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omying\Documents\Data from room 1206\Fast track grant-66\Manuscript\PlosOne\Edited version\"/>
    </mc:Choice>
  </mc:AlternateContent>
  <xr:revisionPtr revIDLastSave="0" documentId="13_ncr:1_{A5B29806-248A-4C04-82CC-9C573E6A3816}" xr6:coauthVersionLast="47" xr6:coauthVersionMax="47" xr10:uidLastSave="{00000000-0000-0000-0000-000000000000}"/>
  <bookViews>
    <workbookView xWindow="-110" yWindow="-110" windowWidth="19420" windowHeight="10300" activeTab="5" xr2:uid="{E98994E4-2327-4C1E-B4A7-6DF19172775C}"/>
  </bookViews>
  <sheets>
    <sheet name="Proliferation" sheetId="1" r:id="rId1"/>
    <sheet name="ALP" sheetId="2" r:id="rId2"/>
    <sheet name="Gene" sheetId="3" r:id="rId3"/>
    <sheet name="Morphology" sheetId="5" r:id="rId4"/>
    <sheet name="Nu" sheetId="6" r:id="rId5"/>
    <sheet name="Adhesion" sheetId="4" r:id="rId6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8" i="3" l="1"/>
  <c r="P15" i="1" l="1"/>
  <c r="O15" i="1"/>
  <c r="N15" i="1"/>
  <c r="M15" i="1"/>
  <c r="L15" i="1"/>
  <c r="K15" i="1"/>
  <c r="J15" i="1"/>
  <c r="I15" i="1"/>
  <c r="H15" i="1"/>
  <c r="G15" i="1"/>
  <c r="F15" i="1"/>
  <c r="E15" i="1"/>
  <c r="D15" i="1"/>
  <c r="C15" i="1"/>
  <c r="B15" i="1"/>
  <c r="P14" i="1"/>
  <c r="N14" i="1"/>
  <c r="M14" i="1"/>
  <c r="L14" i="1"/>
  <c r="K14" i="1"/>
  <c r="J14" i="1"/>
  <c r="I14" i="1"/>
  <c r="H14" i="1"/>
  <c r="G14" i="1"/>
  <c r="F14" i="1"/>
  <c r="E14" i="1"/>
  <c r="D14" i="1"/>
  <c r="C14" i="1"/>
  <c r="B14" i="1"/>
  <c r="O13" i="1"/>
  <c r="N13" i="1"/>
  <c r="M13" i="1"/>
  <c r="L13" i="1"/>
  <c r="K13" i="1"/>
  <c r="J13" i="1"/>
  <c r="I13" i="1"/>
  <c r="H13" i="1"/>
  <c r="G13" i="1"/>
  <c r="F13" i="1"/>
  <c r="E13" i="1"/>
  <c r="D13" i="1"/>
  <c r="C13" i="1"/>
  <c r="B13" i="1"/>
  <c r="P12" i="1"/>
  <c r="O12" i="1"/>
  <c r="N12" i="1"/>
  <c r="M12" i="1"/>
  <c r="L12" i="1"/>
  <c r="K12" i="1"/>
  <c r="J12" i="1"/>
  <c r="I12" i="1"/>
  <c r="H12" i="1"/>
  <c r="G12" i="1"/>
  <c r="F12" i="1"/>
  <c r="E12" i="1"/>
  <c r="D12" i="1"/>
  <c r="C12" i="1"/>
  <c r="B12" i="1"/>
</calcChain>
</file>

<file path=xl/sharedStrings.xml><?xml version="1.0" encoding="utf-8"?>
<sst xmlns="http://schemas.openxmlformats.org/spreadsheetml/2006/main" count="581" uniqueCount="28">
  <si>
    <t>OD</t>
  </si>
  <si>
    <t>A0</t>
  </si>
  <si>
    <t>A0.1</t>
  </si>
  <si>
    <t>A0.5</t>
  </si>
  <si>
    <t>A5</t>
  </si>
  <si>
    <t>A10</t>
  </si>
  <si>
    <t>P5</t>
  </si>
  <si>
    <t>P10</t>
  </si>
  <si>
    <t>P15</t>
  </si>
  <si>
    <t>Proliferation 1 day</t>
  </si>
  <si>
    <t>Proliferation 3 day</t>
  </si>
  <si>
    <t>Proliferation 7 day</t>
  </si>
  <si>
    <t>Protein</t>
  </si>
  <si>
    <t>ALP in cells</t>
  </si>
  <si>
    <t>ALP inmedia</t>
  </si>
  <si>
    <t>hCol I</t>
  </si>
  <si>
    <t>hOCN</t>
  </si>
  <si>
    <t>hBSP</t>
  </si>
  <si>
    <t>hDSPP</t>
  </si>
  <si>
    <t>hDMP1</t>
  </si>
  <si>
    <t>Number of cells per well</t>
  </si>
  <si>
    <t>Cell area</t>
  </si>
  <si>
    <t>Circularity</t>
  </si>
  <si>
    <t>Cell perimeter</t>
  </si>
  <si>
    <t>AR</t>
  </si>
  <si>
    <t>Solidity</t>
  </si>
  <si>
    <t>Area</t>
  </si>
  <si>
    <t>Perim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</si>
</sst>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b/>
      <sz val="11"/>
      <color theme="1"/>
      <name val="Arial"/>
      <family val="2"/>
    </font>
    <font>
      <sz val="10"/>
      <color theme="1"/>
      <name val="Calibri"/>
      <family val="2"/>
      <scheme val="minor"/>
    </font>
    <font>
      <sz val="10"/>
      <color theme="1"/>
      <name val="Arial"/>
      <family val="2"/>
    </font>
    <font>
      <sz val="10"/>
      <color theme="1"/>
      <name val="Calibri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5C9FF"/>
        <bgColor indexed="64"/>
      </patternFill>
    </fill>
    <fill>
      <patternFill patternType="solid">
        <fgColor rgb="FF9999FF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39997558519241921"/>
        <bgColor indexed="64"/>
      </patternFill>
    </fill>
  </fills>
  <borders count="2">
    <border>
      <left/>
      <right/>
      <top/>
      <bottom/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0" fillId="2" borderId="0" xfId="0" applyFill="1" applyAlignment="1">
      <alignment horizontal="center"/>
    </xf>
    <xf numFmtId="0" fontId="0" fillId="3" borderId="0" xfId="0" applyFill="1" applyAlignment="1">
      <alignment horizontal="center"/>
    </xf>
    <xf numFmtId="0" fontId="0" fillId="4" borderId="0" xfId="0" applyFill="1" applyAlignment="1">
      <alignment horizontal="center"/>
    </xf>
    <xf numFmtId="0" fontId="0" fillId="5" borderId="0" xfId="0" applyFill="1" applyAlignment="1">
      <alignment horizontal="center"/>
    </xf>
    <xf numFmtId="0" fontId="0" fillId="6" borderId="0" xfId="0" applyFill="1" applyAlignment="1">
      <alignment horizontal="center"/>
    </xf>
    <xf numFmtId="0" fontId="0" fillId="0" borderId="0" xfId="0" applyAlignment="1">
      <alignment horizontal="center"/>
    </xf>
    <xf numFmtId="0" fontId="0" fillId="0" borderId="0" xfId="0" applyFont="1"/>
    <xf numFmtId="0" fontId="0" fillId="0" borderId="0" xfId="0" applyFont="1" applyAlignment="1">
      <alignment horizontal="right"/>
    </xf>
    <xf numFmtId="0" fontId="1" fillId="7" borderId="0" xfId="0" applyFont="1" applyFill="1" applyAlignment="1">
      <alignment horizontal="center"/>
    </xf>
    <xf numFmtId="0" fontId="1" fillId="5" borderId="0" xfId="0" applyFont="1" applyFill="1" applyAlignment="1">
      <alignment horizontal="center"/>
    </xf>
    <xf numFmtId="0" fontId="1" fillId="2" borderId="0" xfId="0" applyFont="1" applyFill="1" applyAlignment="1">
      <alignment horizontal="center"/>
    </xf>
    <xf numFmtId="0" fontId="1" fillId="0" borderId="0" xfId="0" applyFont="1"/>
    <xf numFmtId="0" fontId="1" fillId="8" borderId="0" xfId="0" applyFont="1" applyFill="1" applyAlignment="1">
      <alignment horizontal="center"/>
    </xf>
    <xf numFmtId="0" fontId="1" fillId="9" borderId="0" xfId="0" applyFont="1" applyFill="1" applyAlignment="1">
      <alignment horizontal="center"/>
    </xf>
    <xf numFmtId="0" fontId="0" fillId="8" borderId="0" xfId="0" applyFill="1"/>
    <xf numFmtId="0" fontId="0" fillId="2" borderId="0" xfId="0" applyFill="1"/>
    <xf numFmtId="0" fontId="0" fillId="6" borderId="0" xfId="0" applyFill="1"/>
    <xf numFmtId="0" fontId="2" fillId="0" borderId="0" xfId="0" applyFont="1" applyFill="1"/>
    <xf numFmtId="0" fontId="3" fillId="0" borderId="1" xfId="0" applyFont="1" applyFill="1" applyBorder="1" applyAlignment="1">
      <alignment horizontal="right" wrapText="1"/>
    </xf>
    <xf numFmtId="0" fontId="0" fillId="0" borderId="0" xfId="0" applyFill="1"/>
    <xf numFmtId="0" fontId="3" fillId="0" borderId="1" xfId="0" applyFont="1" applyFill="1" applyBorder="1" applyAlignment="1">
      <alignment wrapText="1"/>
    </xf>
    <xf numFmtId="0" fontId="0" fillId="0" borderId="0" xfId="0" applyFill="1" applyAlignment="1">
      <alignment horizontal="center"/>
    </xf>
    <xf numFmtId="0" fontId="4" fillId="0" borderId="0" xfId="0" applyFont="1" applyFill="1"/>
    <xf numFmtId="0" fontId="3" fillId="0" borderId="0" xfId="0" applyFont="1" applyFill="1" applyAlignment="1">
      <alignment horizontal="right" wrapText="1"/>
    </xf>
    <xf numFmtId="0" fontId="3" fillId="0" borderId="0" xfId="0" applyFont="1" applyFill="1" applyAlignment="1">
      <alignment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93508B-AC3B-4019-8DFB-541E52BD4CEC}">
  <dimension ref="A1:P23"/>
  <sheetViews>
    <sheetView zoomScale="70" zoomScaleNormal="70" workbookViewId="0">
      <selection activeCell="C27" sqref="C27"/>
    </sheetView>
  </sheetViews>
  <sheetFormatPr defaultRowHeight="14.5" x14ac:dyDescent="0.35"/>
  <sheetData>
    <row r="1" spans="1:16" x14ac:dyDescent="0.35">
      <c r="B1" t="s">
        <v>9</v>
      </c>
    </row>
    <row r="2" spans="1:16" x14ac:dyDescent="0.35">
      <c r="A2" t="s">
        <v>0</v>
      </c>
      <c r="B2" s="1"/>
      <c r="C2" s="1" t="s">
        <v>1</v>
      </c>
      <c r="D2" s="1"/>
      <c r="E2" s="2"/>
      <c r="F2" s="2" t="s">
        <v>2</v>
      </c>
      <c r="G2" s="2"/>
      <c r="H2" s="3"/>
      <c r="I2" s="3" t="s">
        <v>3</v>
      </c>
      <c r="J2" s="3"/>
      <c r="K2" s="4"/>
      <c r="L2" s="4" t="s">
        <v>4</v>
      </c>
      <c r="M2" s="4"/>
      <c r="N2" s="5"/>
      <c r="O2" s="5" t="s">
        <v>5</v>
      </c>
      <c r="P2" s="5"/>
    </row>
    <row r="3" spans="1:16" x14ac:dyDescent="0.35">
      <c r="B3" s="6" t="s">
        <v>6</v>
      </c>
      <c r="C3" s="6" t="s">
        <v>7</v>
      </c>
      <c r="D3" s="6" t="s">
        <v>8</v>
      </c>
      <c r="E3" s="6" t="s">
        <v>6</v>
      </c>
      <c r="F3" s="6" t="s">
        <v>7</v>
      </c>
      <c r="G3" s="6" t="s">
        <v>8</v>
      </c>
      <c r="H3" s="6" t="s">
        <v>6</v>
      </c>
      <c r="I3" s="6" t="s">
        <v>7</v>
      </c>
      <c r="J3" s="6" t="s">
        <v>8</v>
      </c>
      <c r="K3" s="6" t="s">
        <v>6</v>
      </c>
      <c r="L3" s="6" t="s">
        <v>7</v>
      </c>
      <c r="M3" s="6" t="s">
        <v>8</v>
      </c>
      <c r="N3" s="6" t="s">
        <v>6</v>
      </c>
      <c r="O3" s="6" t="s">
        <v>7</v>
      </c>
      <c r="P3" s="6" t="s">
        <v>8</v>
      </c>
    </row>
    <row r="4" spans="1:16" x14ac:dyDescent="0.35">
      <c r="B4">
        <v>0.53649999999999998</v>
      </c>
      <c r="C4">
        <v>0.33160000000000001</v>
      </c>
      <c r="D4">
        <v>0.25190000000000001</v>
      </c>
      <c r="E4">
        <v>0.36720000000000003</v>
      </c>
      <c r="F4">
        <v>0.3372</v>
      </c>
      <c r="G4">
        <v>0.25619999999999998</v>
      </c>
      <c r="H4">
        <v>0.38379999999999997</v>
      </c>
      <c r="I4">
        <v>0.3135</v>
      </c>
      <c r="J4">
        <v>0.2097</v>
      </c>
      <c r="K4">
        <v>0.43840000000000001</v>
      </c>
      <c r="L4">
        <v>0.28670000000000001</v>
      </c>
      <c r="M4">
        <v>0.19980000000000001</v>
      </c>
      <c r="N4">
        <v>0.27110000000000001</v>
      </c>
      <c r="O4">
        <v>0.16930000000000001</v>
      </c>
      <c r="P4">
        <v>0.1845</v>
      </c>
    </row>
    <row r="5" spans="1:16" x14ac:dyDescent="0.35">
      <c r="B5">
        <v>0.49990000000000001</v>
      </c>
      <c r="C5">
        <v>0.35049999999999998</v>
      </c>
      <c r="D5">
        <v>0.3342</v>
      </c>
      <c r="E5">
        <v>0.47199999999999998</v>
      </c>
      <c r="F5">
        <v>0.31030000000000002</v>
      </c>
      <c r="G5">
        <v>0.24010000000000001</v>
      </c>
      <c r="H5">
        <v>0.44650000000000001</v>
      </c>
      <c r="I5">
        <v>0.2792</v>
      </c>
      <c r="J5">
        <v>0.17180000000000001</v>
      </c>
      <c r="K5">
        <v>0.39879999999999999</v>
      </c>
      <c r="L5">
        <v>0.2646</v>
      </c>
      <c r="M5">
        <v>0.2109</v>
      </c>
      <c r="N5">
        <v>0.43740000000000001</v>
      </c>
      <c r="O5">
        <v>0.2273</v>
      </c>
      <c r="P5">
        <v>0.1444</v>
      </c>
    </row>
    <row r="6" spans="1:16" x14ac:dyDescent="0.35">
      <c r="B6">
        <v>0.47720000000000001</v>
      </c>
      <c r="C6">
        <v>0.32990000000000003</v>
      </c>
      <c r="D6">
        <v>0.25530000000000003</v>
      </c>
      <c r="E6">
        <v>0.4158</v>
      </c>
      <c r="F6">
        <v>0.3206</v>
      </c>
      <c r="G6">
        <v>0.1653</v>
      </c>
      <c r="H6">
        <v>0.34870000000000001</v>
      </c>
      <c r="I6">
        <v>0.31259999999999999</v>
      </c>
      <c r="J6">
        <v>0.1837</v>
      </c>
      <c r="K6">
        <v>0.379</v>
      </c>
      <c r="L6">
        <v>0.26979999999999998</v>
      </c>
      <c r="M6">
        <v>0.14119999999999999</v>
      </c>
      <c r="N6">
        <v>0.34560000000000002</v>
      </c>
      <c r="O6">
        <v>0.26100000000000001</v>
      </c>
      <c r="P6">
        <v>0.1943</v>
      </c>
    </row>
    <row r="7" spans="1:16" x14ac:dyDescent="0.35">
      <c r="B7">
        <v>0.53549999999999998</v>
      </c>
      <c r="C7">
        <v>0.34029999999999999</v>
      </c>
      <c r="D7">
        <v>0.25969999999999999</v>
      </c>
      <c r="E7">
        <v>0.54479999999999995</v>
      </c>
      <c r="F7">
        <v>0.29370000000000002</v>
      </c>
      <c r="G7">
        <v>0.19700000000000001</v>
      </c>
      <c r="H7">
        <v>0.61760000000000004</v>
      </c>
      <c r="I7">
        <v>0.2742</v>
      </c>
      <c r="J7">
        <v>0.1366</v>
      </c>
      <c r="K7">
        <v>0.51190000000000002</v>
      </c>
      <c r="L7">
        <v>0.29870000000000002</v>
      </c>
      <c r="M7">
        <v>0.1484</v>
      </c>
      <c r="N7">
        <v>0.3337</v>
      </c>
      <c r="O7">
        <v>0.1305</v>
      </c>
      <c r="P7">
        <v>9.5600000000000004E-2</v>
      </c>
    </row>
    <row r="9" spans="1:16" x14ac:dyDescent="0.35">
      <c r="B9" t="s">
        <v>10</v>
      </c>
    </row>
    <row r="10" spans="1:16" x14ac:dyDescent="0.35">
      <c r="A10" t="s">
        <v>0</v>
      </c>
      <c r="B10" s="1"/>
      <c r="C10" s="1" t="s">
        <v>1</v>
      </c>
      <c r="D10" s="1"/>
      <c r="E10" s="2"/>
      <c r="F10" s="2" t="s">
        <v>2</v>
      </c>
      <c r="G10" s="2"/>
      <c r="H10" s="3"/>
      <c r="I10" s="3" t="s">
        <v>3</v>
      </c>
      <c r="J10" s="3"/>
      <c r="K10" s="4"/>
      <c r="L10" s="4" t="s">
        <v>4</v>
      </c>
      <c r="M10" s="4"/>
      <c r="N10" s="5"/>
      <c r="O10" s="5" t="s">
        <v>5</v>
      </c>
      <c r="P10" s="5"/>
    </row>
    <row r="11" spans="1:16" x14ac:dyDescent="0.35">
      <c r="B11" s="6" t="s">
        <v>6</v>
      </c>
      <c r="C11" s="6" t="s">
        <v>7</v>
      </c>
      <c r="D11" s="6" t="s">
        <v>8</v>
      </c>
      <c r="E11" s="6" t="s">
        <v>6</v>
      </c>
      <c r="F11" s="6" t="s">
        <v>7</v>
      </c>
      <c r="G11" s="6" t="s">
        <v>8</v>
      </c>
      <c r="H11" s="6" t="s">
        <v>6</v>
      </c>
      <c r="I11" s="6" t="s">
        <v>7</v>
      </c>
      <c r="J11" s="6" t="s">
        <v>8</v>
      </c>
      <c r="K11" s="6" t="s">
        <v>6</v>
      </c>
      <c r="L11" s="6" t="s">
        <v>7</v>
      </c>
      <c r="M11" s="6" t="s">
        <v>8</v>
      </c>
      <c r="N11" s="6" t="s">
        <v>6</v>
      </c>
      <c r="O11" s="6" t="s">
        <v>7</v>
      </c>
      <c r="P11" s="6" t="s">
        <v>8</v>
      </c>
    </row>
    <row r="12" spans="1:16" x14ac:dyDescent="0.35">
      <c r="B12">
        <f>1.1962-0.199</f>
        <v>0.99719999999999986</v>
      </c>
      <c r="C12">
        <f>0.9711-0.199</f>
        <v>0.77210000000000001</v>
      </c>
      <c r="D12">
        <f>0.7858-0.199</f>
        <v>0.58679999999999999</v>
      </c>
      <c r="E12">
        <f>1.2508-0.199</f>
        <v>1.0517999999999998</v>
      </c>
      <c r="F12">
        <f>1.0257-0.199</f>
        <v>0.82669999999999999</v>
      </c>
      <c r="G12">
        <f>0.6055-0.199</f>
        <v>0.40650000000000003</v>
      </c>
      <c r="H12">
        <f>1.0314-0.199</f>
        <v>0.83240000000000003</v>
      </c>
      <c r="I12">
        <f>0.8872-0.199</f>
        <v>0.68819999999999992</v>
      </c>
      <c r="J12">
        <f>0.6148-0.199</f>
        <v>0.4158</v>
      </c>
      <c r="K12">
        <f>0.6312-0.199</f>
        <v>0.43219999999999997</v>
      </c>
      <c r="L12">
        <f>0.3971-0.199</f>
        <v>0.1981</v>
      </c>
      <c r="M12">
        <f>0.3961-0.199</f>
        <v>0.1971</v>
      </c>
      <c r="N12">
        <f>0.3354-0.199</f>
        <v>0.13639999999999997</v>
      </c>
      <c r="O12" s="7">
        <f>0.3441-0.199</f>
        <v>0.14510000000000001</v>
      </c>
      <c r="P12" s="7">
        <f>0.4187-0.199</f>
        <v>0.21970000000000001</v>
      </c>
    </row>
    <row r="13" spans="1:16" x14ac:dyDescent="0.35">
      <c r="B13">
        <f>1.2624-0.199</f>
        <v>1.0633999999999999</v>
      </c>
      <c r="C13">
        <f>0.8772-0.199</f>
        <v>0.67819999999999991</v>
      </c>
      <c r="D13">
        <f>0.5677-0.199</f>
        <v>0.36869999999999997</v>
      </c>
      <c r="E13">
        <f>1.3764-0.199</f>
        <v>1.1774</v>
      </c>
      <c r="F13">
        <f>1.0469-0.199</f>
        <v>0.84789999999999988</v>
      </c>
      <c r="G13">
        <f>0.5231-0.199</f>
        <v>0.3241</v>
      </c>
      <c r="H13">
        <f>1.6577-0.199</f>
        <v>1.4586999999999999</v>
      </c>
      <c r="I13">
        <f>0.8496-0.199</f>
        <v>0.65060000000000007</v>
      </c>
      <c r="J13">
        <f>0.574-0.199</f>
        <v>0.37499999999999994</v>
      </c>
      <c r="K13">
        <f>0.6098-0.199</f>
        <v>0.4108</v>
      </c>
      <c r="L13">
        <f>0.3793-0.199</f>
        <v>0.18030000000000002</v>
      </c>
      <c r="M13">
        <f>0.3762-0.199</f>
        <v>0.17719999999999997</v>
      </c>
      <c r="N13">
        <f>0.3552-0.199</f>
        <v>0.15620000000000001</v>
      </c>
      <c r="O13" s="7">
        <f>0.3128-0.199</f>
        <v>0.11380000000000001</v>
      </c>
      <c r="P13" s="7">
        <v>0.18110000000000001</v>
      </c>
    </row>
    <row r="14" spans="1:16" x14ac:dyDescent="0.35">
      <c r="B14">
        <f>1.7509-0.199</f>
        <v>1.5518999999999998</v>
      </c>
      <c r="C14">
        <f>0.9694-0.199</f>
        <v>0.77039999999999997</v>
      </c>
      <c r="D14">
        <f>0.6529-0.199</f>
        <v>0.45390000000000003</v>
      </c>
      <c r="E14">
        <f>1.2688-0.199</f>
        <v>1.0697999999999999</v>
      </c>
      <c r="F14">
        <f>0.932-0.199</f>
        <v>0.7330000000000001</v>
      </c>
      <c r="G14">
        <f>0.5374-0.199</f>
        <v>0.33839999999999998</v>
      </c>
      <c r="H14">
        <f>1.6164-0.199</f>
        <v>1.4174</v>
      </c>
      <c r="I14">
        <f>0.8491-0.199</f>
        <v>0.6500999999999999</v>
      </c>
      <c r="J14">
        <f>0.5759-0.199</f>
        <v>0.37689999999999996</v>
      </c>
      <c r="K14">
        <f>0.7052-0.199</f>
        <v>0.50619999999999998</v>
      </c>
      <c r="L14">
        <f>0.3867-0.199</f>
        <v>0.18769999999999998</v>
      </c>
      <c r="M14">
        <f>0.3424-0.199</f>
        <v>0.14339999999999997</v>
      </c>
      <c r="N14">
        <f>0.3924-0.199</f>
        <v>0.19340000000000002</v>
      </c>
      <c r="O14" s="7">
        <v>0.13700000000000001</v>
      </c>
      <c r="P14" s="7">
        <f>0.389-0.199</f>
        <v>0.19</v>
      </c>
    </row>
    <row r="15" spans="1:16" x14ac:dyDescent="0.35">
      <c r="B15">
        <f>1.7164-0.199</f>
        <v>1.5173999999999999</v>
      </c>
      <c r="C15">
        <f>0.942-0.199</f>
        <v>0.74299999999999988</v>
      </c>
      <c r="D15">
        <f>0.5802-0.199</f>
        <v>0.38120000000000004</v>
      </c>
      <c r="E15">
        <f>1.4303-0.199</f>
        <v>1.2312999999999998</v>
      </c>
      <c r="F15">
        <f>0.7711-0.199</f>
        <v>0.57210000000000005</v>
      </c>
      <c r="G15">
        <f>0.5975-0.199</f>
        <v>0.39850000000000002</v>
      </c>
      <c r="H15">
        <f>1.261-0.199</f>
        <v>1.0619999999999998</v>
      </c>
      <c r="I15">
        <f>0.7581-0.199</f>
        <v>0.55909999999999993</v>
      </c>
      <c r="J15">
        <f>0.4936-0.199</f>
        <v>0.29459999999999997</v>
      </c>
      <c r="K15">
        <f>0.63-0.199</f>
        <v>0.43099999999999999</v>
      </c>
      <c r="L15">
        <f>0.3591-0.199</f>
        <v>0.16009999999999996</v>
      </c>
      <c r="M15">
        <f>0.327-0.199</f>
        <v>0.128</v>
      </c>
      <c r="N15">
        <f>0.3748-0.199</f>
        <v>0.17580000000000001</v>
      </c>
      <c r="O15" s="7">
        <f>0.3488-0.199</f>
        <v>0.14979999999999999</v>
      </c>
      <c r="P15" s="7">
        <f>0.239-0.199</f>
        <v>3.999999999999998E-2</v>
      </c>
    </row>
    <row r="17" spans="1:16" x14ac:dyDescent="0.35">
      <c r="B17" t="s">
        <v>11</v>
      </c>
    </row>
    <row r="18" spans="1:16" x14ac:dyDescent="0.35">
      <c r="A18" t="s">
        <v>0</v>
      </c>
      <c r="B18" s="1"/>
      <c r="C18" s="1" t="s">
        <v>1</v>
      </c>
      <c r="D18" s="1"/>
      <c r="E18" s="2"/>
      <c r="F18" s="2" t="s">
        <v>2</v>
      </c>
      <c r="G18" s="2"/>
      <c r="H18" s="3"/>
      <c r="I18" s="3" t="s">
        <v>3</v>
      </c>
      <c r="J18" s="3"/>
      <c r="K18" s="4"/>
      <c r="L18" s="4" t="s">
        <v>4</v>
      </c>
      <c r="M18" s="4"/>
      <c r="N18" s="5"/>
      <c r="O18" s="5" t="s">
        <v>5</v>
      </c>
      <c r="P18" s="5"/>
    </row>
    <row r="19" spans="1:16" x14ac:dyDescent="0.35">
      <c r="B19" s="6" t="s">
        <v>6</v>
      </c>
      <c r="C19" s="6" t="s">
        <v>7</v>
      </c>
      <c r="D19" s="6" t="s">
        <v>8</v>
      </c>
      <c r="E19" s="6" t="s">
        <v>6</v>
      </c>
      <c r="F19" s="6" t="s">
        <v>7</v>
      </c>
      <c r="G19" s="6" t="s">
        <v>8</v>
      </c>
      <c r="H19" s="6" t="s">
        <v>6</v>
      </c>
      <c r="I19" s="6" t="s">
        <v>7</v>
      </c>
      <c r="J19" s="6" t="s">
        <v>8</v>
      </c>
      <c r="K19" s="6" t="s">
        <v>6</v>
      </c>
      <c r="L19" s="6" t="s">
        <v>7</v>
      </c>
      <c r="M19" s="6" t="s">
        <v>8</v>
      </c>
      <c r="N19" s="6" t="s">
        <v>6</v>
      </c>
      <c r="O19" s="6" t="s">
        <v>7</v>
      </c>
      <c r="P19" s="6" t="s">
        <v>8</v>
      </c>
    </row>
    <row r="20" spans="1:16" x14ac:dyDescent="0.35">
      <c r="B20">
        <v>3.7370000000000001</v>
      </c>
      <c r="C20">
        <v>2.4</v>
      </c>
      <c r="D20">
        <v>1.399</v>
      </c>
      <c r="E20">
        <v>3.6890000000000001</v>
      </c>
      <c r="F20">
        <v>2.649</v>
      </c>
      <c r="G20">
        <v>1.55</v>
      </c>
      <c r="H20">
        <v>3.6779999999999999</v>
      </c>
      <c r="I20">
        <v>2.6269999999999998</v>
      </c>
      <c r="J20">
        <v>1.3169999999999999</v>
      </c>
      <c r="K20">
        <v>0.10050000000000001</v>
      </c>
      <c r="L20">
        <v>9.69E-2</v>
      </c>
      <c r="M20">
        <v>0.1145</v>
      </c>
      <c r="N20" s="7">
        <v>1E-4</v>
      </c>
      <c r="O20">
        <v>1.52E-2</v>
      </c>
      <c r="P20">
        <v>2.0500000000000001E-2</v>
      </c>
    </row>
    <row r="21" spans="1:16" x14ac:dyDescent="0.35">
      <c r="B21">
        <v>3.7715999999999998</v>
      </c>
      <c r="C21">
        <v>2.7559999999999998</v>
      </c>
      <c r="D21">
        <v>1.145</v>
      </c>
      <c r="E21">
        <v>3.5790000000000002</v>
      </c>
      <c r="F21">
        <v>2.6080000000000001</v>
      </c>
      <c r="G21">
        <v>1.444</v>
      </c>
      <c r="H21">
        <v>3.371</v>
      </c>
      <c r="I21">
        <v>2.593</v>
      </c>
      <c r="J21">
        <v>1.1639999999999999</v>
      </c>
      <c r="K21">
        <v>0.1643</v>
      </c>
      <c r="L21">
        <v>0.12139999999999999</v>
      </c>
      <c r="M21">
        <v>0.10929999999999999</v>
      </c>
      <c r="N21">
        <v>2.0199999999999999E-2</v>
      </c>
      <c r="O21">
        <v>7.0000000000000001E-3</v>
      </c>
      <c r="P21">
        <v>1.8100000000000002E-2</v>
      </c>
    </row>
    <row r="22" spans="1:16" x14ac:dyDescent="0.35">
      <c r="B22">
        <v>3.7715999999999998</v>
      </c>
      <c r="C22">
        <v>2.8639999999999999</v>
      </c>
      <c r="D22">
        <v>1.2430000000000001</v>
      </c>
      <c r="E22">
        <v>3.589</v>
      </c>
      <c r="F22">
        <v>2.5339999999999998</v>
      </c>
      <c r="G22">
        <v>1.3859999999999999</v>
      </c>
      <c r="H22">
        <v>3.5979999999999999</v>
      </c>
      <c r="I22">
        <v>2.589</v>
      </c>
      <c r="J22">
        <v>1.377</v>
      </c>
      <c r="K22">
        <v>0.26040000000000002</v>
      </c>
      <c r="L22">
        <v>0.1065</v>
      </c>
      <c r="M22">
        <v>7.46E-2</v>
      </c>
      <c r="N22">
        <v>8.3000000000000001E-3</v>
      </c>
      <c r="O22">
        <v>1.0999999999999999E-2</v>
      </c>
      <c r="P22">
        <v>1.34E-2</v>
      </c>
    </row>
    <row r="23" spans="1:16" x14ac:dyDescent="0.35">
      <c r="B23">
        <v>3.6259999999999999</v>
      </c>
      <c r="C23">
        <v>2.9079999999999999</v>
      </c>
      <c r="D23">
        <v>0.88419999999999999</v>
      </c>
      <c r="E23">
        <v>3.702</v>
      </c>
      <c r="F23">
        <v>2.5790000000000002</v>
      </c>
      <c r="G23">
        <v>1.28</v>
      </c>
      <c r="H23">
        <v>3.7160000000000002</v>
      </c>
      <c r="I23">
        <v>2.4660000000000002</v>
      </c>
      <c r="J23">
        <v>1.23</v>
      </c>
      <c r="K23">
        <v>0.31850000000000001</v>
      </c>
      <c r="L23">
        <v>0.12230000000000001</v>
      </c>
      <c r="M23">
        <v>7.8100000000000003E-2</v>
      </c>
      <c r="N23">
        <v>6.4999999999999997E-3</v>
      </c>
      <c r="O23">
        <v>1.03E-2</v>
      </c>
      <c r="P23">
        <v>7.3000000000000001E-3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8BDEA-112E-428B-A084-00C2C6B24858}">
  <dimension ref="A1:O23"/>
  <sheetViews>
    <sheetView zoomScale="80" zoomScaleNormal="80" workbookViewId="0">
      <selection activeCell="G20" sqref="G20"/>
    </sheetView>
  </sheetViews>
  <sheetFormatPr defaultRowHeight="14.5" x14ac:dyDescent="0.35"/>
  <sheetData>
    <row r="1" spans="1:15" x14ac:dyDescent="0.35">
      <c r="A1" t="s">
        <v>12</v>
      </c>
    </row>
    <row r="2" spans="1:15" x14ac:dyDescent="0.35">
      <c r="A2" s="1"/>
      <c r="B2" s="1" t="s">
        <v>1</v>
      </c>
      <c r="C2" s="1"/>
      <c r="D2" s="2"/>
      <c r="E2" s="2" t="s">
        <v>2</v>
      </c>
      <c r="F2" s="2"/>
      <c r="G2" s="3"/>
      <c r="H2" s="3" t="s">
        <v>3</v>
      </c>
      <c r="I2" s="3"/>
      <c r="J2" s="4"/>
      <c r="K2" s="4" t="s">
        <v>4</v>
      </c>
      <c r="L2" s="4"/>
      <c r="M2" s="5"/>
      <c r="N2" s="5" t="s">
        <v>5</v>
      </c>
      <c r="O2" s="5"/>
    </row>
    <row r="3" spans="1:15" x14ac:dyDescent="0.35">
      <c r="A3" s="6" t="s">
        <v>6</v>
      </c>
      <c r="B3" s="6" t="s">
        <v>7</v>
      </c>
      <c r="C3" s="6" t="s">
        <v>8</v>
      </c>
      <c r="D3" s="6" t="s">
        <v>6</v>
      </c>
      <c r="E3" s="6" t="s">
        <v>7</v>
      </c>
      <c r="F3" s="6" t="s">
        <v>8</v>
      </c>
      <c r="G3" s="6" t="s">
        <v>6</v>
      </c>
      <c r="H3" s="6" t="s">
        <v>7</v>
      </c>
      <c r="I3" s="6" t="s">
        <v>8</v>
      </c>
      <c r="J3" s="6" t="s">
        <v>6</v>
      </c>
      <c r="K3" s="6" t="s">
        <v>7</v>
      </c>
      <c r="L3" s="6" t="s">
        <v>8</v>
      </c>
      <c r="M3" s="6" t="s">
        <v>6</v>
      </c>
      <c r="N3" s="6" t="s">
        <v>7</v>
      </c>
      <c r="O3" s="6" t="s">
        <v>8</v>
      </c>
    </row>
    <row r="4" spans="1:15" x14ac:dyDescent="0.35">
      <c r="A4" s="8">
        <v>102.12</v>
      </c>
      <c r="B4" s="7">
        <v>52.07</v>
      </c>
      <c r="C4">
        <v>88.38</v>
      </c>
      <c r="D4">
        <v>70.72</v>
      </c>
      <c r="E4">
        <v>147.4</v>
      </c>
      <c r="F4">
        <v>120.2</v>
      </c>
      <c r="G4">
        <v>97.97</v>
      </c>
      <c r="H4">
        <v>85.19</v>
      </c>
      <c r="I4">
        <v>151.80000000000001</v>
      </c>
      <c r="J4">
        <v>89.22</v>
      </c>
      <c r="K4">
        <v>75.77</v>
      </c>
      <c r="L4">
        <v>86.03</v>
      </c>
      <c r="M4">
        <v>124.2</v>
      </c>
      <c r="N4">
        <v>164.7</v>
      </c>
      <c r="O4">
        <v>66.349999999999994</v>
      </c>
    </row>
    <row r="5" spans="1:15" x14ac:dyDescent="0.35">
      <c r="A5" s="7">
        <v>77.430000000000007</v>
      </c>
      <c r="B5" s="7">
        <v>110.6</v>
      </c>
      <c r="C5">
        <v>88.21</v>
      </c>
      <c r="D5">
        <v>160.19999999999999</v>
      </c>
      <c r="E5">
        <v>116.3</v>
      </c>
      <c r="F5">
        <v>89.89</v>
      </c>
      <c r="G5">
        <v>123.2</v>
      </c>
      <c r="H5">
        <v>107</v>
      </c>
      <c r="I5">
        <v>92.25</v>
      </c>
      <c r="J5">
        <v>131.30000000000001</v>
      </c>
      <c r="K5">
        <v>81.489999999999995</v>
      </c>
      <c r="L5">
        <v>81.99</v>
      </c>
      <c r="M5">
        <v>101.3</v>
      </c>
      <c r="N5">
        <v>110.4</v>
      </c>
      <c r="O5">
        <v>59.62</v>
      </c>
    </row>
    <row r="6" spans="1:15" x14ac:dyDescent="0.35">
      <c r="A6" s="7">
        <v>115.8</v>
      </c>
      <c r="B6" s="7">
        <v>91.01</v>
      </c>
      <c r="C6">
        <v>66.010000000000005</v>
      </c>
      <c r="D6">
        <v>224.3</v>
      </c>
      <c r="E6">
        <v>128.4</v>
      </c>
      <c r="F6">
        <v>95.61</v>
      </c>
      <c r="G6">
        <v>177.3</v>
      </c>
      <c r="H6">
        <v>113.3</v>
      </c>
      <c r="I6">
        <v>88.55</v>
      </c>
      <c r="J6">
        <v>123.9</v>
      </c>
      <c r="K6">
        <v>73.58</v>
      </c>
      <c r="L6">
        <v>94.44</v>
      </c>
      <c r="M6">
        <v>137.80000000000001</v>
      </c>
      <c r="N6">
        <v>86.7</v>
      </c>
      <c r="O6">
        <v>59.45</v>
      </c>
    </row>
    <row r="7" spans="1:15" x14ac:dyDescent="0.35">
      <c r="A7" s="7">
        <v>85.86</v>
      </c>
      <c r="B7" s="7">
        <v>119.9</v>
      </c>
      <c r="C7">
        <v>60.29</v>
      </c>
      <c r="D7">
        <v>280.10000000000002</v>
      </c>
      <c r="E7">
        <v>113.1</v>
      </c>
      <c r="F7">
        <v>95.11</v>
      </c>
      <c r="G7">
        <v>200.6</v>
      </c>
      <c r="H7">
        <v>168.6</v>
      </c>
      <c r="I7">
        <v>101</v>
      </c>
      <c r="J7">
        <v>148.80000000000001</v>
      </c>
      <c r="K7">
        <v>71.23</v>
      </c>
      <c r="L7">
        <v>74.42</v>
      </c>
      <c r="M7">
        <v>75.77</v>
      </c>
      <c r="N7">
        <v>81.99</v>
      </c>
      <c r="O7">
        <v>52.22</v>
      </c>
    </row>
    <row r="9" spans="1:15" x14ac:dyDescent="0.35">
      <c r="A9" t="s">
        <v>13</v>
      </c>
    </row>
    <row r="10" spans="1:15" x14ac:dyDescent="0.35">
      <c r="A10" s="1"/>
      <c r="B10" s="1" t="s">
        <v>1</v>
      </c>
      <c r="C10" s="1"/>
      <c r="D10" s="2"/>
      <c r="E10" s="2" t="s">
        <v>2</v>
      </c>
      <c r="F10" s="2"/>
      <c r="G10" s="3"/>
      <c r="H10" s="3" t="s">
        <v>3</v>
      </c>
      <c r="I10" s="3"/>
      <c r="J10" s="4"/>
      <c r="K10" s="4" t="s">
        <v>4</v>
      </c>
      <c r="L10" s="4"/>
      <c r="M10" s="5"/>
      <c r="N10" s="5" t="s">
        <v>5</v>
      </c>
      <c r="O10" s="5"/>
    </row>
    <row r="11" spans="1:15" x14ac:dyDescent="0.35">
      <c r="A11" s="6" t="s">
        <v>6</v>
      </c>
      <c r="B11" s="6" t="s">
        <v>7</v>
      </c>
      <c r="C11" s="6" t="s">
        <v>8</v>
      </c>
      <c r="D11" s="6" t="s">
        <v>6</v>
      </c>
      <c r="E11" s="6" t="s">
        <v>7</v>
      </c>
      <c r="F11" s="6" t="s">
        <v>8</v>
      </c>
      <c r="G11" s="6" t="s">
        <v>6</v>
      </c>
      <c r="H11" s="6" t="s">
        <v>7</v>
      </c>
      <c r="I11" s="6" t="s">
        <v>8</v>
      </c>
      <c r="J11" s="6" t="s">
        <v>6</v>
      </c>
      <c r="K11" s="6" t="s">
        <v>7</v>
      </c>
      <c r="L11" s="6" t="s">
        <v>8</v>
      </c>
      <c r="M11" s="6" t="s">
        <v>6</v>
      </c>
      <c r="N11" s="6" t="s">
        <v>7</v>
      </c>
      <c r="O11" s="6" t="s">
        <v>8</v>
      </c>
    </row>
    <row r="12" spans="1:15" x14ac:dyDescent="0.35">
      <c r="A12" s="7">
        <v>9.01E-2</v>
      </c>
      <c r="B12" s="7">
        <v>-3.9935954884822199E-3</v>
      </c>
      <c r="C12">
        <v>2.9572712872101919E-2</v>
      </c>
      <c r="D12">
        <v>0.12051367749897174</v>
      </c>
      <c r="E12">
        <v>-3.0837547798198898E-3</v>
      </c>
      <c r="F12">
        <v>2.9307215247315131E-2</v>
      </c>
      <c r="G12">
        <v>3.9436933384060055E-2</v>
      </c>
      <c r="H12">
        <v>6.6695834978497326E-3</v>
      </c>
      <c r="I12">
        <v>3.6681039645466533E-2</v>
      </c>
      <c r="J12">
        <v>3.6936276008232967E-2</v>
      </c>
      <c r="K12">
        <v>8.3986226258893668E-2</v>
      </c>
      <c r="L12">
        <v>-1.1888030602432528E-2</v>
      </c>
      <c r="M12">
        <v>5.4896794027229114E-3</v>
      </c>
      <c r="N12">
        <v>3.8637743555776399E-2</v>
      </c>
      <c r="O12">
        <v>6.8507227512503354E-3</v>
      </c>
    </row>
    <row r="13" spans="1:15" x14ac:dyDescent="0.35">
      <c r="A13" s="7">
        <v>0.10291696071512585</v>
      </c>
      <c r="B13" s="7">
        <v>1.4405109489051099E-2</v>
      </c>
      <c r="C13">
        <v>7.6006637054137363E-2</v>
      </c>
      <c r="D13">
        <v>3.3339008058109153E-2</v>
      </c>
      <c r="E13">
        <v>9.7709684983978405E-4</v>
      </c>
      <c r="F13">
        <v>2.401925585817007E-2</v>
      </c>
      <c r="G13">
        <v>3.8739669421487564E-2</v>
      </c>
      <c r="H13">
        <v>-8.496176720475734E-3</v>
      </c>
      <c r="I13">
        <v>2.2172949002217328E-2</v>
      </c>
      <c r="J13">
        <v>3.2022433012532096E-2</v>
      </c>
      <c r="K13">
        <v>9.0641350305112819E-2</v>
      </c>
      <c r="L13">
        <v>1.1087826675093445E-2</v>
      </c>
      <c r="M13">
        <v>-1.1217804899936723E-3</v>
      </c>
      <c r="N13">
        <v>7.3081357048748435E-2</v>
      </c>
      <c r="O13">
        <v>2.4778140343386951E-2</v>
      </c>
    </row>
    <row r="14" spans="1:15" x14ac:dyDescent="0.35">
      <c r="A14" s="7">
        <v>4.6153681896687199E-2</v>
      </c>
      <c r="B14" s="7">
        <v>-1.2081414520438911E-2</v>
      </c>
      <c r="C14">
        <v>9.9847130600046824E-2</v>
      </c>
      <c r="D14">
        <v>2.9890973939123745E-2</v>
      </c>
      <c r="E14">
        <v>-1.7700368167657778E-3</v>
      </c>
      <c r="F14">
        <v>2.7336433047132805E-2</v>
      </c>
      <c r="G14">
        <v>2.243244629031433E-2</v>
      </c>
      <c r="H14">
        <v>-6.0178127256679398E-3</v>
      </c>
      <c r="I14">
        <v>6.4165083927929844E-3</v>
      </c>
      <c r="J14">
        <v>2.1094724484555023E-2</v>
      </c>
      <c r="K14">
        <v>0.13436210432676865</v>
      </c>
      <c r="L14">
        <v>1.9252242886296306E-2</v>
      </c>
      <c r="M14">
        <v>1.4018999868056471E-2</v>
      </c>
      <c r="N14">
        <v>5.767012687427913E-2</v>
      </c>
      <c r="O14">
        <v>4.5875066901139218E-2</v>
      </c>
    </row>
    <row r="15" spans="1:15" x14ac:dyDescent="0.35">
      <c r="A15" s="7">
        <v>8.735150244584218E-2</v>
      </c>
      <c r="B15" s="7">
        <v>-1.79044814340589E-2</v>
      </c>
      <c r="C15">
        <v>7.7278004795006086E-2</v>
      </c>
      <c r="D15">
        <v>3.0021745480510217E-2</v>
      </c>
      <c r="E15">
        <v>-1.004742384052688E-3</v>
      </c>
      <c r="F15">
        <v>2.2700987373471853E-2</v>
      </c>
      <c r="G15">
        <v>2.3792259584881695E-2</v>
      </c>
      <c r="H15">
        <v>-6.7399978432004153E-4</v>
      </c>
      <c r="I15">
        <v>3.3753375337533781E-2</v>
      </c>
      <c r="J15">
        <v>2.3674242424242466E-2</v>
      </c>
      <c r="K15">
        <v>0.26961316095108034</v>
      </c>
      <c r="L15">
        <v>7.6348000293176399E-2</v>
      </c>
      <c r="M15">
        <v>-1.3497786363036432E-2</v>
      </c>
      <c r="N15">
        <v>0.11503620175409421</v>
      </c>
      <c r="O15">
        <v>8.922043104348748E-2</v>
      </c>
    </row>
    <row r="17" spans="1:15" x14ac:dyDescent="0.35">
      <c r="A17" t="s">
        <v>14</v>
      </c>
    </row>
    <row r="18" spans="1:15" x14ac:dyDescent="0.35">
      <c r="A18" s="1"/>
      <c r="B18" s="1" t="s">
        <v>1</v>
      </c>
      <c r="C18" s="1"/>
      <c r="D18" s="2"/>
      <c r="E18" s="2" t="s">
        <v>2</v>
      </c>
      <c r="F18" s="2"/>
      <c r="G18" s="3"/>
      <c r="H18" s="3" t="s">
        <v>3</v>
      </c>
      <c r="I18" s="3"/>
      <c r="J18" s="4"/>
      <c r="K18" s="4" t="s">
        <v>4</v>
      </c>
      <c r="L18" s="4"/>
      <c r="M18" s="5"/>
      <c r="N18" s="5" t="s">
        <v>5</v>
      </c>
      <c r="O18" s="5"/>
    </row>
    <row r="19" spans="1:15" x14ac:dyDescent="0.35">
      <c r="A19" s="6" t="s">
        <v>6</v>
      </c>
      <c r="B19" s="6" t="s">
        <v>7</v>
      </c>
      <c r="C19" s="6" t="s">
        <v>8</v>
      </c>
      <c r="D19" s="6" t="s">
        <v>6</v>
      </c>
      <c r="E19" s="6" t="s">
        <v>7</v>
      </c>
      <c r="F19" s="6" t="s">
        <v>8</v>
      </c>
      <c r="G19" s="6" t="s">
        <v>6</v>
      </c>
      <c r="H19" s="6" t="s">
        <v>7</v>
      </c>
      <c r="I19" s="6" t="s">
        <v>8</v>
      </c>
      <c r="J19" s="6" t="s">
        <v>6</v>
      </c>
      <c r="K19" s="6" t="s">
        <v>7</v>
      </c>
      <c r="L19" s="6" t="s">
        <v>8</v>
      </c>
      <c r="M19" s="6" t="s">
        <v>6</v>
      </c>
      <c r="N19" s="6" t="s">
        <v>7</v>
      </c>
      <c r="O19" s="6" t="s">
        <v>8</v>
      </c>
    </row>
    <row r="20" spans="1:15" x14ac:dyDescent="0.35">
      <c r="A20" s="7">
        <v>1.0265</v>
      </c>
      <c r="B20">
        <v>1.5571517756553308</v>
      </c>
      <c r="C20">
        <v>1.0198799083658052</v>
      </c>
      <c r="D20">
        <v>1.5399336763156262</v>
      </c>
      <c r="E20">
        <v>0.45816992249214705</v>
      </c>
      <c r="F20">
        <v>0.58008342260615864</v>
      </c>
      <c r="G20">
        <v>1.0151276390172557</v>
      </c>
      <c r="H20">
        <v>0.67214783393124466</v>
      </c>
      <c r="I20">
        <v>0.41781724330860714</v>
      </c>
      <c r="J20">
        <v>1.1776338618099633</v>
      </c>
      <c r="K20">
        <v>1.0214763135010243</v>
      </c>
      <c r="L20">
        <v>0.77545424581103439</v>
      </c>
      <c r="M20">
        <v>0.84927095052169521</v>
      </c>
      <c r="N20">
        <v>0.51068360073525143</v>
      </c>
      <c r="O20">
        <v>0.97036264723188559</v>
      </c>
    </row>
    <row r="21" spans="1:15" x14ac:dyDescent="0.35">
      <c r="A21" s="7">
        <v>1.09402139061558</v>
      </c>
      <c r="B21">
        <v>0.71867813218678145</v>
      </c>
      <c r="C21">
        <v>0.91935030507832338</v>
      </c>
      <c r="D21">
        <v>0.56350794383732661</v>
      </c>
      <c r="E21">
        <v>0.57008916477225879</v>
      </c>
      <c r="F21">
        <v>0.94026641389704624</v>
      </c>
      <c r="G21">
        <v>0.73274328411314693</v>
      </c>
      <c r="H21">
        <v>0.57098963000896175</v>
      </c>
      <c r="I21">
        <v>0.82860006682258602</v>
      </c>
      <c r="J21">
        <v>0.66980354515957385</v>
      </c>
      <c r="K21">
        <v>1.045594299325743</v>
      </c>
      <c r="L21">
        <v>0.89720263246269605</v>
      </c>
      <c r="M21">
        <v>0.8911547147358313</v>
      </c>
      <c r="N21">
        <v>0.76310303752233488</v>
      </c>
      <c r="O21">
        <v>1.2338417282055762</v>
      </c>
    </row>
    <row r="22" spans="1:15" x14ac:dyDescent="0.35">
      <c r="A22" s="7">
        <v>0.85775333002105703</v>
      </c>
      <c r="B22">
        <v>0.54143428684023409</v>
      </c>
      <c r="C22">
        <v>1.3032479512236623</v>
      </c>
      <c r="D22">
        <v>0.37376556593114646</v>
      </c>
      <c r="E22">
        <v>0.53663636751589638</v>
      </c>
      <c r="F22">
        <v>0.90407233724906966</v>
      </c>
      <c r="G22">
        <v>0.46666512141792027</v>
      </c>
      <c r="H22">
        <v>0.58639325829111699</v>
      </c>
      <c r="I22">
        <v>0.85239358616368754</v>
      </c>
      <c r="J22">
        <v>0.67553373799020411</v>
      </c>
      <c r="K22">
        <v>1.2138498028424938</v>
      </c>
      <c r="L22">
        <v>0.80358334348691363</v>
      </c>
      <c r="M22">
        <v>0.627273992484641</v>
      </c>
      <c r="N22">
        <v>1.0048822107408635</v>
      </c>
      <c r="O22">
        <v>1.2627164533336404</v>
      </c>
    </row>
    <row r="23" spans="1:15" x14ac:dyDescent="0.35">
      <c r="A23" s="7">
        <v>1.2559777688431899</v>
      </c>
      <c r="B23">
        <v>0.71869573606019677</v>
      </c>
      <c r="C23">
        <v>2.0471829081812332</v>
      </c>
      <c r="D23">
        <v>0.29686071021601873</v>
      </c>
      <c r="E23">
        <v>0.62982207526373801</v>
      </c>
      <c r="F23">
        <v>1.0600559121881947</v>
      </c>
      <c r="G23">
        <v>0.4029008863819501</v>
      </c>
      <c r="H23">
        <v>0.40624644534360321</v>
      </c>
      <c r="I23">
        <v>0.89922690899226909</v>
      </c>
      <c r="J23">
        <v>0.56801443511562821</v>
      </c>
      <c r="K23">
        <v>1.1192759707603577</v>
      </c>
      <c r="L23">
        <v>1.139405006019151</v>
      </c>
      <c r="M23">
        <v>1.0811377619001992</v>
      </c>
      <c r="N23">
        <v>1.1494886613302324</v>
      </c>
      <c r="O23">
        <v>1.4480359700529375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DAFEA3-7B1C-4A01-89FF-EB83C1181621}">
  <dimension ref="A1:AF35"/>
  <sheetViews>
    <sheetView zoomScale="60" zoomScaleNormal="60" workbookViewId="0">
      <selection activeCell="Q22" sqref="Q22"/>
    </sheetView>
  </sheetViews>
  <sheetFormatPr defaultRowHeight="14.5" x14ac:dyDescent="0.35"/>
  <sheetData>
    <row r="1" spans="1:32" x14ac:dyDescent="0.35">
      <c r="A1" s="9" t="s">
        <v>15</v>
      </c>
      <c r="R1" s="9" t="s">
        <v>15</v>
      </c>
    </row>
    <row r="2" spans="1:32" x14ac:dyDescent="0.35">
      <c r="A2" s="1"/>
      <c r="B2" s="1" t="s">
        <v>1</v>
      </c>
      <c r="C2" s="1"/>
      <c r="D2" s="2"/>
      <c r="E2" s="2" t="s">
        <v>2</v>
      </c>
      <c r="F2" s="2"/>
      <c r="G2" s="3"/>
      <c r="H2" s="3" t="s">
        <v>3</v>
      </c>
      <c r="I2" s="3"/>
      <c r="J2" s="4"/>
      <c r="K2" s="4" t="s">
        <v>4</v>
      </c>
      <c r="L2" s="4"/>
      <c r="M2" s="5"/>
      <c r="N2" s="5" t="s">
        <v>5</v>
      </c>
      <c r="O2" s="5"/>
      <c r="R2" s="15"/>
      <c r="S2" s="15"/>
      <c r="T2" s="15" t="s">
        <v>6</v>
      </c>
      <c r="U2" s="15"/>
      <c r="V2" s="15"/>
      <c r="W2" s="16"/>
      <c r="X2" s="16"/>
      <c r="Y2" s="16" t="s">
        <v>7</v>
      </c>
      <c r="Z2" s="16"/>
      <c r="AA2" s="16"/>
      <c r="AB2" s="17"/>
      <c r="AC2" s="17"/>
      <c r="AD2" s="17" t="s">
        <v>8</v>
      </c>
      <c r="AE2" s="17"/>
      <c r="AF2" s="17"/>
    </row>
    <row r="3" spans="1:32" x14ac:dyDescent="0.35">
      <c r="A3" s="6" t="s">
        <v>6</v>
      </c>
      <c r="B3" s="6" t="s">
        <v>7</v>
      </c>
      <c r="C3" s="6" t="s">
        <v>8</v>
      </c>
      <c r="D3" s="6" t="s">
        <v>6</v>
      </c>
      <c r="E3" s="6" t="s">
        <v>7</v>
      </c>
      <c r="F3" s="6" t="s">
        <v>8</v>
      </c>
      <c r="G3" s="6" t="s">
        <v>6</v>
      </c>
      <c r="H3" s="6" t="s">
        <v>7</v>
      </c>
      <c r="I3" s="6" t="s">
        <v>8</v>
      </c>
      <c r="J3" s="6" t="s">
        <v>6</v>
      </c>
      <c r="K3" s="6" t="s">
        <v>7</v>
      </c>
      <c r="L3" s="6" t="s">
        <v>8</v>
      </c>
      <c r="M3" s="6" t="s">
        <v>6</v>
      </c>
      <c r="N3" s="6" t="s">
        <v>7</v>
      </c>
      <c r="O3" s="6" t="s">
        <v>8</v>
      </c>
      <c r="R3" s="6" t="s">
        <v>1</v>
      </c>
      <c r="S3" t="s">
        <v>2</v>
      </c>
      <c r="T3" t="s">
        <v>3</v>
      </c>
      <c r="U3" t="s">
        <v>4</v>
      </c>
      <c r="V3" t="s">
        <v>5</v>
      </c>
      <c r="W3" s="6" t="s">
        <v>1</v>
      </c>
      <c r="X3" t="s">
        <v>2</v>
      </c>
      <c r="Y3" t="s">
        <v>3</v>
      </c>
      <c r="Z3" t="s">
        <v>4</v>
      </c>
      <c r="AA3" t="s">
        <v>5</v>
      </c>
      <c r="AB3" s="6" t="s">
        <v>1</v>
      </c>
      <c r="AC3" t="s">
        <v>2</v>
      </c>
      <c r="AD3" t="s">
        <v>3</v>
      </c>
      <c r="AE3" t="s">
        <v>4</v>
      </c>
      <c r="AF3" t="s">
        <v>5</v>
      </c>
    </row>
    <row r="4" spans="1:32" x14ac:dyDescent="0.35">
      <c r="A4">
        <v>1</v>
      </c>
      <c r="B4">
        <v>1.8213396671839595</v>
      </c>
      <c r="C4">
        <v>0.806641759222129</v>
      </c>
      <c r="D4">
        <v>1</v>
      </c>
      <c r="E4">
        <v>1.3240889103953983</v>
      </c>
      <c r="F4">
        <v>1.931872657849695</v>
      </c>
      <c r="G4">
        <v>1</v>
      </c>
      <c r="H4">
        <v>1.3707828049797017</v>
      </c>
      <c r="I4">
        <v>2.2736339464720259</v>
      </c>
      <c r="J4">
        <v>1</v>
      </c>
      <c r="K4">
        <v>1.8986842419010395</v>
      </c>
      <c r="L4">
        <v>1.9520635215524491</v>
      </c>
      <c r="M4">
        <v>1</v>
      </c>
      <c r="N4">
        <v>0.53403270402392666</v>
      </c>
      <c r="O4">
        <v>1.6245047927124703</v>
      </c>
      <c r="R4">
        <v>1</v>
      </c>
      <c r="S4">
        <v>1.4691686332783087</v>
      </c>
      <c r="T4">
        <v>1.0829750455259262</v>
      </c>
      <c r="U4">
        <v>1.2141948843950479</v>
      </c>
      <c r="V4">
        <v>0.81507233240262644</v>
      </c>
      <c r="W4">
        <v>1</v>
      </c>
      <c r="X4">
        <v>1.0680654080478507</v>
      </c>
      <c r="Y4">
        <v>0.81507233240262433</v>
      </c>
      <c r="Z4">
        <v>1.2657565939702797</v>
      </c>
      <c r="AA4">
        <v>0.23898632939843592</v>
      </c>
      <c r="AB4">
        <v>1</v>
      </c>
      <c r="AC4">
        <v>0.97265494741228609</v>
      </c>
      <c r="AD4">
        <v>0.84381579613001734</v>
      </c>
      <c r="AE4">
        <v>0.81225239635623503</v>
      </c>
      <c r="AF4">
        <v>0.45375957765858027</v>
      </c>
    </row>
    <row r="5" spans="1:32" x14ac:dyDescent="0.35">
      <c r="A5">
        <v>1</v>
      </c>
      <c r="B5">
        <v>0.96593632892484282</v>
      </c>
      <c r="C5">
        <v>1.7776853623331381</v>
      </c>
      <c r="D5">
        <v>1</v>
      </c>
      <c r="E5">
        <v>2.3866714860634421</v>
      </c>
      <c r="F5">
        <v>2.2973967099940631</v>
      </c>
      <c r="G5">
        <v>1</v>
      </c>
      <c r="H5">
        <v>1.6934906247250563</v>
      </c>
      <c r="I5">
        <v>2.2894483211973644</v>
      </c>
      <c r="J5">
        <v>1</v>
      </c>
      <c r="K5">
        <v>1.6471820345351449</v>
      </c>
      <c r="L5">
        <v>2.7226282329989409</v>
      </c>
      <c r="M5">
        <v>1</v>
      </c>
      <c r="N5">
        <v>0.46976137460700595</v>
      </c>
      <c r="O5">
        <v>2.3133763678105708</v>
      </c>
      <c r="R5">
        <v>1</v>
      </c>
      <c r="S5">
        <v>0.61132013884603398</v>
      </c>
      <c r="T5">
        <v>0.76048937662050298</v>
      </c>
      <c r="U5">
        <v>0.74226178531452469</v>
      </c>
      <c r="V5">
        <v>0.54336743126302811</v>
      </c>
      <c r="W5">
        <v>1</v>
      </c>
      <c r="X5">
        <v>1.510472585562828</v>
      </c>
      <c r="Y5">
        <v>1.3332986770912012</v>
      </c>
      <c r="Z5">
        <v>1.2657565939702828</v>
      </c>
      <c r="AA5">
        <v>0.26425451014034546</v>
      </c>
      <c r="AB5">
        <v>1</v>
      </c>
      <c r="AC5">
        <v>0.79004131186337534</v>
      </c>
      <c r="AD5">
        <v>0.97942029758692384</v>
      </c>
      <c r="AE5">
        <v>1.1368169732360129</v>
      </c>
      <c r="AF5">
        <v>0.7071067811865458</v>
      </c>
    </row>
    <row r="6" spans="1:32" x14ac:dyDescent="0.35">
      <c r="A6">
        <v>1</v>
      </c>
      <c r="B6">
        <v>1.9118906351874827</v>
      </c>
      <c r="C6">
        <v>2.9587750184976698</v>
      </c>
      <c r="D6">
        <v>1</v>
      </c>
      <c r="E6">
        <v>12.167830025928074</v>
      </c>
      <c r="F6">
        <v>22.008669090235962</v>
      </c>
      <c r="G6">
        <v>1</v>
      </c>
      <c r="H6">
        <v>1.0829750455259262</v>
      </c>
      <c r="I6">
        <v>2.5757632590196544</v>
      </c>
      <c r="J6">
        <v>1</v>
      </c>
      <c r="K6">
        <v>1.4389335800108152</v>
      </c>
      <c r="L6">
        <v>2.3456698984637523</v>
      </c>
      <c r="M6">
        <v>1</v>
      </c>
      <c r="N6">
        <v>0.58438862428062344</v>
      </c>
      <c r="O6">
        <v>1.9724654089867237</v>
      </c>
      <c r="R6">
        <v>1</v>
      </c>
      <c r="S6">
        <v>0.16323247338611449</v>
      </c>
      <c r="T6">
        <v>1.3519108330281213</v>
      </c>
      <c r="U6">
        <v>1.4240501955970732</v>
      </c>
      <c r="V6">
        <v>0.69255473405546009</v>
      </c>
      <c r="W6">
        <v>1</v>
      </c>
      <c r="X6">
        <v>1.0388591032976642</v>
      </c>
      <c r="Y6">
        <v>0.76577899854719067</v>
      </c>
      <c r="Z6">
        <v>1.0717734625362916</v>
      </c>
      <c r="AA6">
        <v>0.21168632809063154</v>
      </c>
      <c r="AB6">
        <v>1</v>
      </c>
      <c r="AC6">
        <v>1.2141948843950507</v>
      </c>
      <c r="AD6">
        <v>1.1769067372187669</v>
      </c>
      <c r="AE6">
        <v>1.1289644048061318</v>
      </c>
      <c r="AF6">
        <v>0.46169115536469785</v>
      </c>
    </row>
    <row r="8" spans="1:32" x14ac:dyDescent="0.35">
      <c r="A8" s="10" t="s">
        <v>16</v>
      </c>
    </row>
    <row r="9" spans="1:32" x14ac:dyDescent="0.35">
      <c r="A9" s="1"/>
      <c r="B9" s="1" t="s">
        <v>1</v>
      </c>
      <c r="C9" s="1"/>
      <c r="D9" s="2"/>
      <c r="E9" s="2" t="s">
        <v>2</v>
      </c>
      <c r="F9" s="2"/>
      <c r="G9" s="3"/>
      <c r="H9" s="3" t="s">
        <v>3</v>
      </c>
      <c r="I9" s="3"/>
      <c r="J9" s="4"/>
      <c r="K9" s="4" t="s">
        <v>4</v>
      </c>
      <c r="L9" s="4"/>
      <c r="M9" s="5"/>
      <c r="N9" s="5" t="s">
        <v>5</v>
      </c>
      <c r="O9" s="5"/>
      <c r="R9" s="10" t="s">
        <v>16</v>
      </c>
    </row>
    <row r="10" spans="1:32" x14ac:dyDescent="0.35">
      <c r="A10" s="6" t="s">
        <v>6</v>
      </c>
      <c r="B10" s="6" t="s">
        <v>7</v>
      </c>
      <c r="C10" s="6" t="s">
        <v>8</v>
      </c>
      <c r="D10" s="6" t="s">
        <v>6</v>
      </c>
      <c r="E10" s="6" t="s">
        <v>7</v>
      </c>
      <c r="F10" s="6" t="s">
        <v>8</v>
      </c>
      <c r="G10" s="6" t="s">
        <v>6</v>
      </c>
      <c r="H10" s="6" t="s">
        <v>7</v>
      </c>
      <c r="I10" s="6" t="s">
        <v>8</v>
      </c>
      <c r="J10" s="6" t="s">
        <v>6</v>
      </c>
      <c r="K10" s="6" t="s">
        <v>7</v>
      </c>
      <c r="L10" s="6" t="s">
        <v>8</v>
      </c>
      <c r="M10" s="6" t="s">
        <v>6</v>
      </c>
      <c r="N10" s="6" t="s">
        <v>7</v>
      </c>
      <c r="O10" s="6" t="s">
        <v>8</v>
      </c>
      <c r="R10" s="15"/>
      <c r="S10" s="15"/>
      <c r="T10" s="15" t="s">
        <v>6</v>
      </c>
      <c r="U10" s="15"/>
      <c r="V10" s="15"/>
      <c r="W10" s="16"/>
      <c r="X10" s="16"/>
      <c r="Y10" s="16" t="s">
        <v>7</v>
      </c>
      <c r="Z10" s="16"/>
      <c r="AA10" s="16"/>
      <c r="AB10" s="17"/>
      <c r="AC10" s="17"/>
      <c r="AD10" s="17" t="s">
        <v>8</v>
      </c>
      <c r="AE10" s="17"/>
      <c r="AF10" s="17"/>
    </row>
    <row r="11" spans="1:32" x14ac:dyDescent="0.35">
      <c r="A11">
        <v>1</v>
      </c>
      <c r="B11">
        <v>0.20236055413685114</v>
      </c>
      <c r="C11">
        <v>0.42337265618126296</v>
      </c>
      <c r="D11">
        <v>1</v>
      </c>
      <c r="E11">
        <v>1.0570180405613738</v>
      </c>
      <c r="F11">
        <v>0.98282059854525206</v>
      </c>
      <c r="G11">
        <v>1</v>
      </c>
      <c r="H11">
        <v>0.78458409789675387</v>
      </c>
      <c r="I11">
        <v>0.59049633071476604</v>
      </c>
      <c r="J11">
        <v>1</v>
      </c>
      <c r="K11">
        <v>0.70956167810019599</v>
      </c>
      <c r="L11">
        <v>0.56840848661801069</v>
      </c>
      <c r="M11">
        <v>1</v>
      </c>
      <c r="N11">
        <v>0.19546741078214833</v>
      </c>
      <c r="O11">
        <v>0.67595541651406399</v>
      </c>
      <c r="R11" s="6" t="s">
        <v>1</v>
      </c>
      <c r="S11" t="s">
        <v>2</v>
      </c>
      <c r="T11" t="s">
        <v>3</v>
      </c>
      <c r="U11" t="s">
        <v>4</v>
      </c>
      <c r="V11" t="s">
        <v>5</v>
      </c>
      <c r="W11" s="6" t="s">
        <v>1</v>
      </c>
      <c r="X11" t="s">
        <v>2</v>
      </c>
      <c r="Y11" t="s">
        <v>3</v>
      </c>
      <c r="Z11" t="s">
        <v>4</v>
      </c>
      <c r="AA11" t="s">
        <v>5</v>
      </c>
      <c r="AB11" s="6" t="s">
        <v>1</v>
      </c>
      <c r="AC11" t="s">
        <v>2</v>
      </c>
      <c r="AD11" t="s">
        <v>3</v>
      </c>
      <c r="AE11" t="s">
        <v>4</v>
      </c>
      <c r="AF11" t="s">
        <v>5</v>
      </c>
    </row>
    <row r="12" spans="1:32" x14ac:dyDescent="0.35">
      <c r="A12">
        <v>1</v>
      </c>
      <c r="B12">
        <v>1.151772826008675E-2</v>
      </c>
      <c r="C12">
        <v>0.14916696787896588</v>
      </c>
      <c r="D12">
        <v>1</v>
      </c>
      <c r="E12">
        <v>1.0424657608411205</v>
      </c>
      <c r="F12">
        <v>1.5800826237267582</v>
      </c>
      <c r="G12">
        <v>1</v>
      </c>
      <c r="H12">
        <v>0.5087398460513427</v>
      </c>
      <c r="I12">
        <v>6.3372467486876971E-2</v>
      </c>
      <c r="J12">
        <v>1</v>
      </c>
      <c r="K12">
        <v>2.0349593842053757</v>
      </c>
      <c r="L12">
        <v>0.53961411825221339</v>
      </c>
      <c r="M12">
        <v>1</v>
      </c>
      <c r="N12">
        <v>0.43226861565393127</v>
      </c>
      <c r="O12">
        <v>1.0139594797900264</v>
      </c>
      <c r="R12">
        <v>1</v>
      </c>
      <c r="S12">
        <v>0.5605830390142541</v>
      </c>
      <c r="T12">
        <v>0.73458431663915069</v>
      </c>
      <c r="U12">
        <v>0.95926411932525824</v>
      </c>
      <c r="V12">
        <v>1.3613141164994702</v>
      </c>
      <c r="W12">
        <v>1</v>
      </c>
      <c r="X12">
        <v>2.9281713918912446</v>
      </c>
      <c r="Y12">
        <v>2.8481003911941536</v>
      </c>
      <c r="Z12">
        <v>3.3635856610148744</v>
      </c>
      <c r="AA12">
        <v>1.3149427602050736</v>
      </c>
      <c r="AB12">
        <v>1</v>
      </c>
      <c r="AC12">
        <v>1.3013418554419358</v>
      </c>
      <c r="AD12">
        <v>1.024556823032799</v>
      </c>
      <c r="AE12">
        <v>1.2878816295098272</v>
      </c>
      <c r="AF12">
        <v>2.1734697250521178</v>
      </c>
    </row>
    <row r="13" spans="1:32" x14ac:dyDescent="0.35">
      <c r="A13">
        <v>1</v>
      </c>
      <c r="B13">
        <v>0.89813237288393577</v>
      </c>
      <c r="C13">
        <v>1.1134216182286871</v>
      </c>
      <c r="D13">
        <v>1</v>
      </c>
      <c r="E13">
        <v>0.34269570124492627</v>
      </c>
      <c r="F13">
        <v>0.59460355750136351</v>
      </c>
      <c r="G13">
        <v>1</v>
      </c>
      <c r="H13">
        <v>0.38555270635198519</v>
      </c>
      <c r="I13">
        <v>0.67830216372383489</v>
      </c>
      <c r="J13">
        <v>1</v>
      </c>
      <c r="K13">
        <v>0.67128625139013209</v>
      </c>
      <c r="L13">
        <v>0.70956167810019255</v>
      </c>
      <c r="M13">
        <v>1</v>
      </c>
      <c r="N13">
        <v>0.14711334215234662</v>
      </c>
      <c r="O13">
        <v>0.59254638547079586</v>
      </c>
      <c r="R13">
        <v>1</v>
      </c>
      <c r="S13">
        <v>0.29219431214031094</v>
      </c>
      <c r="T13">
        <v>0.26425451014034479</v>
      </c>
      <c r="U13">
        <v>9.1823039579894294E-2</v>
      </c>
      <c r="V13">
        <v>0.25702845666401652</v>
      </c>
      <c r="W13">
        <v>1</v>
      </c>
      <c r="X13">
        <v>6.3863870908531863</v>
      </c>
      <c r="Y13">
        <v>2.8186415102840336</v>
      </c>
      <c r="Z13">
        <v>3.9176811903477136</v>
      </c>
      <c r="AA13">
        <v>2.3294671729369041</v>
      </c>
      <c r="AB13">
        <v>1</v>
      </c>
      <c r="AC13">
        <v>3.5553707246662678</v>
      </c>
      <c r="AD13">
        <v>0.12896039741266943</v>
      </c>
      <c r="AE13">
        <v>0.38156480224013778</v>
      </c>
      <c r="AF13">
        <v>2.0069434970189892</v>
      </c>
    </row>
    <row r="14" spans="1:32" x14ac:dyDescent="0.35">
      <c r="R14">
        <v>1</v>
      </c>
      <c r="S14">
        <v>3.2716082342311186</v>
      </c>
      <c r="T14">
        <v>1.7962647457678713</v>
      </c>
      <c r="U14">
        <v>1.1974787046189299</v>
      </c>
      <c r="V14">
        <v>3.0525184179211093</v>
      </c>
      <c r="W14">
        <v>1</v>
      </c>
      <c r="X14">
        <v>1.248330548901609</v>
      </c>
      <c r="Y14">
        <v>0.77110541270397037</v>
      </c>
      <c r="Z14">
        <v>0.89502507092797234</v>
      </c>
      <c r="AA14">
        <v>0.5</v>
      </c>
      <c r="AB14">
        <v>1</v>
      </c>
      <c r="AC14">
        <v>1.7471457918333924</v>
      </c>
      <c r="AD14">
        <v>1.0942937012607388</v>
      </c>
      <c r="AE14">
        <v>0.76312960448028111</v>
      </c>
      <c r="AF14">
        <v>1.6245047927124783</v>
      </c>
    </row>
    <row r="15" spans="1:32" x14ac:dyDescent="0.35">
      <c r="A15" s="11" t="s">
        <v>17</v>
      </c>
    </row>
    <row r="16" spans="1:32" x14ac:dyDescent="0.35">
      <c r="A16" s="1"/>
      <c r="B16" s="1" t="s">
        <v>1</v>
      </c>
      <c r="C16" s="1"/>
      <c r="D16" s="2"/>
      <c r="E16" s="2" t="s">
        <v>2</v>
      </c>
      <c r="F16" s="2"/>
      <c r="G16" s="3"/>
      <c r="H16" s="3" t="s">
        <v>3</v>
      </c>
      <c r="I16" s="3"/>
      <c r="J16" s="4"/>
      <c r="K16" s="4" t="s">
        <v>4</v>
      </c>
      <c r="L16" s="4"/>
      <c r="M16" s="5"/>
      <c r="N16" s="5" t="s">
        <v>5</v>
      </c>
      <c r="O16" s="5"/>
      <c r="R16" s="11" t="s">
        <v>17</v>
      </c>
    </row>
    <row r="17" spans="1:32" x14ac:dyDescent="0.35">
      <c r="A17" s="6" t="s">
        <v>6</v>
      </c>
      <c r="B17" s="6" t="s">
        <v>7</v>
      </c>
      <c r="C17" s="6" t="s">
        <v>8</v>
      </c>
      <c r="D17" s="6" t="s">
        <v>6</v>
      </c>
      <c r="E17" s="6" t="s">
        <v>7</v>
      </c>
      <c r="F17" s="6" t="s">
        <v>8</v>
      </c>
      <c r="G17" s="6" t="s">
        <v>6</v>
      </c>
      <c r="H17" s="6" t="s">
        <v>7</v>
      </c>
      <c r="I17" s="6" t="s">
        <v>8</v>
      </c>
      <c r="J17" s="6" t="s">
        <v>6</v>
      </c>
      <c r="K17" s="6" t="s">
        <v>7</v>
      </c>
      <c r="L17" s="6" t="s">
        <v>8</v>
      </c>
      <c r="M17" s="6" t="s">
        <v>6</v>
      </c>
      <c r="N17" s="6" t="s">
        <v>7</v>
      </c>
      <c r="O17" s="6" t="s">
        <v>8</v>
      </c>
      <c r="R17" s="15"/>
      <c r="S17" s="15"/>
      <c r="T17" s="15" t="s">
        <v>6</v>
      </c>
      <c r="U17" s="15"/>
      <c r="V17" s="15"/>
      <c r="W17" s="16"/>
      <c r="X17" s="16"/>
      <c r="Y17" s="16" t="s">
        <v>7</v>
      </c>
      <c r="Z17" s="16"/>
      <c r="AA17" s="16"/>
      <c r="AB17" s="17"/>
      <c r="AC17" s="17"/>
      <c r="AD17" s="17" t="s">
        <v>8</v>
      </c>
      <c r="AE17" s="17"/>
      <c r="AF17" s="17"/>
    </row>
    <row r="18" spans="1:32" x14ac:dyDescent="0.35">
      <c r="A18">
        <v>1</v>
      </c>
      <c r="B18">
        <v>0.68539140248985253</v>
      </c>
      <c r="C18">
        <v>0.19012234415512624</v>
      </c>
      <c r="D18">
        <v>1</v>
      </c>
      <c r="E18">
        <v>3.0419575064820195</v>
      </c>
      <c r="F18">
        <v>0.49827013141393423</v>
      </c>
      <c r="G18">
        <v>1</v>
      </c>
      <c r="H18">
        <v>1.0424657608411179</v>
      </c>
      <c r="I18" s="12">
        <f>POWER(2,-H18)</f>
        <v>0.48549698422584064</v>
      </c>
      <c r="J18">
        <v>1</v>
      </c>
      <c r="K18">
        <v>1.3755418181397412</v>
      </c>
      <c r="L18">
        <v>0.33332466927279947</v>
      </c>
      <c r="M18">
        <v>1</v>
      </c>
      <c r="N18">
        <v>0.80106987758962001</v>
      </c>
      <c r="O18">
        <v>5.4831312199187936</v>
      </c>
      <c r="R18" s="6" t="s">
        <v>1</v>
      </c>
      <c r="S18" t="s">
        <v>2</v>
      </c>
      <c r="T18" t="s">
        <v>3</v>
      </c>
      <c r="U18" t="s">
        <v>4</v>
      </c>
      <c r="V18" t="s">
        <v>5</v>
      </c>
      <c r="W18" s="6" t="s">
        <v>1</v>
      </c>
      <c r="X18" t="s">
        <v>2</v>
      </c>
      <c r="Y18" t="s">
        <v>3</v>
      </c>
      <c r="Z18" t="s">
        <v>4</v>
      </c>
      <c r="AA18" t="s">
        <v>5</v>
      </c>
      <c r="AB18" s="6" t="s">
        <v>1</v>
      </c>
      <c r="AC18" t="s">
        <v>2</v>
      </c>
      <c r="AD18" t="s">
        <v>3</v>
      </c>
      <c r="AE18" t="s">
        <v>4</v>
      </c>
      <c r="AF18" t="s">
        <v>5</v>
      </c>
    </row>
    <row r="19" spans="1:32" x14ac:dyDescent="0.35">
      <c r="A19">
        <v>1</v>
      </c>
      <c r="B19">
        <v>4.0138869940380175</v>
      </c>
      <c r="C19">
        <v>1.494849248634933</v>
      </c>
      <c r="D19">
        <v>1</v>
      </c>
      <c r="E19">
        <v>0.83508791942836424</v>
      </c>
      <c r="F19">
        <v>0.74742462431746837</v>
      </c>
      <c r="G19">
        <v>1</v>
      </c>
      <c r="H19">
        <v>1.1447241605986849</v>
      </c>
      <c r="I19">
        <v>0.37241936578067453</v>
      </c>
      <c r="J19">
        <v>1</v>
      </c>
      <c r="K19">
        <v>1.1250584846888108</v>
      </c>
      <c r="L19">
        <v>1.8340080864093513</v>
      </c>
      <c r="M19">
        <v>1</v>
      </c>
      <c r="N19">
        <v>0.59873935230946351</v>
      </c>
      <c r="O19">
        <v>5.7159765589643747</v>
      </c>
      <c r="R19">
        <v>1</v>
      </c>
      <c r="S19">
        <v>0.16666233463639976</v>
      </c>
      <c r="T19">
        <v>0.550952557938307</v>
      </c>
      <c r="U19">
        <v>0.45062523130541554</v>
      </c>
      <c r="V19">
        <v>0.14968483807736627</v>
      </c>
      <c r="W19">
        <v>1</v>
      </c>
      <c r="X19">
        <v>0.73969375462441755</v>
      </c>
      <c r="Y19">
        <v>0.83798713466794716</v>
      </c>
      <c r="Z19">
        <v>0.904379377561086</v>
      </c>
      <c r="AA19">
        <v>0.17494823319939901</v>
      </c>
      <c r="AB19">
        <v>1</v>
      </c>
      <c r="AC19">
        <v>0.43678644795834709</v>
      </c>
      <c r="AD19">
        <v>1.6358041171155631</v>
      </c>
      <c r="AE19">
        <v>0.79004131186337734</v>
      </c>
      <c r="AF19">
        <v>4.3169129460176965</v>
      </c>
    </row>
    <row r="20" spans="1:32" x14ac:dyDescent="0.35">
      <c r="A20">
        <v>1</v>
      </c>
      <c r="B20">
        <v>0.86753868715206905</v>
      </c>
      <c r="C20">
        <v>0.15876887281734856</v>
      </c>
      <c r="D20">
        <v>1</v>
      </c>
      <c r="E20">
        <v>0.39365398828460002</v>
      </c>
      <c r="F20">
        <v>0.47139226795911715</v>
      </c>
      <c r="G20">
        <v>1</v>
      </c>
      <c r="H20">
        <v>5.5212694135865164</v>
      </c>
      <c r="I20">
        <v>1.1289644048061318</v>
      </c>
      <c r="J20">
        <v>1</v>
      </c>
      <c r="K20">
        <v>0.25086793712737554</v>
      </c>
      <c r="L20">
        <v>0.66434290704825749</v>
      </c>
      <c r="M20">
        <v>1</v>
      </c>
      <c r="N20">
        <v>1.2657565939702766</v>
      </c>
      <c r="O20">
        <v>1.0388591032976642</v>
      </c>
      <c r="R20">
        <v>1</v>
      </c>
      <c r="S20">
        <v>3.1383363915870075</v>
      </c>
      <c r="T20">
        <v>2.6665973541823957</v>
      </c>
      <c r="U20">
        <v>1.3899182198423314</v>
      </c>
      <c r="V20">
        <v>1</v>
      </c>
      <c r="W20">
        <v>1</v>
      </c>
      <c r="X20">
        <v>0.65292989354445474</v>
      </c>
      <c r="Y20">
        <v>0.76048937662050298</v>
      </c>
      <c r="Z20">
        <v>0.38958228983024817</v>
      </c>
      <c r="AA20">
        <v>0.1491669678789648</v>
      </c>
      <c r="AB20">
        <v>1</v>
      </c>
      <c r="AC20">
        <v>1.5691681957935077</v>
      </c>
      <c r="AD20">
        <v>0.66434290704825583</v>
      </c>
      <c r="AE20">
        <v>1.7052697835359212</v>
      </c>
      <c r="AF20">
        <v>3.8237812703749841</v>
      </c>
    </row>
    <row r="21" spans="1:32" x14ac:dyDescent="0.35">
      <c r="R21">
        <v>1</v>
      </c>
      <c r="S21">
        <v>3.4701547486082926</v>
      </c>
      <c r="T21">
        <v>0.47139226795912059</v>
      </c>
      <c r="U21">
        <v>0.78458409789674999</v>
      </c>
      <c r="V21">
        <v>1.2657565939702828</v>
      </c>
      <c r="W21">
        <v>1</v>
      </c>
      <c r="X21">
        <v>1.5746159531384079</v>
      </c>
      <c r="Y21">
        <v>3.000077978571638</v>
      </c>
      <c r="Z21">
        <v>0.22687978882928958</v>
      </c>
      <c r="AA21">
        <v>1.8467646214587872</v>
      </c>
      <c r="AB21">
        <v>1</v>
      </c>
      <c r="AC21">
        <v>10.303053036078616</v>
      </c>
      <c r="AD21">
        <v>3.3519485386718046</v>
      </c>
      <c r="AE21">
        <v>3.2829664352420012</v>
      </c>
      <c r="AF21">
        <v>8.2821193907310438</v>
      </c>
    </row>
    <row r="22" spans="1:32" x14ac:dyDescent="0.35">
      <c r="A22" s="13" t="s">
        <v>18</v>
      </c>
    </row>
    <row r="23" spans="1:32" x14ac:dyDescent="0.35">
      <c r="A23" s="1"/>
      <c r="B23" s="1" t="s">
        <v>1</v>
      </c>
      <c r="C23" s="1"/>
      <c r="D23" s="2"/>
      <c r="E23" s="2" t="s">
        <v>2</v>
      </c>
      <c r="F23" s="2"/>
      <c r="G23" s="3"/>
      <c r="H23" s="3" t="s">
        <v>3</v>
      </c>
      <c r="I23" s="3"/>
      <c r="J23" s="4"/>
      <c r="K23" s="4" t="s">
        <v>4</v>
      </c>
      <c r="L23" s="4"/>
      <c r="M23" s="5"/>
      <c r="N23" s="5" t="s">
        <v>5</v>
      </c>
      <c r="O23" s="5"/>
      <c r="R23" s="13" t="s">
        <v>18</v>
      </c>
    </row>
    <row r="24" spans="1:32" x14ac:dyDescent="0.35">
      <c r="A24" s="6" t="s">
        <v>6</v>
      </c>
      <c r="B24" s="6" t="s">
        <v>7</v>
      </c>
      <c r="C24" s="6" t="s">
        <v>8</v>
      </c>
      <c r="D24" s="6" t="s">
        <v>6</v>
      </c>
      <c r="E24" s="6" t="s">
        <v>7</v>
      </c>
      <c r="F24" s="6" t="s">
        <v>8</v>
      </c>
      <c r="G24" s="6" t="s">
        <v>6</v>
      </c>
      <c r="H24" s="6" t="s">
        <v>7</v>
      </c>
      <c r="I24" s="6" t="s">
        <v>8</v>
      </c>
      <c r="J24" s="6" t="s">
        <v>6</v>
      </c>
      <c r="K24" s="6" t="s">
        <v>7</v>
      </c>
      <c r="L24" s="6" t="s">
        <v>8</v>
      </c>
      <c r="M24" s="6" t="s">
        <v>6</v>
      </c>
      <c r="N24" s="6" t="s">
        <v>7</v>
      </c>
      <c r="O24" s="6" t="s">
        <v>8</v>
      </c>
      <c r="R24" s="15"/>
      <c r="S24" s="15"/>
      <c r="T24" s="15" t="s">
        <v>6</v>
      </c>
      <c r="U24" s="15"/>
      <c r="V24" s="15"/>
      <c r="W24" s="16"/>
      <c r="X24" s="16"/>
      <c r="Y24" s="16" t="s">
        <v>7</v>
      </c>
      <c r="Z24" s="16"/>
      <c r="AA24" s="16"/>
      <c r="AB24" s="17"/>
      <c r="AC24" s="17"/>
      <c r="AD24" s="17" t="s">
        <v>8</v>
      </c>
      <c r="AE24" s="17"/>
      <c r="AF24" s="17"/>
    </row>
    <row r="25" spans="1:32" x14ac:dyDescent="0.35">
      <c r="A25">
        <v>1</v>
      </c>
      <c r="B25">
        <v>3.7063522475614938</v>
      </c>
      <c r="C25">
        <v>4.4382778882713865</v>
      </c>
      <c r="D25">
        <v>1</v>
      </c>
      <c r="E25">
        <v>3.0419575064820119</v>
      </c>
      <c r="F25">
        <v>11.79415373832877</v>
      </c>
      <c r="G25">
        <v>1</v>
      </c>
      <c r="H25">
        <v>1.024556823032799</v>
      </c>
      <c r="I25">
        <v>1.328685814096515</v>
      </c>
      <c r="J25">
        <v>1</v>
      </c>
      <c r="K25">
        <v>1.6876315922600387</v>
      </c>
      <c r="L25">
        <v>1.6414832176210088</v>
      </c>
      <c r="M25">
        <v>1</v>
      </c>
      <c r="N25">
        <v>0.38823443750051934</v>
      </c>
      <c r="O25">
        <v>2.8088897514759985</v>
      </c>
      <c r="R25" s="6" t="s">
        <v>1</v>
      </c>
      <c r="S25" t="s">
        <v>2</v>
      </c>
      <c r="T25" t="s">
        <v>3</v>
      </c>
      <c r="U25" t="s">
        <v>4</v>
      </c>
      <c r="V25" t="s">
        <v>5</v>
      </c>
      <c r="W25" s="6" t="s">
        <v>1</v>
      </c>
      <c r="X25" t="s">
        <v>2</v>
      </c>
      <c r="Y25" t="s">
        <v>3</v>
      </c>
      <c r="Z25" t="s">
        <v>4</v>
      </c>
      <c r="AA25" t="s">
        <v>5</v>
      </c>
      <c r="AB25" s="6" t="s">
        <v>1</v>
      </c>
      <c r="AC25" t="s">
        <v>2</v>
      </c>
      <c r="AD25" t="s">
        <v>3</v>
      </c>
      <c r="AE25" t="s">
        <v>4</v>
      </c>
      <c r="AF25" t="s">
        <v>5</v>
      </c>
    </row>
    <row r="26" spans="1:32" x14ac:dyDescent="0.35">
      <c r="A26">
        <v>1</v>
      </c>
      <c r="B26">
        <v>0.29422668430469101</v>
      </c>
      <c r="C26">
        <v>0.31753774563469639</v>
      </c>
      <c r="D26">
        <v>1</v>
      </c>
      <c r="E26">
        <v>0.83219873471152617</v>
      </c>
      <c r="F26">
        <v>0.57834409195264547</v>
      </c>
      <c r="G26">
        <v>1</v>
      </c>
      <c r="H26">
        <v>1.1607039143837199</v>
      </c>
      <c r="I26">
        <v>0.83219873471152417</v>
      </c>
      <c r="J26">
        <v>1</v>
      </c>
      <c r="K26">
        <v>2.5140267490436599</v>
      </c>
      <c r="L26">
        <v>2.0633663586027251</v>
      </c>
      <c r="M26">
        <v>1</v>
      </c>
      <c r="N26">
        <v>0.70956167810019255</v>
      </c>
      <c r="O26">
        <v>3.6300766212686595</v>
      </c>
      <c r="R26">
        <v>1</v>
      </c>
      <c r="S26">
        <v>1.6358041171155673</v>
      </c>
      <c r="T26">
        <v>1.3851094681109271</v>
      </c>
      <c r="U26">
        <v>1.9588405951738472</v>
      </c>
      <c r="V26">
        <v>2.9485384345821997</v>
      </c>
      <c r="W26">
        <v>1</v>
      </c>
      <c r="X26">
        <v>1.3425725027802609</v>
      </c>
      <c r="Y26">
        <v>0.38288949927359434</v>
      </c>
      <c r="Z26">
        <v>0.89192851942008877</v>
      </c>
      <c r="AA26">
        <v>0.30885465928173073</v>
      </c>
      <c r="AB26">
        <v>1</v>
      </c>
      <c r="AC26">
        <v>4.3469394501042249</v>
      </c>
      <c r="AD26">
        <v>0.414659772907222</v>
      </c>
      <c r="AE26">
        <v>0.72447107727744131</v>
      </c>
      <c r="AF26">
        <v>1.8660659830736128</v>
      </c>
    </row>
    <row r="27" spans="1:32" x14ac:dyDescent="0.35">
      <c r="A27">
        <v>1</v>
      </c>
      <c r="B27">
        <v>1.2016360495268452</v>
      </c>
      <c r="C27">
        <v>3.5553707246662851</v>
      </c>
      <c r="D27">
        <v>1</v>
      </c>
      <c r="E27">
        <v>2.0279189595800524</v>
      </c>
      <c r="F27">
        <v>1.6471820345351449</v>
      </c>
      <c r="G27">
        <v>1</v>
      </c>
      <c r="H27">
        <v>1.8790454984280189</v>
      </c>
      <c r="I27">
        <v>8.5741877002903095</v>
      </c>
      <c r="J27">
        <v>1</v>
      </c>
      <c r="K27">
        <v>0.8038509907431487</v>
      </c>
      <c r="L27">
        <v>0.41322515907710627</v>
      </c>
      <c r="M27">
        <v>1</v>
      </c>
      <c r="N27">
        <v>0.1643678450256334</v>
      </c>
      <c r="O27">
        <v>0.18428365216138706</v>
      </c>
      <c r="R27">
        <v>1</v>
      </c>
      <c r="S27">
        <v>0.16210494433137621</v>
      </c>
      <c r="T27">
        <v>0.13212725507017273</v>
      </c>
      <c r="U27">
        <v>3.8207508677877117E-2</v>
      </c>
      <c r="V27">
        <v>6.381325785669946E-2</v>
      </c>
      <c r="W27">
        <v>1</v>
      </c>
      <c r="X27">
        <v>0.45850202160233783</v>
      </c>
      <c r="Y27">
        <v>0.52123288042056282</v>
      </c>
      <c r="Z27">
        <v>0.32646494677223065</v>
      </c>
      <c r="AA27">
        <v>0.15389305166811501</v>
      </c>
      <c r="AB27">
        <v>1</v>
      </c>
      <c r="AC27">
        <v>0.29524816535738441</v>
      </c>
      <c r="AD27">
        <v>0.34627736702773265</v>
      </c>
      <c r="AE27">
        <v>0.24827312385926059</v>
      </c>
      <c r="AF27">
        <v>0.72951017212009206</v>
      </c>
    </row>
    <row r="28" spans="1:32" x14ac:dyDescent="0.35">
      <c r="R28">
        <v>1</v>
      </c>
      <c r="S28">
        <v>0.76312960448027922</v>
      </c>
      <c r="T28">
        <v>0.42190789806500972</v>
      </c>
      <c r="U28">
        <v>1.4793875092488351</v>
      </c>
      <c r="V28">
        <v>11.431953117928748</v>
      </c>
      <c r="W28">
        <v>1</v>
      </c>
      <c r="X28">
        <v>1.2878816295098272</v>
      </c>
      <c r="Y28">
        <v>0.65975395538644976</v>
      </c>
      <c r="Z28">
        <v>0.9896566564152065</v>
      </c>
      <c r="AA28">
        <v>1.5637392862571904</v>
      </c>
      <c r="AB28">
        <v>1</v>
      </c>
      <c r="AC28">
        <v>0.3535533905932729</v>
      </c>
      <c r="AD28">
        <v>1.017479692102683</v>
      </c>
      <c r="AE28">
        <v>0.17194272726746768</v>
      </c>
      <c r="AF28">
        <v>0.59254638547078853</v>
      </c>
    </row>
    <row r="29" spans="1:32" x14ac:dyDescent="0.35">
      <c r="A29" s="14" t="s">
        <v>19</v>
      </c>
    </row>
    <row r="30" spans="1:32" x14ac:dyDescent="0.35">
      <c r="A30" s="1"/>
      <c r="B30" s="1" t="s">
        <v>1</v>
      </c>
      <c r="C30" s="1"/>
      <c r="D30" s="2"/>
      <c r="E30" s="2" t="s">
        <v>2</v>
      </c>
      <c r="F30" s="2"/>
      <c r="G30" s="3"/>
      <c r="H30" s="3" t="s">
        <v>3</v>
      </c>
      <c r="I30" s="3"/>
      <c r="J30" s="4"/>
      <c r="K30" s="4" t="s">
        <v>4</v>
      </c>
      <c r="L30" s="4"/>
      <c r="M30" s="5"/>
      <c r="N30" s="5" t="s">
        <v>5</v>
      </c>
      <c r="O30" s="5"/>
      <c r="R30" s="14" t="s">
        <v>19</v>
      </c>
    </row>
    <row r="31" spans="1:32" x14ac:dyDescent="0.35">
      <c r="A31" s="6" t="s">
        <v>6</v>
      </c>
      <c r="B31" s="6" t="s">
        <v>7</v>
      </c>
      <c r="C31" s="6" t="s">
        <v>8</v>
      </c>
      <c r="D31" s="6" t="s">
        <v>6</v>
      </c>
      <c r="E31" s="6" t="s">
        <v>7</v>
      </c>
      <c r="F31" s="6" t="s">
        <v>8</v>
      </c>
      <c r="G31" s="6" t="s">
        <v>6</v>
      </c>
      <c r="H31" s="6" t="s">
        <v>7</v>
      </c>
      <c r="I31" s="6" t="s">
        <v>8</v>
      </c>
      <c r="J31" s="6" t="s">
        <v>6</v>
      </c>
      <c r="K31" s="6" t="s">
        <v>7</v>
      </c>
      <c r="L31" s="6" t="s">
        <v>8</v>
      </c>
      <c r="M31" s="6" t="s">
        <v>6</v>
      </c>
      <c r="N31" s="6" t="s">
        <v>7</v>
      </c>
      <c r="O31" s="6" t="s">
        <v>8</v>
      </c>
      <c r="R31" s="15"/>
      <c r="S31" s="15"/>
      <c r="T31" s="15" t="s">
        <v>6</v>
      </c>
      <c r="U31" s="15"/>
      <c r="V31" s="15"/>
      <c r="W31" s="16"/>
      <c r="X31" s="16"/>
      <c r="Y31" s="16" t="s">
        <v>7</v>
      </c>
      <c r="Z31" s="16"/>
      <c r="AA31" s="16"/>
      <c r="AB31" s="17"/>
      <c r="AC31" s="17"/>
      <c r="AD31" s="17" t="s">
        <v>8</v>
      </c>
      <c r="AE31" s="17"/>
      <c r="AF31" s="17"/>
    </row>
    <row r="32" spans="1:32" x14ac:dyDescent="0.35">
      <c r="A32">
        <v>1</v>
      </c>
      <c r="B32">
        <v>0.59254638547079441</v>
      </c>
      <c r="C32">
        <v>9.6054698830500829E-2</v>
      </c>
      <c r="D32">
        <v>1</v>
      </c>
      <c r="E32">
        <v>2.4880233065969457</v>
      </c>
      <c r="F32">
        <v>0.72447107727744131</v>
      </c>
      <c r="G32">
        <v>1</v>
      </c>
      <c r="H32">
        <v>6.3863870908531863</v>
      </c>
      <c r="I32">
        <v>5.598343462380754</v>
      </c>
      <c r="J32">
        <v>1</v>
      </c>
      <c r="K32">
        <v>0.94934212095051729</v>
      </c>
      <c r="L32">
        <v>0.39365398828460196</v>
      </c>
      <c r="M32">
        <v>1</v>
      </c>
      <c r="N32">
        <v>0.64617641531874814</v>
      </c>
      <c r="O32">
        <v>2.3784142300054421</v>
      </c>
      <c r="R32" s="6" t="s">
        <v>1</v>
      </c>
      <c r="S32" t="s">
        <v>2</v>
      </c>
      <c r="T32" t="s">
        <v>3</v>
      </c>
      <c r="U32" t="s">
        <v>4</v>
      </c>
      <c r="V32" t="s">
        <v>5</v>
      </c>
      <c r="W32" s="6" t="s">
        <v>1</v>
      </c>
      <c r="X32" t="s">
        <v>2</v>
      </c>
      <c r="Y32" t="s">
        <v>3</v>
      </c>
      <c r="Z32" t="s">
        <v>4</v>
      </c>
      <c r="AA32" t="s">
        <v>5</v>
      </c>
      <c r="AB32" s="6" t="s">
        <v>1</v>
      </c>
      <c r="AC32" t="s">
        <v>2</v>
      </c>
      <c r="AD32" t="s">
        <v>3</v>
      </c>
      <c r="AE32" t="s">
        <v>4</v>
      </c>
      <c r="AF32" t="s">
        <v>5</v>
      </c>
    </row>
    <row r="33" spans="1:32" x14ac:dyDescent="0.35">
      <c r="A33">
        <v>1</v>
      </c>
      <c r="B33">
        <v>1.0717734625362996</v>
      </c>
      <c r="C33">
        <v>0.19210939766100216</v>
      </c>
      <c r="D33">
        <v>1</v>
      </c>
      <c r="E33">
        <v>1.3755418181397412</v>
      </c>
      <c r="F33">
        <v>0.91700404320467344</v>
      </c>
      <c r="G33">
        <v>1</v>
      </c>
      <c r="H33">
        <v>0.47467106047525987</v>
      </c>
      <c r="I33">
        <v>2.2038102317532222</v>
      </c>
      <c r="J33">
        <v>1</v>
      </c>
      <c r="K33">
        <v>1.7838570388401906</v>
      </c>
      <c r="L33">
        <v>1.89211529345118</v>
      </c>
      <c r="M33">
        <v>1</v>
      </c>
      <c r="N33">
        <v>0.57634317339943142</v>
      </c>
      <c r="O33">
        <v>1.1687772485612467</v>
      </c>
      <c r="R33">
        <v>1</v>
      </c>
      <c r="S33">
        <v>0.14609715607015622</v>
      </c>
      <c r="T33">
        <v>6.2283766426742097E-2</v>
      </c>
      <c r="U33">
        <v>0.5664419426479006</v>
      </c>
      <c r="V33">
        <v>0.34989646639879973</v>
      </c>
      <c r="W33">
        <v>1</v>
      </c>
      <c r="X33">
        <v>0.61344248862690276</v>
      </c>
      <c r="Y33">
        <v>0.67128625139013043</v>
      </c>
      <c r="Z33">
        <v>0.90751915531715599</v>
      </c>
      <c r="AA33">
        <v>0.38156480224013961</v>
      </c>
      <c r="AB33">
        <v>1</v>
      </c>
      <c r="AC33">
        <v>1.1019051158766167</v>
      </c>
      <c r="AD33">
        <v>3.6300766212686417</v>
      </c>
      <c r="AE33">
        <v>2.3214078287674456</v>
      </c>
      <c r="AF33">
        <v>8.6638003642074075</v>
      </c>
    </row>
    <row r="34" spans="1:32" x14ac:dyDescent="0.35">
      <c r="A34">
        <v>1</v>
      </c>
      <c r="B34">
        <v>0.5864174746159353</v>
      </c>
      <c r="C34">
        <v>2.1961856275740912</v>
      </c>
      <c r="D34">
        <v>1</v>
      </c>
      <c r="E34">
        <v>0.84674531236253014</v>
      </c>
      <c r="F34">
        <v>1.2016360495268512</v>
      </c>
      <c r="G34">
        <v>1</v>
      </c>
      <c r="H34">
        <v>0.43982453796121712</v>
      </c>
      <c r="I34">
        <v>1.3240889103953917</v>
      </c>
      <c r="J34">
        <v>1</v>
      </c>
      <c r="K34">
        <v>0.16098520368872765</v>
      </c>
      <c r="L34">
        <v>0.8293195458144359</v>
      </c>
      <c r="M34">
        <v>1</v>
      </c>
      <c r="N34">
        <v>0.46169115536469685</v>
      </c>
      <c r="O34">
        <v>0.64171294878145191</v>
      </c>
      <c r="R34">
        <v>1</v>
      </c>
      <c r="S34">
        <v>0.70222243786900129</v>
      </c>
      <c r="T34">
        <v>0.58236679323423035</v>
      </c>
      <c r="U34">
        <v>0.31425334363045904</v>
      </c>
      <c r="V34">
        <v>0.43678644795834926</v>
      </c>
      <c r="W34">
        <v>1</v>
      </c>
      <c r="X34">
        <v>0.90125046261082675</v>
      </c>
      <c r="Y34">
        <v>0.25792079482533942</v>
      </c>
      <c r="Z34">
        <v>0.52304246989626635</v>
      </c>
      <c r="AA34">
        <v>0.23488068730350237</v>
      </c>
      <c r="AB34">
        <v>1</v>
      </c>
      <c r="AC34">
        <v>3.3519485386718046</v>
      </c>
      <c r="AD34">
        <v>6.6807033554269637</v>
      </c>
      <c r="AE34">
        <v>3.0951299870847695</v>
      </c>
      <c r="AF34">
        <v>2.65737162819303</v>
      </c>
    </row>
    <row r="35" spans="1:32" x14ac:dyDescent="0.35">
      <c r="R35">
        <v>1</v>
      </c>
      <c r="S35">
        <v>1.1647335864684492</v>
      </c>
      <c r="T35">
        <v>1.9588405951738521</v>
      </c>
      <c r="U35">
        <v>1.892115293451194</v>
      </c>
      <c r="V35">
        <v>2.2973967099940631</v>
      </c>
      <c r="W35">
        <v>1</v>
      </c>
      <c r="X35">
        <v>1.6817928305074374</v>
      </c>
      <c r="Y35">
        <v>1.469168633278316</v>
      </c>
      <c r="Z35">
        <v>0.51942955164883464</v>
      </c>
      <c r="AA35">
        <v>1.8087587551221811</v>
      </c>
      <c r="AB35">
        <v>1</v>
      </c>
      <c r="AC35">
        <v>0.63728031365963012</v>
      </c>
      <c r="AD35">
        <v>1.1809926614295292</v>
      </c>
      <c r="AE35">
        <v>0.71449706987054507</v>
      </c>
      <c r="AF35">
        <v>0.67128625139013209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6A863D-320C-4F96-8329-8DDBA0D4D704}">
  <dimension ref="A1:CA603"/>
  <sheetViews>
    <sheetView topLeftCell="W1" zoomScale="60" zoomScaleNormal="60" workbookViewId="0">
      <selection activeCell="BV27" sqref="BV27"/>
    </sheetView>
  </sheetViews>
  <sheetFormatPr defaultRowHeight="14.5" x14ac:dyDescent="0.35"/>
  <sheetData>
    <row r="1" spans="1:79" x14ac:dyDescent="0.35">
      <c r="A1" t="s">
        <v>21</v>
      </c>
      <c r="Q1" t="s">
        <v>23</v>
      </c>
      <c r="AG1" t="s">
        <v>24</v>
      </c>
      <c r="AW1" t="s">
        <v>22</v>
      </c>
      <c r="BM1" t="s">
        <v>25</v>
      </c>
    </row>
    <row r="2" spans="1:79" x14ac:dyDescent="0.35">
      <c r="A2" s="1"/>
      <c r="B2" s="1" t="s">
        <v>1</v>
      </c>
      <c r="C2" s="1"/>
      <c r="D2" s="2"/>
      <c r="E2" s="2" t="s">
        <v>2</v>
      </c>
      <c r="F2" s="2"/>
      <c r="G2" s="3"/>
      <c r="H2" s="3" t="s">
        <v>3</v>
      </c>
      <c r="I2" s="3"/>
      <c r="J2" s="4"/>
      <c r="K2" s="4" t="s">
        <v>4</v>
      </c>
      <c r="L2" s="4"/>
      <c r="M2" s="5"/>
      <c r="N2" s="5" t="s">
        <v>5</v>
      </c>
      <c r="O2" s="5"/>
      <c r="Q2" s="1"/>
      <c r="R2" s="1" t="s">
        <v>1</v>
      </c>
      <c r="S2" s="1"/>
      <c r="T2" s="2"/>
      <c r="U2" s="2" t="s">
        <v>2</v>
      </c>
      <c r="V2" s="2"/>
      <c r="W2" s="3"/>
      <c r="X2" s="3" t="s">
        <v>3</v>
      </c>
      <c r="Y2" s="3"/>
      <c r="Z2" s="4"/>
      <c r="AA2" s="4" t="s">
        <v>4</v>
      </c>
      <c r="AB2" s="4"/>
      <c r="AC2" s="5"/>
      <c r="AD2" s="5" t="s">
        <v>5</v>
      </c>
      <c r="AE2" s="5"/>
      <c r="AG2" s="1"/>
      <c r="AH2" s="1" t="s">
        <v>1</v>
      </c>
      <c r="AI2" s="1"/>
      <c r="AJ2" s="2"/>
      <c r="AK2" s="2" t="s">
        <v>2</v>
      </c>
      <c r="AL2" s="2"/>
      <c r="AM2" s="3"/>
      <c r="AN2" s="3" t="s">
        <v>3</v>
      </c>
      <c r="AO2" s="3"/>
      <c r="AP2" s="4"/>
      <c r="AQ2" s="4" t="s">
        <v>4</v>
      </c>
      <c r="AR2" s="4"/>
      <c r="AS2" s="5"/>
      <c r="AT2" s="5" t="s">
        <v>5</v>
      </c>
      <c r="AU2" s="5"/>
      <c r="AW2" s="1"/>
      <c r="AX2" s="1" t="s">
        <v>1</v>
      </c>
      <c r="AY2" s="1"/>
      <c r="AZ2" s="2"/>
      <c r="BA2" s="2" t="s">
        <v>2</v>
      </c>
      <c r="BB2" s="2"/>
      <c r="BC2" s="3"/>
      <c r="BD2" s="3" t="s">
        <v>3</v>
      </c>
      <c r="BE2" s="3"/>
      <c r="BF2" s="4"/>
      <c r="BG2" s="4" t="s">
        <v>4</v>
      </c>
      <c r="BH2" s="4"/>
      <c r="BI2" s="5"/>
      <c r="BJ2" s="5" t="s">
        <v>5</v>
      </c>
      <c r="BK2" s="5"/>
      <c r="BM2" s="1"/>
      <c r="BN2" s="1" t="s">
        <v>1</v>
      </c>
      <c r="BO2" s="1"/>
      <c r="BP2" s="2"/>
      <c r="BQ2" s="2" t="s">
        <v>2</v>
      </c>
      <c r="BR2" s="2"/>
      <c r="BS2" s="3"/>
      <c r="BT2" s="3" t="s">
        <v>3</v>
      </c>
      <c r="BU2" s="3"/>
      <c r="BV2" s="4"/>
      <c r="BW2" s="4" t="s">
        <v>4</v>
      </c>
      <c r="BX2" s="4"/>
      <c r="BY2" s="5"/>
      <c r="BZ2" s="5" t="s">
        <v>5</v>
      </c>
      <c r="CA2" s="5"/>
    </row>
    <row r="3" spans="1:79" x14ac:dyDescent="0.35">
      <c r="A3" s="6" t="s">
        <v>6</v>
      </c>
      <c r="B3" s="6" t="s">
        <v>7</v>
      </c>
      <c r="C3" s="6" t="s">
        <v>8</v>
      </c>
      <c r="D3" s="6" t="s">
        <v>6</v>
      </c>
      <c r="E3" s="6" t="s">
        <v>7</v>
      </c>
      <c r="F3" s="6" t="s">
        <v>8</v>
      </c>
      <c r="G3" s="6" t="s">
        <v>6</v>
      </c>
      <c r="H3" s="6" t="s">
        <v>7</v>
      </c>
      <c r="I3" s="6" t="s">
        <v>8</v>
      </c>
      <c r="J3" s="6" t="s">
        <v>6</v>
      </c>
      <c r="K3" s="6" t="s">
        <v>7</v>
      </c>
      <c r="L3" s="6" t="s">
        <v>8</v>
      </c>
      <c r="M3" s="6" t="s">
        <v>6</v>
      </c>
      <c r="N3" s="6" t="s">
        <v>7</v>
      </c>
      <c r="O3" s="6" t="s">
        <v>8</v>
      </c>
      <c r="Q3" s="6" t="s">
        <v>6</v>
      </c>
      <c r="R3" s="6" t="s">
        <v>7</v>
      </c>
      <c r="S3" s="6" t="s">
        <v>8</v>
      </c>
      <c r="T3" s="6" t="s">
        <v>6</v>
      </c>
      <c r="U3" s="6" t="s">
        <v>7</v>
      </c>
      <c r="V3" s="6" t="s">
        <v>8</v>
      </c>
      <c r="W3" s="6" t="s">
        <v>6</v>
      </c>
      <c r="X3" s="6" t="s">
        <v>7</v>
      </c>
      <c r="Y3" s="6" t="s">
        <v>8</v>
      </c>
      <c r="Z3" s="6" t="s">
        <v>6</v>
      </c>
      <c r="AA3" s="6" t="s">
        <v>7</v>
      </c>
      <c r="AB3" s="6" t="s">
        <v>8</v>
      </c>
      <c r="AC3" s="6" t="s">
        <v>6</v>
      </c>
      <c r="AD3" s="6" t="s">
        <v>7</v>
      </c>
      <c r="AE3" s="6" t="s">
        <v>8</v>
      </c>
      <c r="AG3" s="6" t="s">
        <v>6</v>
      </c>
      <c r="AH3" s="6" t="s">
        <v>7</v>
      </c>
      <c r="AI3" s="6" t="s">
        <v>8</v>
      </c>
      <c r="AJ3" s="6" t="s">
        <v>6</v>
      </c>
      <c r="AK3" s="6" t="s">
        <v>7</v>
      </c>
      <c r="AL3" s="6" t="s">
        <v>8</v>
      </c>
      <c r="AM3" s="6" t="s">
        <v>6</v>
      </c>
      <c r="AN3" s="6" t="s">
        <v>7</v>
      </c>
      <c r="AO3" s="6" t="s">
        <v>8</v>
      </c>
      <c r="AP3" s="6" t="s">
        <v>6</v>
      </c>
      <c r="AQ3" s="6" t="s">
        <v>7</v>
      </c>
      <c r="AR3" s="6" t="s">
        <v>8</v>
      </c>
      <c r="AS3" s="6" t="s">
        <v>6</v>
      </c>
      <c r="AT3" s="6" t="s">
        <v>7</v>
      </c>
      <c r="AU3" s="6" t="s">
        <v>8</v>
      </c>
      <c r="AW3" s="6" t="s">
        <v>6</v>
      </c>
      <c r="AX3" s="6" t="s">
        <v>7</v>
      </c>
      <c r="AY3" s="6" t="s">
        <v>8</v>
      </c>
      <c r="AZ3" s="6" t="s">
        <v>6</v>
      </c>
      <c r="BA3" s="6" t="s">
        <v>7</v>
      </c>
      <c r="BB3" s="6" t="s">
        <v>8</v>
      </c>
      <c r="BC3" s="6" t="s">
        <v>6</v>
      </c>
      <c r="BD3" s="6" t="s">
        <v>7</v>
      </c>
      <c r="BE3" s="6" t="s">
        <v>8</v>
      </c>
      <c r="BF3" s="6" t="s">
        <v>6</v>
      </c>
      <c r="BG3" s="6" t="s">
        <v>7</v>
      </c>
      <c r="BH3" s="6" t="s">
        <v>8</v>
      </c>
      <c r="BI3" s="6" t="s">
        <v>6</v>
      </c>
      <c r="BJ3" s="6" t="s">
        <v>7</v>
      </c>
      <c r="BK3" s="6" t="s">
        <v>8</v>
      </c>
      <c r="BM3" s="6" t="s">
        <v>6</v>
      </c>
      <c r="BN3" s="6" t="s">
        <v>7</v>
      </c>
      <c r="BO3" s="6" t="s">
        <v>8</v>
      </c>
      <c r="BP3" s="6" t="s">
        <v>6</v>
      </c>
      <c r="BQ3" s="6" t="s">
        <v>7</v>
      </c>
      <c r="BR3" s="6" t="s">
        <v>8</v>
      </c>
      <c r="BS3" s="6" t="s">
        <v>6</v>
      </c>
      <c r="BT3" s="6" t="s">
        <v>7</v>
      </c>
      <c r="BU3" s="6" t="s">
        <v>8</v>
      </c>
      <c r="BV3" s="6" t="s">
        <v>6</v>
      </c>
      <c r="BW3" s="6" t="s">
        <v>7</v>
      </c>
      <c r="BX3" s="6" t="s">
        <v>8</v>
      </c>
      <c r="BY3" s="6" t="s">
        <v>6</v>
      </c>
      <c r="BZ3" s="6" t="s">
        <v>7</v>
      </c>
      <c r="CA3" s="6" t="s">
        <v>8</v>
      </c>
    </row>
    <row r="4" spans="1:79" x14ac:dyDescent="0.35">
      <c r="A4" s="20">
        <v>952.29300000000001</v>
      </c>
      <c r="B4" s="20">
        <v>4931.5829999999996</v>
      </c>
      <c r="C4" s="20">
        <v>4984.2830000000004</v>
      </c>
      <c r="D4" s="20">
        <v>2041.42</v>
      </c>
      <c r="E4" s="20">
        <v>324.51900000000001</v>
      </c>
      <c r="F4" s="20">
        <v>4185.4660000000003</v>
      </c>
      <c r="G4" s="20">
        <v>2617.4189999999999</v>
      </c>
      <c r="H4" s="20">
        <v>11138.129000000001</v>
      </c>
      <c r="I4" s="20">
        <v>6303.6239999999998</v>
      </c>
      <c r="J4" s="20">
        <v>2775.518</v>
      </c>
      <c r="K4" s="20">
        <v>5669.3789999999999</v>
      </c>
      <c r="L4" s="20">
        <v>9218.75</v>
      </c>
      <c r="M4" s="20">
        <v>5185.8360000000002</v>
      </c>
      <c r="N4" s="20">
        <v>2323.41</v>
      </c>
      <c r="O4" s="20">
        <v>4222.4480000000003</v>
      </c>
      <c r="Q4" s="20">
        <v>279.27999999999997</v>
      </c>
      <c r="R4" s="20">
        <v>1055.74</v>
      </c>
      <c r="S4" s="20">
        <v>708.39599999999996</v>
      </c>
      <c r="T4" s="20">
        <v>376.81700000000001</v>
      </c>
      <c r="U4" s="20">
        <v>175.297</v>
      </c>
      <c r="V4" s="20">
        <v>794.78099999999995</v>
      </c>
      <c r="W4" s="20">
        <v>602.67700000000002</v>
      </c>
      <c r="X4" s="20">
        <v>1038.0129999999999</v>
      </c>
      <c r="Y4" s="20">
        <v>809.27300000000002</v>
      </c>
      <c r="Z4" s="20">
        <v>392.28100000000001</v>
      </c>
      <c r="AA4" s="20">
        <v>1343.268</v>
      </c>
      <c r="AB4" s="20">
        <v>927.40099999999995</v>
      </c>
      <c r="AC4" s="20">
        <v>1122.9179999999999</v>
      </c>
      <c r="AD4" s="20">
        <v>565.79200000000003</v>
      </c>
      <c r="AE4" s="20">
        <v>654.91300000000001</v>
      </c>
      <c r="AG4">
        <v>3.4098145230592958</v>
      </c>
      <c r="AH4">
        <v>4.6712097675564053</v>
      </c>
      <c r="AI4">
        <v>7.0360123433785633</v>
      </c>
      <c r="AJ4">
        <v>5.4175368945668589</v>
      </c>
      <c r="AK4">
        <v>1.8512524458490449</v>
      </c>
      <c r="AL4">
        <v>5.2661877926120537</v>
      </c>
      <c r="AM4">
        <v>4.3429880350502836</v>
      </c>
      <c r="AN4">
        <v>10.730240372712096</v>
      </c>
      <c r="AO4">
        <v>7.7892429377972574</v>
      </c>
      <c r="AP4">
        <v>7.0753312039074032</v>
      </c>
      <c r="AQ4">
        <v>4.2205866588052423</v>
      </c>
      <c r="AR4">
        <v>9.9404141250656401</v>
      </c>
      <c r="AS4">
        <v>4.6181787093981939</v>
      </c>
      <c r="AT4">
        <v>4.1064737571404324</v>
      </c>
      <c r="AU4">
        <v>6.4473418606746247</v>
      </c>
      <c r="AW4" s="20">
        <v>0.153</v>
      </c>
      <c r="AX4" s="20">
        <v>5.6000000000000001E-2</v>
      </c>
      <c r="AY4" s="20">
        <v>0.125</v>
      </c>
      <c r="AZ4" s="20">
        <v>0.18099999999999999</v>
      </c>
      <c r="BA4" s="20">
        <v>0.13300000000000001</v>
      </c>
      <c r="BB4" s="20">
        <v>8.3000000000000004E-2</v>
      </c>
      <c r="BC4" s="20">
        <v>9.0999999999999998E-2</v>
      </c>
      <c r="BD4" s="20">
        <v>0.13</v>
      </c>
      <c r="BE4" s="20">
        <v>0.121</v>
      </c>
      <c r="BF4" s="20">
        <v>0.22700000000000001</v>
      </c>
      <c r="BG4" s="20">
        <v>3.9E-2</v>
      </c>
      <c r="BH4" s="20">
        <v>0.13500000000000001</v>
      </c>
      <c r="BI4" s="20">
        <v>5.1999999999999998E-2</v>
      </c>
      <c r="BJ4" s="20">
        <v>9.0999999999999998E-2</v>
      </c>
      <c r="BK4" s="20">
        <v>0.124</v>
      </c>
      <c r="BM4" s="20">
        <v>0.46899999999999997</v>
      </c>
      <c r="BN4" s="20">
        <v>0.39200000000000002</v>
      </c>
      <c r="BO4" s="20">
        <v>0.42499999999999999</v>
      </c>
      <c r="BP4" s="20">
        <v>0.64600000000000002</v>
      </c>
      <c r="BQ4" s="20">
        <v>0.52400000000000002</v>
      </c>
      <c r="BR4" s="20">
        <v>0.41199999999999998</v>
      </c>
      <c r="BS4" s="20">
        <v>0.42799999999999999</v>
      </c>
      <c r="BT4" s="20">
        <v>0.67600000000000005</v>
      </c>
      <c r="BU4" s="20">
        <v>0.55000000000000004</v>
      </c>
      <c r="BV4" s="20">
        <v>0.51400000000000001</v>
      </c>
      <c r="BW4" s="20">
        <v>0.28999999999999998</v>
      </c>
      <c r="BX4" s="20">
        <v>0.67100000000000004</v>
      </c>
      <c r="BY4" s="20">
        <v>0.22900000000000001</v>
      </c>
      <c r="BZ4" s="20">
        <v>0.41499999999999998</v>
      </c>
      <c r="CA4" s="20">
        <v>0.45900000000000002</v>
      </c>
    </row>
    <row r="5" spans="1:79" x14ac:dyDescent="0.35">
      <c r="A5" s="20">
        <v>663.83100000000002</v>
      </c>
      <c r="B5" s="20">
        <v>2247.596</v>
      </c>
      <c r="C5" s="20">
        <v>8754.6229999999996</v>
      </c>
      <c r="D5" s="20">
        <v>1281.4349999999999</v>
      </c>
      <c r="E5" s="20">
        <v>2193.047</v>
      </c>
      <c r="F5" s="20">
        <v>4106.8789999999999</v>
      </c>
      <c r="G5" s="20">
        <v>1188.0550000000001</v>
      </c>
      <c r="H5" s="20">
        <v>332.84</v>
      </c>
      <c r="I5" s="20">
        <v>7897.5590000000002</v>
      </c>
      <c r="J5" s="20">
        <v>1434.9110000000001</v>
      </c>
      <c r="K5" s="20">
        <v>806.21299999999997</v>
      </c>
      <c r="L5" s="20">
        <v>2716.346</v>
      </c>
      <c r="M5" s="20">
        <v>1784.393</v>
      </c>
      <c r="N5" s="20">
        <v>4399.9629999999997</v>
      </c>
      <c r="O5" s="20">
        <v>5257.027</v>
      </c>
      <c r="Q5" s="20">
        <v>184.58199999999999</v>
      </c>
      <c r="R5" s="20">
        <v>471.12799999999999</v>
      </c>
      <c r="S5" s="20">
        <v>892.96199999999999</v>
      </c>
      <c r="T5" s="20">
        <v>233.06899999999999</v>
      </c>
      <c r="U5" s="20">
        <v>388.185</v>
      </c>
      <c r="V5" s="20">
        <v>896.66499999999996</v>
      </c>
      <c r="W5" s="20">
        <v>266.22800000000001</v>
      </c>
      <c r="X5" s="20">
        <v>114.048</v>
      </c>
      <c r="Y5" s="20">
        <v>789.43899999999996</v>
      </c>
      <c r="Z5" s="20">
        <v>456.29</v>
      </c>
      <c r="AA5" s="20">
        <v>121.974</v>
      </c>
      <c r="AB5" s="20">
        <v>625.36699999999996</v>
      </c>
      <c r="AC5" s="20">
        <v>392.94099999999997</v>
      </c>
      <c r="AD5" s="20">
        <v>705.54</v>
      </c>
      <c r="AE5" s="20">
        <v>554.85699999999997</v>
      </c>
      <c r="AG5">
        <v>3.5964015992892051</v>
      </c>
      <c r="AH5">
        <v>4.7706695420352858</v>
      </c>
      <c r="AI5">
        <v>9.8040263751425023</v>
      </c>
      <c r="AJ5">
        <v>5.4980928394595594</v>
      </c>
      <c r="AK5">
        <v>5.6494892899004343</v>
      </c>
      <c r="AL5">
        <v>4.5801709668605337</v>
      </c>
      <c r="AM5">
        <v>4.4625471400453751</v>
      </c>
      <c r="AN5">
        <v>2.9184203142536473</v>
      </c>
      <c r="AO5">
        <v>10.004014243025745</v>
      </c>
      <c r="AP5">
        <v>3.1447347081899668</v>
      </c>
      <c r="AQ5">
        <v>6.6097119058159928</v>
      </c>
      <c r="AR5">
        <v>4.343603036297087</v>
      </c>
      <c r="AS5">
        <v>4.5411219496056665</v>
      </c>
      <c r="AT5">
        <v>6.2363055248462169</v>
      </c>
      <c r="AU5">
        <v>9.4745619141508541</v>
      </c>
      <c r="AW5" s="20">
        <v>0.245</v>
      </c>
      <c r="AX5" s="20">
        <v>0.127</v>
      </c>
      <c r="AY5" s="20">
        <v>0.13800000000000001</v>
      </c>
      <c r="AZ5" s="20">
        <v>0.29599999999999999</v>
      </c>
      <c r="BA5" s="20">
        <v>0.183</v>
      </c>
      <c r="BB5" s="20">
        <v>6.4000000000000001E-2</v>
      </c>
      <c r="BC5" s="20">
        <v>0.21099999999999999</v>
      </c>
      <c r="BD5" s="20">
        <v>0.32200000000000001</v>
      </c>
      <c r="BE5" s="20">
        <v>0.159</v>
      </c>
      <c r="BF5" s="20">
        <v>8.6999999999999994E-2</v>
      </c>
      <c r="BG5" s="20">
        <v>0.68100000000000005</v>
      </c>
      <c r="BH5" s="20">
        <v>8.6999999999999994E-2</v>
      </c>
      <c r="BI5" s="20">
        <v>0.14499999999999999</v>
      </c>
      <c r="BJ5" s="20">
        <v>0.111</v>
      </c>
      <c r="BK5" s="20">
        <v>0.215</v>
      </c>
      <c r="BM5" s="20">
        <v>0.72799999999999998</v>
      </c>
      <c r="BN5" s="20">
        <v>0.39400000000000002</v>
      </c>
      <c r="BO5" s="20">
        <v>0.65900000000000003</v>
      </c>
      <c r="BP5" s="20">
        <v>0.73099999999999998</v>
      </c>
      <c r="BQ5" s="20">
        <v>0.65400000000000003</v>
      </c>
      <c r="BR5" s="20">
        <v>0.30099999999999999</v>
      </c>
      <c r="BS5" s="20">
        <v>0.58799999999999997</v>
      </c>
      <c r="BT5" s="20">
        <v>0.57399999999999995</v>
      </c>
      <c r="BU5" s="20">
        <v>0.67900000000000005</v>
      </c>
      <c r="BV5" s="20">
        <v>0.28199999999999997</v>
      </c>
      <c r="BW5" s="20">
        <v>0.89200000000000002</v>
      </c>
      <c r="BX5" s="20">
        <v>0.23699999999999999</v>
      </c>
      <c r="BY5" s="20">
        <v>0.438</v>
      </c>
      <c r="BZ5" s="20">
        <v>0.54700000000000004</v>
      </c>
      <c r="CA5" s="20">
        <v>0.66800000000000004</v>
      </c>
    </row>
    <row r="6" spans="1:79" x14ac:dyDescent="0.35">
      <c r="A6" s="20">
        <v>3161.982</v>
      </c>
      <c r="B6" s="20">
        <v>301.40499999999997</v>
      </c>
      <c r="C6" s="20">
        <v>3474.482</v>
      </c>
      <c r="D6" s="20">
        <v>1362.796</v>
      </c>
      <c r="E6" s="20">
        <v>2218.0100000000002</v>
      </c>
      <c r="F6" s="20">
        <v>3823.9639999999999</v>
      </c>
      <c r="G6" s="20">
        <v>2336.3539999999998</v>
      </c>
      <c r="H6" s="20">
        <v>1807.5070000000001</v>
      </c>
      <c r="I6" s="20">
        <v>3425.4810000000002</v>
      </c>
      <c r="J6" s="20">
        <v>3935.8359999999998</v>
      </c>
      <c r="K6" s="20">
        <v>2156.0650000000001</v>
      </c>
      <c r="L6" s="20">
        <v>4495.192</v>
      </c>
      <c r="M6" s="20">
        <v>1727.0709999999999</v>
      </c>
      <c r="N6" s="20">
        <v>10769.231</v>
      </c>
      <c r="O6" s="20">
        <v>2119.0830000000001</v>
      </c>
      <c r="Q6" s="20">
        <v>437.91199999999998</v>
      </c>
      <c r="R6" s="20">
        <v>125.063</v>
      </c>
      <c r="S6" s="20">
        <v>712.322</v>
      </c>
      <c r="T6" s="20">
        <v>282.36900000000003</v>
      </c>
      <c r="U6" s="20">
        <v>538.69200000000001</v>
      </c>
      <c r="V6" s="20">
        <v>575.42399999999998</v>
      </c>
      <c r="W6" s="20">
        <v>486.84199999999998</v>
      </c>
      <c r="X6" s="20">
        <v>406.363</v>
      </c>
      <c r="Y6" s="20">
        <v>583.52599999999995</v>
      </c>
      <c r="Z6" s="20">
        <v>1000.494</v>
      </c>
      <c r="AA6" s="20">
        <v>532.4</v>
      </c>
      <c r="AB6" s="20">
        <v>651.04999999999995</v>
      </c>
      <c r="AC6" s="20">
        <v>258.76900000000001</v>
      </c>
      <c r="AD6" s="20">
        <v>524.86</v>
      </c>
      <c r="AE6" s="20">
        <v>286.29500000000002</v>
      </c>
      <c r="AG6">
        <v>7.2205876979849837</v>
      </c>
      <c r="AH6">
        <v>2.4100253472249982</v>
      </c>
      <c r="AI6">
        <v>4.8776845303107299</v>
      </c>
      <c r="AJ6">
        <v>4.8262946711572443</v>
      </c>
      <c r="AK6">
        <v>4.1173991817216518</v>
      </c>
      <c r="AL6">
        <v>6.6454718607496384</v>
      </c>
      <c r="AM6">
        <v>4.7989984430266901</v>
      </c>
      <c r="AN6">
        <v>4.4480107686969532</v>
      </c>
      <c r="AO6">
        <v>5.8703142619180646</v>
      </c>
      <c r="AP6">
        <v>3.9338926570274282</v>
      </c>
      <c r="AQ6">
        <v>4.0497088655146509</v>
      </c>
      <c r="AR6">
        <v>6.9045265340603645</v>
      </c>
      <c r="AS6">
        <v>6.6741804466531924</v>
      </c>
      <c r="AT6">
        <v>20.518292497046829</v>
      </c>
      <c r="AU6">
        <v>7.4017464503396848</v>
      </c>
      <c r="AW6" s="20">
        <v>0.20699999999999999</v>
      </c>
      <c r="AX6" s="20">
        <v>0.24199999999999999</v>
      </c>
      <c r="AY6" s="20">
        <v>8.5999999999999993E-2</v>
      </c>
      <c r="AZ6" s="20">
        <v>0.215</v>
      </c>
      <c r="BA6" s="20">
        <v>9.6000000000000002E-2</v>
      </c>
      <c r="BB6" s="20">
        <v>0.14499999999999999</v>
      </c>
      <c r="BC6" s="20">
        <v>0.124</v>
      </c>
      <c r="BD6" s="20">
        <v>0.13800000000000001</v>
      </c>
      <c r="BE6" s="20">
        <v>0.126</v>
      </c>
      <c r="BF6" s="20">
        <v>4.9000000000000002E-2</v>
      </c>
      <c r="BG6" s="20">
        <v>9.6000000000000002E-2</v>
      </c>
      <c r="BH6" s="20">
        <v>0.13300000000000001</v>
      </c>
      <c r="BI6" s="20">
        <v>0.32400000000000001</v>
      </c>
      <c r="BJ6" s="20">
        <v>0.49099999999999999</v>
      </c>
      <c r="BK6" s="20">
        <v>0.32500000000000001</v>
      </c>
      <c r="BM6" s="20">
        <v>0.54400000000000004</v>
      </c>
      <c r="BN6" s="20">
        <v>0.78500000000000003</v>
      </c>
      <c r="BO6" s="20">
        <v>0.42299999999999999</v>
      </c>
      <c r="BP6" s="20">
        <v>0.57299999999999995</v>
      </c>
      <c r="BQ6" s="20">
        <v>0.40300000000000002</v>
      </c>
      <c r="BR6" s="20">
        <v>0.45400000000000001</v>
      </c>
      <c r="BS6" s="20">
        <v>0.52100000000000002</v>
      </c>
      <c r="BT6" s="20">
        <v>0.57899999999999996</v>
      </c>
      <c r="BU6" s="20">
        <v>0.41</v>
      </c>
      <c r="BV6" s="20">
        <v>0.18</v>
      </c>
      <c r="BW6" s="20">
        <v>0.42499999999999999</v>
      </c>
      <c r="BX6" s="20">
        <v>0.54</v>
      </c>
      <c r="BY6" s="20">
        <v>0.69</v>
      </c>
      <c r="BZ6" s="20">
        <v>0.93500000000000005</v>
      </c>
      <c r="CA6" s="20">
        <v>0.73899999999999999</v>
      </c>
    </row>
    <row r="7" spans="1:79" x14ac:dyDescent="0.35">
      <c r="A7" s="20">
        <v>3647.3739999999998</v>
      </c>
      <c r="B7" s="20">
        <v>3565.0889999999999</v>
      </c>
      <c r="C7" s="20">
        <v>5504.808</v>
      </c>
      <c r="D7" s="20">
        <v>1715.0519999999999</v>
      </c>
      <c r="E7" s="20">
        <v>2372.4110000000001</v>
      </c>
      <c r="F7" s="20">
        <v>11077.108</v>
      </c>
      <c r="G7" s="20">
        <v>1163.0920000000001</v>
      </c>
      <c r="H7" s="20">
        <v>9500.74</v>
      </c>
      <c r="I7" s="20">
        <v>3778.6610000000001</v>
      </c>
      <c r="J7" s="20">
        <v>7448.2250000000004</v>
      </c>
      <c r="K7" s="20">
        <v>8750</v>
      </c>
      <c r="L7" s="20">
        <v>11807.507</v>
      </c>
      <c r="M7" s="20">
        <v>3807.3220000000001</v>
      </c>
      <c r="N7" s="20">
        <v>336.53800000000001</v>
      </c>
      <c r="O7" s="20">
        <v>2900.3330000000001</v>
      </c>
      <c r="Q7" s="20">
        <v>663.11199999999997</v>
      </c>
      <c r="R7" s="20">
        <v>454.83300000000003</v>
      </c>
      <c r="S7" s="20">
        <v>1002.82</v>
      </c>
      <c r="T7" s="20">
        <v>268.38400000000001</v>
      </c>
      <c r="U7" s="20">
        <v>445.13799999999998</v>
      </c>
      <c r="V7" s="20">
        <v>957.89599999999996</v>
      </c>
      <c r="W7" s="20">
        <v>229.553</v>
      </c>
      <c r="X7" s="20">
        <v>1062.3130000000001</v>
      </c>
      <c r="Y7" s="20">
        <v>668.93799999999999</v>
      </c>
      <c r="Z7" s="20">
        <v>1765.1659999999999</v>
      </c>
      <c r="AA7" s="20">
        <v>1156.43</v>
      </c>
      <c r="AB7" s="20">
        <v>801.404</v>
      </c>
      <c r="AC7" s="20">
        <v>825.74400000000003</v>
      </c>
      <c r="AD7" s="20">
        <v>89.474999999999994</v>
      </c>
      <c r="AE7" s="20">
        <v>364.46499999999997</v>
      </c>
      <c r="AG7">
        <v>5.5003890745454767</v>
      </c>
      <c r="AH7">
        <v>7.8382373310643683</v>
      </c>
      <c r="AI7">
        <v>5.4893280947727403</v>
      </c>
      <c r="AJ7">
        <v>6.3902915225944907</v>
      </c>
      <c r="AK7">
        <v>5.329607896876924</v>
      </c>
      <c r="AL7">
        <v>11.563998596924927</v>
      </c>
      <c r="AM7">
        <v>5.0667688943294147</v>
      </c>
      <c r="AN7">
        <v>8.9434469878463307</v>
      </c>
      <c r="AO7">
        <v>5.6487462216229307</v>
      </c>
      <c r="AP7">
        <v>4.219560653219018</v>
      </c>
      <c r="AQ7">
        <v>7.5663896647440829</v>
      </c>
      <c r="AR7">
        <v>14.733526411148434</v>
      </c>
      <c r="AS7">
        <v>4.6107776744366289</v>
      </c>
      <c r="AT7">
        <v>3.761251746297849</v>
      </c>
      <c r="AU7">
        <v>7.9577819543714767</v>
      </c>
      <c r="AW7" s="20">
        <v>0.104</v>
      </c>
      <c r="AX7" s="20">
        <v>0.217</v>
      </c>
      <c r="AY7" s="20">
        <v>6.9000000000000006E-2</v>
      </c>
      <c r="AZ7" s="20">
        <v>0.29899999999999999</v>
      </c>
      <c r="BA7" s="20">
        <v>0.15</v>
      </c>
      <c r="BB7" s="20">
        <v>0.152</v>
      </c>
      <c r="BC7" s="20">
        <v>0.27700000000000002</v>
      </c>
      <c r="BD7" s="20">
        <v>0.106</v>
      </c>
      <c r="BE7" s="20">
        <v>0.106</v>
      </c>
      <c r="BF7" s="20">
        <v>0.03</v>
      </c>
      <c r="BG7" s="20">
        <v>8.2000000000000003E-2</v>
      </c>
      <c r="BH7" s="20">
        <v>0.23100000000000001</v>
      </c>
      <c r="BI7" s="20">
        <v>7.0000000000000007E-2</v>
      </c>
      <c r="BJ7" s="20">
        <v>0.52800000000000002</v>
      </c>
      <c r="BK7" s="20">
        <v>0.27400000000000002</v>
      </c>
      <c r="BM7" s="20">
        <v>0.372</v>
      </c>
      <c r="BN7" s="20">
        <v>0.66600000000000004</v>
      </c>
      <c r="BO7" s="20">
        <v>0.36499999999999999</v>
      </c>
      <c r="BP7" s="20">
        <v>0.69199999999999995</v>
      </c>
      <c r="BQ7" s="20">
        <v>0.55700000000000005</v>
      </c>
      <c r="BR7" s="20">
        <v>0.64300000000000002</v>
      </c>
      <c r="BS7" s="20">
        <v>0.65200000000000002</v>
      </c>
      <c r="BT7" s="20">
        <v>0.54200000000000004</v>
      </c>
      <c r="BU7" s="20">
        <v>0.53100000000000003</v>
      </c>
      <c r="BV7" s="20">
        <v>0.20699999999999999</v>
      </c>
      <c r="BW7" s="20">
        <v>0.53800000000000003</v>
      </c>
      <c r="BX7" s="20">
        <v>0.66300000000000003</v>
      </c>
      <c r="BY7" s="20">
        <v>0.38900000000000001</v>
      </c>
      <c r="BZ7" s="20">
        <v>0.879</v>
      </c>
      <c r="CA7" s="20">
        <v>0.748</v>
      </c>
    </row>
    <row r="8" spans="1:79" x14ac:dyDescent="0.35">
      <c r="A8" s="20">
        <v>3154.5859999999998</v>
      </c>
      <c r="B8" s="20">
        <v>2527.7370000000001</v>
      </c>
      <c r="C8" s="20">
        <v>1954.5119999999999</v>
      </c>
      <c r="D8" s="20">
        <v>1463.5719999999999</v>
      </c>
      <c r="E8" s="20">
        <v>2944.712</v>
      </c>
      <c r="F8" s="20">
        <v>3704.6970000000001</v>
      </c>
      <c r="G8" s="20">
        <v>1223.1880000000001</v>
      </c>
      <c r="H8" s="20">
        <v>3897.0039999999999</v>
      </c>
      <c r="I8" s="20">
        <v>4128.143</v>
      </c>
      <c r="J8" s="20">
        <v>3619.6379999999999</v>
      </c>
      <c r="K8" s="20">
        <v>6655.88</v>
      </c>
      <c r="L8" s="20">
        <v>1999.8150000000001</v>
      </c>
      <c r="M8" s="20">
        <v>8186.9449999999997</v>
      </c>
      <c r="N8" s="20">
        <v>2825.444</v>
      </c>
      <c r="O8" s="20">
        <v>2509.2460000000001</v>
      </c>
      <c r="Q8" s="20">
        <v>600.52</v>
      </c>
      <c r="R8" s="20">
        <v>466.66199999999998</v>
      </c>
      <c r="S8" s="20">
        <v>641.91800000000001</v>
      </c>
      <c r="T8" s="20">
        <v>305.19600000000003</v>
      </c>
      <c r="U8" s="20">
        <v>459.90199999999999</v>
      </c>
      <c r="V8" s="20">
        <v>774.20699999999999</v>
      </c>
      <c r="W8" s="20">
        <v>256.04899999999998</v>
      </c>
      <c r="X8" s="20">
        <v>593.80100000000004</v>
      </c>
      <c r="Y8" s="20">
        <v>833.18600000000004</v>
      </c>
      <c r="Z8" s="20">
        <v>774.12699999999995</v>
      </c>
      <c r="AA8" s="20">
        <v>1114.366</v>
      </c>
      <c r="AB8" s="20">
        <v>554.423</v>
      </c>
      <c r="AC8" s="20">
        <v>1480.874</v>
      </c>
      <c r="AD8" s="20">
        <v>552</v>
      </c>
      <c r="AE8" s="20">
        <v>740.15499999999997</v>
      </c>
      <c r="AG8">
        <v>5.2530906547658693</v>
      </c>
      <c r="AH8">
        <v>5.4166334520488064</v>
      </c>
      <c r="AI8">
        <v>3.0448001146563892</v>
      </c>
      <c r="AJ8">
        <v>4.7955150133029258</v>
      </c>
      <c r="AK8">
        <v>6.4029119247143962</v>
      </c>
      <c r="AL8">
        <v>4.7851504830103577</v>
      </c>
      <c r="AM8">
        <v>4.7771637460017429</v>
      </c>
      <c r="AN8">
        <v>6.5628114469325576</v>
      </c>
      <c r="AO8">
        <v>4.9546475816924431</v>
      </c>
      <c r="AP8">
        <v>4.6757676711960698</v>
      </c>
      <c r="AQ8">
        <v>5.9727952934673167</v>
      </c>
      <c r="AR8">
        <v>3.6070202715255322</v>
      </c>
      <c r="AS8">
        <v>5.528454817898079</v>
      </c>
      <c r="AT8">
        <v>5.1185579710144928</v>
      </c>
      <c r="AU8">
        <v>3.3901628712904732</v>
      </c>
      <c r="AW8" s="20">
        <v>0.11</v>
      </c>
      <c r="AX8" s="20">
        <v>0.14599999999999999</v>
      </c>
      <c r="AY8" s="20">
        <v>0.06</v>
      </c>
      <c r="AZ8" s="20">
        <v>0.19700000000000001</v>
      </c>
      <c r="BA8" s="20">
        <v>0.17499999999999999</v>
      </c>
      <c r="BB8" s="20">
        <v>7.8E-2</v>
      </c>
      <c r="BC8" s="20">
        <v>0.23400000000000001</v>
      </c>
      <c r="BD8" s="20">
        <v>0.13900000000000001</v>
      </c>
      <c r="BE8" s="20">
        <v>7.4999999999999997E-2</v>
      </c>
      <c r="BF8" s="20">
        <v>7.5999999999999998E-2</v>
      </c>
      <c r="BG8" s="20">
        <v>6.7000000000000004E-2</v>
      </c>
      <c r="BH8" s="20">
        <v>8.2000000000000003E-2</v>
      </c>
      <c r="BI8" s="20">
        <v>4.7E-2</v>
      </c>
      <c r="BJ8" s="20">
        <v>0.11700000000000001</v>
      </c>
      <c r="BK8" s="20">
        <v>5.8000000000000003E-2</v>
      </c>
      <c r="BM8" s="20">
        <v>0.32600000000000001</v>
      </c>
      <c r="BN8" s="20">
        <v>0.59399999999999997</v>
      </c>
      <c r="BO8" s="20">
        <v>0.29399999999999998</v>
      </c>
      <c r="BP8" s="20">
        <v>0.49099999999999999</v>
      </c>
      <c r="BQ8" s="20">
        <v>0.59799999999999998</v>
      </c>
      <c r="BR8" s="20">
        <v>0.51</v>
      </c>
      <c r="BS8" s="20">
        <v>0.58899999999999997</v>
      </c>
      <c r="BT8" s="20">
        <v>0.44700000000000001</v>
      </c>
      <c r="BU8" s="20">
        <v>0.44500000000000001</v>
      </c>
      <c r="BV8" s="20">
        <v>0.46</v>
      </c>
      <c r="BW8" s="20">
        <v>0.23</v>
      </c>
      <c r="BX8" s="20">
        <v>0.49299999999999999</v>
      </c>
      <c r="BY8" s="20">
        <v>0.22600000000000001</v>
      </c>
      <c r="BZ8" s="20">
        <v>0.63100000000000001</v>
      </c>
      <c r="CA8" s="20">
        <v>0.20399999999999999</v>
      </c>
    </row>
    <row r="9" spans="1:79" x14ac:dyDescent="0.35">
      <c r="A9" s="20">
        <v>776.62699999999995</v>
      </c>
      <c r="B9" s="20">
        <v>1493.1579999999999</v>
      </c>
      <c r="C9" s="20">
        <v>1523.6690000000001</v>
      </c>
      <c r="D9" s="20">
        <v>7179.1790000000001</v>
      </c>
      <c r="E9" s="20">
        <v>1500.5550000000001</v>
      </c>
      <c r="F9" s="20">
        <v>10119.268</v>
      </c>
      <c r="G9" s="20">
        <v>1433.9870000000001</v>
      </c>
      <c r="H9" s="20">
        <v>750.74</v>
      </c>
      <c r="I9" s="20">
        <v>2638.683</v>
      </c>
      <c r="J9" s="20">
        <v>1607.8030000000001</v>
      </c>
      <c r="K9" s="20">
        <v>2068.232</v>
      </c>
      <c r="L9" s="20">
        <v>2138.4989999999998</v>
      </c>
      <c r="M9" s="20">
        <v>3730.5839999999998</v>
      </c>
      <c r="N9" s="20">
        <v>1046.598</v>
      </c>
      <c r="O9" s="20">
        <v>2304.9189999999999</v>
      </c>
      <c r="Q9" s="20">
        <v>185.37899999999999</v>
      </c>
      <c r="R9" s="20">
        <v>309.79899999999998</v>
      </c>
      <c r="S9" s="20">
        <v>432.97899999999998</v>
      </c>
      <c r="T9" s="20">
        <v>1153.5909999999999</v>
      </c>
      <c r="U9" s="20">
        <v>415.86500000000001</v>
      </c>
      <c r="V9" s="20">
        <v>1000.968</v>
      </c>
      <c r="W9" s="20">
        <v>304.26299999999998</v>
      </c>
      <c r="X9" s="20">
        <v>140.875</v>
      </c>
      <c r="Y9" s="20">
        <v>523.32399999999996</v>
      </c>
      <c r="Z9" s="20">
        <v>410.072</v>
      </c>
      <c r="AA9" s="20">
        <v>526.84</v>
      </c>
      <c r="AB9" s="20">
        <v>884.49900000000002</v>
      </c>
      <c r="AC9" s="20">
        <v>436.88200000000001</v>
      </c>
      <c r="AD9" s="20">
        <v>447.85700000000003</v>
      </c>
      <c r="AE9" s="20">
        <v>753.32</v>
      </c>
      <c r="AG9">
        <v>4.1894011727326177</v>
      </c>
      <c r="AH9">
        <v>4.8197637823233777</v>
      </c>
      <c r="AI9">
        <v>3.5190367200256829</v>
      </c>
      <c r="AJ9">
        <v>6.2233313193324156</v>
      </c>
      <c r="AK9">
        <v>3.6082743197912786</v>
      </c>
      <c r="AL9">
        <v>10.109482021403283</v>
      </c>
      <c r="AM9">
        <v>4.7129851477176006</v>
      </c>
      <c r="AN9">
        <v>5.3291215616681455</v>
      </c>
      <c r="AO9">
        <v>5.0421593506126232</v>
      </c>
      <c r="AP9">
        <v>3.9207822041007434</v>
      </c>
      <c r="AQ9">
        <v>3.9257307721509376</v>
      </c>
      <c r="AR9">
        <v>2.4177517442077376</v>
      </c>
      <c r="AS9">
        <v>8.5391112474306556</v>
      </c>
      <c r="AT9">
        <v>2.3369021808300414</v>
      </c>
      <c r="AU9">
        <v>3.0596811447990224</v>
      </c>
      <c r="AW9" s="20">
        <v>0.28399999999999997</v>
      </c>
      <c r="AX9" s="20">
        <v>0.19600000000000001</v>
      </c>
      <c r="AY9" s="20">
        <v>0.10199999999999999</v>
      </c>
      <c r="AZ9" s="20">
        <v>6.8000000000000005E-2</v>
      </c>
      <c r="BA9" s="20">
        <v>0.109</v>
      </c>
      <c r="BB9" s="20">
        <v>0.127</v>
      </c>
      <c r="BC9" s="20">
        <v>0.19500000000000001</v>
      </c>
      <c r="BD9" s="20">
        <v>0.47499999999999998</v>
      </c>
      <c r="BE9" s="20">
        <v>0.121</v>
      </c>
      <c r="BF9" s="20">
        <v>0.12</v>
      </c>
      <c r="BG9" s="20">
        <v>9.4E-2</v>
      </c>
      <c r="BH9" s="20">
        <v>3.4000000000000002E-2</v>
      </c>
      <c r="BI9" s="20">
        <v>0.246</v>
      </c>
      <c r="BJ9" s="20">
        <v>6.6000000000000003E-2</v>
      </c>
      <c r="BK9" s="20">
        <v>5.0999999999999997E-2</v>
      </c>
      <c r="BM9" s="20">
        <v>0.60399999999999998</v>
      </c>
      <c r="BN9" s="20">
        <v>0.502</v>
      </c>
      <c r="BO9" s="20">
        <v>0.44600000000000001</v>
      </c>
      <c r="BP9" s="20">
        <v>0.45800000000000002</v>
      </c>
      <c r="BQ9" s="20">
        <v>0.38900000000000001</v>
      </c>
      <c r="BR9" s="20">
        <v>0.60199999999999998</v>
      </c>
      <c r="BS9" s="20">
        <v>0.53500000000000003</v>
      </c>
      <c r="BT9" s="20">
        <v>0.73699999999999999</v>
      </c>
      <c r="BU9" s="20">
        <v>0.46600000000000003</v>
      </c>
      <c r="BV9" s="20">
        <v>0.46200000000000002</v>
      </c>
      <c r="BW9" s="20">
        <v>0.47099999999999997</v>
      </c>
      <c r="BX9" s="20">
        <v>0.13</v>
      </c>
      <c r="BY9" s="20">
        <v>0.60799999999999998</v>
      </c>
      <c r="BZ9" s="20">
        <v>0.32200000000000001</v>
      </c>
      <c r="CA9" s="20">
        <v>0.36799999999999999</v>
      </c>
    </row>
    <row r="10" spans="1:79" x14ac:dyDescent="0.35">
      <c r="A10" s="20">
        <v>3512.3890000000001</v>
      </c>
      <c r="B10" s="20">
        <v>3696.3760000000002</v>
      </c>
      <c r="C10" s="20">
        <v>1859.2829999999999</v>
      </c>
      <c r="D10" s="20">
        <v>2585.9839999999999</v>
      </c>
      <c r="E10" s="20">
        <v>3431.0279999999998</v>
      </c>
      <c r="F10" s="20">
        <v>3267.3820000000001</v>
      </c>
      <c r="G10" s="20">
        <v>1925.8510000000001</v>
      </c>
      <c r="H10" s="20">
        <v>2268.8609999999999</v>
      </c>
      <c r="I10" s="20">
        <v>1481.1389999999999</v>
      </c>
      <c r="J10" s="20">
        <v>3403.2910000000002</v>
      </c>
      <c r="K10" s="20">
        <v>1021.635</v>
      </c>
      <c r="L10" s="20">
        <v>5088.7569999999996</v>
      </c>
      <c r="M10" s="20">
        <v>1315.643</v>
      </c>
      <c r="N10" s="20">
        <v>12238.351000000001</v>
      </c>
      <c r="O10" s="20">
        <v>2957.6550000000002</v>
      </c>
      <c r="Q10" s="20">
        <v>721.02099999999996</v>
      </c>
      <c r="R10" s="20">
        <v>553.28</v>
      </c>
      <c r="S10" s="20">
        <v>368.07799999999997</v>
      </c>
      <c r="T10" s="20">
        <v>559.726</v>
      </c>
      <c r="U10" s="20">
        <v>331.32299999999998</v>
      </c>
      <c r="V10" s="20">
        <v>572.60699999999997</v>
      </c>
      <c r="W10" s="20">
        <v>395.05799999999999</v>
      </c>
      <c r="X10" s="20">
        <v>328.04</v>
      </c>
      <c r="Y10" s="20">
        <v>369.68799999999999</v>
      </c>
      <c r="Z10" s="20">
        <v>819.798</v>
      </c>
      <c r="AA10" s="20">
        <v>270.05099999999999</v>
      </c>
      <c r="AB10" s="20">
        <v>660.64200000000005</v>
      </c>
      <c r="AC10" s="20">
        <v>296.94099999999997</v>
      </c>
      <c r="AD10" s="20">
        <v>1592.749</v>
      </c>
      <c r="AE10" s="20">
        <v>453.2</v>
      </c>
      <c r="AG10">
        <v>4.8714101253638944</v>
      </c>
      <c r="AH10">
        <v>6.6808415268941594</v>
      </c>
      <c r="AI10">
        <v>5.0513287944403089</v>
      </c>
      <c r="AJ10">
        <v>4.6200891150312833</v>
      </c>
      <c r="AK10">
        <v>10.355538251192945</v>
      </c>
      <c r="AL10">
        <v>5.7061509901206238</v>
      </c>
      <c r="AM10">
        <v>4.8748563502068052</v>
      </c>
      <c r="AN10">
        <v>6.9164156810145094</v>
      </c>
      <c r="AO10">
        <v>4.0064567960009523</v>
      </c>
      <c r="AP10">
        <v>4.1513775344658077</v>
      </c>
      <c r="AQ10">
        <v>3.7831187442371998</v>
      </c>
      <c r="AR10">
        <v>7.70274520844875</v>
      </c>
      <c r="AS10">
        <v>4.4306545744777583</v>
      </c>
      <c r="AT10">
        <v>7.6837913569558047</v>
      </c>
      <c r="AU10">
        <v>6.5261584289496914</v>
      </c>
      <c r="AW10" s="20">
        <v>8.5000000000000006E-2</v>
      </c>
      <c r="AX10" s="20">
        <v>0.152</v>
      </c>
      <c r="AY10" s="20">
        <v>0.17199999999999999</v>
      </c>
      <c r="AZ10" s="20">
        <v>0.104</v>
      </c>
      <c r="BA10" s="20">
        <v>0.39300000000000002</v>
      </c>
      <c r="BB10" s="20">
        <v>0.125</v>
      </c>
      <c r="BC10" s="20">
        <v>0.155</v>
      </c>
      <c r="BD10" s="20">
        <v>0.26500000000000001</v>
      </c>
      <c r="BE10" s="20">
        <v>0.13600000000000001</v>
      </c>
      <c r="BF10" s="20">
        <v>6.4000000000000001E-2</v>
      </c>
      <c r="BG10" s="20">
        <v>0.17599999999999999</v>
      </c>
      <c r="BH10" s="20">
        <v>0.14699999999999999</v>
      </c>
      <c r="BI10" s="20">
        <v>0.188</v>
      </c>
      <c r="BJ10" s="20">
        <v>6.0999999999999999E-2</v>
      </c>
      <c r="BK10" s="20">
        <v>0.18099999999999999</v>
      </c>
      <c r="BM10" s="20">
        <v>0.34300000000000003</v>
      </c>
      <c r="BN10" s="20">
        <v>0.48899999999999999</v>
      </c>
      <c r="BO10" s="20">
        <v>0.54300000000000004</v>
      </c>
      <c r="BP10" s="20">
        <v>0.42099999999999999</v>
      </c>
      <c r="BQ10" s="20">
        <v>0.80100000000000005</v>
      </c>
      <c r="BR10" s="20">
        <v>0.49099999999999999</v>
      </c>
      <c r="BS10" s="20">
        <v>0.42499999999999999</v>
      </c>
      <c r="BT10" s="20">
        <v>0.60199999999999998</v>
      </c>
      <c r="BU10" s="20">
        <v>0.502</v>
      </c>
      <c r="BV10" s="20">
        <v>0.29199999999999998</v>
      </c>
      <c r="BW10" s="20">
        <v>0.72499999999999998</v>
      </c>
      <c r="BX10" s="20">
        <v>0.61799999999999999</v>
      </c>
      <c r="BY10" s="20">
        <v>0.58299999999999996</v>
      </c>
      <c r="BZ10" s="20">
        <v>0.39100000000000001</v>
      </c>
      <c r="CA10" s="20">
        <v>0.54400000000000004</v>
      </c>
    </row>
    <row r="11" spans="1:79" x14ac:dyDescent="0.35">
      <c r="A11" s="20">
        <v>1516.2719999999999</v>
      </c>
      <c r="B11" s="20">
        <v>1488.5360000000001</v>
      </c>
      <c r="C11" s="20">
        <v>995.74699999999996</v>
      </c>
      <c r="D11" s="20">
        <v>2209.6889999999999</v>
      </c>
      <c r="E11" s="20">
        <v>3063.0549999999998</v>
      </c>
      <c r="F11" s="20">
        <v>2598.0030000000002</v>
      </c>
      <c r="G11" s="20">
        <v>1273.114</v>
      </c>
      <c r="H11" s="20">
        <v>7359.4669999999996</v>
      </c>
      <c r="I11" s="20">
        <v>1378.5129999999999</v>
      </c>
      <c r="J11" s="20">
        <v>3540.1260000000002</v>
      </c>
      <c r="K11" s="20">
        <v>2769.0459999999998</v>
      </c>
      <c r="L11" s="20">
        <v>2777.3670000000002</v>
      </c>
      <c r="M11" s="20">
        <v>2477.8110000000001</v>
      </c>
      <c r="N11" s="20">
        <v>2095.9690000000001</v>
      </c>
      <c r="O11" s="20">
        <v>9859.4670000000006</v>
      </c>
      <c r="Q11" s="20">
        <v>431.96600000000001</v>
      </c>
      <c r="R11" s="20">
        <v>238.87799999999999</v>
      </c>
      <c r="S11" s="20">
        <v>357.68299999999999</v>
      </c>
      <c r="T11" s="20">
        <v>461.82600000000002</v>
      </c>
      <c r="U11" s="20">
        <v>320.62099999999998</v>
      </c>
      <c r="V11" s="20">
        <v>583.91300000000001</v>
      </c>
      <c r="W11" s="20">
        <v>206.43600000000001</v>
      </c>
      <c r="X11" s="20">
        <v>1217.269</v>
      </c>
      <c r="Y11" s="20">
        <v>309.93599999999998</v>
      </c>
      <c r="Z11" s="20">
        <v>602.67700000000002</v>
      </c>
      <c r="AA11" s="20">
        <v>827.154</v>
      </c>
      <c r="AB11" s="20">
        <v>514.21500000000003</v>
      </c>
      <c r="AC11" s="20">
        <v>401.8</v>
      </c>
      <c r="AD11" s="20">
        <v>406.58</v>
      </c>
      <c r="AE11" s="20">
        <v>883.57299999999998</v>
      </c>
      <c r="AG11">
        <v>3.5101651518869539</v>
      </c>
      <c r="AH11">
        <v>6.2313649645425704</v>
      </c>
      <c r="AI11">
        <v>2.7838812579854229</v>
      </c>
      <c r="AJ11">
        <v>4.7846786452040373</v>
      </c>
      <c r="AK11">
        <v>9.5535071002835128</v>
      </c>
      <c r="AL11">
        <v>4.4492980974905514</v>
      </c>
      <c r="AM11">
        <v>6.1671123253696063</v>
      </c>
      <c r="AN11">
        <v>6.0458838596891891</v>
      </c>
      <c r="AO11">
        <v>4.4477343709669093</v>
      </c>
      <c r="AP11">
        <v>5.8740021603611883</v>
      </c>
      <c r="AQ11">
        <v>3.3476789086433723</v>
      </c>
      <c r="AR11">
        <v>5.4011784953764472</v>
      </c>
      <c r="AS11">
        <v>6.166777003484321</v>
      </c>
      <c r="AT11">
        <v>5.1551207634413894</v>
      </c>
      <c r="AU11">
        <v>11.158633185939363</v>
      </c>
      <c r="AW11" s="20">
        <v>0.10199999999999999</v>
      </c>
      <c r="AX11" s="20">
        <v>0.32800000000000001</v>
      </c>
      <c r="AY11" s="20">
        <v>9.8000000000000004E-2</v>
      </c>
      <c r="AZ11" s="20">
        <v>0.13</v>
      </c>
      <c r="BA11" s="20">
        <v>0.374</v>
      </c>
      <c r="BB11" s="20">
        <v>9.6000000000000002E-2</v>
      </c>
      <c r="BC11" s="20">
        <v>0.375</v>
      </c>
      <c r="BD11" s="20">
        <v>6.2E-2</v>
      </c>
      <c r="BE11" s="20">
        <v>0.18</v>
      </c>
      <c r="BF11" s="20">
        <v>0.122</v>
      </c>
      <c r="BG11" s="20">
        <v>5.0999999999999997E-2</v>
      </c>
      <c r="BH11" s="20">
        <v>0.13200000000000001</v>
      </c>
      <c r="BI11" s="20">
        <v>0.193</v>
      </c>
      <c r="BJ11" s="20">
        <v>0.159</v>
      </c>
      <c r="BK11" s="20">
        <v>0.159</v>
      </c>
      <c r="BM11" s="20">
        <v>0.49</v>
      </c>
      <c r="BN11" s="20">
        <v>0.78400000000000003</v>
      </c>
      <c r="BO11" s="20">
        <v>0.443</v>
      </c>
      <c r="BP11" s="20">
        <v>0.499</v>
      </c>
      <c r="BQ11" s="20">
        <v>0.82199999999999995</v>
      </c>
      <c r="BR11" s="20">
        <v>0.48099999999999998</v>
      </c>
      <c r="BS11" s="20">
        <v>0.70599999999999996</v>
      </c>
      <c r="BT11" s="20">
        <v>0.501</v>
      </c>
      <c r="BU11" s="20">
        <v>0.47799999999999998</v>
      </c>
      <c r="BV11" s="20">
        <v>0.40100000000000002</v>
      </c>
      <c r="BW11" s="20">
        <v>0.28299999999999997</v>
      </c>
      <c r="BX11" s="20">
        <v>0.435</v>
      </c>
      <c r="BY11" s="20">
        <v>0.46600000000000003</v>
      </c>
      <c r="BZ11" s="20">
        <v>0.53300000000000003</v>
      </c>
      <c r="CA11" s="20">
        <v>0.47399999999999998</v>
      </c>
    </row>
    <row r="12" spans="1:79" x14ac:dyDescent="0.35">
      <c r="A12" s="20">
        <v>106.324</v>
      </c>
      <c r="B12" s="20">
        <v>3531.8049999999998</v>
      </c>
      <c r="C12" s="20">
        <v>3448.5949999999998</v>
      </c>
      <c r="D12" s="20">
        <v>5012.0190000000002</v>
      </c>
      <c r="E12" s="20">
        <v>3899.7779999999998</v>
      </c>
      <c r="F12" s="20">
        <v>3733.3580000000002</v>
      </c>
      <c r="G12" s="20">
        <v>6004.9930000000004</v>
      </c>
      <c r="H12" s="20">
        <v>1911.058</v>
      </c>
      <c r="I12" s="20">
        <v>913.46199999999999</v>
      </c>
      <c r="J12" s="20">
        <v>1645.71</v>
      </c>
      <c r="K12" s="20">
        <v>4050.4810000000002</v>
      </c>
      <c r="L12" s="20">
        <v>3872.0410000000002</v>
      </c>
      <c r="M12" s="20">
        <v>5255.1779999999999</v>
      </c>
      <c r="N12" s="20">
        <v>3178.6239999999998</v>
      </c>
      <c r="O12" s="20">
        <v>4264.0529999999999</v>
      </c>
      <c r="Q12" s="20">
        <v>55.478999999999999</v>
      </c>
      <c r="R12" s="20">
        <v>709.85299999999995</v>
      </c>
      <c r="S12" s="20">
        <v>652.72400000000005</v>
      </c>
      <c r="T12" s="20">
        <v>923.72400000000005</v>
      </c>
      <c r="U12" s="20">
        <v>981.01300000000003</v>
      </c>
      <c r="V12" s="20">
        <v>512.62199999999996</v>
      </c>
      <c r="W12" s="20">
        <v>873.298</v>
      </c>
      <c r="X12" s="20">
        <v>480.51</v>
      </c>
      <c r="Y12" s="20">
        <v>228.25</v>
      </c>
      <c r="Z12" s="20">
        <v>394.47800000000001</v>
      </c>
      <c r="AA12" s="20">
        <v>729.81700000000001</v>
      </c>
      <c r="AB12" s="20">
        <v>550.75400000000002</v>
      </c>
      <c r="AC12" s="20">
        <v>1058.9659999999999</v>
      </c>
      <c r="AD12" s="20">
        <v>398.38099999999997</v>
      </c>
      <c r="AE12" s="20">
        <v>550.97</v>
      </c>
      <c r="AG12">
        <v>1.9164728996557256</v>
      </c>
      <c r="AH12">
        <v>4.9754033581600696</v>
      </c>
      <c r="AI12">
        <v>5.2833893039018012</v>
      </c>
      <c r="AJ12">
        <v>5.4258837055224287</v>
      </c>
      <c r="AK12">
        <v>3.9752561892655853</v>
      </c>
      <c r="AL12">
        <v>7.2828672979310305</v>
      </c>
      <c r="AM12">
        <v>6.8762243815971189</v>
      </c>
      <c r="AN12">
        <v>3.9771451166468959</v>
      </c>
      <c r="AO12">
        <v>4.0020240963855418</v>
      </c>
      <c r="AP12">
        <v>4.1718676326689952</v>
      </c>
      <c r="AQ12">
        <v>5.5499954098082123</v>
      </c>
      <c r="AR12">
        <v>7.0304364562036774</v>
      </c>
      <c r="AS12">
        <v>4.9625559271969077</v>
      </c>
      <c r="AT12">
        <v>7.9788544132375794</v>
      </c>
      <c r="AU12">
        <v>7.739174546708532</v>
      </c>
      <c r="AW12" s="20">
        <v>0.434</v>
      </c>
      <c r="AX12" s="20">
        <v>8.7999999999999995E-2</v>
      </c>
      <c r="AY12" s="20">
        <v>0.10199999999999999</v>
      </c>
      <c r="AZ12" s="20">
        <v>7.3999999999999996E-2</v>
      </c>
      <c r="BA12" s="20">
        <v>5.0999999999999997E-2</v>
      </c>
      <c r="BB12" s="20">
        <v>0.17899999999999999</v>
      </c>
      <c r="BC12" s="20">
        <v>9.9000000000000005E-2</v>
      </c>
      <c r="BD12" s="20">
        <v>0.104</v>
      </c>
      <c r="BE12" s="20">
        <v>0.22</v>
      </c>
      <c r="BF12" s="20">
        <v>0.13300000000000001</v>
      </c>
      <c r="BG12" s="20">
        <v>9.6000000000000002E-2</v>
      </c>
      <c r="BH12" s="20">
        <v>0.16</v>
      </c>
      <c r="BI12" s="20">
        <v>5.8999999999999997E-2</v>
      </c>
      <c r="BJ12" s="20">
        <v>0.252</v>
      </c>
      <c r="BK12" s="20">
        <v>0.17699999999999999</v>
      </c>
      <c r="BM12" s="20">
        <v>0.77400000000000002</v>
      </c>
      <c r="BN12" s="20">
        <v>0.45100000000000001</v>
      </c>
      <c r="BO12" s="20">
        <v>0.46899999999999997</v>
      </c>
      <c r="BP12" s="20">
        <v>0.56000000000000005</v>
      </c>
      <c r="BQ12" s="20">
        <v>0.249</v>
      </c>
      <c r="BR12" s="20">
        <v>0.59299999999999997</v>
      </c>
      <c r="BS12" s="20">
        <v>0.497</v>
      </c>
      <c r="BT12" s="20">
        <v>0.502</v>
      </c>
      <c r="BU12" s="20">
        <v>0.57099999999999995</v>
      </c>
      <c r="BV12" s="20">
        <v>0.56000000000000005</v>
      </c>
      <c r="BW12" s="20">
        <v>0.30499999999999999</v>
      </c>
      <c r="BX12" s="20">
        <v>0.45500000000000002</v>
      </c>
      <c r="BY12" s="20">
        <v>0.29599999999999999</v>
      </c>
      <c r="BZ12" s="20">
        <v>0.79900000000000004</v>
      </c>
      <c r="CA12" s="20">
        <v>0.63900000000000001</v>
      </c>
    </row>
    <row r="13" spans="1:79" x14ac:dyDescent="0.35">
      <c r="A13" s="20">
        <v>4976.8860000000004</v>
      </c>
      <c r="B13" s="20">
        <v>2339.127</v>
      </c>
      <c r="C13" s="20">
        <v>8259.0609999999997</v>
      </c>
      <c r="D13" s="20">
        <v>2844.8589999999999</v>
      </c>
      <c r="E13" s="20">
        <v>2951.183</v>
      </c>
      <c r="F13" s="20">
        <v>6156.62</v>
      </c>
      <c r="G13" s="20">
        <v>1046.598</v>
      </c>
      <c r="H13" s="20">
        <v>2313.2399999999998</v>
      </c>
      <c r="I13" s="20">
        <v>2147.7440000000001</v>
      </c>
      <c r="J13" s="20">
        <v>1321.191</v>
      </c>
      <c r="K13" s="20">
        <v>4047.7069999999999</v>
      </c>
      <c r="L13" s="20">
        <v>3623.3359999999998</v>
      </c>
      <c r="M13" s="20">
        <v>2759.8</v>
      </c>
      <c r="N13" s="20">
        <v>7283.6540000000005</v>
      </c>
      <c r="O13" s="20">
        <v>14223.373</v>
      </c>
      <c r="Q13" s="20">
        <v>898.49099999999999</v>
      </c>
      <c r="R13" s="20">
        <v>447.25400000000002</v>
      </c>
      <c r="S13" s="20">
        <v>788.83600000000001</v>
      </c>
      <c r="T13" s="20">
        <v>472.51100000000002</v>
      </c>
      <c r="U13" s="20">
        <v>448.28399999999999</v>
      </c>
      <c r="V13" s="20">
        <v>451.70100000000002</v>
      </c>
      <c r="W13" s="20">
        <v>216.285</v>
      </c>
      <c r="X13" s="20">
        <v>360.64800000000002</v>
      </c>
      <c r="Y13" s="20">
        <v>509.339</v>
      </c>
      <c r="Z13" s="20">
        <v>273.767</v>
      </c>
      <c r="AA13" s="20">
        <v>637.17899999999997</v>
      </c>
      <c r="AB13" s="20">
        <v>477.44299999999998</v>
      </c>
      <c r="AC13" s="20">
        <v>450.15</v>
      </c>
      <c r="AD13" s="20">
        <v>1067.4390000000001</v>
      </c>
      <c r="AE13" s="20">
        <v>1597.232</v>
      </c>
      <c r="AG13">
        <v>5.5391606593722145</v>
      </c>
      <c r="AH13">
        <v>5.2299744664105852</v>
      </c>
      <c r="AI13">
        <v>10.469934181502872</v>
      </c>
      <c r="AJ13">
        <v>6.0207254434288302</v>
      </c>
      <c r="AK13">
        <v>6.5832887187586442</v>
      </c>
      <c r="AL13">
        <v>13.629856918625373</v>
      </c>
      <c r="AM13">
        <v>4.8389763506484496</v>
      </c>
      <c r="AN13">
        <v>6.4141212484195105</v>
      </c>
      <c r="AO13">
        <v>4.2167279552518071</v>
      </c>
      <c r="AP13">
        <v>4.8259687982846726</v>
      </c>
      <c r="AQ13">
        <v>6.3525430059684957</v>
      </c>
      <c r="AR13">
        <v>7.5890441372059074</v>
      </c>
      <c r="AS13">
        <v>6.1308452737976236</v>
      </c>
      <c r="AT13">
        <v>6.8234849953955212</v>
      </c>
      <c r="AU13">
        <v>8.9050137988720479</v>
      </c>
      <c r="AW13" s="20">
        <v>7.6999999999999999E-2</v>
      </c>
      <c r="AX13" s="20">
        <v>0.14699999999999999</v>
      </c>
      <c r="AY13" s="20">
        <v>0.16700000000000001</v>
      </c>
      <c r="AZ13" s="20">
        <v>0.16</v>
      </c>
      <c r="BA13" s="20">
        <v>0.185</v>
      </c>
      <c r="BB13" s="20">
        <v>0.379</v>
      </c>
      <c r="BC13" s="20">
        <v>0.28100000000000003</v>
      </c>
      <c r="BD13" s="20">
        <v>0.223</v>
      </c>
      <c r="BE13" s="20">
        <v>0.104</v>
      </c>
      <c r="BF13" s="20">
        <v>0.222</v>
      </c>
      <c r="BG13" s="20">
        <v>0.125</v>
      </c>
      <c r="BH13" s="20">
        <v>0.2</v>
      </c>
      <c r="BI13" s="20">
        <v>0.17100000000000001</v>
      </c>
      <c r="BJ13" s="20">
        <v>0.08</v>
      </c>
      <c r="BK13" s="20">
        <v>7.0000000000000007E-2</v>
      </c>
      <c r="BM13" s="20">
        <v>0.57999999999999996</v>
      </c>
      <c r="BN13" s="20">
        <v>0.50700000000000001</v>
      </c>
      <c r="BO13" s="20">
        <v>0.59</v>
      </c>
      <c r="BP13" s="20">
        <v>0.53900000000000003</v>
      </c>
      <c r="BQ13" s="20">
        <v>0.63600000000000001</v>
      </c>
      <c r="BR13" s="20">
        <v>0.52900000000000003</v>
      </c>
      <c r="BS13" s="20">
        <v>0.59599999999999997</v>
      </c>
      <c r="BT13" s="20">
        <v>0.40899999999999997</v>
      </c>
      <c r="BU13" s="20">
        <v>0.34499999999999997</v>
      </c>
      <c r="BV13" s="20">
        <v>0.72799999999999998</v>
      </c>
      <c r="BW13" s="20">
        <v>0.48299999999999998</v>
      </c>
      <c r="BX13" s="20">
        <v>0.66900000000000004</v>
      </c>
      <c r="BY13" s="20">
        <v>0.45700000000000002</v>
      </c>
      <c r="BZ13" s="20">
        <v>0.41299999999999998</v>
      </c>
      <c r="CA13" s="20">
        <v>0.47499999999999998</v>
      </c>
    </row>
    <row r="14" spans="1:79" x14ac:dyDescent="0.35">
      <c r="A14" s="20">
        <v>2163.462</v>
      </c>
      <c r="B14" s="20">
        <v>2910.5030000000002</v>
      </c>
      <c r="C14" s="20">
        <v>1807.5070000000001</v>
      </c>
      <c r="D14" s="20">
        <v>942.12300000000005</v>
      </c>
      <c r="E14" s="20">
        <v>475.22199999999998</v>
      </c>
      <c r="F14" s="20">
        <v>2609.098</v>
      </c>
      <c r="G14" s="20">
        <v>1090.9760000000001</v>
      </c>
      <c r="H14" s="20">
        <v>1880.547</v>
      </c>
      <c r="I14" s="20">
        <v>2309.5410000000002</v>
      </c>
      <c r="J14" s="20">
        <v>1740.0150000000001</v>
      </c>
      <c r="K14" s="20">
        <v>2728.3649999999998</v>
      </c>
      <c r="L14" s="20">
        <v>1104.845</v>
      </c>
      <c r="M14" s="20">
        <v>2650.703</v>
      </c>
      <c r="N14" s="20">
        <v>3819.3420000000001</v>
      </c>
      <c r="O14" s="20">
        <v>1954.5119999999999</v>
      </c>
      <c r="Q14" s="20">
        <v>330.89600000000002</v>
      </c>
      <c r="R14" s="20">
        <v>671.601</v>
      </c>
      <c r="S14" s="20">
        <v>452.83</v>
      </c>
      <c r="T14" s="20">
        <v>254.88300000000001</v>
      </c>
      <c r="U14" s="20">
        <v>306.709</v>
      </c>
      <c r="V14" s="20">
        <v>369.26600000000002</v>
      </c>
      <c r="W14" s="20">
        <v>244.238</v>
      </c>
      <c r="X14" s="20">
        <v>342.298</v>
      </c>
      <c r="Y14" s="20">
        <v>512.33199999999999</v>
      </c>
      <c r="Z14" s="20">
        <v>346.45800000000003</v>
      </c>
      <c r="AA14" s="20">
        <v>654.47500000000002</v>
      </c>
      <c r="AB14" s="20">
        <v>272.48099999999999</v>
      </c>
      <c r="AC14" s="20">
        <v>639.39200000000005</v>
      </c>
      <c r="AD14" s="20">
        <v>432.786</v>
      </c>
      <c r="AE14" s="20">
        <v>429.75299999999999</v>
      </c>
      <c r="AG14">
        <v>6.5381932691842755</v>
      </c>
      <c r="AH14">
        <v>4.3336787765354732</v>
      </c>
      <c r="AI14">
        <v>3.9915796214915091</v>
      </c>
      <c r="AJ14">
        <v>3.6962959475524064</v>
      </c>
      <c r="AK14">
        <v>1.5494230687720281</v>
      </c>
      <c r="AL14">
        <v>7.0656329041937243</v>
      </c>
      <c r="AM14">
        <v>4.4668560993784752</v>
      </c>
      <c r="AN14">
        <v>5.4938883662773375</v>
      </c>
      <c r="AO14">
        <v>4.507899174753871</v>
      </c>
      <c r="AP14">
        <v>5.0222970749701261</v>
      </c>
      <c r="AQ14">
        <v>4.1687841399595094</v>
      </c>
      <c r="AR14">
        <v>4.0547597814159522</v>
      </c>
      <c r="AS14">
        <v>4.145661816225414</v>
      </c>
      <c r="AT14">
        <v>8.8250128238898675</v>
      </c>
      <c r="AU14">
        <v>4.5479891937927137</v>
      </c>
      <c r="AW14" s="20">
        <v>0.248</v>
      </c>
      <c r="AX14" s="20">
        <v>8.1000000000000003E-2</v>
      </c>
      <c r="AY14" s="20">
        <v>0.111</v>
      </c>
      <c r="AZ14" s="20">
        <v>0.182</v>
      </c>
      <c r="BA14" s="20">
        <v>6.3E-2</v>
      </c>
      <c r="BB14" s="20">
        <v>0.24</v>
      </c>
      <c r="BC14" s="20">
        <v>0.23</v>
      </c>
      <c r="BD14" s="20">
        <v>0.20200000000000001</v>
      </c>
      <c r="BE14" s="20">
        <v>0.111</v>
      </c>
      <c r="BF14" s="20">
        <v>0.182</v>
      </c>
      <c r="BG14" s="20">
        <v>0.08</v>
      </c>
      <c r="BH14" s="20">
        <v>0.187</v>
      </c>
      <c r="BI14" s="20">
        <v>8.1000000000000003E-2</v>
      </c>
      <c r="BJ14" s="20">
        <v>0.25600000000000001</v>
      </c>
      <c r="BK14" s="20">
        <v>0.13300000000000001</v>
      </c>
      <c r="BM14" s="20">
        <v>0.68400000000000005</v>
      </c>
      <c r="BN14" s="20">
        <v>0.40600000000000003</v>
      </c>
      <c r="BO14" s="20">
        <v>0.48299999999999998</v>
      </c>
      <c r="BP14" s="20">
        <v>0.504</v>
      </c>
      <c r="BQ14" s="20">
        <v>0.41799999999999998</v>
      </c>
      <c r="BR14" s="20">
        <v>0.434</v>
      </c>
      <c r="BS14" s="20">
        <v>0.66600000000000004</v>
      </c>
      <c r="BT14" s="20">
        <v>0.52</v>
      </c>
      <c r="BU14" s="20">
        <v>0.47099999999999997</v>
      </c>
      <c r="BV14" s="20">
        <v>0.66600000000000004</v>
      </c>
      <c r="BW14" s="20">
        <v>0.24199999999999999</v>
      </c>
      <c r="BX14" s="20">
        <v>0.78200000000000003</v>
      </c>
      <c r="BY14" s="20">
        <v>0.35499999999999998</v>
      </c>
      <c r="BZ14" s="20">
        <v>0.628</v>
      </c>
      <c r="CA14" s="20">
        <v>0.35499999999999998</v>
      </c>
    </row>
    <row r="15" spans="1:79" x14ac:dyDescent="0.35">
      <c r="A15" s="20">
        <v>3406.0650000000001</v>
      </c>
      <c r="B15" s="20">
        <v>2891.087</v>
      </c>
      <c r="C15" s="20">
        <v>11703.957</v>
      </c>
      <c r="D15" s="20">
        <v>3552.145</v>
      </c>
      <c r="E15" s="20">
        <v>1136.28</v>
      </c>
      <c r="F15" s="20">
        <v>3291.42</v>
      </c>
      <c r="G15" s="20">
        <v>816.38300000000004</v>
      </c>
      <c r="H15" s="20">
        <v>13380.178</v>
      </c>
      <c r="I15" s="20">
        <v>760.91</v>
      </c>
      <c r="J15" s="20">
        <v>712.83299999999997</v>
      </c>
      <c r="K15" s="20">
        <v>5998.5209999999997</v>
      </c>
      <c r="L15" s="20">
        <v>2663.6460000000002</v>
      </c>
      <c r="M15" s="20">
        <v>1017.936</v>
      </c>
      <c r="N15" s="20">
        <v>338.38799999999998</v>
      </c>
      <c r="O15" s="20">
        <v>4289.9409999999998</v>
      </c>
      <c r="Q15" s="20">
        <v>623.67700000000002</v>
      </c>
      <c r="R15" s="20">
        <v>588.67499999999995</v>
      </c>
      <c r="S15" s="20">
        <v>1145.1579999999999</v>
      </c>
      <c r="T15" s="20">
        <v>589.58500000000004</v>
      </c>
      <c r="U15" s="20">
        <v>260.82900000000001</v>
      </c>
      <c r="V15" s="20">
        <v>416.15300000000002</v>
      </c>
      <c r="W15" s="20">
        <v>133.84200000000001</v>
      </c>
      <c r="X15" s="20">
        <v>1522.845</v>
      </c>
      <c r="Y15" s="20">
        <v>128.87</v>
      </c>
      <c r="Z15" s="20">
        <v>173.607</v>
      </c>
      <c r="AA15" s="20">
        <v>466.89800000000002</v>
      </c>
      <c r="AB15" s="20">
        <v>563.96500000000003</v>
      </c>
      <c r="AC15" s="20">
        <v>164.41800000000001</v>
      </c>
      <c r="AD15" s="20">
        <v>200.803</v>
      </c>
      <c r="AE15" s="20">
        <v>377.22699999999998</v>
      </c>
      <c r="AG15">
        <v>5.4612644044914269</v>
      </c>
      <c r="AH15">
        <v>4.9111767953454795</v>
      </c>
      <c r="AI15">
        <v>10.220386182518046</v>
      </c>
      <c r="AJ15">
        <v>6.0248225446712516</v>
      </c>
      <c r="AK15">
        <v>4.3564174229092618</v>
      </c>
      <c r="AL15">
        <v>7.90915841048845</v>
      </c>
      <c r="AM15">
        <v>6.0996025163999343</v>
      </c>
      <c r="AN15">
        <v>8.7863032678966011</v>
      </c>
      <c r="AO15">
        <v>5.9044773803057344</v>
      </c>
      <c r="AP15">
        <v>4.106015310442551</v>
      </c>
      <c r="AQ15">
        <v>12.847604830177039</v>
      </c>
      <c r="AR15">
        <v>4.7230696940412971</v>
      </c>
      <c r="AS15">
        <v>6.1911469547129876</v>
      </c>
      <c r="AT15">
        <v>1.6851740262844677</v>
      </c>
      <c r="AU15">
        <v>11.372306330140738</v>
      </c>
      <c r="AW15" s="20">
        <v>0.11</v>
      </c>
      <c r="AX15" s="20">
        <v>0.105</v>
      </c>
      <c r="AY15" s="20">
        <v>0.112</v>
      </c>
      <c r="AZ15" s="20">
        <v>0.128</v>
      </c>
      <c r="BA15" s="20">
        <v>0.21</v>
      </c>
      <c r="BB15" s="20">
        <v>0.23899999999999999</v>
      </c>
      <c r="BC15" s="20">
        <v>0.57299999999999995</v>
      </c>
      <c r="BD15" s="20">
        <v>7.2999999999999995E-2</v>
      </c>
      <c r="BE15" s="20">
        <v>0.57599999999999996</v>
      </c>
      <c r="BF15" s="20">
        <v>0.29699999999999999</v>
      </c>
      <c r="BG15" s="20">
        <v>0.34599999999999997</v>
      </c>
      <c r="BH15" s="20">
        <v>0.105</v>
      </c>
      <c r="BI15" s="20">
        <v>0.47299999999999998</v>
      </c>
      <c r="BJ15" s="20">
        <v>0.105</v>
      </c>
      <c r="BK15" s="20">
        <v>0.379</v>
      </c>
      <c r="BM15" s="20">
        <v>0.373</v>
      </c>
      <c r="BN15" s="20">
        <v>0.48099999999999998</v>
      </c>
      <c r="BO15" s="20">
        <v>0.44</v>
      </c>
      <c r="BP15" s="20">
        <v>0.64400000000000002</v>
      </c>
      <c r="BQ15" s="20">
        <v>0.49</v>
      </c>
      <c r="BR15" s="20">
        <v>0.505</v>
      </c>
      <c r="BS15" s="20">
        <v>0.83899999999999997</v>
      </c>
      <c r="BT15" s="20">
        <v>0.60799999999999998</v>
      </c>
      <c r="BU15" s="20">
        <v>0.89600000000000002</v>
      </c>
      <c r="BV15" s="20">
        <v>0.77300000000000002</v>
      </c>
      <c r="BW15" s="20">
        <v>0.47099999999999997</v>
      </c>
      <c r="BX15" s="20">
        <v>0.38700000000000001</v>
      </c>
      <c r="BY15" s="20">
        <v>0.81799999999999995</v>
      </c>
      <c r="BZ15" s="20">
        <v>0.42799999999999999</v>
      </c>
      <c r="CA15" s="20">
        <v>0.88900000000000001</v>
      </c>
    </row>
    <row r="16" spans="1:79" x14ac:dyDescent="0.35">
      <c r="A16" s="20">
        <v>225.59200000000001</v>
      </c>
      <c r="B16" s="20">
        <v>6485.7619999999997</v>
      </c>
      <c r="C16" s="20">
        <v>306.95299999999997</v>
      </c>
      <c r="D16" s="20">
        <v>146.08000000000001</v>
      </c>
      <c r="E16" s="20">
        <v>344.85899999999998</v>
      </c>
      <c r="F16" s="20">
        <v>321.74599999999998</v>
      </c>
      <c r="G16" s="20">
        <v>828.40200000000004</v>
      </c>
      <c r="H16" s="20">
        <v>2361.317</v>
      </c>
      <c r="I16" s="20">
        <v>2686.76</v>
      </c>
      <c r="J16" s="20">
        <v>1612.4259999999999</v>
      </c>
      <c r="K16" s="20">
        <v>1538.462</v>
      </c>
      <c r="L16" s="20">
        <v>1284.2090000000001</v>
      </c>
      <c r="M16" s="20">
        <v>232.06399999999999</v>
      </c>
      <c r="N16" s="20">
        <v>1546.7829999999999</v>
      </c>
      <c r="O16" s="20">
        <v>10705.436</v>
      </c>
      <c r="Q16" s="20">
        <v>129.529</v>
      </c>
      <c r="R16" s="20">
        <v>1162.0630000000001</v>
      </c>
      <c r="S16" s="20">
        <v>120.051</v>
      </c>
      <c r="T16" s="20">
        <v>53.225999999999999</v>
      </c>
      <c r="U16" s="20">
        <v>326.87299999999999</v>
      </c>
      <c r="V16" s="20">
        <v>135.80500000000001</v>
      </c>
      <c r="W16" s="20">
        <v>239.595</v>
      </c>
      <c r="X16" s="20">
        <v>488.37900000000002</v>
      </c>
      <c r="Y16" s="20">
        <v>543.995</v>
      </c>
      <c r="Z16" s="20">
        <v>346.74700000000001</v>
      </c>
      <c r="AA16" s="20">
        <v>367.68299999999999</v>
      </c>
      <c r="AB16" s="20">
        <v>247.464</v>
      </c>
      <c r="AC16" s="20">
        <v>116.905</v>
      </c>
      <c r="AD16" s="20">
        <v>596.67399999999998</v>
      </c>
      <c r="AE16" s="20">
        <v>1073.6980000000001</v>
      </c>
      <c r="AG16">
        <v>1.7416331477892983</v>
      </c>
      <c r="AH16">
        <v>5.581248176733963</v>
      </c>
      <c r="AI16">
        <v>2.5568550032902682</v>
      </c>
      <c r="AJ16">
        <v>2.7445233532484128</v>
      </c>
      <c r="AK16">
        <v>1.0550244284477457</v>
      </c>
      <c r="AL16">
        <v>2.3691763926217737</v>
      </c>
      <c r="AM16">
        <v>3.4575095473611723</v>
      </c>
      <c r="AN16">
        <v>4.8350092858210525</v>
      </c>
      <c r="AO16">
        <v>4.9389424535151978</v>
      </c>
      <c r="AP16">
        <v>4.6501512630246253</v>
      </c>
      <c r="AQ16">
        <v>4.1842075918658193</v>
      </c>
      <c r="AR16">
        <v>5.1894780654963961</v>
      </c>
      <c r="AS16">
        <v>1.9850647962020442</v>
      </c>
      <c r="AT16">
        <v>2.59234188183162</v>
      </c>
      <c r="AU16">
        <v>9.9706211616301772</v>
      </c>
      <c r="AW16" s="20">
        <v>0.16900000000000001</v>
      </c>
      <c r="AX16" s="20">
        <v>0.06</v>
      </c>
      <c r="AY16" s="20">
        <v>0.26800000000000002</v>
      </c>
      <c r="AZ16" s="20">
        <v>0.64800000000000002</v>
      </c>
      <c r="BA16" s="20">
        <v>4.1000000000000002E-2</v>
      </c>
      <c r="BB16" s="20">
        <v>0.219</v>
      </c>
      <c r="BC16" s="20">
        <v>0.18099999999999999</v>
      </c>
      <c r="BD16" s="20">
        <v>0.124</v>
      </c>
      <c r="BE16" s="20">
        <v>0.114</v>
      </c>
      <c r="BF16" s="20">
        <v>0.16900000000000001</v>
      </c>
      <c r="BG16" s="20">
        <v>0.14299999999999999</v>
      </c>
      <c r="BH16" s="20">
        <v>0.26400000000000001</v>
      </c>
      <c r="BI16" s="20">
        <v>0.21299999999999999</v>
      </c>
      <c r="BJ16" s="20">
        <v>5.5E-2</v>
      </c>
      <c r="BK16" s="20">
        <v>0.11700000000000001</v>
      </c>
      <c r="BM16" s="20">
        <v>0.49</v>
      </c>
      <c r="BN16" s="20">
        <v>0.42299999999999999</v>
      </c>
      <c r="BO16" s="20">
        <v>0.54300000000000004</v>
      </c>
      <c r="BP16" s="20">
        <v>0.82699999999999996</v>
      </c>
      <c r="BQ16" s="20">
        <v>0.14399999999999999</v>
      </c>
      <c r="BR16" s="20">
        <v>0.68200000000000005</v>
      </c>
      <c r="BS16" s="20">
        <v>0.59799999999999998</v>
      </c>
      <c r="BT16" s="20">
        <v>0.47799999999999998</v>
      </c>
      <c r="BU16" s="20">
        <v>0.53400000000000003</v>
      </c>
      <c r="BV16" s="20">
        <v>0.57499999999999996</v>
      </c>
      <c r="BW16" s="20">
        <v>0.23799999999999999</v>
      </c>
      <c r="BX16" s="20">
        <v>0.70799999999999996</v>
      </c>
      <c r="BY16" s="20">
        <v>0.55600000000000005</v>
      </c>
      <c r="BZ16" s="20">
        <v>0.29599999999999999</v>
      </c>
      <c r="CA16" s="20">
        <v>0.624</v>
      </c>
    </row>
    <row r="17" spans="1:79" x14ac:dyDescent="0.35">
      <c r="A17" s="20">
        <v>3918.2689999999998</v>
      </c>
      <c r="B17" s="20">
        <v>1650.3330000000001</v>
      </c>
      <c r="C17" s="20">
        <v>3281.25</v>
      </c>
      <c r="D17" s="20">
        <v>5691.5680000000002</v>
      </c>
      <c r="E17" s="20">
        <v>3042.7139999999999</v>
      </c>
      <c r="F17" s="20">
        <v>4174.3710000000001</v>
      </c>
      <c r="G17" s="20">
        <v>2419.5639999999999</v>
      </c>
      <c r="H17" s="20">
        <v>6411.7969999999996</v>
      </c>
      <c r="I17" s="20">
        <v>2255.9169999999999</v>
      </c>
      <c r="J17" s="20">
        <v>2036.797</v>
      </c>
      <c r="K17" s="20">
        <v>2974.297</v>
      </c>
      <c r="L17" s="20">
        <v>3541.9749999999999</v>
      </c>
      <c r="M17" s="20">
        <v>3408.8389999999999</v>
      </c>
      <c r="N17" s="20">
        <v>5539.0159999999996</v>
      </c>
      <c r="O17" s="20">
        <v>8155.51</v>
      </c>
      <c r="Q17" s="20">
        <v>571.15099999999995</v>
      </c>
      <c r="R17" s="20">
        <v>342.10500000000002</v>
      </c>
      <c r="S17" s="20">
        <v>479.97</v>
      </c>
      <c r="T17" s="20">
        <v>929.76700000000005</v>
      </c>
      <c r="U17" s="20">
        <v>589.41499999999996</v>
      </c>
      <c r="V17" s="20">
        <v>1198.248</v>
      </c>
      <c r="W17" s="20">
        <v>367.435</v>
      </c>
      <c r="X17" s="20">
        <v>963.529</v>
      </c>
      <c r="Y17" s="20">
        <v>439.77800000000002</v>
      </c>
      <c r="Z17" s="20">
        <v>327.83</v>
      </c>
      <c r="AA17" s="20">
        <v>410.45800000000003</v>
      </c>
      <c r="AB17" s="20">
        <v>538.36199999999997</v>
      </c>
      <c r="AC17" s="20">
        <v>503.10300000000001</v>
      </c>
      <c r="AD17" s="20">
        <v>840.13900000000001</v>
      </c>
      <c r="AE17" s="20">
        <v>736.48599999999999</v>
      </c>
      <c r="AG17">
        <v>6.8603031422513485</v>
      </c>
      <c r="AH17">
        <v>4.8240540185030909</v>
      </c>
      <c r="AI17">
        <v>6.8363647727982997</v>
      </c>
      <c r="AJ17">
        <v>6.1214992573408171</v>
      </c>
      <c r="AK17">
        <v>5.1622608857935415</v>
      </c>
      <c r="AL17">
        <v>3.4837287439661906</v>
      </c>
      <c r="AM17">
        <v>6.5850123151033513</v>
      </c>
      <c r="AN17">
        <v>6.6544930147406038</v>
      </c>
      <c r="AO17">
        <v>5.1296722437229691</v>
      </c>
      <c r="AP17">
        <v>6.2129670865997628</v>
      </c>
      <c r="AQ17">
        <v>7.2462882925902283</v>
      </c>
      <c r="AR17">
        <v>6.5791697779560963</v>
      </c>
      <c r="AS17">
        <v>6.7756284498402906</v>
      </c>
      <c r="AT17">
        <v>6.5929756861662172</v>
      </c>
      <c r="AU17">
        <v>11.073543828395923</v>
      </c>
      <c r="AW17" s="20">
        <v>0.151</v>
      </c>
      <c r="AX17" s="20">
        <v>0.17699999999999999</v>
      </c>
      <c r="AY17" s="20">
        <v>0.17899999999999999</v>
      </c>
      <c r="AZ17" s="20">
        <v>8.3000000000000004E-2</v>
      </c>
      <c r="BA17" s="20">
        <v>0.11</v>
      </c>
      <c r="BB17" s="20">
        <v>3.6999999999999998E-2</v>
      </c>
      <c r="BC17" s="20">
        <v>0.22500000000000001</v>
      </c>
      <c r="BD17" s="20">
        <v>8.6999999999999994E-2</v>
      </c>
      <c r="BE17" s="20">
        <v>0.14699999999999999</v>
      </c>
      <c r="BF17" s="20">
        <v>0.23799999999999999</v>
      </c>
      <c r="BG17" s="20">
        <v>0.222</v>
      </c>
      <c r="BH17" s="20">
        <v>0.154</v>
      </c>
      <c r="BI17" s="20">
        <v>0.16900000000000001</v>
      </c>
      <c r="BJ17" s="20">
        <v>9.9000000000000005E-2</v>
      </c>
      <c r="BK17" s="20">
        <v>0.189</v>
      </c>
      <c r="BM17" s="20">
        <v>0.65</v>
      </c>
      <c r="BN17" s="20">
        <v>0.64200000000000002</v>
      </c>
      <c r="BO17" s="20">
        <v>0.60399999999999998</v>
      </c>
      <c r="BP17" s="20">
        <v>0.48899999999999999</v>
      </c>
      <c r="BQ17" s="20">
        <v>0.61599999999999999</v>
      </c>
      <c r="BR17" s="20">
        <v>0.16400000000000001</v>
      </c>
      <c r="BS17" s="20">
        <v>0.63900000000000001</v>
      </c>
      <c r="BT17" s="20">
        <v>0.51700000000000002</v>
      </c>
      <c r="BU17" s="20">
        <v>0.51300000000000001</v>
      </c>
      <c r="BV17" s="20">
        <v>0.69899999999999995</v>
      </c>
      <c r="BW17" s="20">
        <v>0.34200000000000003</v>
      </c>
      <c r="BX17" s="20">
        <v>0.60899999999999999</v>
      </c>
      <c r="BY17" s="20">
        <v>0.50800000000000001</v>
      </c>
      <c r="BZ17" s="20">
        <v>0.40799999999999997</v>
      </c>
      <c r="CA17" s="20">
        <v>0.78400000000000003</v>
      </c>
    </row>
    <row r="18" spans="1:79" x14ac:dyDescent="0.35">
      <c r="A18" s="20">
        <v>2399.223</v>
      </c>
      <c r="B18" s="20">
        <v>2150.518</v>
      </c>
      <c r="C18" s="20">
        <v>1238.905</v>
      </c>
      <c r="D18" s="20">
        <v>4212.2780000000002</v>
      </c>
      <c r="E18" s="20">
        <v>3739.83</v>
      </c>
      <c r="F18" s="20">
        <v>12078.402</v>
      </c>
      <c r="G18" s="20">
        <v>3805.473</v>
      </c>
      <c r="H18" s="20">
        <v>9921.4130000000005</v>
      </c>
      <c r="I18" s="20">
        <v>9086.5380000000005</v>
      </c>
      <c r="J18" s="20">
        <v>1648.4839999999999</v>
      </c>
      <c r="K18" s="20">
        <v>3314.5340000000001</v>
      </c>
      <c r="L18" s="20">
        <v>3315.4589999999998</v>
      </c>
      <c r="M18" s="20">
        <v>1611.501</v>
      </c>
      <c r="N18" s="20">
        <v>12953.957</v>
      </c>
      <c r="O18" s="20">
        <v>3844.3049999999998</v>
      </c>
      <c r="Q18" s="20">
        <v>354.303</v>
      </c>
      <c r="R18" s="20">
        <v>398.47699999999998</v>
      </c>
      <c r="S18" s="20">
        <v>247.13399999999999</v>
      </c>
      <c r="T18" s="20">
        <v>527.85299999999995</v>
      </c>
      <c r="U18" s="20">
        <v>506.33</v>
      </c>
      <c r="V18" s="20">
        <v>1343.5719999999999</v>
      </c>
      <c r="W18" s="20">
        <v>718.18799999999999</v>
      </c>
      <c r="X18" s="20">
        <v>1506.114</v>
      </c>
      <c r="Y18" s="20">
        <v>1082.02</v>
      </c>
      <c r="Z18" s="20">
        <v>399.23399999999998</v>
      </c>
      <c r="AA18" s="20">
        <v>821.10799999999995</v>
      </c>
      <c r="AB18" s="20">
        <v>486.06900000000002</v>
      </c>
      <c r="AC18" s="20">
        <v>318.01400000000001</v>
      </c>
      <c r="AD18" s="20">
        <v>1388.0360000000001</v>
      </c>
      <c r="AE18" s="20">
        <v>545.49099999999999</v>
      </c>
      <c r="AG18">
        <v>6.7716700112615476</v>
      </c>
      <c r="AH18">
        <v>5.3968434815560249</v>
      </c>
      <c r="AI18">
        <v>5.0130900644994218</v>
      </c>
      <c r="AJ18">
        <v>7.9800209528031489</v>
      </c>
      <c r="AK18">
        <v>7.3861513242351826</v>
      </c>
      <c r="AL18">
        <v>8.9897690633624414</v>
      </c>
      <c r="AM18">
        <v>5.2987142642316494</v>
      </c>
      <c r="AN18">
        <v>6.587424989077852</v>
      </c>
      <c r="AO18">
        <v>8.3977542004768857</v>
      </c>
      <c r="AP18">
        <v>4.129117259552042</v>
      </c>
      <c r="AQ18">
        <v>4.036660220092851</v>
      </c>
      <c r="AR18">
        <v>6.8209636903402595</v>
      </c>
      <c r="AS18">
        <v>5.0673901149006015</v>
      </c>
      <c r="AT18">
        <v>9.332579990720701</v>
      </c>
      <c r="AU18">
        <v>7.0474214973299283</v>
      </c>
      <c r="AW18" s="20">
        <v>0.24</v>
      </c>
      <c r="AX18" s="20">
        <v>0.17</v>
      </c>
      <c r="AY18" s="20">
        <v>0.255</v>
      </c>
      <c r="AZ18" s="20">
        <v>0.19</v>
      </c>
      <c r="BA18" s="20">
        <v>0.183</v>
      </c>
      <c r="BB18" s="20">
        <v>8.4000000000000005E-2</v>
      </c>
      <c r="BC18" s="20">
        <v>9.2999999999999999E-2</v>
      </c>
      <c r="BD18" s="20">
        <v>5.5E-2</v>
      </c>
      <c r="BE18" s="20">
        <v>9.8000000000000004E-2</v>
      </c>
      <c r="BF18" s="20">
        <v>0.13</v>
      </c>
      <c r="BG18" s="20">
        <v>6.2E-2</v>
      </c>
      <c r="BH18" s="20">
        <v>0.17599999999999999</v>
      </c>
      <c r="BI18" s="20">
        <v>0.2</v>
      </c>
      <c r="BJ18" s="20">
        <v>8.4000000000000005E-2</v>
      </c>
      <c r="BK18" s="20">
        <v>0.16200000000000001</v>
      </c>
      <c r="BM18" s="20">
        <v>0.6</v>
      </c>
      <c r="BN18" s="20">
        <v>0.58799999999999997</v>
      </c>
      <c r="BO18" s="20">
        <v>0.71799999999999997</v>
      </c>
      <c r="BP18" s="20">
        <v>0.68799999999999994</v>
      </c>
      <c r="BQ18" s="20">
        <v>0.53500000000000003</v>
      </c>
      <c r="BR18" s="20">
        <v>0.60399999999999998</v>
      </c>
      <c r="BS18" s="20">
        <v>0.56899999999999995</v>
      </c>
      <c r="BT18" s="20">
        <v>0.63400000000000001</v>
      </c>
      <c r="BU18" s="20">
        <v>0.65900000000000003</v>
      </c>
      <c r="BV18" s="20">
        <v>0.54300000000000004</v>
      </c>
      <c r="BW18" s="20">
        <v>0.35899999999999999</v>
      </c>
      <c r="BX18" s="20">
        <v>0.48799999999999999</v>
      </c>
      <c r="BY18" s="20">
        <v>0.53200000000000003</v>
      </c>
      <c r="BZ18" s="20">
        <v>0.505</v>
      </c>
      <c r="CA18" s="20">
        <v>0.46300000000000002</v>
      </c>
    </row>
    <row r="19" spans="1:79" x14ac:dyDescent="0.35">
      <c r="A19" s="20">
        <v>204.327</v>
      </c>
      <c r="B19" s="20">
        <v>3967.2710000000002</v>
      </c>
      <c r="C19" s="20">
        <v>2914.201</v>
      </c>
      <c r="D19" s="20">
        <v>2222.6329999999998</v>
      </c>
      <c r="E19" s="20">
        <v>6880.5469999999996</v>
      </c>
      <c r="F19" s="20">
        <v>2121.857</v>
      </c>
      <c r="G19" s="20">
        <v>673.077</v>
      </c>
      <c r="H19" s="20">
        <v>2026.627</v>
      </c>
      <c r="I19" s="20">
        <v>12361.316999999999</v>
      </c>
      <c r="J19" s="20">
        <v>647.18899999999996</v>
      </c>
      <c r="K19" s="20">
        <v>12435.281000000001</v>
      </c>
      <c r="L19" s="20">
        <v>2204.1419999999998</v>
      </c>
      <c r="M19" s="20">
        <v>5710.9840000000004</v>
      </c>
      <c r="N19" s="20">
        <v>5962.4629999999997</v>
      </c>
      <c r="O19" s="20">
        <v>10121.117</v>
      </c>
      <c r="Q19" s="20">
        <v>189.08799999999999</v>
      </c>
      <c r="R19" s="20">
        <v>549.32100000000003</v>
      </c>
      <c r="S19" s="20">
        <v>711.36599999999999</v>
      </c>
      <c r="T19" s="20">
        <v>388.91800000000001</v>
      </c>
      <c r="U19" s="20">
        <v>962.32899999999995</v>
      </c>
      <c r="V19" s="20">
        <v>512.31600000000003</v>
      </c>
      <c r="W19" s="20">
        <v>277.767</v>
      </c>
      <c r="X19" s="20">
        <v>404.01299999999998</v>
      </c>
      <c r="Y19" s="20">
        <v>1386.1369999999999</v>
      </c>
      <c r="Z19" s="20">
        <v>243.63399999999999</v>
      </c>
      <c r="AA19" s="20">
        <v>1608.327</v>
      </c>
      <c r="AB19" s="20">
        <v>749.77800000000002</v>
      </c>
      <c r="AC19" s="20">
        <v>480.35599999999999</v>
      </c>
      <c r="AD19" s="20">
        <v>965.97500000000002</v>
      </c>
      <c r="AE19" s="20">
        <v>1142.7750000000001</v>
      </c>
      <c r="AG19">
        <v>1.080592105263158</v>
      </c>
      <c r="AH19">
        <v>7.2221360552391038</v>
      </c>
      <c r="AI19">
        <v>4.0966267715915574</v>
      </c>
      <c r="AJ19">
        <v>5.7149141978514741</v>
      </c>
      <c r="AK19">
        <v>7.14989052600514</v>
      </c>
      <c r="AL19">
        <v>4.1416957502791245</v>
      </c>
      <c r="AM19">
        <v>2.423171219043299</v>
      </c>
      <c r="AN19">
        <v>5.0162420516171515</v>
      </c>
      <c r="AO19">
        <v>8.9178176471734041</v>
      </c>
      <c r="AP19">
        <v>2.6563985322245665</v>
      </c>
      <c r="AQ19">
        <v>7.7318113791536183</v>
      </c>
      <c r="AR19">
        <v>2.939726158943047</v>
      </c>
      <c r="AS19">
        <v>11.889065609672826</v>
      </c>
      <c r="AT19">
        <v>6.1724816894847168</v>
      </c>
      <c r="AU19">
        <v>8.8566139441272345</v>
      </c>
      <c r="AW19" s="20">
        <v>7.1999999999999995E-2</v>
      </c>
      <c r="AX19" s="20">
        <v>0.16500000000000001</v>
      </c>
      <c r="AY19" s="20">
        <v>7.1999999999999995E-2</v>
      </c>
      <c r="AZ19" s="20">
        <v>0.185</v>
      </c>
      <c r="BA19" s="20">
        <v>9.2999999999999999E-2</v>
      </c>
      <c r="BB19" s="20">
        <v>0.10199999999999999</v>
      </c>
      <c r="BC19" s="20">
        <v>0.11</v>
      </c>
      <c r="BD19" s="20">
        <v>0.156</v>
      </c>
      <c r="BE19" s="20">
        <v>8.1000000000000003E-2</v>
      </c>
      <c r="BF19" s="20">
        <v>0.13700000000000001</v>
      </c>
      <c r="BG19" s="20">
        <v>0.06</v>
      </c>
      <c r="BH19" s="20">
        <v>4.9000000000000002E-2</v>
      </c>
      <c r="BI19" s="20">
        <v>0.311</v>
      </c>
      <c r="BJ19" s="20">
        <v>0.08</v>
      </c>
      <c r="BK19" s="20">
        <v>9.7000000000000003E-2</v>
      </c>
      <c r="BM19" s="20">
        <v>0.33</v>
      </c>
      <c r="BN19" s="20">
        <v>0.627</v>
      </c>
      <c r="BO19" s="20">
        <v>0.23899999999999999</v>
      </c>
      <c r="BP19" s="20">
        <v>0.53300000000000003</v>
      </c>
      <c r="BQ19" s="20">
        <v>0.46300000000000002</v>
      </c>
      <c r="BR19" s="20">
        <v>0.56799999999999995</v>
      </c>
      <c r="BS19" s="20">
        <v>0.29499999999999998</v>
      </c>
      <c r="BT19" s="20">
        <v>0.46400000000000002</v>
      </c>
      <c r="BU19" s="20">
        <v>0.58399999999999996</v>
      </c>
      <c r="BV19" s="20">
        <v>0.49</v>
      </c>
      <c r="BW19" s="20">
        <v>0.626</v>
      </c>
      <c r="BX19" s="20">
        <v>0.313</v>
      </c>
      <c r="BY19" s="20">
        <v>0.63600000000000001</v>
      </c>
      <c r="BZ19" s="20">
        <v>0.36899999999999999</v>
      </c>
      <c r="CA19" s="20">
        <v>0.499</v>
      </c>
    </row>
    <row r="20" spans="1:79" x14ac:dyDescent="0.35">
      <c r="A20" s="20">
        <v>255.178</v>
      </c>
      <c r="B20" s="20">
        <v>2720.9690000000001</v>
      </c>
      <c r="C20" s="20">
        <v>3526.2570000000001</v>
      </c>
      <c r="D20" s="20">
        <v>142.38200000000001</v>
      </c>
      <c r="E20" s="20">
        <v>4498.8909999999996</v>
      </c>
      <c r="F20" s="20">
        <v>4020.895</v>
      </c>
      <c r="G20" s="20">
        <v>1487.6110000000001</v>
      </c>
      <c r="H20" s="20">
        <v>2392.7510000000002</v>
      </c>
      <c r="I20" s="20">
        <v>500.185</v>
      </c>
      <c r="J20" s="20">
        <v>1332.2860000000001</v>
      </c>
      <c r="K20" s="20">
        <v>2056.2130000000002</v>
      </c>
      <c r="L20" s="20">
        <v>4007.951</v>
      </c>
      <c r="M20" s="20">
        <v>4297.3370000000004</v>
      </c>
      <c r="N20" s="20">
        <v>485.392</v>
      </c>
      <c r="O20" s="20">
        <v>2240.1999999999998</v>
      </c>
      <c r="Q20" s="20">
        <v>102.373</v>
      </c>
      <c r="R20" s="20">
        <v>574.24099999999999</v>
      </c>
      <c r="S20" s="20">
        <v>499.47399999999999</v>
      </c>
      <c r="T20" s="20">
        <v>102.333</v>
      </c>
      <c r="U20" s="20">
        <v>540.80799999999999</v>
      </c>
      <c r="V20" s="20">
        <v>741.202</v>
      </c>
      <c r="W20" s="20">
        <v>328.97300000000001</v>
      </c>
      <c r="X20" s="20">
        <v>485.38600000000002</v>
      </c>
      <c r="Y20" s="20">
        <v>275.22399999999999</v>
      </c>
      <c r="Z20" s="20">
        <v>309.25900000000001</v>
      </c>
      <c r="AA20" s="20">
        <v>340.858</v>
      </c>
      <c r="AB20" s="20">
        <v>382.85899999999998</v>
      </c>
      <c r="AC20" s="20">
        <v>1169.845</v>
      </c>
      <c r="AD20" s="20">
        <v>98.39</v>
      </c>
      <c r="AE20" s="20">
        <v>375.59399999999999</v>
      </c>
      <c r="AG20">
        <v>2.4926298926474755</v>
      </c>
      <c r="AH20">
        <v>4.738374654543998</v>
      </c>
      <c r="AI20">
        <v>7.0599410579930089</v>
      </c>
      <c r="AJ20">
        <v>1.3913595809758339</v>
      </c>
      <c r="AK20">
        <v>8.3188321918314809</v>
      </c>
      <c r="AL20">
        <v>5.4248302082293351</v>
      </c>
      <c r="AM20">
        <v>4.5219850869220268</v>
      </c>
      <c r="AN20">
        <v>4.9295838775737248</v>
      </c>
      <c r="AO20">
        <v>1.8173742115513183</v>
      </c>
      <c r="AP20">
        <v>4.307994270174837</v>
      </c>
      <c r="AQ20">
        <v>6.032462198334791</v>
      </c>
      <c r="AR20">
        <v>10.468477951412924</v>
      </c>
      <c r="AS20">
        <v>3.6734242570596964</v>
      </c>
      <c r="AT20">
        <v>4.9333468848460207</v>
      </c>
      <c r="AU20">
        <v>5.9644190269280122</v>
      </c>
      <c r="AW20" s="20">
        <v>0.30599999999999999</v>
      </c>
      <c r="AX20" s="20">
        <v>0.104</v>
      </c>
      <c r="AY20" s="20">
        <v>0.17799999999999999</v>
      </c>
      <c r="AZ20" s="20">
        <v>0.17100000000000001</v>
      </c>
      <c r="BA20" s="20">
        <v>0.193</v>
      </c>
      <c r="BB20" s="20">
        <v>9.1999999999999998E-2</v>
      </c>
      <c r="BC20" s="20">
        <v>0.17299999999999999</v>
      </c>
      <c r="BD20" s="20">
        <v>0.128</v>
      </c>
      <c r="BE20" s="20">
        <v>8.3000000000000004E-2</v>
      </c>
      <c r="BF20" s="20">
        <v>0.17499999999999999</v>
      </c>
      <c r="BG20" s="20">
        <v>0.222</v>
      </c>
      <c r="BH20" s="20">
        <v>0.34399999999999997</v>
      </c>
      <c r="BI20" s="20">
        <v>3.9E-2</v>
      </c>
      <c r="BJ20" s="20">
        <v>0.63</v>
      </c>
      <c r="BK20" s="20">
        <v>0.2</v>
      </c>
      <c r="BM20" s="20">
        <v>0.56499999999999995</v>
      </c>
      <c r="BN20" s="20">
        <v>0.378</v>
      </c>
      <c r="BO20" s="20">
        <v>0.57599999999999996</v>
      </c>
      <c r="BP20" s="20">
        <v>0.67800000000000005</v>
      </c>
      <c r="BQ20" s="20">
        <v>0.63700000000000001</v>
      </c>
      <c r="BR20" s="20">
        <v>0.53800000000000003</v>
      </c>
      <c r="BS20" s="20">
        <v>0.55300000000000005</v>
      </c>
      <c r="BT20" s="20">
        <v>0.58099999999999996</v>
      </c>
      <c r="BU20" s="20">
        <v>0.437</v>
      </c>
      <c r="BV20" s="20">
        <v>0.51900000000000002</v>
      </c>
      <c r="BW20" s="20">
        <v>0.77200000000000002</v>
      </c>
      <c r="BX20" s="20">
        <v>0.78500000000000003</v>
      </c>
      <c r="BY20" s="20">
        <v>0.20499999999999999</v>
      </c>
      <c r="BZ20" s="20">
        <v>0.91100000000000003</v>
      </c>
      <c r="CA20" s="20">
        <v>0.54900000000000004</v>
      </c>
    </row>
    <row r="21" spans="1:79" x14ac:dyDescent="0.35">
      <c r="A21" s="20">
        <v>164.571</v>
      </c>
      <c r="B21" s="20">
        <v>1819.527</v>
      </c>
      <c r="C21" s="20">
        <v>4443.4170000000004</v>
      </c>
      <c r="D21" s="20">
        <v>2070.0810000000001</v>
      </c>
      <c r="E21" s="20">
        <v>3636.28</v>
      </c>
      <c r="F21" s="20">
        <v>7922.5219999999999</v>
      </c>
      <c r="G21" s="20">
        <v>1457.1010000000001</v>
      </c>
      <c r="H21" s="20">
        <v>5955.067</v>
      </c>
      <c r="I21" s="20">
        <v>3040.8649999999998</v>
      </c>
      <c r="J21" s="20">
        <v>800.66600000000005</v>
      </c>
      <c r="K21" s="20">
        <v>495.56200000000001</v>
      </c>
      <c r="L21" s="20">
        <v>6336.9080000000004</v>
      </c>
      <c r="M21" s="20">
        <v>1475.5920000000001</v>
      </c>
      <c r="N21" s="20">
        <v>2329.8820000000001</v>
      </c>
      <c r="O21" s="20">
        <v>2592.4560000000001</v>
      </c>
      <c r="Q21" s="20">
        <v>79.858999999999995</v>
      </c>
      <c r="R21" s="20">
        <v>369.358</v>
      </c>
      <c r="S21" s="20">
        <v>1242.5820000000001</v>
      </c>
      <c r="T21" s="20">
        <v>525.61699999999996</v>
      </c>
      <c r="U21" s="20">
        <v>627.09699999999998</v>
      </c>
      <c r="V21" s="20">
        <v>732.21299999999997</v>
      </c>
      <c r="W21" s="20">
        <v>303.42599999999999</v>
      </c>
      <c r="X21" s="20">
        <v>745.07100000000003</v>
      </c>
      <c r="Y21" s="20">
        <v>562.702</v>
      </c>
      <c r="Z21" s="20">
        <v>256.43599999999998</v>
      </c>
      <c r="AA21" s="20">
        <v>146.97399999999999</v>
      </c>
      <c r="AB21" s="20">
        <v>879.34</v>
      </c>
      <c r="AC21" s="20">
        <v>295.44400000000002</v>
      </c>
      <c r="AD21" s="20">
        <v>549.24099999999999</v>
      </c>
      <c r="AE21" s="20">
        <v>650.36699999999996</v>
      </c>
      <c r="AG21">
        <v>2.0607696064313354</v>
      </c>
      <c r="AH21">
        <v>4.9261881426691723</v>
      </c>
      <c r="AI21">
        <v>3.5759547458437351</v>
      </c>
      <c r="AJ21">
        <v>3.9383828909643337</v>
      </c>
      <c r="AK21">
        <v>5.7985925622351893</v>
      </c>
      <c r="AL21">
        <v>10.819969052720998</v>
      </c>
      <c r="AM21">
        <v>4.8021626360298724</v>
      </c>
      <c r="AN21">
        <v>7.992616811015326</v>
      </c>
      <c r="AO21">
        <v>5.4040415708492233</v>
      </c>
      <c r="AP21">
        <v>3.1222839226941619</v>
      </c>
      <c r="AQ21">
        <v>3.371766434879639</v>
      </c>
      <c r="AR21">
        <v>7.2064366456660682</v>
      </c>
      <c r="AS21">
        <v>4.9944896494767201</v>
      </c>
      <c r="AT21">
        <v>4.2420030551251635</v>
      </c>
      <c r="AU21">
        <v>3.986143208373119</v>
      </c>
      <c r="AW21" s="20">
        <v>0.32400000000000001</v>
      </c>
      <c r="AX21" s="20">
        <v>0.16800000000000001</v>
      </c>
      <c r="AY21" s="20">
        <v>3.5999999999999997E-2</v>
      </c>
      <c r="AZ21" s="20">
        <v>9.4E-2</v>
      </c>
      <c r="BA21" s="20">
        <v>0.11600000000000001</v>
      </c>
      <c r="BB21" s="20">
        <v>0.186</v>
      </c>
      <c r="BC21" s="20">
        <v>0.19900000000000001</v>
      </c>
      <c r="BD21" s="20">
        <v>0.13500000000000001</v>
      </c>
      <c r="BE21" s="20">
        <v>0.121</v>
      </c>
      <c r="BF21" s="20">
        <v>0.153</v>
      </c>
      <c r="BG21" s="20">
        <v>0.28799999999999998</v>
      </c>
      <c r="BH21" s="20">
        <v>0.10299999999999999</v>
      </c>
      <c r="BI21" s="20">
        <v>0.21199999999999999</v>
      </c>
      <c r="BJ21" s="20">
        <v>9.7000000000000003E-2</v>
      </c>
      <c r="BK21" s="20">
        <v>7.6999999999999999E-2</v>
      </c>
      <c r="BM21" s="20">
        <v>0.68899999999999995</v>
      </c>
      <c r="BN21" s="20">
        <v>0.442</v>
      </c>
      <c r="BO21" s="20">
        <v>0.28799999999999998</v>
      </c>
      <c r="BP21" s="20">
        <v>0.48199999999999998</v>
      </c>
      <c r="BQ21" s="20">
        <v>0.56899999999999995</v>
      </c>
      <c r="BR21" s="20">
        <v>0.67100000000000004</v>
      </c>
      <c r="BS21" s="20">
        <v>0.69299999999999995</v>
      </c>
      <c r="BT21" s="20">
        <v>0.65100000000000002</v>
      </c>
      <c r="BU21" s="20">
        <v>0.46300000000000002</v>
      </c>
      <c r="BV21" s="20">
        <v>0.59299999999999997</v>
      </c>
      <c r="BW21" s="20">
        <v>0.67700000000000005</v>
      </c>
      <c r="BX21" s="20">
        <v>0.41299999999999998</v>
      </c>
      <c r="BY21" s="20">
        <v>0.504</v>
      </c>
      <c r="BZ21" s="20">
        <v>0.40100000000000002</v>
      </c>
      <c r="CA21" s="20">
        <v>0.375</v>
      </c>
    </row>
    <row r="22" spans="1:79" x14ac:dyDescent="0.35">
      <c r="A22" s="20">
        <v>521.45000000000005</v>
      </c>
      <c r="B22" s="20">
        <v>2302.145</v>
      </c>
      <c r="C22" s="20">
        <v>8093.5649999999996</v>
      </c>
      <c r="D22" s="20">
        <v>1873.1510000000001</v>
      </c>
      <c r="E22" s="20">
        <v>1751.1089999999999</v>
      </c>
      <c r="F22" s="20">
        <v>1618.8979999999999</v>
      </c>
      <c r="G22" s="20">
        <v>1266.6420000000001</v>
      </c>
      <c r="H22" s="20">
        <v>3213.7570000000001</v>
      </c>
      <c r="I22" s="20">
        <v>1808.432</v>
      </c>
      <c r="J22" s="20">
        <v>1165.865</v>
      </c>
      <c r="K22" s="20">
        <v>3090.7910000000002</v>
      </c>
      <c r="L22" s="20">
        <v>1674.3710000000001</v>
      </c>
      <c r="M22" s="20">
        <v>4942.6779999999999</v>
      </c>
      <c r="N22" s="20">
        <v>3180.473</v>
      </c>
      <c r="O22" s="20">
        <v>5975.4070000000002</v>
      </c>
      <c r="Q22" s="20">
        <v>170.614</v>
      </c>
      <c r="R22" s="20">
        <v>322.17399999999998</v>
      </c>
      <c r="S22" s="20">
        <v>937.15300000000002</v>
      </c>
      <c r="T22" s="20">
        <v>338.66899999999998</v>
      </c>
      <c r="U22" s="20">
        <v>343.09500000000003</v>
      </c>
      <c r="V22" s="20">
        <v>275.18400000000003</v>
      </c>
      <c r="W22" s="20">
        <v>256.57299999999998</v>
      </c>
      <c r="X22" s="20">
        <v>633.33299999999997</v>
      </c>
      <c r="Y22" s="20">
        <v>402.83</v>
      </c>
      <c r="Z22" s="20">
        <v>259.99200000000002</v>
      </c>
      <c r="AA22" s="20">
        <v>761.47900000000004</v>
      </c>
      <c r="AB22" s="20">
        <v>598.22699999999998</v>
      </c>
      <c r="AC22" s="20">
        <v>716.86199999999997</v>
      </c>
      <c r="AD22" s="20">
        <v>960.43899999999996</v>
      </c>
      <c r="AE22" s="20">
        <v>721.255</v>
      </c>
      <c r="AG22">
        <v>3.0563142532265819</v>
      </c>
      <c r="AH22">
        <v>7.1456573156120609</v>
      </c>
      <c r="AI22">
        <v>8.6363325945710034</v>
      </c>
      <c r="AJ22">
        <v>5.5309195704360308</v>
      </c>
      <c r="AK22">
        <v>5.1038604468150215</v>
      </c>
      <c r="AL22">
        <v>5.88296557939415</v>
      </c>
      <c r="AM22">
        <v>4.9367704318069325</v>
      </c>
      <c r="AN22">
        <v>5.074355828608331</v>
      </c>
      <c r="AO22">
        <v>4.4893180746220489</v>
      </c>
      <c r="AP22">
        <v>4.4842341302809317</v>
      </c>
      <c r="AQ22">
        <v>4.0589313690856876</v>
      </c>
      <c r="AR22">
        <v>2.7988890504774946</v>
      </c>
      <c r="AS22">
        <v>6.894880744132065</v>
      </c>
      <c r="AT22">
        <v>3.3114783968581034</v>
      </c>
      <c r="AU22">
        <v>8.2847356344150125</v>
      </c>
      <c r="AW22" s="20">
        <v>0.22500000000000001</v>
      </c>
      <c r="AX22" s="20">
        <v>0.27900000000000003</v>
      </c>
      <c r="AY22" s="20">
        <v>0.11600000000000001</v>
      </c>
      <c r="AZ22" s="20">
        <v>0.20499999999999999</v>
      </c>
      <c r="BA22" s="20">
        <v>0.187</v>
      </c>
      <c r="BB22" s="20">
        <v>0.26900000000000002</v>
      </c>
      <c r="BC22" s="20">
        <v>0.24199999999999999</v>
      </c>
      <c r="BD22" s="20">
        <v>0.10100000000000001</v>
      </c>
      <c r="BE22" s="20">
        <v>0.14000000000000001</v>
      </c>
      <c r="BF22" s="20">
        <v>0.217</v>
      </c>
      <c r="BG22" s="20">
        <v>6.7000000000000004E-2</v>
      </c>
      <c r="BH22" s="20">
        <v>5.8999999999999997E-2</v>
      </c>
      <c r="BI22" s="20">
        <v>0.121</v>
      </c>
      <c r="BJ22" s="20">
        <v>4.2999999999999997E-2</v>
      </c>
      <c r="BK22" s="20">
        <v>0.14399999999999999</v>
      </c>
      <c r="BM22" s="20">
        <v>0.55300000000000005</v>
      </c>
      <c r="BN22" s="20">
        <v>0.751</v>
      </c>
      <c r="BO22" s="20">
        <v>0.505</v>
      </c>
      <c r="BP22" s="20">
        <v>0.55800000000000005</v>
      </c>
      <c r="BQ22" s="20">
        <v>0.623</v>
      </c>
      <c r="BR22" s="20">
        <v>0.61799999999999999</v>
      </c>
      <c r="BS22" s="20">
        <v>0.71699999999999997</v>
      </c>
      <c r="BT22" s="20">
        <v>0.50900000000000001</v>
      </c>
      <c r="BU22" s="20">
        <v>0.45200000000000001</v>
      </c>
      <c r="BV22" s="20">
        <v>0.56200000000000006</v>
      </c>
      <c r="BW22" s="20">
        <v>0.40899999999999997</v>
      </c>
      <c r="BX22" s="20">
        <v>0.28100000000000003</v>
      </c>
      <c r="BY22" s="20">
        <v>0.41799999999999998</v>
      </c>
      <c r="BZ22" s="20">
        <v>0.18099999999999999</v>
      </c>
      <c r="CA22" s="20">
        <v>0.56899999999999995</v>
      </c>
    </row>
    <row r="23" spans="1:79" x14ac:dyDescent="0.35">
      <c r="A23" s="20">
        <v>1335.059</v>
      </c>
      <c r="B23" s="20">
        <v>2738.5360000000001</v>
      </c>
      <c r="C23" s="20">
        <v>2518.491</v>
      </c>
      <c r="D23" s="20">
        <v>1859.2829999999999</v>
      </c>
      <c r="E23" s="20">
        <v>355.95400000000001</v>
      </c>
      <c r="F23" s="20">
        <v>9773.4840000000004</v>
      </c>
      <c r="G23" s="20">
        <v>886.649</v>
      </c>
      <c r="H23" s="20">
        <v>2473.1880000000001</v>
      </c>
      <c r="I23" s="20">
        <v>1910.133</v>
      </c>
      <c r="J23" s="20">
        <v>2339.127</v>
      </c>
      <c r="K23" s="20">
        <v>2396.4499999999998</v>
      </c>
      <c r="L23" s="20">
        <v>2364.09</v>
      </c>
      <c r="M23" s="20">
        <v>3461.538</v>
      </c>
      <c r="N23" s="20">
        <v>4291.79</v>
      </c>
      <c r="O23" s="20">
        <v>3714.8670000000002</v>
      </c>
      <c r="Q23" s="20">
        <v>350.53699999999998</v>
      </c>
      <c r="R23" s="20">
        <v>337.18200000000002</v>
      </c>
      <c r="S23" s="20">
        <v>436.166</v>
      </c>
      <c r="T23" s="20">
        <v>468.834</v>
      </c>
      <c r="U23" s="20">
        <v>88.347999999999999</v>
      </c>
      <c r="V23" s="20">
        <v>1158.877</v>
      </c>
      <c r="W23" s="20">
        <v>288.89499999999998</v>
      </c>
      <c r="X23" s="20">
        <v>421.86799999999999</v>
      </c>
      <c r="Y23" s="20">
        <v>436.92200000000003</v>
      </c>
      <c r="Z23" s="20">
        <v>638.80499999999995</v>
      </c>
      <c r="AA23" s="20">
        <v>1066.5050000000001</v>
      </c>
      <c r="AB23" s="20">
        <v>526.84</v>
      </c>
      <c r="AC23" s="20">
        <v>659.55600000000004</v>
      </c>
      <c r="AD23" s="20">
        <v>675.471</v>
      </c>
      <c r="AE23" s="20">
        <v>1098.5139999999999</v>
      </c>
      <c r="AG23">
        <v>3.8086107885900775</v>
      </c>
      <c r="AH23">
        <v>8.1218333125730311</v>
      </c>
      <c r="AI23">
        <v>5.7741570869806447</v>
      </c>
      <c r="AJ23">
        <v>3.9657597358553347</v>
      </c>
      <c r="AK23">
        <v>4.0289989586634674</v>
      </c>
      <c r="AL23">
        <v>8.4335818210215585</v>
      </c>
      <c r="AM23">
        <v>3.0691046920161305</v>
      </c>
      <c r="AN23">
        <v>5.8624688291124238</v>
      </c>
      <c r="AO23">
        <v>4.3717940501966028</v>
      </c>
      <c r="AP23">
        <v>3.6617230610280136</v>
      </c>
      <c r="AQ23">
        <v>2.2470124378226073</v>
      </c>
      <c r="AR23">
        <v>4.4873016475590308</v>
      </c>
      <c r="AS23">
        <v>5.2482852100503976</v>
      </c>
      <c r="AT23">
        <v>6.3537738851853005</v>
      </c>
      <c r="AU23">
        <v>3.3817202147628529</v>
      </c>
      <c r="AW23" s="20">
        <v>0.13700000000000001</v>
      </c>
      <c r="AX23" s="20">
        <v>0.30299999999999999</v>
      </c>
      <c r="AY23" s="20">
        <v>0.16600000000000001</v>
      </c>
      <c r="AZ23" s="20">
        <v>0.106</v>
      </c>
      <c r="BA23" s="20">
        <v>0.57299999999999995</v>
      </c>
      <c r="BB23" s="20">
        <v>9.0999999999999998E-2</v>
      </c>
      <c r="BC23" s="20">
        <v>0.13400000000000001</v>
      </c>
      <c r="BD23" s="20">
        <v>0.17499999999999999</v>
      </c>
      <c r="BE23" s="20">
        <v>0.126</v>
      </c>
      <c r="BF23" s="20">
        <v>7.1999999999999995E-2</v>
      </c>
      <c r="BG23" s="20">
        <v>2.5999999999999999E-2</v>
      </c>
      <c r="BH23" s="20">
        <v>0.107</v>
      </c>
      <c r="BI23" s="20">
        <v>0.1</v>
      </c>
      <c r="BJ23" s="20">
        <v>0.11799999999999999</v>
      </c>
      <c r="BK23" s="20">
        <v>3.9E-2</v>
      </c>
      <c r="BM23" s="20">
        <v>0.46899999999999997</v>
      </c>
      <c r="BN23" s="20">
        <v>0.38200000000000001</v>
      </c>
      <c r="BO23" s="20">
        <v>0.56499999999999995</v>
      </c>
      <c r="BP23" s="20">
        <v>0.52600000000000002</v>
      </c>
      <c r="BQ23" s="20">
        <v>0.86499999999999999</v>
      </c>
      <c r="BR23" s="20">
        <v>0.59599999999999997</v>
      </c>
      <c r="BS23" s="20">
        <v>0.59</v>
      </c>
      <c r="BT23" s="20">
        <v>0.63100000000000001</v>
      </c>
      <c r="BU23" s="20">
        <v>0.48799999999999999</v>
      </c>
      <c r="BV23" s="20">
        <v>0.22700000000000001</v>
      </c>
      <c r="BW23" s="20">
        <v>0.11799999999999999</v>
      </c>
      <c r="BX23" s="20">
        <v>0.38800000000000001</v>
      </c>
      <c r="BY23" s="20">
        <v>0.371</v>
      </c>
      <c r="BZ23" s="20">
        <v>0.41599999999999998</v>
      </c>
      <c r="CA23" s="20">
        <v>0.27700000000000002</v>
      </c>
    </row>
    <row r="24" spans="1:79" x14ac:dyDescent="0.35">
      <c r="A24" s="20">
        <v>120.19199999999999</v>
      </c>
      <c r="B24" s="20">
        <v>2580.4360000000001</v>
      </c>
      <c r="C24" s="20">
        <v>7848.558</v>
      </c>
      <c r="D24" s="20">
        <v>899.59299999999996</v>
      </c>
      <c r="E24" s="20">
        <v>1059.5409999999999</v>
      </c>
      <c r="F24" s="20">
        <v>1528.2909999999999</v>
      </c>
      <c r="G24" s="20">
        <v>1324.8889999999999</v>
      </c>
      <c r="H24" s="20">
        <v>3303.4389999999999</v>
      </c>
      <c r="I24" s="20">
        <v>5785.8729999999996</v>
      </c>
      <c r="J24" s="20">
        <v>1964.682</v>
      </c>
      <c r="K24" s="20">
        <v>1433.9870000000001</v>
      </c>
      <c r="L24" s="20">
        <v>4296.4129999999996</v>
      </c>
      <c r="M24" s="20">
        <v>1771.45</v>
      </c>
      <c r="N24" s="20">
        <v>1760.355</v>
      </c>
      <c r="O24" s="20">
        <v>4181.768</v>
      </c>
      <c r="Q24" s="20">
        <v>55.713000000000001</v>
      </c>
      <c r="R24" s="20">
        <v>333.02800000000002</v>
      </c>
      <c r="S24" s="20">
        <v>1338.8019999999999</v>
      </c>
      <c r="T24" s="20">
        <v>227.63</v>
      </c>
      <c r="U24" s="20">
        <v>237.94499999999999</v>
      </c>
      <c r="V24" s="20">
        <v>347.834</v>
      </c>
      <c r="W24" s="20">
        <v>276.40699999999998</v>
      </c>
      <c r="X24" s="20">
        <v>590.32500000000005</v>
      </c>
      <c r="Y24" s="20">
        <v>777.69100000000003</v>
      </c>
      <c r="Z24" s="20">
        <v>356.41899999999998</v>
      </c>
      <c r="AA24" s="20">
        <v>363.47500000000002</v>
      </c>
      <c r="AB24" s="20">
        <v>704.68700000000001</v>
      </c>
      <c r="AC24" s="20">
        <v>405.88</v>
      </c>
      <c r="AD24" s="20">
        <v>259.33199999999999</v>
      </c>
      <c r="AE24" s="20">
        <v>352.05</v>
      </c>
      <c r="AG24">
        <v>2.1573420925098268</v>
      </c>
      <c r="AH24">
        <v>7.7484055394741587</v>
      </c>
      <c r="AI24">
        <v>5.8623739731491291</v>
      </c>
      <c r="AJ24">
        <v>3.9519966612485171</v>
      </c>
      <c r="AK24">
        <v>4.4528819685221377</v>
      </c>
      <c r="AL24">
        <v>4.3937366674908143</v>
      </c>
      <c r="AM24">
        <v>4.7932541505822934</v>
      </c>
      <c r="AN24">
        <v>5.5959666285520679</v>
      </c>
      <c r="AO24">
        <v>7.4398096416185853</v>
      </c>
      <c r="AP24">
        <v>5.5122818929406128</v>
      </c>
      <c r="AQ24">
        <v>3.9452149391292384</v>
      </c>
      <c r="AR24">
        <v>6.0969096918206231</v>
      </c>
      <c r="AS24">
        <v>4.3644673302453931</v>
      </c>
      <c r="AT24">
        <v>6.7880361852760167</v>
      </c>
      <c r="AU24">
        <v>11.87833546371254</v>
      </c>
      <c r="AW24" s="20">
        <v>0.48699999999999999</v>
      </c>
      <c r="AX24" s="20">
        <v>0.29199999999999998</v>
      </c>
      <c r="AY24" s="20">
        <v>5.5E-2</v>
      </c>
      <c r="AZ24" s="20">
        <v>0.218</v>
      </c>
      <c r="BA24" s="20">
        <v>0.23499999999999999</v>
      </c>
      <c r="BB24" s="20">
        <v>0.159</v>
      </c>
      <c r="BC24" s="20">
        <v>0.218</v>
      </c>
      <c r="BD24" s="20">
        <v>0.11899999999999999</v>
      </c>
      <c r="BE24" s="20">
        <v>0.12</v>
      </c>
      <c r="BF24" s="20">
        <v>0.19400000000000001</v>
      </c>
      <c r="BG24" s="20">
        <v>0.13600000000000001</v>
      </c>
      <c r="BH24" s="20">
        <v>0.109</v>
      </c>
      <c r="BI24" s="20">
        <v>0.13500000000000001</v>
      </c>
      <c r="BJ24" s="20">
        <v>0.32900000000000001</v>
      </c>
      <c r="BK24" s="20">
        <v>0.42399999999999999</v>
      </c>
      <c r="BM24" s="20">
        <v>0.77400000000000002</v>
      </c>
      <c r="BN24" s="20">
        <v>0.495</v>
      </c>
      <c r="BO24" s="20">
        <v>0.182</v>
      </c>
      <c r="BP24" s="20">
        <v>0.58599999999999997</v>
      </c>
      <c r="BQ24" s="20">
        <v>0.55800000000000005</v>
      </c>
      <c r="BR24" s="20">
        <v>0.46700000000000003</v>
      </c>
      <c r="BS24" s="20">
        <v>0.70599999999999996</v>
      </c>
      <c r="BT24" s="20">
        <v>0.63800000000000001</v>
      </c>
      <c r="BU24" s="20">
        <v>0.65300000000000002</v>
      </c>
      <c r="BV24" s="20">
        <v>0.53600000000000003</v>
      </c>
      <c r="BW24" s="20">
        <v>0.433</v>
      </c>
      <c r="BX24" s="20">
        <v>0.40699999999999997</v>
      </c>
      <c r="BY24" s="20">
        <v>0.46500000000000002</v>
      </c>
      <c r="BZ24" s="20">
        <v>0.67600000000000005</v>
      </c>
      <c r="CA24" s="20">
        <v>0.84299999999999997</v>
      </c>
    </row>
    <row r="25" spans="1:79" x14ac:dyDescent="0.35">
      <c r="A25" s="20">
        <v>21773.298999999999</v>
      </c>
      <c r="B25" s="20">
        <v>3331.1759999999999</v>
      </c>
      <c r="C25" s="20">
        <v>2106.1390000000001</v>
      </c>
      <c r="D25" s="20">
        <v>1695.636</v>
      </c>
      <c r="E25" s="20">
        <v>3227.6260000000002</v>
      </c>
      <c r="F25" s="20">
        <v>3750</v>
      </c>
      <c r="G25" s="20">
        <v>2214.3119999999999</v>
      </c>
      <c r="H25" s="20">
        <v>1054.9190000000001</v>
      </c>
      <c r="I25" s="20">
        <v>5442.8620000000001</v>
      </c>
      <c r="J25" s="20">
        <v>3541.05</v>
      </c>
      <c r="K25" s="20">
        <v>2389.9780000000001</v>
      </c>
      <c r="L25" s="20">
        <v>5595.4139999999998</v>
      </c>
      <c r="M25" s="20">
        <v>1552.33</v>
      </c>
      <c r="N25" s="20">
        <v>7014.6080000000002</v>
      </c>
      <c r="O25" s="20">
        <v>2923.4470000000001</v>
      </c>
      <c r="Q25" s="20">
        <v>2662.7310000000002</v>
      </c>
      <c r="R25" s="20">
        <v>312.43200000000002</v>
      </c>
      <c r="S25" s="20">
        <v>534.06600000000003</v>
      </c>
      <c r="T25" s="20">
        <v>300.57</v>
      </c>
      <c r="U25" s="20">
        <v>304.166</v>
      </c>
      <c r="V25" s="20">
        <v>377.887</v>
      </c>
      <c r="W25" s="20">
        <v>418.44799999999998</v>
      </c>
      <c r="X25" s="20">
        <v>289.40199999999999</v>
      </c>
      <c r="Y25" s="20">
        <v>756.08699999999999</v>
      </c>
      <c r="Z25" s="20">
        <v>709.32899999999995</v>
      </c>
      <c r="AA25" s="20">
        <v>422.68099999999998</v>
      </c>
      <c r="AB25" s="20">
        <v>864.149</v>
      </c>
      <c r="AC25" s="20">
        <v>199.69399999999999</v>
      </c>
      <c r="AD25" s="20">
        <v>1726.665</v>
      </c>
      <c r="AE25" s="20">
        <v>562.42899999999997</v>
      </c>
      <c r="AG25">
        <v>8.177055436692628</v>
      </c>
      <c r="AH25">
        <v>10.662083269319403</v>
      </c>
      <c r="AI25">
        <v>3.943593113959698</v>
      </c>
      <c r="AJ25">
        <v>5.6414013374588281</v>
      </c>
      <c r="AK25">
        <v>10.611396408540074</v>
      </c>
      <c r="AL25">
        <v>9.9236014999192879</v>
      </c>
      <c r="AM25">
        <v>5.2917256146522389</v>
      </c>
      <c r="AN25">
        <v>3.645168312589409</v>
      </c>
      <c r="AO25">
        <v>7.1987244854097483</v>
      </c>
      <c r="AP25">
        <v>4.9921122638437181</v>
      </c>
      <c r="AQ25">
        <v>5.6543303342236824</v>
      </c>
      <c r="AR25">
        <v>6.4750569635560531</v>
      </c>
      <c r="AS25">
        <v>7.7735435215880297</v>
      </c>
      <c r="AT25">
        <v>4.0625182070639063</v>
      </c>
      <c r="AU25">
        <v>5.1978952009942594</v>
      </c>
      <c r="AW25" s="20">
        <v>3.9E-2</v>
      </c>
      <c r="AX25" s="20">
        <v>0.42899999999999999</v>
      </c>
      <c r="AY25" s="20">
        <v>9.2999999999999999E-2</v>
      </c>
      <c r="AZ25" s="20">
        <v>0.23599999999999999</v>
      </c>
      <c r="BA25" s="20">
        <v>0.438</v>
      </c>
      <c r="BB25" s="20">
        <v>0.33</v>
      </c>
      <c r="BC25" s="20">
        <v>0.159</v>
      </c>
      <c r="BD25" s="20">
        <v>0.158</v>
      </c>
      <c r="BE25" s="20">
        <v>0.12</v>
      </c>
      <c r="BF25" s="20">
        <v>8.7999999999999995E-2</v>
      </c>
      <c r="BG25" s="20">
        <v>0.16800000000000001</v>
      </c>
      <c r="BH25" s="20">
        <v>9.4E-2</v>
      </c>
      <c r="BI25" s="20">
        <v>0.48899999999999999</v>
      </c>
      <c r="BJ25" s="20">
        <v>0.03</v>
      </c>
      <c r="BK25" s="20">
        <v>0.11600000000000001</v>
      </c>
      <c r="BM25" s="20">
        <v>0.39900000000000002</v>
      </c>
      <c r="BN25" s="20">
        <v>0.496</v>
      </c>
      <c r="BO25" s="20">
        <v>0.33900000000000002</v>
      </c>
      <c r="BP25" s="20">
        <v>0.61699999999999999</v>
      </c>
      <c r="BQ25" s="20">
        <v>0.84</v>
      </c>
      <c r="BR25" s="20">
        <v>0.76700000000000002</v>
      </c>
      <c r="BS25" s="20">
        <v>0.48199999999999998</v>
      </c>
      <c r="BT25" s="20">
        <v>0.439</v>
      </c>
      <c r="BU25" s="20">
        <v>0.68200000000000005</v>
      </c>
      <c r="BV25" s="20">
        <v>0.41799999999999998</v>
      </c>
      <c r="BW25" s="20">
        <v>0.41099999999999998</v>
      </c>
      <c r="BX25" s="20">
        <v>0.31900000000000001</v>
      </c>
      <c r="BY25" s="20">
        <v>0.748</v>
      </c>
      <c r="BZ25" s="20">
        <v>0.16</v>
      </c>
      <c r="CA25" s="20">
        <v>0.41399999999999998</v>
      </c>
    </row>
    <row r="26" spans="1:79" x14ac:dyDescent="0.35">
      <c r="A26" s="20">
        <v>1686.3910000000001</v>
      </c>
      <c r="B26" s="20">
        <v>7350.2219999999998</v>
      </c>
      <c r="C26" s="20">
        <v>5318.9719999999998</v>
      </c>
      <c r="D26" s="20">
        <v>3470.7840000000001</v>
      </c>
      <c r="E26" s="20">
        <v>8132.3959999999997</v>
      </c>
      <c r="F26" s="20">
        <v>3258.136</v>
      </c>
      <c r="G26" s="20">
        <v>1421.0429999999999</v>
      </c>
      <c r="H26" s="20">
        <v>1119.6379999999999</v>
      </c>
      <c r="I26" s="20">
        <v>1715.9760000000001</v>
      </c>
      <c r="J26" s="20">
        <v>1976.701</v>
      </c>
      <c r="K26" s="20">
        <v>5360.5770000000002</v>
      </c>
      <c r="L26" s="20">
        <v>1693.787</v>
      </c>
      <c r="M26" s="20">
        <v>3636.28</v>
      </c>
      <c r="N26" s="20">
        <v>5987.4260000000004</v>
      </c>
      <c r="O26" s="20">
        <v>11666.05</v>
      </c>
      <c r="Q26" s="20">
        <v>264.90800000000002</v>
      </c>
      <c r="R26" s="20">
        <v>561.22500000000002</v>
      </c>
      <c r="S26" s="20">
        <v>1027.4570000000001</v>
      </c>
      <c r="T26" s="20">
        <v>535.54600000000005</v>
      </c>
      <c r="U26" s="20">
        <v>651.23599999999999</v>
      </c>
      <c r="V26" s="20">
        <v>335.20499999999998</v>
      </c>
      <c r="W26" s="20">
        <v>313.548</v>
      </c>
      <c r="X26" s="20">
        <v>264.77199999999999</v>
      </c>
      <c r="Y26" s="20">
        <v>392.47500000000002</v>
      </c>
      <c r="Z26" s="20">
        <v>616.99800000000005</v>
      </c>
      <c r="AA26" s="20">
        <v>773.50800000000004</v>
      </c>
      <c r="AB26" s="20">
        <v>537.56500000000005</v>
      </c>
      <c r="AC26" s="20">
        <v>988.43200000000002</v>
      </c>
      <c r="AD26" s="20">
        <v>707.46299999999997</v>
      </c>
      <c r="AE26" s="20">
        <v>701.88699999999994</v>
      </c>
      <c r="AG26">
        <v>6.3659496881936368</v>
      </c>
      <c r="AH26">
        <v>13.096747293866095</v>
      </c>
      <c r="AI26">
        <v>5.1768317311576046</v>
      </c>
      <c r="AJ26">
        <v>6.4808326455617253</v>
      </c>
      <c r="AK26">
        <v>12.487632747575379</v>
      </c>
      <c r="AL26">
        <v>9.719831148103399</v>
      </c>
      <c r="AM26">
        <v>4.532138619924222</v>
      </c>
      <c r="AN26">
        <v>4.2286873234329914</v>
      </c>
      <c r="AO26">
        <v>4.3721918593540989</v>
      </c>
      <c r="AP26">
        <v>3.2037397203880724</v>
      </c>
      <c r="AQ26">
        <v>6.9302153306753134</v>
      </c>
      <c r="AR26">
        <v>3.1508505948117898</v>
      </c>
      <c r="AS26">
        <v>3.6788367839163443</v>
      </c>
      <c r="AT26">
        <v>8.4632355331656939</v>
      </c>
      <c r="AU26">
        <v>16.620980300247762</v>
      </c>
      <c r="AW26" s="20">
        <v>0.30199999999999999</v>
      </c>
      <c r="AX26" s="20">
        <v>0.29299999999999998</v>
      </c>
      <c r="AY26" s="20">
        <v>6.3E-2</v>
      </c>
      <c r="AZ26" s="20">
        <v>0.152</v>
      </c>
      <c r="BA26" s="20">
        <v>0.24099999999999999</v>
      </c>
      <c r="BB26" s="20">
        <v>0.36399999999999999</v>
      </c>
      <c r="BC26" s="20">
        <v>0.182</v>
      </c>
      <c r="BD26" s="20">
        <v>0.20100000000000001</v>
      </c>
      <c r="BE26" s="20">
        <v>0.14000000000000001</v>
      </c>
      <c r="BF26" s="20">
        <v>6.5000000000000002E-2</v>
      </c>
      <c r="BG26" s="20">
        <v>0.113</v>
      </c>
      <c r="BH26" s="20">
        <v>7.3999999999999996E-2</v>
      </c>
      <c r="BI26" s="20">
        <v>4.7E-2</v>
      </c>
      <c r="BJ26" s="20">
        <v>0.15</v>
      </c>
      <c r="BK26" s="20">
        <v>0.29799999999999999</v>
      </c>
      <c r="BM26" s="20">
        <v>0.70199999999999996</v>
      </c>
      <c r="BN26" s="20">
        <v>0.47599999999999998</v>
      </c>
      <c r="BO26" s="20">
        <v>0.37</v>
      </c>
      <c r="BP26" s="20">
        <v>0.57499999999999996</v>
      </c>
      <c r="BQ26" s="20">
        <v>0.435</v>
      </c>
      <c r="BR26" s="20">
        <v>0.45100000000000001</v>
      </c>
      <c r="BS26" s="20">
        <v>0.53900000000000003</v>
      </c>
      <c r="BT26" s="20">
        <v>0.60899999999999999</v>
      </c>
      <c r="BU26" s="20">
        <v>0.52600000000000002</v>
      </c>
      <c r="BV26" s="20">
        <v>0.38200000000000001</v>
      </c>
      <c r="BW26" s="20">
        <v>0.47499999999999998</v>
      </c>
      <c r="BX26" s="20">
        <v>0.223</v>
      </c>
      <c r="BY26" s="20">
        <v>0.22</v>
      </c>
      <c r="BZ26" s="20">
        <v>0.70599999999999996</v>
      </c>
      <c r="CA26" s="20">
        <v>0.78600000000000003</v>
      </c>
    </row>
    <row r="27" spans="1:79" x14ac:dyDescent="0.35">
      <c r="A27" s="20">
        <v>4466.5309999999999</v>
      </c>
      <c r="B27" s="20">
        <v>2202.2930000000001</v>
      </c>
      <c r="C27" s="20">
        <v>1695.636</v>
      </c>
      <c r="D27" s="20">
        <v>1218.5650000000001</v>
      </c>
      <c r="E27" s="20">
        <v>4195.6360000000004</v>
      </c>
      <c r="F27" s="20">
        <v>2352.0709999999999</v>
      </c>
      <c r="G27" s="20">
        <v>1490.385</v>
      </c>
      <c r="H27" s="20">
        <v>3101.886</v>
      </c>
      <c r="I27" s="20">
        <v>2965.9760000000001</v>
      </c>
      <c r="J27" s="20">
        <v>1382.212</v>
      </c>
      <c r="K27" s="20">
        <v>397.55900000000003</v>
      </c>
      <c r="L27" s="20">
        <v>1129.808</v>
      </c>
      <c r="M27" s="20">
        <v>488.166</v>
      </c>
      <c r="N27" s="20">
        <v>1067.8620000000001</v>
      </c>
      <c r="O27" s="20">
        <v>1786.2429999999999</v>
      </c>
      <c r="Q27" s="20">
        <v>965.98199999999997</v>
      </c>
      <c r="R27" s="20">
        <v>351.42099999999999</v>
      </c>
      <c r="S27" s="20">
        <v>489.02199999999999</v>
      </c>
      <c r="T27" s="20">
        <v>317.62799999999999</v>
      </c>
      <c r="U27" s="20">
        <v>509.66899999999998</v>
      </c>
      <c r="V27" s="20">
        <v>254.9</v>
      </c>
      <c r="W27" s="20">
        <v>360.01600000000002</v>
      </c>
      <c r="X27" s="20">
        <v>601.43700000000001</v>
      </c>
      <c r="Y27" s="20">
        <v>453.10300000000001</v>
      </c>
      <c r="Z27" s="20">
        <v>411.31900000000002</v>
      </c>
      <c r="AA27" s="20">
        <v>136.465</v>
      </c>
      <c r="AB27" s="20">
        <v>253.29</v>
      </c>
      <c r="AC27" s="20">
        <v>225.76300000000001</v>
      </c>
      <c r="AD27" s="20">
        <v>275.78699999999998</v>
      </c>
      <c r="AE27" s="20">
        <v>750.85699999999997</v>
      </c>
      <c r="AG27">
        <v>4.6238242534539982</v>
      </c>
      <c r="AH27">
        <v>6.2668224152796794</v>
      </c>
      <c r="AI27">
        <v>3.4674022845597947</v>
      </c>
      <c r="AJ27">
        <v>3.8364533353482693</v>
      </c>
      <c r="AK27">
        <v>8.2320800362588287</v>
      </c>
      <c r="AL27">
        <v>9.2274264417418586</v>
      </c>
      <c r="AM27">
        <v>4.1397743433625172</v>
      </c>
      <c r="AN27">
        <v>5.1574578883573841</v>
      </c>
      <c r="AO27">
        <v>6.5459200225997183</v>
      </c>
      <c r="AP27">
        <v>3.3604380055382803</v>
      </c>
      <c r="AQ27">
        <v>2.9132671380940169</v>
      </c>
      <c r="AR27">
        <v>4.460531406687986</v>
      </c>
      <c r="AS27">
        <v>2.1622940871622012</v>
      </c>
      <c r="AT27">
        <v>3.8720534325403309</v>
      </c>
      <c r="AU27">
        <v>2.3789389990371004</v>
      </c>
      <c r="AW27" s="20">
        <v>0.06</v>
      </c>
      <c r="AX27" s="20">
        <v>0.224</v>
      </c>
      <c r="AY27" s="20">
        <v>8.8999999999999996E-2</v>
      </c>
      <c r="AZ27" s="20">
        <v>0.152</v>
      </c>
      <c r="BA27" s="20">
        <v>0.20300000000000001</v>
      </c>
      <c r="BB27" s="20">
        <v>0.45500000000000002</v>
      </c>
      <c r="BC27" s="20">
        <v>0.14399999999999999</v>
      </c>
      <c r="BD27" s="20">
        <v>0.108</v>
      </c>
      <c r="BE27" s="20">
        <v>0.182</v>
      </c>
      <c r="BF27" s="20">
        <v>0.10299999999999999</v>
      </c>
      <c r="BG27" s="20">
        <v>0.26800000000000002</v>
      </c>
      <c r="BH27" s="20">
        <v>0.221</v>
      </c>
      <c r="BI27" s="20">
        <v>0.12</v>
      </c>
      <c r="BJ27" s="20">
        <v>0.17599999999999999</v>
      </c>
      <c r="BK27" s="20">
        <v>0.04</v>
      </c>
      <c r="BM27" s="20">
        <v>0.21099999999999999</v>
      </c>
      <c r="BN27" s="20">
        <v>0.36799999999999999</v>
      </c>
      <c r="BO27" s="20">
        <v>0.32100000000000001</v>
      </c>
      <c r="BP27" s="20">
        <v>0.53500000000000003</v>
      </c>
      <c r="BQ27" s="20">
        <v>0.29199999999999998</v>
      </c>
      <c r="BR27" s="20">
        <v>0.53700000000000003</v>
      </c>
      <c r="BS27" s="20">
        <v>0.47199999999999998</v>
      </c>
      <c r="BT27" s="20">
        <v>0.34899999999999998</v>
      </c>
      <c r="BU27" s="20">
        <v>0.57899999999999996</v>
      </c>
      <c r="BV27" s="20">
        <v>0.42599999999999999</v>
      </c>
      <c r="BW27" s="20">
        <v>0.83599999999999997</v>
      </c>
      <c r="BX27" s="20">
        <v>0.66500000000000004</v>
      </c>
      <c r="BY27" s="20">
        <v>0.34499999999999997</v>
      </c>
      <c r="BZ27" s="20">
        <v>0.502</v>
      </c>
      <c r="CA27" s="20">
        <v>0.191</v>
      </c>
    </row>
    <row r="28" spans="1:79" x14ac:dyDescent="0.35">
      <c r="A28" s="20">
        <v>1137.204</v>
      </c>
      <c r="B28" s="20">
        <v>1982.249</v>
      </c>
      <c r="C28" s="20">
        <v>1938.7940000000001</v>
      </c>
      <c r="D28" s="20">
        <v>2315.0889999999999</v>
      </c>
      <c r="E28" s="20">
        <v>2399.223</v>
      </c>
      <c r="F28" s="20">
        <v>1864.83</v>
      </c>
      <c r="G28" s="20">
        <v>1305.473</v>
      </c>
      <c r="H28" s="20">
        <v>1852.8109999999999</v>
      </c>
      <c r="I28" s="20">
        <v>1603.18</v>
      </c>
      <c r="J28" s="20">
        <v>735.02200000000005</v>
      </c>
      <c r="K28" s="20">
        <v>1704.8820000000001</v>
      </c>
      <c r="L28" s="20">
        <v>6278.6610000000001</v>
      </c>
      <c r="M28" s="20">
        <v>8232.2489999999998</v>
      </c>
      <c r="N28" s="20">
        <v>3990.3850000000002</v>
      </c>
      <c r="O28" s="20">
        <v>11918.454</v>
      </c>
      <c r="Q28" s="20">
        <v>353.42599999999999</v>
      </c>
      <c r="R28" s="20">
        <v>263.02300000000002</v>
      </c>
      <c r="S28" s="20">
        <v>638.072</v>
      </c>
      <c r="T28" s="20">
        <v>487.44499999999999</v>
      </c>
      <c r="U28" s="20">
        <v>300.17099999999999</v>
      </c>
      <c r="V28" s="20">
        <v>295.85700000000003</v>
      </c>
      <c r="W28" s="20">
        <v>248.41399999999999</v>
      </c>
      <c r="X28" s="20">
        <v>393.505</v>
      </c>
      <c r="Y28" s="20">
        <v>330.70299999999997</v>
      </c>
      <c r="Z28" s="20">
        <v>333.97899999999998</v>
      </c>
      <c r="AA28" s="20">
        <v>464.55500000000001</v>
      </c>
      <c r="AB28" s="20">
        <v>770.53800000000001</v>
      </c>
      <c r="AC28" s="20">
        <v>937.75599999999997</v>
      </c>
      <c r="AD28" s="20">
        <v>578.12699999999995</v>
      </c>
      <c r="AE28" s="20">
        <v>1142.7919999999999</v>
      </c>
      <c r="AG28">
        <v>3.2176580104463168</v>
      </c>
      <c r="AH28">
        <v>7.5364093634396987</v>
      </c>
      <c r="AI28">
        <v>3.0385191639814946</v>
      </c>
      <c r="AJ28">
        <v>4.7494363466647522</v>
      </c>
      <c r="AK28">
        <v>7.9928540731782887</v>
      </c>
      <c r="AL28">
        <v>6.303146452509151</v>
      </c>
      <c r="AM28">
        <v>5.2552311866480954</v>
      </c>
      <c r="AN28">
        <v>4.7084814678339537</v>
      </c>
      <c r="AO28">
        <v>4.8477939419962937</v>
      </c>
      <c r="AP28">
        <v>2.2008030445027984</v>
      </c>
      <c r="AQ28">
        <v>3.6699249819719948</v>
      </c>
      <c r="AR28">
        <v>8.1484118888361117</v>
      </c>
      <c r="AS28">
        <v>8.7786684382717901</v>
      </c>
      <c r="AT28">
        <v>6.9022636894661566</v>
      </c>
      <c r="AU28">
        <v>10.429241716777858</v>
      </c>
      <c r="AW28" s="20">
        <v>0.114</v>
      </c>
      <c r="AX28" s="20">
        <v>0.36</v>
      </c>
      <c r="AY28" s="20">
        <v>0.06</v>
      </c>
      <c r="AZ28" s="20">
        <v>0.122</v>
      </c>
      <c r="BA28" s="20">
        <v>0.33500000000000002</v>
      </c>
      <c r="BB28" s="20">
        <v>0.26800000000000002</v>
      </c>
      <c r="BC28" s="20">
        <v>0.26600000000000001</v>
      </c>
      <c r="BD28" s="20">
        <v>0.15</v>
      </c>
      <c r="BE28" s="20">
        <v>0.184</v>
      </c>
      <c r="BF28" s="20">
        <v>8.3000000000000004E-2</v>
      </c>
      <c r="BG28" s="20">
        <v>9.9000000000000005E-2</v>
      </c>
      <c r="BH28" s="20">
        <v>0.13300000000000001</v>
      </c>
      <c r="BI28" s="20">
        <v>0.11799999999999999</v>
      </c>
      <c r="BJ28" s="20">
        <v>0.15</v>
      </c>
      <c r="BK28" s="20">
        <v>0.115</v>
      </c>
      <c r="BM28" s="20">
        <v>0.45100000000000001</v>
      </c>
      <c r="BN28" s="20">
        <v>0.46800000000000003</v>
      </c>
      <c r="BO28" s="20">
        <v>0.22700000000000001</v>
      </c>
      <c r="BP28" s="20">
        <v>0.41</v>
      </c>
      <c r="BQ28" s="20">
        <v>0.52</v>
      </c>
      <c r="BR28" s="20">
        <v>0.39</v>
      </c>
      <c r="BS28" s="20">
        <v>0.58199999999999996</v>
      </c>
      <c r="BT28" s="20">
        <v>0.61</v>
      </c>
      <c r="BU28" s="20">
        <v>0.57599999999999996</v>
      </c>
      <c r="BV28" s="20">
        <v>0.376</v>
      </c>
      <c r="BW28" s="20">
        <v>0.64100000000000001</v>
      </c>
      <c r="BX28" s="20">
        <v>0.56399999999999995</v>
      </c>
      <c r="BY28" s="20">
        <v>0.68100000000000005</v>
      </c>
      <c r="BZ28" s="20">
        <v>0.58899999999999997</v>
      </c>
      <c r="CA28" s="20">
        <v>0.58299999999999996</v>
      </c>
    </row>
    <row r="29" spans="1:79" x14ac:dyDescent="0.35">
      <c r="A29" s="20">
        <v>113.72</v>
      </c>
      <c r="B29" s="20">
        <v>11013.314</v>
      </c>
      <c r="C29" s="20">
        <v>3114.83</v>
      </c>
      <c r="D29" s="20">
        <v>194.15700000000001</v>
      </c>
      <c r="E29" s="20">
        <v>3654.7710000000002</v>
      </c>
      <c r="F29" s="20">
        <v>12946.561</v>
      </c>
      <c r="G29" s="20">
        <v>4646.82</v>
      </c>
      <c r="H29" s="20">
        <v>318.04700000000003</v>
      </c>
      <c r="I29" s="20">
        <v>4309.357</v>
      </c>
      <c r="J29" s="20">
        <v>715.60699999999997</v>
      </c>
      <c r="K29" s="20">
        <v>1103.92</v>
      </c>
      <c r="L29" s="20">
        <v>3680.6579999999999</v>
      </c>
      <c r="M29" s="20">
        <v>2619.268</v>
      </c>
      <c r="N29" s="20">
        <v>1852.8109999999999</v>
      </c>
      <c r="O29" s="20">
        <v>5666.6049999999996</v>
      </c>
      <c r="Q29" s="20">
        <v>67.153999999999996</v>
      </c>
      <c r="R29" s="20">
        <v>608.44299999999998</v>
      </c>
      <c r="S29" s="20">
        <v>580.76599999999996</v>
      </c>
      <c r="T29" s="20">
        <v>89.242000000000004</v>
      </c>
      <c r="U29" s="20">
        <v>413.88499999999999</v>
      </c>
      <c r="V29" s="20">
        <v>534.25800000000004</v>
      </c>
      <c r="W29" s="20">
        <v>715.99199999999996</v>
      </c>
      <c r="X29" s="20">
        <v>100.917</v>
      </c>
      <c r="Y29" s="20">
        <v>482.84300000000002</v>
      </c>
      <c r="Z29" s="20">
        <v>221.49100000000001</v>
      </c>
      <c r="AA29" s="20">
        <v>279.82600000000002</v>
      </c>
      <c r="AB29" s="20">
        <v>921.28499999999997</v>
      </c>
      <c r="AC29" s="20">
        <v>557.37599999999998</v>
      </c>
      <c r="AD29" s="20">
        <v>224.34700000000001</v>
      </c>
      <c r="AE29" s="20">
        <v>780.34699999999998</v>
      </c>
      <c r="AG29">
        <v>1.6934210918188046</v>
      </c>
      <c r="AH29">
        <v>18.100814702445422</v>
      </c>
      <c r="AI29">
        <v>5.36331327935864</v>
      </c>
      <c r="AJ29">
        <v>2.1756235853073664</v>
      </c>
      <c r="AK29">
        <v>8.8304021648525559</v>
      </c>
      <c r="AL29">
        <v>24.232788278322456</v>
      </c>
      <c r="AM29">
        <v>6.490044581503704</v>
      </c>
      <c r="AN29">
        <v>3.1515701021631641</v>
      </c>
      <c r="AO29">
        <v>8.924965257858144</v>
      </c>
      <c r="AP29">
        <v>3.2308626535615441</v>
      </c>
      <c r="AQ29">
        <v>3.9450229785652513</v>
      </c>
      <c r="AR29">
        <v>3.9951350559273191</v>
      </c>
      <c r="AS29">
        <v>4.6992837868871282</v>
      </c>
      <c r="AT29">
        <v>8.2586840920538265</v>
      </c>
      <c r="AU29">
        <v>7.2616477028808974</v>
      </c>
      <c r="AW29" s="20">
        <v>0.317</v>
      </c>
      <c r="AX29" s="20">
        <v>0.374</v>
      </c>
      <c r="AY29" s="20">
        <v>0.11600000000000001</v>
      </c>
      <c r="AZ29" s="20">
        <v>0.30599999999999999</v>
      </c>
      <c r="BA29" s="20">
        <v>0.26800000000000002</v>
      </c>
      <c r="BB29" s="20">
        <v>0.56999999999999995</v>
      </c>
      <c r="BC29" s="20">
        <v>0.114</v>
      </c>
      <c r="BD29" s="20">
        <v>0.39200000000000002</v>
      </c>
      <c r="BE29" s="20">
        <v>0.23200000000000001</v>
      </c>
      <c r="BF29" s="20">
        <v>0.183</v>
      </c>
      <c r="BG29" s="20">
        <v>0.17699999999999999</v>
      </c>
      <c r="BH29" s="20">
        <v>5.3999999999999999E-2</v>
      </c>
      <c r="BI29" s="20">
        <v>0.106</v>
      </c>
      <c r="BJ29" s="20">
        <v>0.46300000000000002</v>
      </c>
      <c r="BK29" s="20">
        <v>0.11700000000000001</v>
      </c>
      <c r="BM29" s="20">
        <v>0.62</v>
      </c>
      <c r="BN29" s="20">
        <v>0.50800000000000001</v>
      </c>
      <c r="BO29" s="20">
        <v>0.38100000000000001</v>
      </c>
      <c r="BP29" s="20">
        <v>0.59199999999999997</v>
      </c>
      <c r="BQ29" s="20">
        <v>0.42599999999999999</v>
      </c>
      <c r="BR29" s="20">
        <v>0.69199999999999995</v>
      </c>
      <c r="BS29" s="20">
        <v>0.53900000000000003</v>
      </c>
      <c r="BT29" s="20">
        <v>0.71399999999999997</v>
      </c>
      <c r="BU29" s="20">
        <v>0.68400000000000005</v>
      </c>
      <c r="BV29" s="20">
        <v>0.72299999999999998</v>
      </c>
      <c r="BW29" s="20">
        <v>0.41399999999999998</v>
      </c>
      <c r="BX29" s="20">
        <v>0.22500000000000001</v>
      </c>
      <c r="BY29" s="20">
        <v>0.311</v>
      </c>
      <c r="BZ29" s="20">
        <v>0.82299999999999995</v>
      </c>
      <c r="CA29" s="20">
        <v>0.33800000000000002</v>
      </c>
    </row>
    <row r="30" spans="1:79" x14ac:dyDescent="0.35">
      <c r="A30" s="20">
        <v>163.64599999999999</v>
      </c>
      <c r="B30" s="20">
        <v>2943.7869999999998</v>
      </c>
      <c r="C30" s="20">
        <v>4147.5590000000002</v>
      </c>
      <c r="D30" s="20">
        <v>801.59</v>
      </c>
      <c r="E30" s="20">
        <v>4200.259</v>
      </c>
      <c r="F30" s="20">
        <v>4067.123</v>
      </c>
      <c r="G30" s="20">
        <v>2041.42</v>
      </c>
      <c r="H30" s="20">
        <v>713.75699999999995</v>
      </c>
      <c r="I30" s="20">
        <v>6006.8419999999996</v>
      </c>
      <c r="J30" s="20">
        <v>708.21</v>
      </c>
      <c r="K30" s="20">
        <v>2696.93</v>
      </c>
      <c r="L30" s="20">
        <v>2169.933</v>
      </c>
      <c r="M30" s="20">
        <v>2566.5680000000002</v>
      </c>
      <c r="N30" s="20">
        <v>6347.0780000000004</v>
      </c>
      <c r="O30" s="20">
        <v>3152.7370000000001</v>
      </c>
      <c r="Q30" s="20">
        <v>85.259</v>
      </c>
      <c r="R30" s="20">
        <v>318.69400000000002</v>
      </c>
      <c r="S30" s="20">
        <v>599.51400000000001</v>
      </c>
      <c r="T30" s="20">
        <v>229.74600000000001</v>
      </c>
      <c r="U30" s="20">
        <v>362.87200000000001</v>
      </c>
      <c r="V30" s="20">
        <v>559.98199999999997</v>
      </c>
      <c r="W30" s="20">
        <v>519.46100000000001</v>
      </c>
      <c r="X30" s="20">
        <v>185.04900000000001</v>
      </c>
      <c r="Y30" s="20">
        <v>544.65300000000002</v>
      </c>
      <c r="Z30" s="20">
        <v>167.178</v>
      </c>
      <c r="AA30" s="20">
        <v>539.60199999999998</v>
      </c>
      <c r="AB30" s="20">
        <v>391.09800000000001</v>
      </c>
      <c r="AC30" s="20">
        <v>388.49200000000002</v>
      </c>
      <c r="AD30" s="20">
        <v>525.55999999999995</v>
      </c>
      <c r="AE30" s="20">
        <v>838.71500000000003</v>
      </c>
      <c r="AG30">
        <v>1.919398538570708</v>
      </c>
      <c r="AH30">
        <v>9.2370330159965341</v>
      </c>
      <c r="AI30">
        <v>6.9182020770157164</v>
      </c>
      <c r="AJ30">
        <v>3.4890270124398248</v>
      </c>
      <c r="AK30">
        <v>11.575042990365748</v>
      </c>
      <c r="AL30">
        <v>7.2629530949209089</v>
      </c>
      <c r="AM30">
        <v>3.9298811652847858</v>
      </c>
      <c r="AN30">
        <v>3.8571243292317168</v>
      </c>
      <c r="AO30">
        <v>11.028750415402099</v>
      </c>
      <c r="AP30">
        <v>4.2362631446721464</v>
      </c>
      <c r="AQ30">
        <v>4.9979985248386773</v>
      </c>
      <c r="AR30">
        <v>5.5483101422149943</v>
      </c>
      <c r="AS30">
        <v>6.6064886793035633</v>
      </c>
      <c r="AT30">
        <v>12.076790471116526</v>
      </c>
      <c r="AU30">
        <v>3.75900872167542</v>
      </c>
      <c r="AW30" s="20">
        <v>0.28299999999999997</v>
      </c>
      <c r="AX30" s="20">
        <v>0.36399999999999999</v>
      </c>
      <c r="AY30" s="20">
        <v>0.14499999999999999</v>
      </c>
      <c r="AZ30" s="20">
        <v>0.191</v>
      </c>
      <c r="BA30" s="20">
        <v>0.40100000000000002</v>
      </c>
      <c r="BB30" s="20">
        <v>0.16300000000000001</v>
      </c>
      <c r="BC30" s="20">
        <v>9.5000000000000001E-2</v>
      </c>
      <c r="BD30" s="20">
        <v>0.26200000000000001</v>
      </c>
      <c r="BE30" s="20">
        <v>0.254</v>
      </c>
      <c r="BF30" s="20">
        <v>0.318</v>
      </c>
      <c r="BG30" s="20">
        <v>0.11600000000000001</v>
      </c>
      <c r="BH30" s="20">
        <v>0.17799999999999999</v>
      </c>
      <c r="BI30" s="20">
        <v>0.214</v>
      </c>
      <c r="BJ30" s="20">
        <v>0.28899999999999998</v>
      </c>
      <c r="BK30" s="20">
        <v>5.6000000000000001E-2</v>
      </c>
      <c r="BM30" s="20">
        <v>0.56399999999999995</v>
      </c>
      <c r="BN30" s="20">
        <v>0.497</v>
      </c>
      <c r="BO30" s="20">
        <v>0.57999999999999996</v>
      </c>
      <c r="BP30" s="20">
        <v>0.53600000000000003</v>
      </c>
      <c r="BQ30" s="20">
        <v>0.53400000000000003</v>
      </c>
      <c r="BR30" s="20">
        <v>0.33600000000000002</v>
      </c>
      <c r="BS30" s="20">
        <v>0.39400000000000002</v>
      </c>
      <c r="BT30" s="20">
        <v>0.68899999999999995</v>
      </c>
      <c r="BU30" s="20">
        <v>0.46899999999999997</v>
      </c>
      <c r="BV30" s="20">
        <v>0.73399999999999999</v>
      </c>
      <c r="BW30" s="20">
        <v>0.47099999999999997</v>
      </c>
      <c r="BX30" s="20">
        <v>0.68799999999999994</v>
      </c>
      <c r="BY30" s="20">
        <v>0.53300000000000003</v>
      </c>
      <c r="BZ30" s="20">
        <v>0.70699999999999996</v>
      </c>
      <c r="CA30" s="20">
        <v>0.23799999999999999</v>
      </c>
    </row>
    <row r="31" spans="1:79" x14ac:dyDescent="0.35">
      <c r="A31" s="20">
        <v>3417.16</v>
      </c>
      <c r="B31" s="20">
        <v>2181.953</v>
      </c>
      <c r="C31" s="20">
        <v>3414.386</v>
      </c>
      <c r="D31" s="20">
        <v>1520.895</v>
      </c>
      <c r="E31" s="20">
        <v>2042.345</v>
      </c>
      <c r="F31" s="20">
        <v>4054.1790000000001</v>
      </c>
      <c r="G31" s="20">
        <v>839.49699999999996</v>
      </c>
      <c r="H31" s="20">
        <v>2994.6379999999999</v>
      </c>
      <c r="I31" s="20">
        <v>2434.357</v>
      </c>
      <c r="J31" s="20">
        <v>2521.2649999999999</v>
      </c>
      <c r="K31" s="20">
        <v>2316.9380000000001</v>
      </c>
      <c r="L31" s="20">
        <v>2836.538</v>
      </c>
      <c r="M31" s="20">
        <v>884.8</v>
      </c>
      <c r="N31" s="20">
        <v>1718.75</v>
      </c>
      <c r="O31" s="20">
        <v>9305.6579999999994</v>
      </c>
      <c r="Q31" s="20">
        <v>568.625</v>
      </c>
      <c r="R31" s="20">
        <v>231.666</v>
      </c>
      <c r="S31" s="20">
        <v>466.74200000000002</v>
      </c>
      <c r="T31" s="20">
        <v>535.44899999999996</v>
      </c>
      <c r="U31" s="20">
        <v>415.83100000000002</v>
      </c>
      <c r="V31" s="20">
        <v>865.85500000000002</v>
      </c>
      <c r="W31" s="20">
        <v>194.761</v>
      </c>
      <c r="X31" s="20">
        <v>325.69</v>
      </c>
      <c r="Y31" s="20">
        <v>422.87400000000002</v>
      </c>
      <c r="Z31" s="20">
        <v>514.31200000000001</v>
      </c>
      <c r="AA31" s="20">
        <v>376.39</v>
      </c>
      <c r="AB31" s="20">
        <v>504.053</v>
      </c>
      <c r="AC31" s="20">
        <v>152.18</v>
      </c>
      <c r="AD31" s="20">
        <v>360.92500000000001</v>
      </c>
      <c r="AE31" s="20">
        <v>751.26700000000005</v>
      </c>
      <c r="AG31">
        <v>6.0095141789404263</v>
      </c>
      <c r="AH31">
        <v>9.4185292619547099</v>
      </c>
      <c r="AI31">
        <v>7.3153605203731393</v>
      </c>
      <c r="AJ31">
        <v>2.8404105713149153</v>
      </c>
      <c r="AK31">
        <v>4.9114784612017859</v>
      </c>
      <c r="AL31">
        <v>4.682283985193826</v>
      </c>
      <c r="AM31">
        <v>4.3103958184646824</v>
      </c>
      <c r="AN31">
        <v>9.194749608523443</v>
      </c>
      <c r="AO31">
        <v>5.7566958479357915</v>
      </c>
      <c r="AP31">
        <v>4.9022091648649067</v>
      </c>
      <c r="AQ31">
        <v>6.1556842636626907</v>
      </c>
      <c r="AR31">
        <v>5.6274598107738667</v>
      </c>
      <c r="AS31">
        <v>5.8141674333026669</v>
      </c>
      <c r="AT31">
        <v>4.7620696820669108</v>
      </c>
      <c r="AU31">
        <v>12.386618871852482</v>
      </c>
      <c r="AW31" s="20">
        <v>0.13300000000000001</v>
      </c>
      <c r="AX31" s="20">
        <v>0.51100000000000001</v>
      </c>
      <c r="AY31" s="20">
        <v>0.19700000000000001</v>
      </c>
      <c r="AZ31" s="20">
        <v>6.7000000000000004E-2</v>
      </c>
      <c r="BA31" s="20">
        <v>0.14799999999999999</v>
      </c>
      <c r="BB31" s="20">
        <v>6.8000000000000005E-2</v>
      </c>
      <c r="BC31" s="20">
        <v>0.27800000000000002</v>
      </c>
      <c r="BD31" s="20">
        <v>0.35499999999999998</v>
      </c>
      <c r="BE31" s="20">
        <v>0.17100000000000001</v>
      </c>
      <c r="BF31" s="20">
        <v>0.12</v>
      </c>
      <c r="BG31" s="20">
        <v>0.20599999999999999</v>
      </c>
      <c r="BH31" s="20">
        <v>0.14000000000000001</v>
      </c>
      <c r="BI31" s="20">
        <v>0.48</v>
      </c>
      <c r="BJ31" s="20">
        <v>0.16600000000000001</v>
      </c>
      <c r="BK31" s="20">
        <v>0.20699999999999999</v>
      </c>
      <c r="BM31" s="20">
        <v>0.50900000000000001</v>
      </c>
      <c r="BN31" s="20">
        <v>0.54</v>
      </c>
      <c r="BO31" s="20">
        <v>0.57799999999999996</v>
      </c>
      <c r="BP31" s="20">
        <v>0.28699999999999998</v>
      </c>
      <c r="BQ31" s="20">
        <v>0.30599999999999999</v>
      </c>
      <c r="BR31" s="20">
        <v>0.33900000000000002</v>
      </c>
      <c r="BS31" s="20">
        <v>0.70199999999999996</v>
      </c>
      <c r="BT31" s="20">
        <v>0.79100000000000004</v>
      </c>
      <c r="BU31" s="20">
        <v>0.27200000000000002</v>
      </c>
      <c r="BV31" s="20">
        <v>0.38600000000000001</v>
      </c>
      <c r="BW31" s="20">
        <v>0.69199999999999995</v>
      </c>
      <c r="BX31" s="20">
        <v>0.437</v>
      </c>
      <c r="BY31" s="20">
        <v>0.81799999999999995</v>
      </c>
      <c r="BZ31" s="20">
        <v>0.52700000000000002</v>
      </c>
      <c r="CA31" s="20">
        <v>0.73299999999999998</v>
      </c>
    </row>
    <row r="32" spans="1:79" x14ac:dyDescent="0.35">
      <c r="A32" s="20">
        <v>2277.1819999999998</v>
      </c>
      <c r="B32" s="20">
        <v>7167.16</v>
      </c>
      <c r="C32" s="20">
        <v>3437.5</v>
      </c>
      <c r="D32" s="20">
        <v>7296.598</v>
      </c>
      <c r="E32" s="20">
        <v>4981.509</v>
      </c>
      <c r="F32" s="20">
        <v>10606.509</v>
      </c>
      <c r="G32" s="20">
        <v>1833.395</v>
      </c>
      <c r="H32" s="20">
        <v>6186.2060000000001</v>
      </c>
      <c r="I32" s="20">
        <v>5560.2809999999999</v>
      </c>
      <c r="J32" s="20">
        <v>1043.8240000000001</v>
      </c>
      <c r="K32" s="20">
        <v>1161.2429999999999</v>
      </c>
      <c r="L32" s="20">
        <v>3463.3879999999999</v>
      </c>
      <c r="M32" s="20">
        <v>923.63199999999995</v>
      </c>
      <c r="N32" s="20">
        <v>5726.701</v>
      </c>
      <c r="O32" s="20">
        <v>10129.438</v>
      </c>
      <c r="Q32" s="20">
        <v>623.03399999999999</v>
      </c>
      <c r="R32" s="20">
        <v>531.08000000000004</v>
      </c>
      <c r="S32" s="20">
        <v>482.68900000000002</v>
      </c>
      <c r="T32" s="20">
        <v>1359.8330000000001</v>
      </c>
      <c r="U32" s="20">
        <v>711.91200000000003</v>
      </c>
      <c r="V32" s="20">
        <v>1153.614</v>
      </c>
      <c r="W32" s="20">
        <v>390.18200000000002</v>
      </c>
      <c r="X32" s="20">
        <v>957.81600000000003</v>
      </c>
      <c r="Y32" s="20">
        <v>578.14499999999998</v>
      </c>
      <c r="Z32" s="20">
        <v>306.10599999999999</v>
      </c>
      <c r="AA32" s="20">
        <v>533.32600000000002</v>
      </c>
      <c r="AB32" s="20">
        <v>496.81099999999998</v>
      </c>
      <c r="AC32" s="20">
        <v>170.227</v>
      </c>
      <c r="AD32" s="20">
        <v>478.52499999999998</v>
      </c>
      <c r="AE32" s="20">
        <v>1112.336</v>
      </c>
      <c r="AG32">
        <v>3.6549883312949212</v>
      </c>
      <c r="AH32">
        <v>13.495443247721623</v>
      </c>
      <c r="AI32">
        <v>7.1215627453702073</v>
      </c>
      <c r="AJ32">
        <v>5.3658044774615705</v>
      </c>
      <c r="AK32">
        <v>6.997366247513737</v>
      </c>
      <c r="AL32">
        <v>9.1941576645221019</v>
      </c>
      <c r="AM32">
        <v>4.6988200378284999</v>
      </c>
      <c r="AN32">
        <v>6.4586580303523853</v>
      </c>
      <c r="AO32">
        <v>9.6174506395454422</v>
      </c>
      <c r="AP32">
        <v>3.4100082977792008</v>
      </c>
      <c r="AQ32">
        <v>2.1773605637077509</v>
      </c>
      <c r="AR32">
        <v>6.9712385595326998</v>
      </c>
      <c r="AS32">
        <v>5.4258842604287212</v>
      </c>
      <c r="AT32">
        <v>11.967401912125803</v>
      </c>
      <c r="AU32">
        <v>9.1064552437393012</v>
      </c>
      <c r="AW32" s="20">
        <v>7.3999999999999996E-2</v>
      </c>
      <c r="AX32" s="20">
        <v>0.31900000000000001</v>
      </c>
      <c r="AY32" s="20">
        <v>0.185</v>
      </c>
      <c r="AZ32" s="20">
        <v>0.05</v>
      </c>
      <c r="BA32" s="20">
        <v>0.124</v>
      </c>
      <c r="BB32" s="20">
        <v>0.1</v>
      </c>
      <c r="BC32" s="20">
        <v>0.151</v>
      </c>
      <c r="BD32" s="20">
        <v>8.5000000000000006E-2</v>
      </c>
      <c r="BE32" s="20">
        <v>0.20899999999999999</v>
      </c>
      <c r="BF32" s="20">
        <v>0.14000000000000001</v>
      </c>
      <c r="BG32" s="20">
        <v>5.0999999999999997E-2</v>
      </c>
      <c r="BH32" s="20">
        <v>0.17599999999999999</v>
      </c>
      <c r="BI32" s="20">
        <v>0.40100000000000002</v>
      </c>
      <c r="BJ32" s="20">
        <v>0.314</v>
      </c>
      <c r="BK32" s="20">
        <v>0.10299999999999999</v>
      </c>
      <c r="BM32" s="20">
        <v>0.42099999999999999</v>
      </c>
      <c r="BN32" s="20">
        <v>0.51900000000000002</v>
      </c>
      <c r="BO32" s="20">
        <v>0.627</v>
      </c>
      <c r="BP32" s="20">
        <v>0.34399999999999997</v>
      </c>
      <c r="BQ32" s="20">
        <v>0.53100000000000003</v>
      </c>
      <c r="BR32" s="20">
        <v>0.61399999999999999</v>
      </c>
      <c r="BS32" s="20">
        <v>0.49399999999999999</v>
      </c>
      <c r="BT32" s="20">
        <v>0.48699999999999999</v>
      </c>
      <c r="BU32" s="20">
        <v>0.38700000000000001</v>
      </c>
      <c r="BV32" s="20">
        <v>0.68300000000000005</v>
      </c>
      <c r="BW32" s="20">
        <v>0.20899999999999999</v>
      </c>
      <c r="BX32" s="20">
        <v>0.77100000000000002</v>
      </c>
      <c r="BY32" s="20">
        <v>0.73299999999999998</v>
      </c>
      <c r="BZ32" s="20">
        <v>0.42399999999999999</v>
      </c>
      <c r="CA32" s="20">
        <v>0.56699999999999995</v>
      </c>
    </row>
    <row r="33" spans="1:79" x14ac:dyDescent="0.35">
      <c r="A33" s="20">
        <v>141.45699999999999</v>
      </c>
      <c r="B33" s="20">
        <v>2879.0680000000002</v>
      </c>
      <c r="C33" s="20">
        <v>10016.642</v>
      </c>
      <c r="D33" s="20">
        <v>1393.306</v>
      </c>
      <c r="E33" s="20">
        <v>5175.6660000000002</v>
      </c>
      <c r="F33" s="20">
        <v>5959.6890000000003</v>
      </c>
      <c r="G33" s="20">
        <v>2071.0059999999999</v>
      </c>
      <c r="H33" s="20">
        <v>5643.491</v>
      </c>
      <c r="I33" s="20">
        <v>10539.016</v>
      </c>
      <c r="J33" s="20">
        <v>1178.809</v>
      </c>
      <c r="K33" s="20">
        <v>3735.2069999999999</v>
      </c>
      <c r="L33" s="20">
        <v>4186.3909999999996</v>
      </c>
      <c r="M33" s="20">
        <v>1399.778</v>
      </c>
      <c r="N33" s="20">
        <v>3313.6089999999999</v>
      </c>
      <c r="O33" s="20">
        <v>6623.5209999999997</v>
      </c>
      <c r="Q33" s="20">
        <v>67.153999999999996</v>
      </c>
      <c r="R33" s="20">
        <v>408.32600000000002</v>
      </c>
      <c r="S33" s="20">
        <v>947.91099999999994</v>
      </c>
      <c r="T33" s="20">
        <v>312.149</v>
      </c>
      <c r="U33" s="20">
        <v>495.49099999999999</v>
      </c>
      <c r="V33" s="20">
        <v>824.50400000000002</v>
      </c>
      <c r="W33" s="20">
        <v>400.4</v>
      </c>
      <c r="X33" s="20">
        <v>528.37699999999995</v>
      </c>
      <c r="Y33" s="20">
        <v>793.22</v>
      </c>
      <c r="Z33" s="20">
        <v>292.435</v>
      </c>
      <c r="AA33" s="20">
        <v>1070.588</v>
      </c>
      <c r="AB33" s="20">
        <v>503.24</v>
      </c>
      <c r="AC33" s="20">
        <v>288.41199999999998</v>
      </c>
      <c r="AD33" s="20">
        <v>530.93100000000004</v>
      </c>
      <c r="AE33" s="20">
        <v>637.58900000000006</v>
      </c>
      <c r="AG33">
        <v>2.1064568007862525</v>
      </c>
      <c r="AH33">
        <v>7.0509054040154195</v>
      </c>
      <c r="AI33">
        <v>10.567070115232339</v>
      </c>
      <c r="AJ33">
        <v>4.4635927073288721</v>
      </c>
      <c r="AK33">
        <v>10.445529787624801</v>
      </c>
      <c r="AL33">
        <v>7.2282111426991262</v>
      </c>
      <c r="AM33">
        <v>5.1723426573426572</v>
      </c>
      <c r="AN33">
        <v>10.680803668592691</v>
      </c>
      <c r="AO33">
        <v>13.286372002723077</v>
      </c>
      <c r="AP33">
        <v>4.0310120197650763</v>
      </c>
      <c r="AQ33">
        <v>3.4889303821825015</v>
      </c>
      <c r="AR33">
        <v>8.3188756855575861</v>
      </c>
      <c r="AS33">
        <v>4.8533972234165015</v>
      </c>
      <c r="AT33">
        <v>6.2411292616177994</v>
      </c>
      <c r="AU33">
        <v>10.388386562503429</v>
      </c>
      <c r="AW33" s="20">
        <v>0.39400000000000002</v>
      </c>
      <c r="AX33" s="20">
        <v>0.217</v>
      </c>
      <c r="AY33" s="20">
        <v>0.14000000000000001</v>
      </c>
      <c r="AZ33" s="20">
        <v>0.18</v>
      </c>
      <c r="BA33" s="20">
        <v>0.26500000000000001</v>
      </c>
      <c r="BB33" s="20">
        <v>0.11</v>
      </c>
      <c r="BC33" s="20">
        <v>0.16200000000000001</v>
      </c>
      <c r="BD33" s="20">
        <v>0.254</v>
      </c>
      <c r="BE33" s="20">
        <v>0.21</v>
      </c>
      <c r="BF33" s="20">
        <v>0.17299999999999999</v>
      </c>
      <c r="BG33" s="20">
        <v>4.1000000000000002E-2</v>
      </c>
      <c r="BH33" s="20">
        <v>0.20799999999999999</v>
      </c>
      <c r="BI33" s="20">
        <v>0.21099999999999999</v>
      </c>
      <c r="BJ33" s="20">
        <v>0.14799999999999999</v>
      </c>
      <c r="BK33" s="20">
        <v>0.20499999999999999</v>
      </c>
      <c r="BM33" s="20">
        <v>0.69499999999999995</v>
      </c>
      <c r="BN33" s="20">
        <v>0.39900000000000002</v>
      </c>
      <c r="BO33" s="20">
        <v>0.755</v>
      </c>
      <c r="BP33" s="20">
        <v>0.47899999999999998</v>
      </c>
      <c r="BQ33" s="20">
        <v>0.75900000000000001</v>
      </c>
      <c r="BR33" s="20">
        <v>0.501</v>
      </c>
      <c r="BS33" s="20">
        <v>0.48399999999999999</v>
      </c>
      <c r="BT33" s="20">
        <v>0.74299999999999999</v>
      </c>
      <c r="BU33" s="20">
        <v>0.41899999999999998</v>
      </c>
      <c r="BV33" s="20">
        <v>0.754</v>
      </c>
      <c r="BW33" s="20">
        <v>0.27100000000000002</v>
      </c>
      <c r="BX33" s="20">
        <v>0.57899999999999996</v>
      </c>
      <c r="BY33" s="20">
        <v>0.64900000000000002</v>
      </c>
      <c r="BZ33" s="20">
        <v>0.316</v>
      </c>
      <c r="CA33" s="20">
        <v>0.56799999999999995</v>
      </c>
    </row>
    <row r="34" spans="1:79" x14ac:dyDescent="0.35">
      <c r="A34" s="20">
        <v>3990.3850000000002</v>
      </c>
      <c r="B34" s="20">
        <v>8492.973</v>
      </c>
      <c r="C34" s="20">
        <v>407.72899999999998</v>
      </c>
      <c r="D34" s="20">
        <v>836.72299999999996</v>
      </c>
      <c r="E34" s="20">
        <v>2549.0010000000002</v>
      </c>
      <c r="F34" s="20">
        <v>5179.3639999999996</v>
      </c>
      <c r="G34" s="20">
        <v>4350.0370000000003</v>
      </c>
      <c r="H34" s="20">
        <v>9308.4320000000007</v>
      </c>
      <c r="I34" s="20">
        <v>1899.963</v>
      </c>
      <c r="J34" s="20">
        <v>4742.973</v>
      </c>
      <c r="K34" s="20">
        <v>1665.126</v>
      </c>
      <c r="L34" s="20">
        <v>2506.4720000000002</v>
      </c>
      <c r="M34" s="20">
        <v>3122.2260000000001</v>
      </c>
      <c r="N34" s="20">
        <v>3259.9850000000001</v>
      </c>
      <c r="O34" s="20">
        <v>1313.7940000000001</v>
      </c>
      <c r="Q34" s="20">
        <v>880.83</v>
      </c>
      <c r="R34" s="20">
        <v>498.93099999999998</v>
      </c>
      <c r="S34" s="20">
        <v>262.51900000000001</v>
      </c>
      <c r="T34" s="20">
        <v>184.01900000000001</v>
      </c>
      <c r="U34" s="20">
        <v>418.06099999999998</v>
      </c>
      <c r="V34" s="20">
        <v>840.01900000000001</v>
      </c>
      <c r="W34" s="20">
        <v>845.38499999999999</v>
      </c>
      <c r="X34" s="20">
        <v>780.30700000000002</v>
      </c>
      <c r="Y34" s="20">
        <v>305.23599999999999</v>
      </c>
      <c r="Z34" s="20">
        <v>858.67</v>
      </c>
      <c r="AA34" s="20">
        <v>520.798</v>
      </c>
      <c r="AB34" s="20">
        <v>458.90600000000001</v>
      </c>
      <c r="AC34" s="20">
        <v>506.85300000000001</v>
      </c>
      <c r="AD34" s="20">
        <v>432.46199999999999</v>
      </c>
      <c r="AE34" s="20">
        <v>399.56400000000002</v>
      </c>
      <c r="AG34">
        <v>4.530255554420263</v>
      </c>
      <c r="AH34">
        <v>17.022339762412038</v>
      </c>
      <c r="AI34">
        <v>1.5531409155146865</v>
      </c>
      <c r="AJ34">
        <v>4.5469380879148344</v>
      </c>
      <c r="AK34">
        <v>6.097198734156021</v>
      </c>
      <c r="AL34">
        <v>6.165770059962929</v>
      </c>
      <c r="AM34">
        <v>5.1456283231900262</v>
      </c>
      <c r="AN34">
        <v>11.929191971877737</v>
      </c>
      <c r="AO34">
        <v>6.2245704962717374</v>
      </c>
      <c r="AP34">
        <v>5.5236272374719046</v>
      </c>
      <c r="AQ34">
        <v>3.1972588220384872</v>
      </c>
      <c r="AR34">
        <v>5.4618418586812991</v>
      </c>
      <c r="AS34">
        <v>6.1600227284834066</v>
      </c>
      <c r="AT34">
        <v>7.5381998880826524</v>
      </c>
      <c r="AU34">
        <v>3.2880689952047732</v>
      </c>
      <c r="AW34" s="20">
        <v>6.5000000000000002E-2</v>
      </c>
      <c r="AX34" s="20">
        <v>0.42899999999999999</v>
      </c>
      <c r="AY34" s="20">
        <v>7.3999999999999996E-2</v>
      </c>
      <c r="AZ34" s="20">
        <v>0.311</v>
      </c>
      <c r="BA34" s="20">
        <v>0.183</v>
      </c>
      <c r="BB34" s="20">
        <v>9.1999999999999998E-2</v>
      </c>
      <c r="BC34" s="20">
        <v>7.5999999999999998E-2</v>
      </c>
      <c r="BD34" s="20">
        <v>0.192</v>
      </c>
      <c r="BE34" s="20">
        <v>0.25600000000000001</v>
      </c>
      <c r="BF34" s="20">
        <v>8.1000000000000003E-2</v>
      </c>
      <c r="BG34" s="20">
        <v>7.6999999999999999E-2</v>
      </c>
      <c r="BH34" s="20">
        <v>0.15</v>
      </c>
      <c r="BI34" s="20">
        <v>0.153</v>
      </c>
      <c r="BJ34" s="20">
        <v>0.219</v>
      </c>
      <c r="BK34" s="20">
        <v>0.10299999999999999</v>
      </c>
      <c r="BM34" s="20">
        <v>0.45300000000000001</v>
      </c>
      <c r="BN34" s="20">
        <v>0.58699999999999997</v>
      </c>
      <c r="BO34" s="20">
        <v>0.32900000000000001</v>
      </c>
      <c r="BP34" s="20">
        <v>0.76600000000000001</v>
      </c>
      <c r="BQ34" s="20">
        <v>0.56799999999999995</v>
      </c>
      <c r="BR34" s="20">
        <v>0.441</v>
      </c>
      <c r="BS34" s="20">
        <v>0.49</v>
      </c>
      <c r="BT34" s="20">
        <v>0.66700000000000004</v>
      </c>
      <c r="BU34" s="20">
        <v>0.69099999999999995</v>
      </c>
      <c r="BV34" s="20">
        <v>0.375</v>
      </c>
      <c r="BW34" s="20">
        <v>0.30399999999999999</v>
      </c>
      <c r="BX34" s="20">
        <v>0.52800000000000002</v>
      </c>
      <c r="BY34" s="20">
        <v>0.46800000000000003</v>
      </c>
      <c r="BZ34" s="20">
        <v>0.29499999999999998</v>
      </c>
      <c r="CA34" s="20">
        <v>0.31</v>
      </c>
    </row>
    <row r="35" spans="1:79" x14ac:dyDescent="0.35">
      <c r="A35" s="20">
        <v>408.654</v>
      </c>
      <c r="B35" s="20">
        <v>4700.4440000000004</v>
      </c>
      <c r="C35" s="20">
        <v>3418.0839999999998</v>
      </c>
      <c r="D35" s="20">
        <v>1353.55</v>
      </c>
      <c r="E35" s="20">
        <v>3657.5439999999999</v>
      </c>
      <c r="F35" s="20">
        <v>5359.652</v>
      </c>
      <c r="G35" s="20">
        <v>1203.7719999999999</v>
      </c>
      <c r="H35" s="20">
        <v>2066.3829999999998</v>
      </c>
      <c r="I35" s="20">
        <v>1195.451</v>
      </c>
      <c r="J35" s="20">
        <v>2562.87</v>
      </c>
      <c r="K35" s="20">
        <v>2294.7489999999998</v>
      </c>
      <c r="L35" s="20">
        <v>7073.78</v>
      </c>
      <c r="M35" s="20">
        <v>3160.1329999999998</v>
      </c>
      <c r="N35" s="20">
        <v>7482.433</v>
      </c>
      <c r="O35" s="20">
        <v>2801.4050000000002</v>
      </c>
      <c r="Q35" s="20">
        <v>148.47</v>
      </c>
      <c r="R35" s="20">
        <v>802.39400000000001</v>
      </c>
      <c r="S35" s="20">
        <v>525.42399999999998</v>
      </c>
      <c r="T35" s="20">
        <v>247.98699999999999</v>
      </c>
      <c r="U35" s="20">
        <v>638.46600000000001</v>
      </c>
      <c r="V35" s="20">
        <v>890.25900000000001</v>
      </c>
      <c r="W35" s="20">
        <v>363.39499999999998</v>
      </c>
      <c r="X35" s="20">
        <v>435.67599999999999</v>
      </c>
      <c r="Y35" s="20">
        <v>271.94099999999997</v>
      </c>
      <c r="Z35" s="20">
        <v>629.39</v>
      </c>
      <c r="AA35" s="20">
        <v>395.21800000000002</v>
      </c>
      <c r="AB35" s="20">
        <v>1176.1369999999999</v>
      </c>
      <c r="AC35" s="20">
        <v>479.75299999999999</v>
      </c>
      <c r="AD35" s="20">
        <v>1014.236</v>
      </c>
      <c r="AE35" s="20">
        <v>512.702</v>
      </c>
      <c r="AG35">
        <v>2.7524348353202668</v>
      </c>
      <c r="AH35">
        <v>5.8580248606046412</v>
      </c>
      <c r="AI35">
        <v>6.5053823198026732</v>
      </c>
      <c r="AJ35">
        <v>5.4581490158758319</v>
      </c>
      <c r="AK35">
        <v>5.7286433420103808</v>
      </c>
      <c r="AL35">
        <v>6.0203289155178439</v>
      </c>
      <c r="AM35">
        <v>3.3125717194788042</v>
      </c>
      <c r="AN35">
        <v>4.7429351169217489</v>
      </c>
      <c r="AO35">
        <v>4.3959939839891744</v>
      </c>
      <c r="AP35">
        <v>4.0719903398528734</v>
      </c>
      <c r="AQ35">
        <v>5.8062866569842457</v>
      </c>
      <c r="AR35">
        <v>6.0144183883340121</v>
      </c>
      <c r="AS35">
        <v>6.5869999770715344</v>
      </c>
      <c r="AT35">
        <v>7.3774082166280825</v>
      </c>
      <c r="AU35">
        <v>5.4640024809733534</v>
      </c>
      <c r="AW35" s="20">
        <v>0.23300000000000001</v>
      </c>
      <c r="AX35" s="20">
        <v>9.1999999999999998E-2</v>
      </c>
      <c r="AY35" s="20">
        <v>0.156</v>
      </c>
      <c r="AZ35" s="20">
        <v>0.27700000000000002</v>
      </c>
      <c r="BA35" s="20">
        <v>0.113</v>
      </c>
      <c r="BB35" s="20">
        <v>8.5000000000000006E-2</v>
      </c>
      <c r="BC35" s="20">
        <v>0.115</v>
      </c>
      <c r="BD35" s="20">
        <v>0.13700000000000001</v>
      </c>
      <c r="BE35" s="20">
        <v>0.20300000000000001</v>
      </c>
      <c r="BF35" s="20">
        <v>8.1000000000000003E-2</v>
      </c>
      <c r="BG35" s="20">
        <v>0.185</v>
      </c>
      <c r="BH35" s="20">
        <v>6.4000000000000001E-2</v>
      </c>
      <c r="BI35" s="20">
        <v>0.17299999999999999</v>
      </c>
      <c r="BJ35" s="20">
        <v>9.0999999999999998E-2</v>
      </c>
      <c r="BK35" s="20">
        <v>0.13400000000000001</v>
      </c>
      <c r="BM35" s="20">
        <v>0.503</v>
      </c>
      <c r="BN35" s="20">
        <v>0.53700000000000003</v>
      </c>
      <c r="BO35" s="20">
        <v>0.6</v>
      </c>
      <c r="BP35" s="20">
        <v>0.76400000000000001</v>
      </c>
      <c r="BQ35" s="20">
        <v>0.497</v>
      </c>
      <c r="BR35" s="20">
        <v>0.47399999999999998</v>
      </c>
      <c r="BS35" s="20">
        <v>0.34399999999999997</v>
      </c>
      <c r="BT35" s="20">
        <v>0.47099999999999997</v>
      </c>
      <c r="BU35" s="20">
        <v>0.621</v>
      </c>
      <c r="BV35" s="20">
        <v>0.372</v>
      </c>
      <c r="BW35" s="20">
        <v>0.78100000000000003</v>
      </c>
      <c r="BX35" s="20">
        <v>0.41899999999999998</v>
      </c>
      <c r="BY35" s="20">
        <v>0.48399999999999999</v>
      </c>
      <c r="BZ35" s="20">
        <v>0.48</v>
      </c>
      <c r="CA35" s="20">
        <v>0.67200000000000004</v>
      </c>
    </row>
    <row r="36" spans="1:79" x14ac:dyDescent="0.35">
      <c r="A36" s="20">
        <v>3174.9259999999999</v>
      </c>
      <c r="B36" s="20">
        <v>2122.7809999999999</v>
      </c>
      <c r="C36" s="20">
        <v>2592.4560000000001</v>
      </c>
      <c r="D36" s="20">
        <v>13128.698</v>
      </c>
      <c r="E36" s="20">
        <v>2577.663</v>
      </c>
      <c r="F36" s="20">
        <v>2315.0889999999999</v>
      </c>
      <c r="G36" s="20">
        <v>3314.5340000000001</v>
      </c>
      <c r="H36" s="20">
        <v>3951.5529999999999</v>
      </c>
      <c r="I36" s="20">
        <v>1997.0409999999999</v>
      </c>
      <c r="J36" s="20">
        <v>942.12300000000005</v>
      </c>
      <c r="K36" s="20">
        <v>578.77200000000005</v>
      </c>
      <c r="L36" s="20">
        <v>6489.46</v>
      </c>
      <c r="M36" s="20">
        <v>3223.9279999999999</v>
      </c>
      <c r="N36" s="20">
        <v>2925.2959999999998</v>
      </c>
      <c r="O36" s="20">
        <v>23831.361000000001</v>
      </c>
      <c r="Q36" s="20">
        <v>424.78</v>
      </c>
      <c r="R36" s="20">
        <v>341.59800000000001</v>
      </c>
      <c r="S36" s="20">
        <v>420.46800000000002</v>
      </c>
      <c r="T36" s="20">
        <v>2066.7829999999999</v>
      </c>
      <c r="U36" s="20">
        <v>522.12400000000002</v>
      </c>
      <c r="V36" s="20">
        <v>524.49099999999999</v>
      </c>
      <c r="W36" s="20">
        <v>401.70400000000001</v>
      </c>
      <c r="X36" s="20">
        <v>697.28399999999999</v>
      </c>
      <c r="Y36" s="20">
        <v>371.18400000000003</v>
      </c>
      <c r="Z36" s="20">
        <v>235.29900000000001</v>
      </c>
      <c r="AA36" s="20">
        <v>187.84200000000001</v>
      </c>
      <c r="AB36" s="20">
        <v>748.45100000000002</v>
      </c>
      <c r="AC36" s="20">
        <v>476.66300000000001</v>
      </c>
      <c r="AD36" s="20">
        <v>958.09</v>
      </c>
      <c r="AE36" s="20">
        <v>1229.0809999999999</v>
      </c>
      <c r="AG36">
        <v>7.4742831583407883</v>
      </c>
      <c r="AH36">
        <v>6.2142664769700051</v>
      </c>
      <c r="AI36">
        <v>6.1656439966894032</v>
      </c>
      <c r="AJ36">
        <v>6.3522382369121484</v>
      </c>
      <c r="AK36">
        <v>4.9368789789398688</v>
      </c>
      <c r="AL36">
        <v>4.4139727850430228</v>
      </c>
      <c r="AM36">
        <v>8.2511849521040368</v>
      </c>
      <c r="AN36">
        <v>5.6670639223042549</v>
      </c>
      <c r="AO36">
        <v>5.3801914953230741</v>
      </c>
      <c r="AP36">
        <v>4.003939668251884</v>
      </c>
      <c r="AQ36">
        <v>3.0811639569425369</v>
      </c>
      <c r="AR36">
        <v>8.6705208490602583</v>
      </c>
      <c r="AS36">
        <v>6.7635373418956366</v>
      </c>
      <c r="AT36">
        <v>3.0532580446513373</v>
      </c>
      <c r="AU36">
        <v>19.389577253248568</v>
      </c>
      <c r="AW36" s="20">
        <v>0.221</v>
      </c>
      <c r="AX36" s="20">
        <v>0.22900000000000001</v>
      </c>
      <c r="AY36" s="20">
        <v>0.184</v>
      </c>
      <c r="AZ36" s="20">
        <v>3.9E-2</v>
      </c>
      <c r="BA36" s="20">
        <v>0.11899999999999999</v>
      </c>
      <c r="BB36" s="20">
        <v>0.106</v>
      </c>
      <c r="BC36" s="20">
        <v>0.25800000000000001</v>
      </c>
      <c r="BD36" s="20">
        <v>0.10199999999999999</v>
      </c>
      <c r="BE36" s="20">
        <v>0.182</v>
      </c>
      <c r="BF36" s="20">
        <v>0.214</v>
      </c>
      <c r="BG36" s="20">
        <v>0.20599999999999999</v>
      </c>
      <c r="BH36" s="20">
        <v>0.14599999999999999</v>
      </c>
      <c r="BI36" s="20">
        <v>0.17799999999999999</v>
      </c>
      <c r="BJ36" s="20">
        <v>0.04</v>
      </c>
      <c r="BK36" s="20">
        <v>0.19800000000000001</v>
      </c>
      <c r="BM36" s="20">
        <v>0.57999999999999996</v>
      </c>
      <c r="BN36" s="20">
        <v>0.61699999999999999</v>
      </c>
      <c r="BO36" s="20">
        <v>0.503</v>
      </c>
      <c r="BP36" s="20">
        <v>0.25600000000000001</v>
      </c>
      <c r="BQ36" s="20">
        <v>0.53</v>
      </c>
      <c r="BR36" s="20">
        <v>0.42899999999999999</v>
      </c>
      <c r="BS36" s="20">
        <v>0.72</v>
      </c>
      <c r="BT36" s="20">
        <v>0.36799999999999999</v>
      </c>
      <c r="BU36" s="20">
        <v>0.45700000000000002</v>
      </c>
      <c r="BV36" s="20">
        <v>0.73699999999999999</v>
      </c>
      <c r="BW36" s="20">
        <v>0.82299999999999995</v>
      </c>
      <c r="BX36" s="20">
        <v>0.52100000000000002</v>
      </c>
      <c r="BY36" s="20">
        <v>0.59199999999999997</v>
      </c>
      <c r="BZ36" s="20">
        <v>0.22600000000000001</v>
      </c>
      <c r="CA36" s="20">
        <v>0.67100000000000004</v>
      </c>
    </row>
    <row r="37" spans="1:79" x14ac:dyDescent="0.35">
      <c r="A37" s="20">
        <v>2713.5720000000001</v>
      </c>
      <c r="B37" s="20">
        <v>1299.9259999999999</v>
      </c>
      <c r="C37" s="20">
        <v>3408.8389999999999</v>
      </c>
      <c r="D37" s="20">
        <v>10444.712</v>
      </c>
      <c r="E37" s="20">
        <v>1619.8219999999999</v>
      </c>
      <c r="F37" s="20">
        <v>1532.914</v>
      </c>
      <c r="G37" s="20">
        <v>894.97</v>
      </c>
      <c r="H37" s="20">
        <v>3960.799</v>
      </c>
      <c r="I37" s="20">
        <v>10163.646000000001</v>
      </c>
      <c r="J37" s="20">
        <v>1556.028</v>
      </c>
      <c r="K37" s="20">
        <v>1802.885</v>
      </c>
      <c r="L37" s="20">
        <v>3014.9780000000001</v>
      </c>
      <c r="M37" s="20">
        <v>4867.7879999999996</v>
      </c>
      <c r="N37" s="20">
        <v>4787.3519999999999</v>
      </c>
      <c r="O37" s="20">
        <v>20617.603999999999</v>
      </c>
      <c r="Q37" s="20">
        <v>329.69</v>
      </c>
      <c r="R37" s="20">
        <v>280.19600000000003</v>
      </c>
      <c r="S37" s="20">
        <v>568.14099999999996</v>
      </c>
      <c r="T37" s="20">
        <v>1491.616</v>
      </c>
      <c r="U37" s="20">
        <v>258.86599999999999</v>
      </c>
      <c r="V37" s="20">
        <v>268.714</v>
      </c>
      <c r="W37" s="20">
        <v>213.46799999999999</v>
      </c>
      <c r="X37" s="20">
        <v>611.75199999999995</v>
      </c>
      <c r="Y37" s="20">
        <v>1086.8130000000001</v>
      </c>
      <c r="Z37" s="20">
        <v>311.56900000000002</v>
      </c>
      <c r="AA37" s="20">
        <v>318.03800000000001</v>
      </c>
      <c r="AB37" s="20">
        <v>577.48299999999995</v>
      </c>
      <c r="AC37" s="20">
        <v>920.20799999999997</v>
      </c>
      <c r="AD37" s="20">
        <v>711.63900000000001</v>
      </c>
      <c r="AE37" s="20">
        <v>1665.6489999999999</v>
      </c>
      <c r="AG37">
        <v>8.2306773029209257</v>
      </c>
      <c r="AH37">
        <v>4.6393453154220614</v>
      </c>
      <c r="AI37">
        <v>5.9999876791148683</v>
      </c>
      <c r="AJ37">
        <v>7.0022794070323728</v>
      </c>
      <c r="AK37">
        <v>6.2573764032356509</v>
      </c>
      <c r="AL37">
        <v>5.7046302016270083</v>
      </c>
      <c r="AM37">
        <v>4.1925253433769933</v>
      </c>
      <c r="AN37">
        <v>6.4745174515163013</v>
      </c>
      <c r="AO37">
        <v>9.3517891302367566</v>
      </c>
      <c r="AP37">
        <v>4.9941682259788358</v>
      </c>
      <c r="AQ37">
        <v>5.668772285072853</v>
      </c>
      <c r="AR37">
        <v>5.2208948142196396</v>
      </c>
      <c r="AS37">
        <v>5.2898779406395073</v>
      </c>
      <c r="AT37">
        <v>6.7272198403966055</v>
      </c>
      <c r="AU37">
        <v>12.378120480365311</v>
      </c>
      <c r="AW37" s="20">
        <v>0.314</v>
      </c>
      <c r="AX37" s="20">
        <v>0.20799999999999999</v>
      </c>
      <c r="AY37" s="20">
        <v>0.13300000000000001</v>
      </c>
      <c r="AZ37" s="20">
        <v>5.8999999999999997E-2</v>
      </c>
      <c r="BA37" s="20">
        <v>0.30399999999999999</v>
      </c>
      <c r="BB37" s="20">
        <v>0.26700000000000002</v>
      </c>
      <c r="BC37" s="20">
        <v>0.247</v>
      </c>
      <c r="BD37" s="20">
        <v>0.13300000000000001</v>
      </c>
      <c r="BE37" s="20">
        <v>0.108</v>
      </c>
      <c r="BF37" s="20">
        <v>0.20100000000000001</v>
      </c>
      <c r="BG37" s="20">
        <v>0.224</v>
      </c>
      <c r="BH37" s="20">
        <v>0.114</v>
      </c>
      <c r="BI37" s="20">
        <v>7.1999999999999995E-2</v>
      </c>
      <c r="BJ37" s="20">
        <v>0.11899999999999999</v>
      </c>
      <c r="BK37" s="20">
        <v>9.2999999999999999E-2</v>
      </c>
      <c r="BM37" s="20">
        <v>0.68700000000000006</v>
      </c>
      <c r="BN37" s="20">
        <v>0.56899999999999995</v>
      </c>
      <c r="BO37" s="20">
        <v>0.53</v>
      </c>
      <c r="BP37" s="20">
        <v>0.44800000000000001</v>
      </c>
      <c r="BQ37" s="20">
        <v>0.746</v>
      </c>
      <c r="BR37" s="20">
        <v>0.66600000000000004</v>
      </c>
      <c r="BS37" s="20">
        <v>0.72199999999999998</v>
      </c>
      <c r="BT37" s="20">
        <v>0.53200000000000003</v>
      </c>
      <c r="BU37" s="20">
        <v>0.70399999999999996</v>
      </c>
      <c r="BV37" s="20">
        <v>0.55500000000000005</v>
      </c>
      <c r="BW37" s="20">
        <v>0.48899999999999999</v>
      </c>
      <c r="BX37" s="20">
        <v>0.40899999999999997</v>
      </c>
      <c r="BY37" s="20">
        <v>0.31</v>
      </c>
      <c r="BZ37" s="20">
        <v>0.375</v>
      </c>
      <c r="CA37" s="20">
        <v>0.64100000000000001</v>
      </c>
    </row>
    <row r="38" spans="1:79" x14ac:dyDescent="0.35">
      <c r="A38" s="20">
        <v>1519.97</v>
      </c>
      <c r="B38" s="20">
        <v>3934.9110000000001</v>
      </c>
      <c r="C38" s="20">
        <v>5190.4589999999998</v>
      </c>
      <c r="D38" s="20">
        <v>1582.84</v>
      </c>
      <c r="E38" s="20">
        <v>3848.9279999999999</v>
      </c>
      <c r="F38" s="20">
        <v>988.351</v>
      </c>
      <c r="G38" s="20">
        <v>1671.598</v>
      </c>
      <c r="H38" s="20">
        <v>4121.6719999999996</v>
      </c>
      <c r="I38" s="20">
        <v>5563.0550000000003</v>
      </c>
      <c r="J38" s="20">
        <v>841.346</v>
      </c>
      <c r="K38" s="20">
        <v>4973.1880000000001</v>
      </c>
      <c r="L38" s="20">
        <v>2352.9960000000001</v>
      </c>
      <c r="M38" s="20">
        <v>410.50299999999999</v>
      </c>
      <c r="N38" s="20">
        <v>1446.0060000000001</v>
      </c>
      <c r="O38" s="20">
        <v>17943.787</v>
      </c>
      <c r="Q38" s="20">
        <v>245.59700000000001</v>
      </c>
      <c r="R38" s="20">
        <v>580.26</v>
      </c>
      <c r="S38" s="20">
        <v>729.74300000000005</v>
      </c>
      <c r="T38" s="20">
        <v>311.10199999999998</v>
      </c>
      <c r="U38" s="20">
        <v>440.72800000000001</v>
      </c>
      <c r="V38" s="20">
        <v>182.79599999999999</v>
      </c>
      <c r="W38" s="20">
        <v>429.327</v>
      </c>
      <c r="X38" s="20">
        <v>491.66</v>
      </c>
      <c r="Y38" s="20">
        <v>863.56899999999996</v>
      </c>
      <c r="Z38" s="20">
        <v>213.64500000000001</v>
      </c>
      <c r="AA38" s="20">
        <v>875.04399999999998</v>
      </c>
      <c r="AB38" s="20">
        <v>882.01300000000003</v>
      </c>
      <c r="AC38" s="20">
        <v>219.14099999999999</v>
      </c>
      <c r="AD38" s="20">
        <v>348.53399999999999</v>
      </c>
      <c r="AE38" s="20">
        <v>1236.9190000000001</v>
      </c>
      <c r="AG38">
        <v>6.1888785286465229</v>
      </c>
      <c r="AH38">
        <v>6.7812894219832494</v>
      </c>
      <c r="AI38">
        <v>7.1127218760577344</v>
      </c>
      <c r="AJ38">
        <v>5.0878490012921809</v>
      </c>
      <c r="AK38">
        <v>8.7331143017915807</v>
      </c>
      <c r="AL38">
        <v>5.4068524475371458</v>
      </c>
      <c r="AM38">
        <v>3.8935310381131396</v>
      </c>
      <c r="AN38">
        <v>8.383175365089695</v>
      </c>
      <c r="AO38">
        <v>6.441934576160099</v>
      </c>
      <c r="AP38">
        <v>3.9380561211355283</v>
      </c>
      <c r="AQ38">
        <v>5.6833576368731178</v>
      </c>
      <c r="AR38">
        <v>2.6677565976918709</v>
      </c>
      <c r="AS38">
        <v>1.8732368657622263</v>
      </c>
      <c r="AT38">
        <v>4.1488233572621329</v>
      </c>
      <c r="AU38">
        <v>14.506840787472743</v>
      </c>
      <c r="AW38" s="20">
        <v>0.317</v>
      </c>
      <c r="AX38" s="20">
        <v>0.14699999999999999</v>
      </c>
      <c r="AY38" s="20">
        <v>0.122</v>
      </c>
      <c r="AZ38" s="20">
        <v>0.20599999999999999</v>
      </c>
      <c r="BA38" s="20">
        <v>0.249</v>
      </c>
      <c r="BB38" s="20">
        <v>0.372</v>
      </c>
      <c r="BC38" s="20">
        <v>0.114</v>
      </c>
      <c r="BD38" s="20">
        <v>0.214</v>
      </c>
      <c r="BE38" s="20">
        <v>9.4E-2</v>
      </c>
      <c r="BF38" s="20">
        <v>0.23200000000000001</v>
      </c>
      <c r="BG38" s="20">
        <v>8.2000000000000003E-2</v>
      </c>
      <c r="BH38" s="20">
        <v>3.7999999999999999E-2</v>
      </c>
      <c r="BI38" s="20">
        <v>0.107</v>
      </c>
      <c r="BJ38" s="20">
        <v>0.15</v>
      </c>
      <c r="BK38" s="20">
        <v>0.14699999999999999</v>
      </c>
      <c r="BM38" s="20">
        <v>0.72599999999999998</v>
      </c>
      <c r="BN38" s="20">
        <v>0.57299999999999995</v>
      </c>
      <c r="BO38" s="20">
        <v>0.42</v>
      </c>
      <c r="BP38" s="20">
        <v>0.63400000000000001</v>
      </c>
      <c r="BQ38" s="20">
        <v>0.72399999999999998</v>
      </c>
      <c r="BR38" s="20">
        <v>0.76700000000000002</v>
      </c>
      <c r="BS38" s="20">
        <v>0.38300000000000001</v>
      </c>
      <c r="BT38" s="20">
        <v>0.437</v>
      </c>
      <c r="BU38" s="20">
        <v>0.41299999999999998</v>
      </c>
      <c r="BV38" s="20">
        <v>0.752</v>
      </c>
      <c r="BW38" s="20">
        <v>0.439</v>
      </c>
      <c r="BX38" s="20">
        <v>0.19500000000000001</v>
      </c>
      <c r="BY38" s="20">
        <v>0.39</v>
      </c>
      <c r="BZ38" s="20">
        <v>0.50800000000000001</v>
      </c>
      <c r="CA38" s="20">
        <v>0.78600000000000003</v>
      </c>
    </row>
    <row r="39" spans="1:79" x14ac:dyDescent="0.35">
      <c r="A39" s="20">
        <v>117.419</v>
      </c>
      <c r="B39" s="20">
        <v>2656.25</v>
      </c>
      <c r="C39" s="20">
        <v>5122.0410000000002</v>
      </c>
      <c r="D39" s="20">
        <v>4537.7219999999998</v>
      </c>
      <c r="E39" s="20">
        <v>1260.17</v>
      </c>
      <c r="F39" s="20">
        <v>2889.2379999999998</v>
      </c>
      <c r="G39" s="20">
        <v>758.13599999999997</v>
      </c>
      <c r="H39" s="20">
        <v>7419.5640000000003</v>
      </c>
      <c r="I39" s="20">
        <v>857.06399999999996</v>
      </c>
      <c r="J39" s="20">
        <v>4466.5309999999999</v>
      </c>
      <c r="K39" s="20">
        <v>1108.5429999999999</v>
      </c>
      <c r="L39" s="20">
        <v>1476.5160000000001</v>
      </c>
      <c r="M39" s="20">
        <v>8174.9260000000004</v>
      </c>
      <c r="N39" s="20">
        <v>8504.9930000000004</v>
      </c>
      <c r="O39" s="20">
        <v>786.79700000000003</v>
      </c>
      <c r="Q39" s="20">
        <v>73.02</v>
      </c>
      <c r="R39" s="20">
        <v>571.05399999999997</v>
      </c>
      <c r="S39" s="20">
        <v>806.21600000000001</v>
      </c>
      <c r="T39" s="20">
        <v>672.24400000000003</v>
      </c>
      <c r="U39" s="20">
        <v>328.33</v>
      </c>
      <c r="V39" s="20">
        <v>484.90199999999999</v>
      </c>
      <c r="W39" s="20">
        <v>140.44800000000001</v>
      </c>
      <c r="X39" s="20">
        <v>738.95399999999995</v>
      </c>
      <c r="Y39" s="20">
        <v>219.334</v>
      </c>
      <c r="Z39" s="20">
        <v>504.85</v>
      </c>
      <c r="AA39" s="20">
        <v>399.82</v>
      </c>
      <c r="AB39" s="20">
        <v>185.749</v>
      </c>
      <c r="AC39" s="20">
        <v>1269.425</v>
      </c>
      <c r="AD39" s="20">
        <v>1181.857</v>
      </c>
      <c r="AE39" s="20">
        <v>238.702</v>
      </c>
      <c r="AG39">
        <v>1.6080388934538483</v>
      </c>
      <c r="AH39">
        <v>4.6514865494331534</v>
      </c>
      <c r="AI39">
        <v>6.3531869871101545</v>
      </c>
      <c r="AJ39">
        <v>6.7501115666335432</v>
      </c>
      <c r="AK39">
        <v>3.8381201839612591</v>
      </c>
      <c r="AL39">
        <v>5.9583957170727277</v>
      </c>
      <c r="AM39">
        <v>5.3979835953520157</v>
      </c>
      <c r="AN39">
        <v>10.040630404598934</v>
      </c>
      <c r="AO39">
        <v>3.9075747490129209</v>
      </c>
      <c r="AP39">
        <v>8.8472437357630973</v>
      </c>
      <c r="AQ39">
        <v>2.7726051723275473</v>
      </c>
      <c r="AR39">
        <v>7.9489849205110126</v>
      </c>
      <c r="AS39">
        <v>6.439865293341474</v>
      </c>
      <c r="AT39">
        <v>7.1962961678104884</v>
      </c>
      <c r="AU39">
        <v>3.2961474977168188</v>
      </c>
      <c r="AW39" s="20">
        <v>0.27700000000000002</v>
      </c>
      <c r="AX39" s="20">
        <v>0.10199999999999999</v>
      </c>
      <c r="AY39" s="20">
        <v>9.9000000000000005E-2</v>
      </c>
      <c r="AZ39" s="20">
        <v>0.126</v>
      </c>
      <c r="BA39" s="20">
        <v>0.14699999999999999</v>
      </c>
      <c r="BB39" s="20">
        <v>0.154</v>
      </c>
      <c r="BC39" s="20">
        <v>0.48299999999999998</v>
      </c>
      <c r="BD39" s="20">
        <v>0.17100000000000001</v>
      </c>
      <c r="BE39" s="20">
        <v>0.224</v>
      </c>
      <c r="BF39" s="20">
        <v>0.22</v>
      </c>
      <c r="BG39" s="20">
        <v>8.6999999999999994E-2</v>
      </c>
      <c r="BH39" s="20">
        <v>0.53800000000000003</v>
      </c>
      <c r="BI39" s="20">
        <v>6.4000000000000001E-2</v>
      </c>
      <c r="BJ39" s="20">
        <v>7.6999999999999999E-2</v>
      </c>
      <c r="BK39" s="20">
        <v>0.17399999999999999</v>
      </c>
      <c r="BM39" s="20">
        <v>0.72799999999999998</v>
      </c>
      <c r="BN39" s="20">
        <v>0.51900000000000002</v>
      </c>
      <c r="BO39" s="20">
        <v>0.53900000000000003</v>
      </c>
      <c r="BP39" s="20">
        <v>0.47</v>
      </c>
      <c r="BQ39" s="20">
        <v>0.61</v>
      </c>
      <c r="BR39" s="20">
        <v>0.46</v>
      </c>
      <c r="BS39" s="20">
        <v>0.81200000000000006</v>
      </c>
      <c r="BT39" s="20">
        <v>0.30499999999999999</v>
      </c>
      <c r="BU39" s="20">
        <v>0.497</v>
      </c>
      <c r="BV39" s="20">
        <v>0.45600000000000002</v>
      </c>
      <c r="BW39" s="20">
        <v>0.26100000000000001</v>
      </c>
      <c r="BX39" s="20">
        <v>0.86099999999999999</v>
      </c>
      <c r="BY39" s="20">
        <v>0.30199999999999999</v>
      </c>
      <c r="BZ39" s="20">
        <v>0.432</v>
      </c>
      <c r="CA39" s="20">
        <v>0.67200000000000004</v>
      </c>
    </row>
    <row r="40" spans="1:79" x14ac:dyDescent="0.35">
      <c r="A40" s="20">
        <v>208.95</v>
      </c>
      <c r="B40" s="20">
        <v>1687.3150000000001</v>
      </c>
      <c r="C40" s="20">
        <v>4219.6750000000002</v>
      </c>
      <c r="D40" s="20">
        <v>5839.4970000000003</v>
      </c>
      <c r="E40" s="20">
        <v>1259.2460000000001</v>
      </c>
      <c r="F40" s="20">
        <v>5083.21</v>
      </c>
      <c r="G40" s="20">
        <v>5160.8729999999996</v>
      </c>
      <c r="H40" s="20">
        <v>2264.2379999999998</v>
      </c>
      <c r="I40" s="20">
        <v>6154.7709999999997</v>
      </c>
      <c r="J40" s="20">
        <v>3883.136</v>
      </c>
      <c r="K40" s="20">
        <v>4076.3679999999999</v>
      </c>
      <c r="L40" s="20">
        <v>6708.58</v>
      </c>
      <c r="M40" s="20">
        <v>2536.982</v>
      </c>
      <c r="N40" s="20">
        <v>3729.66</v>
      </c>
      <c r="O40" s="20">
        <v>3472.6329999999998</v>
      </c>
      <c r="Q40" s="20">
        <v>95.710999999999999</v>
      </c>
      <c r="R40" s="20">
        <v>311.43200000000002</v>
      </c>
      <c r="S40" s="20">
        <v>587.75900000000001</v>
      </c>
      <c r="T40" s="20">
        <v>987.14599999999996</v>
      </c>
      <c r="U40" s="20">
        <v>286.72199999999998</v>
      </c>
      <c r="V40" s="20">
        <v>1012.829</v>
      </c>
      <c r="W40" s="20">
        <v>853.56</v>
      </c>
      <c r="X40" s="20">
        <v>277.06200000000001</v>
      </c>
      <c r="Y40" s="20">
        <v>753.12699999999995</v>
      </c>
      <c r="Z40" s="20">
        <v>1073.4739999999999</v>
      </c>
      <c r="AA40" s="20">
        <v>358.55500000000001</v>
      </c>
      <c r="AB40" s="20">
        <v>739.10900000000004</v>
      </c>
      <c r="AC40" s="20">
        <v>758.50900000000001</v>
      </c>
      <c r="AD40" s="20">
        <v>748.83699999999999</v>
      </c>
      <c r="AE40" s="20">
        <v>882.54300000000001</v>
      </c>
      <c r="AG40">
        <v>2.1831346449206466</v>
      </c>
      <c r="AH40">
        <v>5.4179242980811217</v>
      </c>
      <c r="AI40">
        <v>7.1792605472651205</v>
      </c>
      <c r="AJ40">
        <v>5.9155352906257033</v>
      </c>
      <c r="AK40">
        <v>4.3918708714364447</v>
      </c>
      <c r="AL40">
        <v>5.0188235131498011</v>
      </c>
      <c r="AM40">
        <v>6.0462920005623504</v>
      </c>
      <c r="AN40">
        <v>8.1723152218636983</v>
      </c>
      <c r="AO40">
        <v>8.172288339151299</v>
      </c>
      <c r="AP40">
        <v>3.6173544957772616</v>
      </c>
      <c r="AQ40">
        <v>11.368877856953604</v>
      </c>
      <c r="AR40">
        <v>9.0765773383898711</v>
      </c>
      <c r="AS40">
        <v>3.3446959759211823</v>
      </c>
      <c r="AT40">
        <v>4.9806032554481146</v>
      </c>
      <c r="AU40">
        <v>3.9348031767290657</v>
      </c>
      <c r="AW40" s="20">
        <v>0.28699999999999998</v>
      </c>
      <c r="AX40" s="20">
        <v>0.219</v>
      </c>
      <c r="AY40" s="20">
        <v>0.153</v>
      </c>
      <c r="AZ40" s="20">
        <v>7.4999999999999997E-2</v>
      </c>
      <c r="BA40" s="20">
        <v>0.192</v>
      </c>
      <c r="BB40" s="20">
        <v>6.2E-2</v>
      </c>
      <c r="BC40" s="20">
        <v>8.8999999999999996E-2</v>
      </c>
      <c r="BD40" s="20">
        <v>0.371</v>
      </c>
      <c r="BE40" s="20">
        <v>0.13600000000000001</v>
      </c>
      <c r="BF40" s="20">
        <v>4.2000000000000003E-2</v>
      </c>
      <c r="BG40" s="20">
        <v>0.39800000000000002</v>
      </c>
      <c r="BH40" s="20">
        <v>0.154</v>
      </c>
      <c r="BI40" s="20">
        <v>5.5E-2</v>
      </c>
      <c r="BJ40" s="20">
        <v>8.4000000000000005E-2</v>
      </c>
      <c r="BK40" s="20">
        <v>5.6000000000000001E-2</v>
      </c>
      <c r="BM40" s="20">
        <v>0.64200000000000002</v>
      </c>
      <c r="BN40" s="20">
        <v>0.56999999999999995</v>
      </c>
      <c r="BO40" s="20">
        <v>0.61199999999999999</v>
      </c>
      <c r="BP40" s="20">
        <v>0.38700000000000001</v>
      </c>
      <c r="BQ40" s="20">
        <v>0.51100000000000001</v>
      </c>
      <c r="BR40" s="20">
        <v>0.26100000000000001</v>
      </c>
      <c r="BS40" s="20">
        <v>0.39200000000000002</v>
      </c>
      <c r="BT40" s="20">
        <v>0.53500000000000003</v>
      </c>
      <c r="BU40" s="20">
        <v>0.70299999999999996</v>
      </c>
      <c r="BV40" s="20">
        <v>0.186</v>
      </c>
      <c r="BW40" s="20">
        <v>0.51400000000000001</v>
      </c>
      <c r="BX40" s="20">
        <v>0.66</v>
      </c>
      <c r="BY40" s="20">
        <v>0.20499999999999999</v>
      </c>
      <c r="BZ40" s="20">
        <v>0.28799999999999998</v>
      </c>
      <c r="CA40" s="20">
        <v>0.22600000000000001</v>
      </c>
    </row>
    <row r="41" spans="1:79" x14ac:dyDescent="0.35">
      <c r="A41" s="20">
        <v>412.35199999999998</v>
      </c>
      <c r="B41" s="20">
        <v>1742.788</v>
      </c>
      <c r="C41" s="20">
        <v>5564.9040000000005</v>
      </c>
      <c r="D41" s="20">
        <v>1225.037</v>
      </c>
      <c r="E41" s="20">
        <v>2132.027</v>
      </c>
      <c r="F41" s="20">
        <v>4123.5209999999997</v>
      </c>
      <c r="G41" s="20">
        <v>828.40200000000004</v>
      </c>
      <c r="H41" s="20">
        <v>1847.2629999999999</v>
      </c>
      <c r="I41" s="20">
        <v>2892.9360000000001</v>
      </c>
      <c r="J41" s="20">
        <v>2343.75</v>
      </c>
      <c r="K41" s="20">
        <v>2878.143</v>
      </c>
      <c r="L41" s="20">
        <v>3641.8270000000002</v>
      </c>
      <c r="M41" s="20">
        <v>7932.692</v>
      </c>
      <c r="N41" s="20">
        <v>1092.825</v>
      </c>
      <c r="O41" s="20">
        <v>5724.8519999999999</v>
      </c>
      <c r="Q41" s="20">
        <v>103.5</v>
      </c>
      <c r="R41" s="20">
        <v>379.19</v>
      </c>
      <c r="S41" s="20">
        <v>537.52499999999998</v>
      </c>
      <c r="T41" s="20">
        <v>334.976</v>
      </c>
      <c r="U41" s="20">
        <v>467.12799999999999</v>
      </c>
      <c r="V41" s="20">
        <v>543.41800000000001</v>
      </c>
      <c r="W41" s="20">
        <v>206.24299999999999</v>
      </c>
      <c r="X41" s="20">
        <v>441.815</v>
      </c>
      <c r="Y41" s="20">
        <v>595.10500000000002</v>
      </c>
      <c r="Z41" s="20">
        <v>375.22399999999999</v>
      </c>
      <c r="AA41" s="20">
        <v>314.57799999999997</v>
      </c>
      <c r="AB41" s="20">
        <v>701.22699999999998</v>
      </c>
      <c r="AC41" s="20">
        <v>1106.6569999999999</v>
      </c>
      <c r="AD41" s="20">
        <v>365.27800000000002</v>
      </c>
      <c r="AE41" s="20">
        <v>808.596</v>
      </c>
      <c r="AG41">
        <v>3.9840772946859899</v>
      </c>
      <c r="AH41">
        <v>4.5960811202827081</v>
      </c>
      <c r="AI41">
        <v>10.352828240546952</v>
      </c>
      <c r="AJ41">
        <v>3.6570888660680168</v>
      </c>
      <c r="AK41">
        <v>4.5641173297254714</v>
      </c>
      <c r="AL41">
        <v>7.588120010746791</v>
      </c>
      <c r="AM41">
        <v>4.016630867471866</v>
      </c>
      <c r="AN41">
        <v>4.1810780530312464</v>
      </c>
      <c r="AO41">
        <v>4.8612194486687228</v>
      </c>
      <c r="AP41">
        <v>6.2462688953798269</v>
      </c>
      <c r="AQ41">
        <v>9.1492189536458373</v>
      </c>
      <c r="AR41">
        <v>5.1935065249911947</v>
      </c>
      <c r="AS41">
        <v>7.1681577941494075</v>
      </c>
      <c r="AT41">
        <v>2.9917624384715205</v>
      </c>
      <c r="AU41">
        <v>7.0799905020554146</v>
      </c>
      <c r="AW41" s="20">
        <v>0.48399999999999999</v>
      </c>
      <c r="AX41" s="20">
        <v>0.152</v>
      </c>
      <c r="AY41" s="20">
        <v>0.24199999999999999</v>
      </c>
      <c r="AZ41" s="20">
        <v>0.13700000000000001</v>
      </c>
      <c r="BA41" s="20">
        <v>0.123</v>
      </c>
      <c r="BB41" s="20">
        <v>0.17499999999999999</v>
      </c>
      <c r="BC41" s="20">
        <v>0.245</v>
      </c>
      <c r="BD41" s="20">
        <v>0.11899999999999999</v>
      </c>
      <c r="BE41" s="20">
        <v>0.10299999999999999</v>
      </c>
      <c r="BF41" s="20">
        <v>0.20899999999999999</v>
      </c>
      <c r="BG41" s="20">
        <v>0.36499999999999999</v>
      </c>
      <c r="BH41" s="20">
        <v>9.2999999999999999E-2</v>
      </c>
      <c r="BI41" s="20">
        <v>8.1000000000000003E-2</v>
      </c>
      <c r="BJ41" s="20">
        <v>0.10299999999999999</v>
      </c>
      <c r="BK41" s="20">
        <v>0.11</v>
      </c>
      <c r="BM41" s="20">
        <v>0.83199999999999996</v>
      </c>
      <c r="BN41" s="20">
        <v>0.48699999999999999</v>
      </c>
      <c r="BO41" s="20">
        <v>0.65600000000000003</v>
      </c>
      <c r="BP41" s="20">
        <v>0.48599999999999999</v>
      </c>
      <c r="BQ41" s="20">
        <v>0.4</v>
      </c>
      <c r="BR41" s="20">
        <v>0.33300000000000002</v>
      </c>
      <c r="BS41" s="20">
        <v>0.75</v>
      </c>
      <c r="BT41" s="20">
        <v>0.45200000000000001</v>
      </c>
      <c r="BU41" s="20">
        <v>0.442</v>
      </c>
      <c r="BV41" s="20">
        <v>0.54300000000000004</v>
      </c>
      <c r="BW41" s="20">
        <v>0.50600000000000001</v>
      </c>
      <c r="BX41" s="20">
        <v>0.48599999999999999</v>
      </c>
      <c r="BY41" s="20">
        <v>0.35899999999999999</v>
      </c>
      <c r="BZ41" s="20">
        <v>0.50600000000000001</v>
      </c>
      <c r="CA41" s="20">
        <v>0.52500000000000002</v>
      </c>
    </row>
    <row r="42" spans="1:79" x14ac:dyDescent="0.35">
      <c r="A42" s="20">
        <v>102.626</v>
      </c>
      <c r="B42" s="20">
        <v>2957.6550000000002</v>
      </c>
      <c r="C42" s="20">
        <v>4640.348</v>
      </c>
      <c r="D42" s="20">
        <v>1291.605</v>
      </c>
      <c r="E42" s="20">
        <v>1248.1510000000001</v>
      </c>
      <c r="F42" s="20">
        <v>3730.5839999999998</v>
      </c>
      <c r="G42" s="20">
        <v>2983.5430000000001</v>
      </c>
      <c r="H42" s="20">
        <v>2790.3110000000001</v>
      </c>
      <c r="I42" s="20">
        <v>3394.97</v>
      </c>
      <c r="J42" s="20">
        <v>5070.2659999999996</v>
      </c>
      <c r="K42" s="20">
        <v>989.27499999999998</v>
      </c>
      <c r="L42" s="20">
        <v>829.327</v>
      </c>
      <c r="M42" s="20">
        <v>2052.5149999999999</v>
      </c>
      <c r="N42" s="20">
        <v>4919.5640000000003</v>
      </c>
      <c r="O42" s="20">
        <v>7173.6319999999996</v>
      </c>
      <c r="Q42" s="20">
        <v>52.662999999999997</v>
      </c>
      <c r="R42" s="20">
        <v>487.66199999999998</v>
      </c>
      <c r="S42" s="20">
        <v>609.03300000000002</v>
      </c>
      <c r="T42" s="20">
        <v>350.18400000000003</v>
      </c>
      <c r="U42" s="20">
        <v>310.44200000000001</v>
      </c>
      <c r="V42" s="20">
        <v>505.65300000000002</v>
      </c>
      <c r="W42" s="20">
        <v>412.17200000000003</v>
      </c>
      <c r="X42" s="20">
        <v>557.44000000000005</v>
      </c>
      <c r="Y42" s="20">
        <v>407.416</v>
      </c>
      <c r="Z42" s="20">
        <v>1012.739</v>
      </c>
      <c r="AA42" s="20">
        <v>280</v>
      </c>
      <c r="AB42" s="20">
        <v>191.94499999999999</v>
      </c>
      <c r="AC42" s="20">
        <v>616.99800000000005</v>
      </c>
      <c r="AD42" s="20">
        <v>953.54399999999998</v>
      </c>
      <c r="AE42" s="20">
        <v>560.54600000000005</v>
      </c>
      <c r="AG42">
        <v>1.9487306078271274</v>
      </c>
      <c r="AH42">
        <v>6.0649691794726683</v>
      </c>
      <c r="AI42">
        <v>7.6192061842297543</v>
      </c>
      <c r="AJ42">
        <v>3.6883609759440747</v>
      </c>
      <c r="AK42">
        <v>4.0205610065648338</v>
      </c>
      <c r="AL42">
        <v>7.3777551008300151</v>
      </c>
      <c r="AM42">
        <v>7.2385872888017619</v>
      </c>
      <c r="AN42">
        <v>5.0055808696900108</v>
      </c>
      <c r="AO42">
        <v>8.3329324326977829</v>
      </c>
      <c r="AP42">
        <v>5.0064883449733832</v>
      </c>
      <c r="AQ42">
        <v>3.5331250000000001</v>
      </c>
      <c r="AR42">
        <v>4.3206491442861239</v>
      </c>
      <c r="AS42">
        <v>3.3266153212814298</v>
      </c>
      <c r="AT42">
        <v>5.1592417339944463</v>
      </c>
      <c r="AU42">
        <v>12.79757950284187</v>
      </c>
      <c r="AW42" s="20">
        <v>0.46500000000000002</v>
      </c>
      <c r="AX42" s="20">
        <v>0.156</v>
      </c>
      <c r="AY42" s="20">
        <v>0.157</v>
      </c>
      <c r="AZ42" s="20">
        <v>0.13200000000000001</v>
      </c>
      <c r="BA42" s="20">
        <v>0.16300000000000001</v>
      </c>
      <c r="BB42" s="20">
        <v>0.183</v>
      </c>
      <c r="BC42" s="20">
        <v>0.221</v>
      </c>
      <c r="BD42" s="20">
        <v>0.113</v>
      </c>
      <c r="BE42" s="20">
        <v>0.25700000000000001</v>
      </c>
      <c r="BF42" s="20">
        <v>6.2E-2</v>
      </c>
      <c r="BG42" s="20">
        <v>0.159</v>
      </c>
      <c r="BH42" s="20">
        <v>0.28299999999999997</v>
      </c>
      <c r="BI42" s="20">
        <v>6.8000000000000005E-2</v>
      </c>
      <c r="BJ42" s="20">
        <v>6.8000000000000005E-2</v>
      </c>
      <c r="BK42" s="20">
        <v>0.28699999999999998</v>
      </c>
      <c r="BM42" s="20">
        <v>0.65700000000000003</v>
      </c>
      <c r="BN42" s="20">
        <v>0.63800000000000001</v>
      </c>
      <c r="BO42" s="20">
        <v>0.54200000000000004</v>
      </c>
      <c r="BP42" s="20">
        <v>0.45500000000000002</v>
      </c>
      <c r="BQ42" s="20">
        <v>0.47399999999999998</v>
      </c>
      <c r="BR42" s="20">
        <v>0.31</v>
      </c>
      <c r="BS42" s="20">
        <v>0.6</v>
      </c>
      <c r="BT42" s="20">
        <v>0.46899999999999997</v>
      </c>
      <c r="BU42" s="20">
        <v>0.79100000000000004</v>
      </c>
      <c r="BV42" s="20">
        <v>0.29899999999999999</v>
      </c>
      <c r="BW42" s="20">
        <v>0.28699999999999998</v>
      </c>
      <c r="BX42" s="20">
        <v>0.61799999999999999</v>
      </c>
      <c r="BY42" s="20">
        <v>0.29099999999999998</v>
      </c>
      <c r="BZ42" s="20">
        <v>0.34200000000000003</v>
      </c>
      <c r="CA42" s="20">
        <v>0.76</v>
      </c>
    </row>
    <row r="43" spans="1:79" x14ac:dyDescent="0.35">
      <c r="A43" s="20">
        <v>126.664</v>
      </c>
      <c r="B43" s="20">
        <v>5277.3670000000002</v>
      </c>
      <c r="C43" s="20">
        <v>3174.0010000000002</v>
      </c>
      <c r="D43" s="20">
        <v>1846.3389999999999</v>
      </c>
      <c r="E43" s="20">
        <v>2709.8739999999998</v>
      </c>
      <c r="F43" s="20">
        <v>12190.273999999999</v>
      </c>
      <c r="G43" s="20">
        <v>2307.692</v>
      </c>
      <c r="H43" s="20">
        <v>3354.29</v>
      </c>
      <c r="I43" s="20">
        <v>2121.857</v>
      </c>
      <c r="J43" s="20">
        <v>1593.9349999999999</v>
      </c>
      <c r="K43" s="20">
        <v>3385.7249999999999</v>
      </c>
      <c r="L43" s="20">
        <v>2736.6860000000001</v>
      </c>
      <c r="M43" s="20">
        <v>1598.558</v>
      </c>
      <c r="N43" s="20">
        <v>1008.691</v>
      </c>
      <c r="O43" s="20">
        <v>12409.393</v>
      </c>
      <c r="Q43" s="20">
        <v>75.643000000000001</v>
      </c>
      <c r="R43" s="20">
        <v>708.49300000000005</v>
      </c>
      <c r="S43" s="20">
        <v>512.29200000000003</v>
      </c>
      <c r="T43" s="20">
        <v>459.10599999999999</v>
      </c>
      <c r="U43" s="20">
        <v>418.21499999999997</v>
      </c>
      <c r="V43" s="20">
        <v>491.61599999999999</v>
      </c>
      <c r="W43" s="20">
        <v>576.10699999999997</v>
      </c>
      <c r="X43" s="20">
        <v>691.10500000000002</v>
      </c>
      <c r="Y43" s="20">
        <v>501.29300000000001</v>
      </c>
      <c r="Z43" s="20">
        <v>336.529</v>
      </c>
      <c r="AA43" s="20">
        <v>411.27699999999999</v>
      </c>
      <c r="AB43" s="20">
        <v>454.56</v>
      </c>
      <c r="AC43" s="20">
        <v>390.08499999999998</v>
      </c>
      <c r="AD43" s="20">
        <v>225.00700000000001</v>
      </c>
      <c r="AE43" s="20">
        <v>937.89300000000003</v>
      </c>
      <c r="AG43">
        <v>1.6744973097312374</v>
      </c>
      <c r="AH43">
        <v>7.448721441143384</v>
      </c>
      <c r="AI43">
        <v>6.1956872252543471</v>
      </c>
      <c r="AJ43">
        <v>4.0215963198041411</v>
      </c>
      <c r="AK43">
        <v>6.4796193345528019</v>
      </c>
      <c r="AL43">
        <v>24.796332910238885</v>
      </c>
      <c r="AM43">
        <v>4.0056656142001401</v>
      </c>
      <c r="AN43">
        <v>4.8535171934800063</v>
      </c>
      <c r="AO43">
        <v>4.2327680617922052</v>
      </c>
      <c r="AP43">
        <v>4.7363971604230244</v>
      </c>
      <c r="AQ43">
        <v>8.2322254830685893</v>
      </c>
      <c r="AR43">
        <v>6.0205165434706096</v>
      </c>
      <c r="AS43">
        <v>4.0979735185921022</v>
      </c>
      <c r="AT43">
        <v>4.4829316421266894</v>
      </c>
      <c r="AU43">
        <v>13.231139373041488</v>
      </c>
      <c r="AW43" s="20">
        <v>0.27800000000000002</v>
      </c>
      <c r="AX43" s="20">
        <v>0.13200000000000001</v>
      </c>
      <c r="AY43" s="20">
        <v>0.152</v>
      </c>
      <c r="AZ43" s="20">
        <v>0.11</v>
      </c>
      <c r="BA43" s="20">
        <v>0.19500000000000001</v>
      </c>
      <c r="BB43" s="20">
        <v>0.63400000000000001</v>
      </c>
      <c r="BC43" s="20">
        <v>8.6999999999999994E-2</v>
      </c>
      <c r="BD43" s="20">
        <v>8.7999999999999995E-2</v>
      </c>
      <c r="BE43" s="20">
        <v>0.106</v>
      </c>
      <c r="BF43" s="20">
        <v>0.17699999999999999</v>
      </c>
      <c r="BG43" s="20">
        <v>0.252</v>
      </c>
      <c r="BH43" s="20">
        <v>0.16600000000000001</v>
      </c>
      <c r="BI43" s="20">
        <v>0.13200000000000001</v>
      </c>
      <c r="BJ43" s="20">
        <v>0.25</v>
      </c>
      <c r="BK43" s="20">
        <v>0.17699999999999999</v>
      </c>
      <c r="BM43" s="20">
        <v>0.55000000000000004</v>
      </c>
      <c r="BN43" s="20">
        <v>0.71199999999999997</v>
      </c>
      <c r="BO43" s="20">
        <v>0.61199999999999999</v>
      </c>
      <c r="BP43" s="20">
        <v>0.432</v>
      </c>
      <c r="BQ43" s="20">
        <v>0.53200000000000003</v>
      </c>
      <c r="BR43" s="20">
        <v>0.77600000000000002</v>
      </c>
      <c r="BS43" s="20">
        <v>0.378</v>
      </c>
      <c r="BT43" s="20">
        <v>0.27</v>
      </c>
      <c r="BU43" s="20">
        <v>0.50600000000000001</v>
      </c>
      <c r="BV43" s="20">
        <v>0.505</v>
      </c>
      <c r="BW43" s="20">
        <v>0.42199999999999999</v>
      </c>
      <c r="BX43" s="20">
        <v>0.60899999999999999</v>
      </c>
      <c r="BY43" s="20">
        <v>0.44500000000000001</v>
      </c>
      <c r="BZ43" s="20">
        <v>0.73699999999999999</v>
      </c>
      <c r="CA43" s="20">
        <v>0.61799999999999999</v>
      </c>
    </row>
    <row r="44" spans="1:79" x14ac:dyDescent="0.35">
      <c r="A44" s="20">
        <v>2007.212</v>
      </c>
      <c r="B44" s="20">
        <v>2843.01</v>
      </c>
      <c r="C44" s="20">
        <v>8847.0779999999995</v>
      </c>
      <c r="D44" s="20">
        <v>2830.067</v>
      </c>
      <c r="E44" s="20">
        <v>1634.615</v>
      </c>
      <c r="F44" s="20">
        <v>4827.1080000000002</v>
      </c>
      <c r="G44" s="20">
        <v>952.29300000000001</v>
      </c>
      <c r="H44" s="20">
        <v>3213.7570000000001</v>
      </c>
      <c r="I44" s="20">
        <v>3823.9639999999999</v>
      </c>
      <c r="J44" s="20">
        <v>1682.692</v>
      </c>
      <c r="K44" s="20">
        <v>493.71300000000002</v>
      </c>
      <c r="L44" s="20">
        <v>2203.2170000000001</v>
      </c>
      <c r="M44" s="20">
        <v>240.38499999999999</v>
      </c>
      <c r="N44" s="20">
        <v>7802.33</v>
      </c>
      <c r="O44" s="20">
        <v>7274.4080000000004</v>
      </c>
      <c r="Q44" s="20">
        <v>311.762</v>
      </c>
      <c r="R44" s="20">
        <v>482.666</v>
      </c>
      <c r="S44" s="20">
        <v>837.67600000000004</v>
      </c>
      <c r="T44" s="20">
        <v>705.55700000000002</v>
      </c>
      <c r="U44" s="20">
        <v>320.87099999999998</v>
      </c>
      <c r="V44" s="20">
        <v>450.346</v>
      </c>
      <c r="W44" s="20">
        <v>234.11600000000001</v>
      </c>
      <c r="X44" s="20">
        <v>555.75</v>
      </c>
      <c r="Y44" s="20">
        <v>639.35199999999998</v>
      </c>
      <c r="Z44" s="20">
        <v>752.68399999999997</v>
      </c>
      <c r="AA44" s="20">
        <v>126.673</v>
      </c>
      <c r="AB44" s="20">
        <v>634.61300000000006</v>
      </c>
      <c r="AC44" s="20">
        <v>86.988</v>
      </c>
      <c r="AD44" s="20">
        <v>542.12800000000004</v>
      </c>
      <c r="AE44" s="20">
        <v>935.97</v>
      </c>
      <c r="AG44">
        <v>6.4382830492491063</v>
      </c>
      <c r="AH44">
        <v>5.8902222240638462</v>
      </c>
      <c r="AI44">
        <v>10.561455741838133</v>
      </c>
      <c r="AJ44">
        <v>4.0111103709551461</v>
      </c>
      <c r="AK44">
        <v>5.0943058113696784</v>
      </c>
      <c r="AL44">
        <v>10.718665204087523</v>
      </c>
      <c r="AM44">
        <v>4.0676117821934428</v>
      </c>
      <c r="AN44">
        <v>5.7827386414754836</v>
      </c>
      <c r="AO44">
        <v>5.9809995120059058</v>
      </c>
      <c r="AP44">
        <v>2.2355889058356495</v>
      </c>
      <c r="AQ44">
        <v>3.8975393335596378</v>
      </c>
      <c r="AR44">
        <v>3.4717489241474726</v>
      </c>
      <c r="AS44">
        <v>2.7634271393755458</v>
      </c>
      <c r="AT44">
        <v>14.392043945341321</v>
      </c>
      <c r="AU44">
        <v>7.7720525230509523</v>
      </c>
      <c r="AW44" s="20">
        <v>0.26</v>
      </c>
      <c r="AX44" s="20">
        <v>0.153</v>
      </c>
      <c r="AY44" s="20">
        <v>0.158</v>
      </c>
      <c r="AZ44" s="20">
        <v>7.0999999999999994E-2</v>
      </c>
      <c r="BA44" s="20">
        <v>0.2</v>
      </c>
      <c r="BB44" s="20">
        <v>0.29899999999999999</v>
      </c>
      <c r="BC44" s="20">
        <v>0.218</v>
      </c>
      <c r="BD44" s="20">
        <v>0.13100000000000001</v>
      </c>
      <c r="BE44" s="20">
        <v>0.11799999999999999</v>
      </c>
      <c r="BF44" s="20">
        <v>3.6999999999999998E-2</v>
      </c>
      <c r="BG44" s="20">
        <v>0.38700000000000001</v>
      </c>
      <c r="BH44" s="20">
        <v>6.9000000000000006E-2</v>
      </c>
      <c r="BI44" s="20">
        <v>0.39900000000000002</v>
      </c>
      <c r="BJ44" s="20">
        <v>0.33400000000000002</v>
      </c>
      <c r="BK44" s="20">
        <v>0.104</v>
      </c>
      <c r="BM44" s="20">
        <v>0.63800000000000001</v>
      </c>
      <c r="BN44" s="20">
        <v>0.433</v>
      </c>
      <c r="BO44" s="20">
        <v>0.64200000000000002</v>
      </c>
      <c r="BP44" s="20">
        <v>0.32600000000000001</v>
      </c>
      <c r="BQ44" s="20">
        <v>0.57499999999999996</v>
      </c>
      <c r="BR44" s="20">
        <v>0.46800000000000003</v>
      </c>
      <c r="BS44" s="20">
        <v>0.70499999999999996</v>
      </c>
      <c r="BT44" s="20">
        <v>0.52500000000000002</v>
      </c>
      <c r="BU44" s="20">
        <v>0.48199999999999998</v>
      </c>
      <c r="BV44" s="20">
        <v>0.18</v>
      </c>
      <c r="BW44" s="20">
        <v>0.78300000000000003</v>
      </c>
      <c r="BX44" s="20">
        <v>0.245</v>
      </c>
      <c r="BY44" s="20">
        <v>0.82299999999999995</v>
      </c>
      <c r="BZ44" s="20">
        <v>0.83399999999999996</v>
      </c>
      <c r="CA44" s="20">
        <v>0.64</v>
      </c>
    </row>
    <row r="45" spans="1:79" x14ac:dyDescent="0.35">
      <c r="A45" s="20">
        <v>116.494</v>
      </c>
      <c r="B45" s="20">
        <v>1529.2159999999999</v>
      </c>
      <c r="C45" s="20">
        <v>1770.5250000000001</v>
      </c>
      <c r="D45" s="20">
        <v>2848.558</v>
      </c>
      <c r="E45" s="20">
        <v>9801.2199999999993</v>
      </c>
      <c r="F45" s="20">
        <v>3634.43</v>
      </c>
      <c r="G45" s="20">
        <v>1041.05</v>
      </c>
      <c r="H45" s="20">
        <v>3061.2060000000001</v>
      </c>
      <c r="I45" s="20">
        <v>969.85900000000004</v>
      </c>
      <c r="J45" s="20">
        <v>3027.922</v>
      </c>
      <c r="K45" s="20">
        <v>323.59500000000003</v>
      </c>
      <c r="L45" s="20">
        <v>1855.5840000000001</v>
      </c>
      <c r="M45" s="20">
        <v>6318.4170000000004</v>
      </c>
      <c r="N45" s="20">
        <v>1258.3209999999999</v>
      </c>
      <c r="O45" s="20">
        <v>4565.4589999999998</v>
      </c>
      <c r="Q45" s="20">
        <v>54.585999999999999</v>
      </c>
      <c r="R45" s="20">
        <v>341.87099999999998</v>
      </c>
      <c r="S45" s="20">
        <v>521.16800000000001</v>
      </c>
      <c r="T45" s="20">
        <v>679.8</v>
      </c>
      <c r="U45" s="20">
        <v>851.75699999999995</v>
      </c>
      <c r="V45" s="20">
        <v>561.42200000000003</v>
      </c>
      <c r="W45" s="20">
        <v>323.78399999999999</v>
      </c>
      <c r="X45" s="20">
        <v>575.27</v>
      </c>
      <c r="Y45" s="20">
        <v>196.35400000000001</v>
      </c>
      <c r="Z45" s="20">
        <v>631.83600000000001</v>
      </c>
      <c r="AA45" s="20">
        <v>73.72</v>
      </c>
      <c r="AB45" s="20">
        <v>454.52</v>
      </c>
      <c r="AC45" s="20">
        <v>568.80100000000004</v>
      </c>
      <c r="AD45" s="20">
        <v>539.60900000000004</v>
      </c>
      <c r="AE45" s="20">
        <v>491.74200000000002</v>
      </c>
      <c r="AG45">
        <v>2.134136958194409</v>
      </c>
      <c r="AH45">
        <v>4.4730790268844096</v>
      </c>
      <c r="AI45">
        <v>3.3972250790532037</v>
      </c>
      <c r="AJ45">
        <v>4.1902883200941456</v>
      </c>
      <c r="AK45">
        <v>11.507061286258875</v>
      </c>
      <c r="AL45">
        <v>6.4736152127989275</v>
      </c>
      <c r="AM45">
        <v>3.2152607911447135</v>
      </c>
      <c r="AN45">
        <v>5.3213378065951646</v>
      </c>
      <c r="AO45">
        <v>4.9393391527547186</v>
      </c>
      <c r="AP45">
        <v>4.792259383764141</v>
      </c>
      <c r="AQ45">
        <v>4.3895143787303317</v>
      </c>
      <c r="AR45">
        <v>4.0825134207515621</v>
      </c>
      <c r="AS45">
        <v>11.108308529696677</v>
      </c>
      <c r="AT45">
        <v>2.3319125514956198</v>
      </c>
      <c r="AU45">
        <v>9.2842567850620838</v>
      </c>
      <c r="AW45" s="20">
        <v>0.49099999999999999</v>
      </c>
      <c r="AX45" s="20">
        <v>0.16400000000000001</v>
      </c>
      <c r="AY45" s="20">
        <v>8.2000000000000003E-2</v>
      </c>
      <c r="AZ45" s="20">
        <v>7.6999999999999999E-2</v>
      </c>
      <c r="BA45" s="20">
        <v>0.17</v>
      </c>
      <c r="BB45" s="20">
        <v>0.14499999999999999</v>
      </c>
      <c r="BC45" s="20">
        <v>0.125</v>
      </c>
      <c r="BD45" s="20">
        <v>0.11600000000000001</v>
      </c>
      <c r="BE45" s="20">
        <v>0.316</v>
      </c>
      <c r="BF45" s="20">
        <v>9.5000000000000001E-2</v>
      </c>
      <c r="BG45" s="20">
        <v>0.748</v>
      </c>
      <c r="BH45" s="20">
        <v>0.113</v>
      </c>
      <c r="BI45" s="20">
        <v>0.245</v>
      </c>
      <c r="BJ45" s="20">
        <v>5.3999999999999999E-2</v>
      </c>
      <c r="BK45" s="20">
        <v>0.23699999999999999</v>
      </c>
      <c r="BM45" s="20">
        <v>0.71</v>
      </c>
      <c r="BN45" s="20">
        <v>0.50800000000000001</v>
      </c>
      <c r="BO45" s="20">
        <v>0.39</v>
      </c>
      <c r="BP45" s="20">
        <v>0.33500000000000002</v>
      </c>
      <c r="BQ45" s="20">
        <v>0.64</v>
      </c>
      <c r="BR45" s="20">
        <v>0.503</v>
      </c>
      <c r="BS45" s="20">
        <v>0.48</v>
      </c>
      <c r="BT45" s="20">
        <v>0.49299999999999999</v>
      </c>
      <c r="BU45" s="20">
        <v>0.65500000000000003</v>
      </c>
      <c r="BV45" s="20">
        <v>0.5</v>
      </c>
      <c r="BW45" s="20">
        <v>0.871</v>
      </c>
      <c r="BX45" s="20">
        <v>0.3</v>
      </c>
      <c r="BY45" s="20">
        <v>0.60499999999999998</v>
      </c>
      <c r="BZ45" s="20">
        <v>0.32300000000000001</v>
      </c>
      <c r="CA45" s="20">
        <v>0.54100000000000004</v>
      </c>
    </row>
    <row r="46" spans="1:79" x14ac:dyDescent="0.35">
      <c r="A46" s="20">
        <v>2564.7190000000001</v>
      </c>
      <c r="B46" s="20">
        <v>2365.0149999999999</v>
      </c>
      <c r="C46" s="20">
        <v>4771.6350000000002</v>
      </c>
      <c r="D46" s="20">
        <v>1939.7190000000001</v>
      </c>
      <c r="E46" s="20">
        <v>5270.8950000000004</v>
      </c>
      <c r="F46" s="20">
        <v>8782.3590000000004</v>
      </c>
      <c r="G46" s="20">
        <v>813.60900000000004</v>
      </c>
      <c r="H46" s="20">
        <v>1755.732</v>
      </c>
      <c r="I46" s="20">
        <v>8945.0810000000001</v>
      </c>
      <c r="J46" s="20">
        <v>803.43899999999996</v>
      </c>
      <c r="K46" s="20">
        <v>8460.6139999999996</v>
      </c>
      <c r="L46" s="20">
        <v>5446.5609999999997</v>
      </c>
      <c r="M46" s="20">
        <v>4166.05</v>
      </c>
      <c r="N46" s="20">
        <v>4829.8819999999996</v>
      </c>
      <c r="O46" s="20">
        <v>4734.652</v>
      </c>
      <c r="Q46" s="20">
        <v>343.601</v>
      </c>
      <c r="R46" s="20">
        <v>438.61200000000002</v>
      </c>
      <c r="S46" s="20">
        <v>763.42600000000004</v>
      </c>
      <c r="T46" s="20">
        <v>418.488</v>
      </c>
      <c r="U46" s="20">
        <v>665.12599999999998</v>
      </c>
      <c r="V46" s="20">
        <v>1329.837</v>
      </c>
      <c r="W46" s="20">
        <v>154.803</v>
      </c>
      <c r="X46" s="20">
        <v>372.39100000000002</v>
      </c>
      <c r="Y46" s="20">
        <v>682.053</v>
      </c>
      <c r="Z46" s="20">
        <v>228.096</v>
      </c>
      <c r="AA46" s="20">
        <v>697.53399999999999</v>
      </c>
      <c r="AB46" s="20">
        <v>866.71500000000003</v>
      </c>
      <c r="AC46" s="20">
        <v>938.29600000000005</v>
      </c>
      <c r="AD46" s="20">
        <v>567.20799999999997</v>
      </c>
      <c r="AE46" s="20">
        <v>828.19</v>
      </c>
      <c r="AG46">
        <v>7.4642361343535093</v>
      </c>
      <c r="AH46">
        <v>5.3920435373405189</v>
      </c>
      <c r="AI46">
        <v>6.2502914493349717</v>
      </c>
      <c r="AJ46">
        <v>4.6350648047255838</v>
      </c>
      <c r="AK46">
        <v>7.924656380896252</v>
      </c>
      <c r="AL46">
        <v>6.6040868166549735</v>
      </c>
      <c r="AM46">
        <v>5.2557702370109114</v>
      </c>
      <c r="AN46">
        <v>4.7147541159695052</v>
      </c>
      <c r="AO46">
        <v>13.114935349598932</v>
      </c>
      <c r="AP46">
        <v>3.5223721590909087</v>
      </c>
      <c r="AQ46">
        <v>12.129321294732586</v>
      </c>
      <c r="AR46">
        <v>6.2841429997173233</v>
      </c>
      <c r="AS46">
        <v>4.4400167964053985</v>
      </c>
      <c r="AT46">
        <v>8.5151866687352786</v>
      </c>
      <c r="AU46">
        <v>5.7168669025223675</v>
      </c>
      <c r="AW46" s="20">
        <v>0.27300000000000002</v>
      </c>
      <c r="AX46" s="20">
        <v>0.154</v>
      </c>
      <c r="AY46" s="20">
        <v>0.10299999999999999</v>
      </c>
      <c r="AZ46" s="20">
        <v>0.13900000000000001</v>
      </c>
      <c r="BA46" s="20">
        <v>0.15</v>
      </c>
      <c r="BB46" s="20">
        <v>6.2E-2</v>
      </c>
      <c r="BC46" s="20">
        <v>0.42699999999999999</v>
      </c>
      <c r="BD46" s="20">
        <v>0.159</v>
      </c>
      <c r="BE46" s="20">
        <v>0.24199999999999999</v>
      </c>
      <c r="BF46" s="20">
        <v>0.19400000000000001</v>
      </c>
      <c r="BG46" s="20">
        <v>0.219</v>
      </c>
      <c r="BH46" s="20">
        <v>9.0999999999999998E-2</v>
      </c>
      <c r="BI46" s="20">
        <v>5.8999999999999997E-2</v>
      </c>
      <c r="BJ46" s="20">
        <v>0.189</v>
      </c>
      <c r="BK46" s="20">
        <v>8.6999999999999994E-2</v>
      </c>
      <c r="BM46" s="20">
        <v>0.70199999999999996</v>
      </c>
      <c r="BN46" s="20">
        <v>0.53700000000000003</v>
      </c>
      <c r="BO46" s="20">
        <v>0.36699999999999999</v>
      </c>
      <c r="BP46" s="20">
        <v>0.54700000000000004</v>
      </c>
      <c r="BQ46" s="20">
        <v>0.29499999999999998</v>
      </c>
      <c r="BR46" s="20">
        <v>0.41299999999999998</v>
      </c>
      <c r="BS46" s="20">
        <v>0.78200000000000003</v>
      </c>
      <c r="BT46" s="20">
        <v>0.56200000000000006</v>
      </c>
      <c r="BU46" s="20">
        <v>0.76200000000000001</v>
      </c>
      <c r="BV46" s="20">
        <v>0.61299999999999999</v>
      </c>
      <c r="BW46" s="20">
        <v>0.72199999999999998</v>
      </c>
      <c r="BX46" s="20">
        <v>0.40400000000000003</v>
      </c>
      <c r="BY46" s="20">
        <v>0.33</v>
      </c>
      <c r="BZ46" s="20">
        <v>0.63</v>
      </c>
      <c r="CA46" s="20">
        <v>0.29899999999999999</v>
      </c>
    </row>
    <row r="47" spans="1:79" x14ac:dyDescent="0.35">
      <c r="A47" s="20">
        <v>2744.0830000000001</v>
      </c>
      <c r="B47" s="20">
        <v>3541.9749999999999</v>
      </c>
      <c r="C47" s="20">
        <v>2873.5210000000002</v>
      </c>
      <c r="D47" s="20">
        <v>1973.9280000000001</v>
      </c>
      <c r="E47" s="20">
        <v>5089.6819999999998</v>
      </c>
      <c r="F47" s="20">
        <v>4978.7349999999997</v>
      </c>
      <c r="G47" s="20">
        <v>1040.126</v>
      </c>
      <c r="H47" s="20">
        <v>3655.6950000000002</v>
      </c>
      <c r="I47" s="20">
        <v>4254.808</v>
      </c>
      <c r="J47" s="20">
        <v>2276.2570000000001</v>
      </c>
      <c r="K47" s="20">
        <v>911.61199999999997</v>
      </c>
      <c r="L47" s="20">
        <v>5906.99</v>
      </c>
      <c r="M47" s="20">
        <v>4000.5549999999998</v>
      </c>
      <c r="N47" s="20">
        <v>13298.816999999999</v>
      </c>
      <c r="O47" s="20">
        <v>3370.0070000000001</v>
      </c>
      <c r="Q47" s="20">
        <v>464.36799999999999</v>
      </c>
      <c r="R47" s="20">
        <v>646.601</v>
      </c>
      <c r="S47" s="20">
        <v>499.43400000000003</v>
      </c>
      <c r="T47" s="20">
        <v>285.596</v>
      </c>
      <c r="U47" s="20">
        <v>854.78300000000002</v>
      </c>
      <c r="V47" s="20">
        <v>596.87400000000002</v>
      </c>
      <c r="W47" s="20">
        <v>233.126</v>
      </c>
      <c r="X47" s="20">
        <v>514.68200000000002</v>
      </c>
      <c r="Y47" s="20">
        <v>515.32500000000005</v>
      </c>
      <c r="Z47" s="20">
        <v>343.505</v>
      </c>
      <c r="AA47" s="20">
        <v>232.892</v>
      </c>
      <c r="AB47" s="20">
        <v>502.07299999999998</v>
      </c>
      <c r="AC47" s="20">
        <v>372.721</v>
      </c>
      <c r="AD47" s="20">
        <v>1494.8420000000001</v>
      </c>
      <c r="AE47" s="20">
        <v>635.19899999999996</v>
      </c>
      <c r="AG47">
        <v>5.909285308203839</v>
      </c>
      <c r="AH47">
        <v>5.4778371824355361</v>
      </c>
      <c r="AI47">
        <v>5.7535550242874933</v>
      </c>
      <c r="AJ47">
        <v>6.9116094062942057</v>
      </c>
      <c r="AK47">
        <v>5.9543556668768565</v>
      </c>
      <c r="AL47">
        <v>8.3413501006912671</v>
      </c>
      <c r="AM47">
        <v>4.4616473495019857</v>
      </c>
      <c r="AN47">
        <v>7.1028227138310651</v>
      </c>
      <c r="AO47">
        <v>8.2565526609421234</v>
      </c>
      <c r="AP47">
        <v>6.6265614765432819</v>
      </c>
      <c r="AQ47">
        <v>3.9143122133864625</v>
      </c>
      <c r="AR47">
        <v>11.765201474685952</v>
      </c>
      <c r="AS47">
        <v>10.733376976344235</v>
      </c>
      <c r="AT47">
        <v>8.8964699948221941</v>
      </c>
      <c r="AU47">
        <v>5.3054349896646569</v>
      </c>
      <c r="AW47" s="20">
        <v>0.16</v>
      </c>
      <c r="AX47" s="20">
        <v>0.106</v>
      </c>
      <c r="AY47" s="20">
        <v>0.14499999999999999</v>
      </c>
      <c r="AZ47" s="20">
        <v>0.30399999999999999</v>
      </c>
      <c r="BA47" s="20">
        <v>8.7999999999999995E-2</v>
      </c>
      <c r="BB47" s="20">
        <v>0.17599999999999999</v>
      </c>
      <c r="BC47" s="20">
        <v>0.24099999999999999</v>
      </c>
      <c r="BD47" s="20">
        <v>0.17299999999999999</v>
      </c>
      <c r="BE47" s="20">
        <v>0.20100000000000001</v>
      </c>
      <c r="BF47" s="20">
        <v>0.24199999999999999</v>
      </c>
      <c r="BG47" s="20">
        <v>0.21099999999999999</v>
      </c>
      <c r="BH47" s="20">
        <v>0.29399999999999998</v>
      </c>
      <c r="BI47" s="20">
        <v>0.36199999999999999</v>
      </c>
      <c r="BJ47" s="20">
        <v>7.4999999999999997E-2</v>
      </c>
      <c r="BK47" s="20">
        <v>0.105</v>
      </c>
      <c r="BM47" s="20">
        <v>0.505</v>
      </c>
      <c r="BN47" s="20">
        <v>0.52300000000000002</v>
      </c>
      <c r="BO47" s="20">
        <v>0.52</v>
      </c>
      <c r="BP47" s="20">
        <v>0.72299999999999998</v>
      </c>
      <c r="BQ47" s="20">
        <v>0.41699999999999998</v>
      </c>
      <c r="BR47" s="20">
        <v>0.56799999999999995</v>
      </c>
      <c r="BS47" s="20">
        <v>0.70799999999999996</v>
      </c>
      <c r="BT47" s="20">
        <v>0.52900000000000003</v>
      </c>
      <c r="BU47" s="20">
        <v>0.66900000000000004</v>
      </c>
      <c r="BV47" s="20">
        <v>0.80200000000000005</v>
      </c>
      <c r="BW47" s="20">
        <v>0.66400000000000003</v>
      </c>
      <c r="BX47" s="20">
        <v>0.55900000000000005</v>
      </c>
      <c r="BY47" s="20">
        <v>0.78700000000000003</v>
      </c>
      <c r="BZ47" s="20">
        <v>0.51600000000000001</v>
      </c>
      <c r="CA47" s="20">
        <v>0.30599999999999999</v>
      </c>
    </row>
    <row r="48" spans="1:79" x14ac:dyDescent="0.35">
      <c r="A48" s="20">
        <v>1971.154</v>
      </c>
      <c r="B48" s="20">
        <v>3727.8110000000001</v>
      </c>
      <c r="C48" s="20">
        <v>2666.42</v>
      </c>
      <c r="D48" s="20">
        <v>494.63799999999998</v>
      </c>
      <c r="E48" s="20">
        <v>2145.895</v>
      </c>
      <c r="F48" s="20">
        <v>3859.098</v>
      </c>
      <c r="G48" s="20">
        <v>7557.3220000000001</v>
      </c>
      <c r="H48" s="20">
        <v>348.55799999999999</v>
      </c>
      <c r="I48" s="20">
        <v>3400.518</v>
      </c>
      <c r="J48" s="20">
        <v>1007.766</v>
      </c>
      <c r="K48" s="20">
        <v>1830.6210000000001</v>
      </c>
      <c r="L48" s="20">
        <v>11308.246999999999</v>
      </c>
      <c r="M48" s="20">
        <v>1480.2139999999999</v>
      </c>
      <c r="N48" s="20">
        <v>1517.1969999999999</v>
      </c>
      <c r="O48" s="20">
        <v>17688.609</v>
      </c>
      <c r="Q48" s="20">
        <v>682.303</v>
      </c>
      <c r="R48" s="20">
        <v>490.245</v>
      </c>
      <c r="S48" s="20">
        <v>452.21</v>
      </c>
      <c r="T48" s="20">
        <v>146.17699999999999</v>
      </c>
      <c r="U48" s="20">
        <v>345.19400000000002</v>
      </c>
      <c r="V48" s="20">
        <v>782.72900000000004</v>
      </c>
      <c r="W48" s="20">
        <v>951.83699999999999</v>
      </c>
      <c r="X48" s="20">
        <v>97.497</v>
      </c>
      <c r="Y48" s="20">
        <v>756.66600000000005</v>
      </c>
      <c r="Z48" s="20">
        <v>167.178</v>
      </c>
      <c r="AA48" s="20">
        <v>600.98699999999997</v>
      </c>
      <c r="AB48" s="20">
        <v>1000.518</v>
      </c>
      <c r="AC48" s="20">
        <v>478.553</v>
      </c>
      <c r="AD48" s="20">
        <v>254.59299999999999</v>
      </c>
      <c r="AE48" s="20">
        <v>1416.173</v>
      </c>
      <c r="AG48">
        <v>2.8889716152501164</v>
      </c>
      <c r="AH48">
        <v>7.6039755632387891</v>
      </c>
      <c r="AI48">
        <v>5.8964198049578735</v>
      </c>
      <c r="AJ48">
        <v>3.383829193375155</v>
      </c>
      <c r="AK48">
        <v>6.2164898578770194</v>
      </c>
      <c r="AL48">
        <v>4.9303117681854127</v>
      </c>
      <c r="AM48">
        <v>7.9397228727187539</v>
      </c>
      <c r="AN48">
        <v>3.5750638481184036</v>
      </c>
      <c r="AO48">
        <v>4.494080611524768</v>
      </c>
      <c r="AP48">
        <v>6.0281017837275241</v>
      </c>
      <c r="AQ48">
        <v>3.04602429004288</v>
      </c>
      <c r="AR48">
        <v>11.302392360757127</v>
      </c>
      <c r="AS48">
        <v>3.0931035851828321</v>
      </c>
      <c r="AT48">
        <v>5.9593036729210933</v>
      </c>
      <c r="AU48">
        <v>12.490429488487635</v>
      </c>
      <c r="AW48" s="20">
        <v>5.2999999999999999E-2</v>
      </c>
      <c r="AX48" s="20">
        <v>0.19500000000000001</v>
      </c>
      <c r="AY48" s="20">
        <v>0.16400000000000001</v>
      </c>
      <c r="AZ48" s="20">
        <v>0.29099999999999998</v>
      </c>
      <c r="BA48" s="20">
        <v>0.22600000000000001</v>
      </c>
      <c r="BB48" s="20">
        <v>7.9000000000000001E-2</v>
      </c>
      <c r="BC48" s="20">
        <v>0.105</v>
      </c>
      <c r="BD48" s="20">
        <v>0.46100000000000002</v>
      </c>
      <c r="BE48" s="20">
        <v>7.4999999999999997E-2</v>
      </c>
      <c r="BF48" s="20">
        <v>0.45300000000000001</v>
      </c>
      <c r="BG48" s="20">
        <v>6.4000000000000001E-2</v>
      </c>
      <c r="BH48" s="20">
        <v>0.14199999999999999</v>
      </c>
      <c r="BI48" s="20">
        <v>8.1000000000000003E-2</v>
      </c>
      <c r="BJ48" s="20">
        <v>0.29399999999999998</v>
      </c>
      <c r="BK48" s="20">
        <v>0.111</v>
      </c>
      <c r="BM48" s="20">
        <v>0.25900000000000001</v>
      </c>
      <c r="BN48" s="20">
        <v>0.66</v>
      </c>
      <c r="BO48" s="20">
        <v>0.60399999999999998</v>
      </c>
      <c r="BP48" s="20">
        <v>0.75</v>
      </c>
      <c r="BQ48" s="20">
        <v>0.66</v>
      </c>
      <c r="BR48" s="20">
        <v>0.47299999999999998</v>
      </c>
      <c r="BS48" s="20">
        <v>0.622</v>
      </c>
      <c r="BT48" s="20">
        <v>0.82199999999999995</v>
      </c>
      <c r="BU48" s="20">
        <v>0.34699999999999998</v>
      </c>
      <c r="BV48" s="20">
        <v>0.84499999999999997</v>
      </c>
      <c r="BW48" s="20">
        <v>0.27600000000000002</v>
      </c>
      <c r="BX48" s="20">
        <v>0.48399999999999999</v>
      </c>
      <c r="BY48" s="20">
        <v>0.20300000000000001</v>
      </c>
      <c r="BZ48" s="20">
        <v>0.67400000000000004</v>
      </c>
      <c r="CA48" s="20">
        <v>0.55700000000000005</v>
      </c>
    </row>
    <row r="49" spans="1:79" x14ac:dyDescent="0.35">
      <c r="A49" s="20">
        <v>890.34799999999996</v>
      </c>
      <c r="B49" s="20">
        <v>1719.675</v>
      </c>
      <c r="C49" s="20">
        <v>1244.453</v>
      </c>
      <c r="D49" s="20">
        <v>2448.2249999999999</v>
      </c>
      <c r="E49" s="20">
        <v>3811.9450000000002</v>
      </c>
      <c r="F49" s="20">
        <v>5050.8509999999997</v>
      </c>
      <c r="G49" s="20">
        <v>665.68</v>
      </c>
      <c r="H49" s="20">
        <v>1298.077</v>
      </c>
      <c r="I49" s="20">
        <v>6668.8239999999996</v>
      </c>
      <c r="J49" s="20">
        <v>3321.93</v>
      </c>
      <c r="K49" s="20">
        <v>784.94799999999998</v>
      </c>
      <c r="L49" s="20">
        <v>4289.0159999999996</v>
      </c>
      <c r="M49" s="20">
        <v>2178.2539999999999</v>
      </c>
      <c r="N49" s="20">
        <v>3226.701</v>
      </c>
      <c r="O49" s="20">
        <v>7113.5360000000001</v>
      </c>
      <c r="Q49" s="20">
        <v>222.28700000000001</v>
      </c>
      <c r="R49" s="20">
        <v>276.81700000000001</v>
      </c>
      <c r="S49" s="20">
        <v>379.4</v>
      </c>
      <c r="T49" s="20">
        <v>575.52</v>
      </c>
      <c r="U49" s="20">
        <v>602.87699999999995</v>
      </c>
      <c r="V49" s="20">
        <v>1041.1020000000001</v>
      </c>
      <c r="W49" s="20">
        <v>173.977</v>
      </c>
      <c r="X49" s="20">
        <v>417.82100000000003</v>
      </c>
      <c r="Y49" s="20">
        <v>632.44000000000005</v>
      </c>
      <c r="Z49" s="20">
        <v>585.60199999999998</v>
      </c>
      <c r="AA49" s="20">
        <v>278.79599999999999</v>
      </c>
      <c r="AB49" s="20">
        <v>542.44200000000001</v>
      </c>
      <c r="AC49" s="20">
        <v>499.20100000000002</v>
      </c>
      <c r="AD49" s="20">
        <v>457.553</v>
      </c>
      <c r="AE49" s="20">
        <v>1117.2049999999999</v>
      </c>
      <c r="AG49">
        <v>4.0053984263587159</v>
      </c>
      <c r="AH49">
        <v>6.2123171626020071</v>
      </c>
      <c r="AI49">
        <v>3.2800553505535057</v>
      </c>
      <c r="AJ49">
        <v>4.2539355713094249</v>
      </c>
      <c r="AK49">
        <v>6.3229232496844308</v>
      </c>
      <c r="AL49">
        <v>4.8514468322988522</v>
      </c>
      <c r="AM49">
        <v>3.8262528954976802</v>
      </c>
      <c r="AN49">
        <v>3.1067777828304464</v>
      </c>
      <c r="AO49">
        <v>10.544595534754283</v>
      </c>
      <c r="AP49">
        <v>5.6726752982401019</v>
      </c>
      <c r="AQ49">
        <v>2.8154923313103488</v>
      </c>
      <c r="AR49">
        <v>7.9068656188127013</v>
      </c>
      <c r="AS49">
        <v>4.3634808423861324</v>
      </c>
      <c r="AT49">
        <v>7.0520813982205341</v>
      </c>
      <c r="AU49">
        <v>6.3672611561888823</v>
      </c>
      <c r="AW49" s="20">
        <v>0.22600000000000001</v>
      </c>
      <c r="AX49" s="20">
        <v>0.28199999999999997</v>
      </c>
      <c r="AY49" s="20">
        <v>0.109</v>
      </c>
      <c r="AZ49" s="20">
        <v>9.2999999999999999E-2</v>
      </c>
      <c r="BA49" s="20">
        <v>0.13200000000000001</v>
      </c>
      <c r="BB49" s="20">
        <v>5.8999999999999997E-2</v>
      </c>
      <c r="BC49" s="20">
        <v>0.27600000000000002</v>
      </c>
      <c r="BD49" s="20">
        <v>9.2999999999999999E-2</v>
      </c>
      <c r="BE49" s="20">
        <v>0.21</v>
      </c>
      <c r="BF49" s="20">
        <v>0.122</v>
      </c>
      <c r="BG49" s="20">
        <v>0.127</v>
      </c>
      <c r="BH49" s="20">
        <v>0.183</v>
      </c>
      <c r="BI49" s="20">
        <v>0.11</v>
      </c>
      <c r="BJ49" s="20">
        <v>0.19400000000000001</v>
      </c>
      <c r="BK49" s="20">
        <v>7.1999999999999995E-2</v>
      </c>
      <c r="BM49" s="20">
        <v>0.60799999999999998</v>
      </c>
      <c r="BN49" s="20">
        <v>0.72599999999999998</v>
      </c>
      <c r="BO49" s="20">
        <v>0.50900000000000001</v>
      </c>
      <c r="BP49" s="20">
        <v>0.39100000000000001</v>
      </c>
      <c r="BQ49" s="20">
        <v>0.55300000000000005</v>
      </c>
      <c r="BR49" s="20">
        <v>0.35299999999999998</v>
      </c>
      <c r="BS49" s="20">
        <v>0.60099999999999998</v>
      </c>
      <c r="BT49" s="20">
        <v>0.36299999999999999</v>
      </c>
      <c r="BU49" s="20">
        <v>0.74199999999999999</v>
      </c>
      <c r="BV49" s="20">
        <v>0.376</v>
      </c>
      <c r="BW49" s="20">
        <v>0.46700000000000003</v>
      </c>
      <c r="BX49" s="20">
        <v>0.56000000000000005</v>
      </c>
      <c r="BY49" s="20">
        <v>0.50600000000000001</v>
      </c>
      <c r="BZ49" s="20">
        <v>0.49399999999999999</v>
      </c>
      <c r="CA49" s="20">
        <v>0.32500000000000001</v>
      </c>
    </row>
    <row r="50" spans="1:79" x14ac:dyDescent="0.35">
      <c r="A50" s="20">
        <v>112.79600000000001</v>
      </c>
      <c r="B50" s="20">
        <v>1292.53</v>
      </c>
      <c r="C50" s="20">
        <v>876.47900000000004</v>
      </c>
      <c r="D50" s="20">
        <v>3580.806</v>
      </c>
      <c r="E50" s="20">
        <v>1710.4290000000001</v>
      </c>
      <c r="F50" s="20">
        <v>4277.9219999999996</v>
      </c>
      <c r="G50" s="20">
        <v>1398.854</v>
      </c>
      <c r="H50" s="20">
        <v>3045.4879999999998</v>
      </c>
      <c r="I50" s="20">
        <v>1942.4929999999999</v>
      </c>
      <c r="J50" s="20">
        <v>9344.49</v>
      </c>
      <c r="K50" s="20">
        <v>1216.7159999999999</v>
      </c>
      <c r="L50" s="20">
        <v>945.82100000000003</v>
      </c>
      <c r="M50" s="20">
        <v>3374.63</v>
      </c>
      <c r="N50" s="20">
        <v>521.45000000000005</v>
      </c>
      <c r="O50" s="20">
        <v>3682.5070000000001</v>
      </c>
      <c r="Q50" s="20">
        <v>73.72</v>
      </c>
      <c r="R50" s="20">
        <v>327.613</v>
      </c>
      <c r="S50" s="20">
        <v>285.98200000000003</v>
      </c>
      <c r="T50" s="20">
        <v>493.13499999999999</v>
      </c>
      <c r="U50" s="20">
        <v>341.21100000000001</v>
      </c>
      <c r="V50" s="20">
        <v>981.34299999999996</v>
      </c>
      <c r="W50" s="20">
        <v>342.39499999999998</v>
      </c>
      <c r="X50" s="20">
        <v>816.69200000000001</v>
      </c>
      <c r="Y50" s="20">
        <v>478.2</v>
      </c>
      <c r="Z50" s="20">
        <v>1081.037</v>
      </c>
      <c r="AA50" s="20">
        <v>221.72399999999999</v>
      </c>
      <c r="AB50" s="20">
        <v>223.45400000000001</v>
      </c>
      <c r="AC50" s="20">
        <v>597.41399999999999</v>
      </c>
      <c r="AD50" s="20">
        <v>315.76100000000002</v>
      </c>
      <c r="AE50" s="20">
        <v>535.16899999999998</v>
      </c>
      <c r="AG50">
        <v>1.5300596852957136</v>
      </c>
      <c r="AH50">
        <v>3.9452952111179957</v>
      </c>
      <c r="AI50">
        <v>3.064804777923086</v>
      </c>
      <c r="AJ50">
        <v>7.2613097833250535</v>
      </c>
      <c r="AK50">
        <v>5.0128190474515772</v>
      </c>
      <c r="AL50">
        <v>4.3592525752973215</v>
      </c>
      <c r="AM50">
        <v>4.0854977438338764</v>
      </c>
      <c r="AN50">
        <v>3.72905330283632</v>
      </c>
      <c r="AO50">
        <v>4.0620932664157259</v>
      </c>
      <c r="AP50">
        <v>8.6440057093327969</v>
      </c>
      <c r="AQ50">
        <v>5.4875250311197705</v>
      </c>
      <c r="AR50">
        <v>4.2327324639523125</v>
      </c>
      <c r="AS50">
        <v>5.6487293568614065</v>
      </c>
      <c r="AT50">
        <v>1.6514072352190423</v>
      </c>
      <c r="AU50">
        <v>6.8810170245287008</v>
      </c>
      <c r="AW50" s="20">
        <v>0.26100000000000001</v>
      </c>
      <c r="AX50" s="20">
        <v>0.151</v>
      </c>
      <c r="AY50" s="20">
        <v>0.13500000000000001</v>
      </c>
      <c r="AZ50" s="20">
        <v>0.185</v>
      </c>
      <c r="BA50" s="20">
        <v>0.185</v>
      </c>
      <c r="BB50" s="20">
        <v>5.6000000000000001E-2</v>
      </c>
      <c r="BC50" s="20">
        <v>0.15</v>
      </c>
      <c r="BD50" s="20">
        <v>5.7000000000000002E-2</v>
      </c>
      <c r="BE50" s="20">
        <v>0.107</v>
      </c>
      <c r="BF50" s="20">
        <v>0.1</v>
      </c>
      <c r="BG50" s="20">
        <v>0.311</v>
      </c>
      <c r="BH50" s="20">
        <v>0.23799999999999999</v>
      </c>
      <c r="BI50" s="20">
        <v>0.11899999999999999</v>
      </c>
      <c r="BJ50" s="20">
        <v>6.6000000000000003E-2</v>
      </c>
      <c r="BK50" s="20">
        <v>0.16200000000000001</v>
      </c>
      <c r="BM50" s="20">
        <v>0.56599999999999995</v>
      </c>
      <c r="BN50" s="20">
        <v>0.442</v>
      </c>
      <c r="BO50" s="20">
        <v>0.48499999999999999</v>
      </c>
      <c r="BP50" s="20">
        <v>0.63800000000000001</v>
      </c>
      <c r="BQ50" s="20">
        <v>0.52400000000000002</v>
      </c>
      <c r="BR50" s="20">
        <v>0.34599999999999997</v>
      </c>
      <c r="BS50" s="20">
        <v>0.52</v>
      </c>
      <c r="BT50" s="20">
        <v>0.216</v>
      </c>
      <c r="BU50" s="20">
        <v>0.40400000000000003</v>
      </c>
      <c r="BV50" s="20">
        <v>0.752</v>
      </c>
      <c r="BW50" s="20">
        <v>0.65400000000000003</v>
      </c>
      <c r="BX50" s="20">
        <v>0.68200000000000005</v>
      </c>
      <c r="BY50" s="20">
        <v>0.39400000000000002</v>
      </c>
      <c r="BZ50" s="20">
        <v>0.32600000000000001</v>
      </c>
      <c r="CA50" s="20">
        <v>0.26900000000000002</v>
      </c>
    </row>
    <row r="51" spans="1:79" x14ac:dyDescent="0.35">
      <c r="A51" s="20">
        <v>3670.4879999999998</v>
      </c>
      <c r="B51" s="20">
        <v>2442.6779999999999</v>
      </c>
      <c r="C51" s="20">
        <v>2094.12</v>
      </c>
      <c r="D51" s="20">
        <v>8664.0159999999996</v>
      </c>
      <c r="E51" s="20">
        <v>1788.0920000000001</v>
      </c>
      <c r="F51" s="20">
        <v>4616.3090000000002</v>
      </c>
      <c r="G51" s="20">
        <v>2941.9380000000001</v>
      </c>
      <c r="H51" s="20">
        <v>1174.1859999999999</v>
      </c>
      <c r="I51" s="20">
        <v>4059.7260000000001</v>
      </c>
      <c r="J51" s="20">
        <v>2424.1860000000001</v>
      </c>
      <c r="K51" s="20">
        <v>1190.828</v>
      </c>
      <c r="L51" s="20">
        <v>2318.7869999999998</v>
      </c>
      <c r="M51" s="20">
        <v>2734.837</v>
      </c>
      <c r="N51" s="20">
        <v>6451.5529999999999</v>
      </c>
      <c r="O51" s="20">
        <v>6687.3149999999996</v>
      </c>
      <c r="Q51" s="20">
        <v>550.89</v>
      </c>
      <c r="R51" s="20">
        <v>353.70400000000001</v>
      </c>
      <c r="S51" s="20">
        <v>343.65800000000002</v>
      </c>
      <c r="T51" s="20">
        <v>986.31600000000003</v>
      </c>
      <c r="U51" s="20">
        <v>343.38400000000001</v>
      </c>
      <c r="V51" s="20">
        <v>620.78800000000001</v>
      </c>
      <c r="W51" s="20">
        <v>476.97699999999998</v>
      </c>
      <c r="X51" s="20">
        <v>355.70299999999997</v>
      </c>
      <c r="Y51" s="20">
        <v>443.351</v>
      </c>
      <c r="Z51" s="20">
        <v>751.67700000000002</v>
      </c>
      <c r="AA51" s="20">
        <v>448.59</v>
      </c>
      <c r="AB51" s="20">
        <v>760.60900000000004</v>
      </c>
      <c r="AC51" s="20">
        <v>698.274</v>
      </c>
      <c r="AD51" s="20">
        <v>696.73800000000006</v>
      </c>
      <c r="AE51" s="20">
        <v>492.678</v>
      </c>
      <c r="AG51">
        <v>6.6628328704460058</v>
      </c>
      <c r="AH51">
        <v>6.905994843145681</v>
      </c>
      <c r="AI51">
        <v>6.093616327860838</v>
      </c>
      <c r="AJ51">
        <v>8.7842192563032526</v>
      </c>
      <c r="AK51">
        <v>5.2072665004775995</v>
      </c>
      <c r="AL51">
        <v>7.4362084962982538</v>
      </c>
      <c r="AM51">
        <v>6.1678823087905714</v>
      </c>
      <c r="AN51">
        <v>3.3010292294414159</v>
      </c>
      <c r="AO51">
        <v>9.1569117922368513</v>
      </c>
      <c r="AP51">
        <v>3.2250368176756772</v>
      </c>
      <c r="AQ51">
        <v>2.6546021979981722</v>
      </c>
      <c r="AR51">
        <v>3.048592640896965</v>
      </c>
      <c r="AS51">
        <v>3.9165671355370528</v>
      </c>
      <c r="AT51">
        <v>9.2596542746340802</v>
      </c>
      <c r="AU51">
        <v>13.573398852800409</v>
      </c>
      <c r="AW51" s="20">
        <v>0.152</v>
      </c>
      <c r="AX51" s="20">
        <v>0.245</v>
      </c>
      <c r="AY51" s="20">
        <v>0.223</v>
      </c>
      <c r="AZ51" s="20">
        <v>0.112</v>
      </c>
      <c r="BA51" s="20">
        <v>0.191</v>
      </c>
      <c r="BB51" s="20">
        <v>0.151</v>
      </c>
      <c r="BC51" s="20">
        <v>0.16200000000000001</v>
      </c>
      <c r="BD51" s="20">
        <v>0.11700000000000001</v>
      </c>
      <c r="BE51" s="20">
        <v>0.26</v>
      </c>
      <c r="BF51" s="20">
        <v>5.3999999999999999E-2</v>
      </c>
      <c r="BG51" s="20">
        <v>7.3999999999999996E-2</v>
      </c>
      <c r="BH51" s="20">
        <v>0.05</v>
      </c>
      <c r="BI51" s="20">
        <v>7.0000000000000007E-2</v>
      </c>
      <c r="BJ51" s="20">
        <v>0.16700000000000001</v>
      </c>
      <c r="BK51" s="20">
        <v>0.34599999999999997</v>
      </c>
      <c r="BM51" s="20">
        <v>0.64600000000000002</v>
      </c>
      <c r="BN51" s="20">
        <v>0.43099999999999999</v>
      </c>
      <c r="BO51" s="20">
        <v>0.67600000000000005</v>
      </c>
      <c r="BP51" s="20">
        <v>0.49399999999999999</v>
      </c>
      <c r="BQ51" s="20">
        <v>0.53200000000000003</v>
      </c>
      <c r="BR51" s="20">
        <v>0.66400000000000003</v>
      </c>
      <c r="BS51" s="20">
        <v>0.57499999999999996</v>
      </c>
      <c r="BT51" s="20">
        <v>0.36299999999999999</v>
      </c>
      <c r="BU51" s="20">
        <v>0.68500000000000005</v>
      </c>
      <c r="BV51" s="20">
        <v>0.246</v>
      </c>
      <c r="BW51" s="20">
        <v>0.39800000000000002</v>
      </c>
      <c r="BX51" s="20">
        <v>0.17799999999999999</v>
      </c>
      <c r="BY51" s="20">
        <v>0.29399999999999998</v>
      </c>
      <c r="BZ51" s="20">
        <v>0.60399999999999998</v>
      </c>
      <c r="CA51" s="20">
        <v>0.44900000000000001</v>
      </c>
    </row>
    <row r="52" spans="1:79" x14ac:dyDescent="0.35">
      <c r="A52" s="20">
        <v>350.40699999999998</v>
      </c>
      <c r="B52" s="20">
        <v>2846.7089999999998</v>
      </c>
      <c r="C52" s="20">
        <v>3242.4189999999999</v>
      </c>
      <c r="D52" s="20">
        <v>6999.8149999999996</v>
      </c>
      <c r="E52" s="20">
        <v>3042.7139999999999</v>
      </c>
      <c r="F52" s="20">
        <v>6076.183</v>
      </c>
      <c r="G52" s="20">
        <v>2380.732</v>
      </c>
      <c r="H52" s="20">
        <v>1274.038</v>
      </c>
      <c r="I52" s="20">
        <v>1813.979</v>
      </c>
      <c r="J52" s="20">
        <v>3838.7570000000001</v>
      </c>
      <c r="K52" s="20">
        <v>2022.9290000000001</v>
      </c>
      <c r="L52" s="20">
        <v>7156.0649999999996</v>
      </c>
      <c r="M52" s="20">
        <v>12181.028</v>
      </c>
      <c r="N52" s="20">
        <v>2578.587</v>
      </c>
      <c r="O52" s="20">
        <v>10171.967000000001</v>
      </c>
      <c r="Q52" s="20">
        <v>129.19999999999999</v>
      </c>
      <c r="R52" s="20">
        <v>474.47899999999998</v>
      </c>
      <c r="S52" s="20">
        <v>440.495</v>
      </c>
      <c r="T52" s="20">
        <v>1371.7650000000001</v>
      </c>
      <c r="U52" s="20">
        <v>529.50300000000004</v>
      </c>
      <c r="V52" s="20">
        <v>770.34500000000003</v>
      </c>
      <c r="W52" s="20">
        <v>410.56200000000001</v>
      </c>
      <c r="X52" s="20">
        <v>208.72900000000001</v>
      </c>
      <c r="Y52" s="20">
        <v>344.68799999999999</v>
      </c>
      <c r="Z52" s="20">
        <v>705.42</v>
      </c>
      <c r="AA52" s="20">
        <v>265.76100000000002</v>
      </c>
      <c r="AB52" s="20">
        <v>685.78599999999994</v>
      </c>
      <c r="AC52" s="20">
        <v>1272.8520000000001</v>
      </c>
      <c r="AD52" s="20">
        <v>449.45</v>
      </c>
      <c r="AE52" s="20">
        <v>590.42200000000003</v>
      </c>
      <c r="AG52">
        <v>2.7121284829721364</v>
      </c>
      <c r="AH52">
        <v>5.9996522501522724</v>
      </c>
      <c r="AI52">
        <v>7.3608531311365617</v>
      </c>
      <c r="AJ52">
        <v>5.1027799951157808</v>
      </c>
      <c r="AK52">
        <v>5.746358377572931</v>
      </c>
      <c r="AL52">
        <v>7.8876126930141686</v>
      </c>
      <c r="AM52">
        <v>5.7987149322148666</v>
      </c>
      <c r="AN52">
        <v>6.1037900818764994</v>
      </c>
      <c r="AO52">
        <v>5.2626694285846911</v>
      </c>
      <c r="AP52">
        <v>5.4418034646026481</v>
      </c>
      <c r="AQ52">
        <v>7.6118354461339317</v>
      </c>
      <c r="AR52">
        <v>10.4348368149831</v>
      </c>
      <c r="AS52">
        <v>9.5698698670387436</v>
      </c>
      <c r="AT52">
        <v>5.7372054733563242</v>
      </c>
      <c r="AU52">
        <v>17.22829941973707</v>
      </c>
      <c r="AW52" s="20">
        <v>0.26400000000000001</v>
      </c>
      <c r="AX52" s="20">
        <v>0.159</v>
      </c>
      <c r="AY52" s="20">
        <v>0.21</v>
      </c>
      <c r="AZ52" s="20">
        <v>4.7E-2</v>
      </c>
      <c r="BA52" s="20">
        <v>0.13600000000000001</v>
      </c>
      <c r="BB52" s="20">
        <v>0.129</v>
      </c>
      <c r="BC52" s="20">
        <v>0.17699999999999999</v>
      </c>
      <c r="BD52" s="20">
        <v>0.36699999999999999</v>
      </c>
      <c r="BE52" s="20">
        <v>0.192</v>
      </c>
      <c r="BF52" s="20">
        <v>9.7000000000000003E-2</v>
      </c>
      <c r="BG52" s="20">
        <v>0.36</v>
      </c>
      <c r="BH52" s="20">
        <v>0.191</v>
      </c>
      <c r="BI52" s="20">
        <v>9.4E-2</v>
      </c>
      <c r="BJ52" s="20">
        <v>0.16</v>
      </c>
      <c r="BK52" s="20">
        <v>0.36699999999999999</v>
      </c>
      <c r="BM52" s="20">
        <v>0.6</v>
      </c>
      <c r="BN52" s="20">
        <v>0.307</v>
      </c>
      <c r="BO52" s="20">
        <v>0.69499999999999995</v>
      </c>
      <c r="BP52" s="20">
        <v>0.40899999999999997</v>
      </c>
      <c r="BQ52" s="20">
        <v>0.46899999999999997</v>
      </c>
      <c r="BR52" s="20">
        <v>0.53400000000000003</v>
      </c>
      <c r="BS52" s="20">
        <v>0.42</v>
      </c>
      <c r="BT52" s="20">
        <v>0.77100000000000002</v>
      </c>
      <c r="BU52" s="20">
        <v>0.67400000000000004</v>
      </c>
      <c r="BV52" s="20">
        <v>0.45500000000000002</v>
      </c>
      <c r="BW52" s="20">
        <v>0.75700000000000001</v>
      </c>
      <c r="BX52" s="20">
        <v>0.67400000000000004</v>
      </c>
      <c r="BY52" s="20">
        <v>0.39200000000000002</v>
      </c>
      <c r="BZ52" s="20">
        <v>0.54300000000000004</v>
      </c>
      <c r="CA52" s="20">
        <v>0.77600000000000002</v>
      </c>
    </row>
    <row r="53" spans="1:79" x14ac:dyDescent="0.35">
      <c r="A53" s="20">
        <v>1139.0530000000001</v>
      </c>
      <c r="B53" s="20">
        <v>2960.4290000000001</v>
      </c>
      <c r="C53" s="20">
        <v>1422.8920000000001</v>
      </c>
      <c r="D53" s="20">
        <v>561.20600000000002</v>
      </c>
      <c r="E53" s="20">
        <v>1527.367</v>
      </c>
      <c r="F53" s="20">
        <v>4973.1880000000001</v>
      </c>
      <c r="G53" s="20">
        <v>3592.8249999999998</v>
      </c>
      <c r="H53" s="20">
        <v>2154.2159999999999</v>
      </c>
      <c r="I53" s="20">
        <v>1934.172</v>
      </c>
      <c r="J53" s="20">
        <v>1316.568</v>
      </c>
      <c r="K53" s="20">
        <v>1038.277</v>
      </c>
      <c r="L53" s="20">
        <v>2365.9389999999999</v>
      </c>
      <c r="M53" s="20">
        <v>1642.0119999999999</v>
      </c>
      <c r="N53" s="20">
        <v>4830.8059999999996</v>
      </c>
      <c r="O53" s="20">
        <v>4131.8419999999996</v>
      </c>
      <c r="Q53" s="20">
        <v>223.31700000000001</v>
      </c>
      <c r="R53" s="20">
        <v>400.15600000000001</v>
      </c>
      <c r="S53" s="20">
        <v>271.06400000000002</v>
      </c>
      <c r="T53" s="20">
        <v>179.2</v>
      </c>
      <c r="U53" s="20">
        <v>213.46799999999999</v>
      </c>
      <c r="V53" s="20">
        <v>621.48800000000006</v>
      </c>
      <c r="W53" s="20">
        <v>778.52</v>
      </c>
      <c r="X53" s="20">
        <v>362.07499999999999</v>
      </c>
      <c r="Y53" s="20">
        <v>360.96499999999997</v>
      </c>
      <c r="Z53" s="20">
        <v>311.33499999999998</v>
      </c>
      <c r="AA53" s="20">
        <v>380.45299999999997</v>
      </c>
      <c r="AB53" s="20">
        <v>624.76400000000001</v>
      </c>
      <c r="AC53" s="20">
        <v>354.12599999999998</v>
      </c>
      <c r="AD53" s="20">
        <v>661.26900000000001</v>
      </c>
      <c r="AE53" s="20">
        <v>542.71500000000003</v>
      </c>
      <c r="AG53">
        <v>5.1006103431444991</v>
      </c>
      <c r="AH53">
        <v>7.3981872069892747</v>
      </c>
      <c r="AI53">
        <v>5.249284301862291</v>
      </c>
      <c r="AJ53">
        <v>3.1317299107142862</v>
      </c>
      <c r="AK53">
        <v>7.1550162085183731</v>
      </c>
      <c r="AL53">
        <v>8.0020660093195684</v>
      </c>
      <c r="AM53">
        <v>4.6149424549144529</v>
      </c>
      <c r="AN53">
        <v>5.9496402679002971</v>
      </c>
      <c r="AO53">
        <v>5.3583366808416333</v>
      </c>
      <c r="AP53">
        <v>4.228782501164341</v>
      </c>
      <c r="AQ53">
        <v>2.7290545744152368</v>
      </c>
      <c r="AR53">
        <v>3.7869323456537187</v>
      </c>
      <c r="AS53">
        <v>4.6368015903943798</v>
      </c>
      <c r="AT53">
        <v>7.3053568215053168</v>
      </c>
      <c r="AU53">
        <v>7.6132813723593404</v>
      </c>
      <c r="AW53" s="20">
        <v>0.28699999999999998</v>
      </c>
      <c r="AX53" s="20">
        <v>0.23200000000000001</v>
      </c>
      <c r="AY53" s="20">
        <v>0.24299999999999999</v>
      </c>
      <c r="AZ53" s="20">
        <v>0.22</v>
      </c>
      <c r="BA53" s="20">
        <v>0.42099999999999999</v>
      </c>
      <c r="BB53" s="20">
        <v>0.16200000000000001</v>
      </c>
      <c r="BC53" s="20">
        <v>7.3999999999999996E-2</v>
      </c>
      <c r="BD53" s="20">
        <v>0.20599999999999999</v>
      </c>
      <c r="BE53" s="20">
        <v>0.187</v>
      </c>
      <c r="BF53" s="20">
        <v>0.17100000000000001</v>
      </c>
      <c r="BG53" s="20">
        <v>0.09</v>
      </c>
      <c r="BH53" s="20">
        <v>7.5999999999999998E-2</v>
      </c>
      <c r="BI53" s="20">
        <v>0.16500000000000001</v>
      </c>
      <c r="BJ53" s="20">
        <v>0.13900000000000001</v>
      </c>
      <c r="BK53" s="20">
        <v>0.17599999999999999</v>
      </c>
      <c r="BM53" s="20">
        <v>0.63</v>
      </c>
      <c r="BN53" s="20">
        <v>0.434</v>
      </c>
      <c r="BO53" s="20">
        <v>0.629</v>
      </c>
      <c r="BP53" s="20">
        <v>0.69</v>
      </c>
      <c r="BQ53" s="20">
        <v>0.76600000000000001</v>
      </c>
      <c r="BR53" s="20">
        <v>0.69199999999999995</v>
      </c>
      <c r="BS53" s="20">
        <v>0.43099999999999999</v>
      </c>
      <c r="BT53" s="20">
        <v>0.67600000000000005</v>
      </c>
      <c r="BU53" s="20">
        <v>0.628</v>
      </c>
      <c r="BV53" s="20">
        <v>0.63800000000000001</v>
      </c>
      <c r="BW53" s="20">
        <v>0.59899999999999998</v>
      </c>
      <c r="BX53" s="20">
        <v>0.40899999999999997</v>
      </c>
      <c r="BY53" s="20">
        <v>0.61399999999999999</v>
      </c>
      <c r="BZ53" s="20">
        <v>0.57999999999999996</v>
      </c>
      <c r="CA53" s="20">
        <v>0.55700000000000005</v>
      </c>
    </row>
    <row r="54" spans="1:79" x14ac:dyDescent="0.35">
      <c r="A54" s="20">
        <v>735.02200000000005</v>
      </c>
      <c r="B54" s="20">
        <v>3193.4169999999999</v>
      </c>
      <c r="C54" s="20">
        <v>4412.9070000000002</v>
      </c>
      <c r="D54" s="20">
        <v>2546.2280000000001</v>
      </c>
      <c r="E54" s="20">
        <v>7365.0150000000003</v>
      </c>
      <c r="F54" s="20">
        <v>4660.6880000000001</v>
      </c>
      <c r="G54" s="20">
        <v>1400.703</v>
      </c>
      <c r="H54" s="20">
        <v>10306.953</v>
      </c>
      <c r="I54" s="20">
        <v>2119.0830000000001</v>
      </c>
      <c r="J54" s="20">
        <v>1376.664</v>
      </c>
      <c r="K54" s="20">
        <v>1455.251</v>
      </c>
      <c r="L54" s="20">
        <v>2737.6109999999999</v>
      </c>
      <c r="M54" s="20">
        <v>2523.114</v>
      </c>
      <c r="N54" s="20">
        <v>19007.951000000001</v>
      </c>
      <c r="O54" s="20">
        <v>3788.8310000000001</v>
      </c>
      <c r="Q54" s="20">
        <v>256.51600000000002</v>
      </c>
      <c r="R54" s="20">
        <v>310.85399999999998</v>
      </c>
      <c r="S54" s="20">
        <v>915.49199999999996</v>
      </c>
      <c r="T54" s="20">
        <v>428.31299999999999</v>
      </c>
      <c r="U54" s="20">
        <v>1286.7329999999999</v>
      </c>
      <c r="V54" s="20">
        <v>589.93899999999996</v>
      </c>
      <c r="W54" s="20">
        <v>332.76299999999998</v>
      </c>
      <c r="X54" s="20">
        <v>964.21199999999999</v>
      </c>
      <c r="Y54" s="20">
        <v>392.28100000000001</v>
      </c>
      <c r="Z54" s="20">
        <v>384.91899999999998</v>
      </c>
      <c r="AA54" s="20">
        <v>450.62799999999999</v>
      </c>
      <c r="AB54" s="20">
        <v>339.03199999999998</v>
      </c>
      <c r="AC54" s="20">
        <v>344.12400000000002</v>
      </c>
      <c r="AD54" s="20">
        <v>1658.3510000000001</v>
      </c>
      <c r="AE54" s="20">
        <v>508.13900000000001</v>
      </c>
      <c r="AG54">
        <v>2.8654041073461305</v>
      </c>
      <c r="AH54">
        <v>10.273044580413957</v>
      </c>
      <c r="AI54">
        <v>4.8202573042691803</v>
      </c>
      <c r="AJ54">
        <v>5.9447833710394038</v>
      </c>
      <c r="AK54">
        <v>5.7238098346743271</v>
      </c>
      <c r="AL54">
        <v>7.9002879958775409</v>
      </c>
      <c r="AM54">
        <v>4.209311131345733</v>
      </c>
      <c r="AN54">
        <v>10.689509153588629</v>
      </c>
      <c r="AO54">
        <v>5.4019516622013306</v>
      </c>
      <c r="AP54">
        <v>3.5765031084461927</v>
      </c>
      <c r="AQ54">
        <v>3.2293843258741135</v>
      </c>
      <c r="AR54">
        <v>8.0747864508365002</v>
      </c>
      <c r="AS54">
        <v>7.33199079401611</v>
      </c>
      <c r="AT54">
        <v>11.461958897724305</v>
      </c>
      <c r="AU54">
        <v>7.4562885352236297</v>
      </c>
      <c r="AW54" s="20">
        <v>0.14000000000000001</v>
      </c>
      <c r="AX54" s="20">
        <v>0.41499999999999998</v>
      </c>
      <c r="AY54" s="20">
        <v>6.6000000000000003E-2</v>
      </c>
      <c r="AZ54" s="20">
        <v>0.17399999999999999</v>
      </c>
      <c r="BA54" s="20">
        <v>5.6000000000000001E-2</v>
      </c>
      <c r="BB54" s="20">
        <v>0.16800000000000001</v>
      </c>
      <c r="BC54" s="20">
        <v>0.159</v>
      </c>
      <c r="BD54" s="20">
        <v>0.13900000000000001</v>
      </c>
      <c r="BE54" s="20">
        <v>0.17299999999999999</v>
      </c>
      <c r="BF54" s="20">
        <v>0.11700000000000001</v>
      </c>
      <c r="BG54" s="20">
        <v>0.09</v>
      </c>
      <c r="BH54" s="20">
        <v>0.29899999999999999</v>
      </c>
      <c r="BI54" s="20">
        <v>0.26800000000000002</v>
      </c>
      <c r="BJ54" s="20">
        <v>8.6999999999999994E-2</v>
      </c>
      <c r="BK54" s="20">
        <v>0.184</v>
      </c>
      <c r="BM54" s="20">
        <v>0.495</v>
      </c>
      <c r="BN54" s="20">
        <v>0.51</v>
      </c>
      <c r="BO54" s="20">
        <v>0.41</v>
      </c>
      <c r="BP54" s="20">
        <v>0.58499999999999996</v>
      </c>
      <c r="BQ54" s="20">
        <v>0.53600000000000003</v>
      </c>
      <c r="BR54" s="20">
        <v>0.56100000000000005</v>
      </c>
      <c r="BS54" s="20">
        <v>0.5</v>
      </c>
      <c r="BT54" s="20">
        <v>0.70599999999999996</v>
      </c>
      <c r="BU54" s="20">
        <v>0.55600000000000005</v>
      </c>
      <c r="BV54" s="20">
        <v>0.46400000000000002</v>
      </c>
      <c r="BW54" s="20">
        <v>0.20200000000000001</v>
      </c>
      <c r="BX54" s="20">
        <v>0.82399999999999995</v>
      </c>
      <c r="BY54" s="20">
        <v>0.58599999999999997</v>
      </c>
      <c r="BZ54" s="20">
        <v>0.44900000000000001</v>
      </c>
      <c r="CA54" s="20">
        <v>0.54200000000000004</v>
      </c>
    </row>
    <row r="55" spans="1:79" x14ac:dyDescent="0.35">
      <c r="A55" s="20">
        <v>122.96599999999999</v>
      </c>
      <c r="B55" s="20">
        <v>2885.54</v>
      </c>
      <c r="C55" s="20">
        <v>1642.0119999999999</v>
      </c>
      <c r="D55" s="20">
        <v>1666.05</v>
      </c>
      <c r="E55" s="20">
        <v>7961.3540000000003</v>
      </c>
      <c r="F55" s="20">
        <v>1784.393</v>
      </c>
      <c r="G55" s="20">
        <v>3064.904</v>
      </c>
      <c r="H55" s="20">
        <v>2213.3879999999999</v>
      </c>
      <c r="I55" s="20">
        <v>2237.4259999999999</v>
      </c>
      <c r="J55" s="20">
        <v>680.47299999999996</v>
      </c>
      <c r="K55" s="20">
        <v>1532.914</v>
      </c>
      <c r="L55" s="20">
        <v>5093.38</v>
      </c>
      <c r="M55" s="20">
        <v>2390.902</v>
      </c>
      <c r="N55" s="20">
        <v>7944.7120000000004</v>
      </c>
      <c r="O55" s="20">
        <v>5378.143</v>
      </c>
      <c r="Q55" s="20">
        <v>74.05</v>
      </c>
      <c r="R55" s="20">
        <v>370.83199999999999</v>
      </c>
      <c r="S55" s="20">
        <v>238.935</v>
      </c>
      <c r="T55" s="20">
        <v>371.45800000000003</v>
      </c>
      <c r="U55" s="20">
        <v>1229.097</v>
      </c>
      <c r="V55" s="20">
        <v>323.86399999999998</v>
      </c>
      <c r="W55" s="20">
        <v>584.10599999999999</v>
      </c>
      <c r="X55" s="20">
        <v>355.70299999999997</v>
      </c>
      <c r="Y55" s="20">
        <v>306.03300000000002</v>
      </c>
      <c r="Z55" s="20">
        <v>259.839</v>
      </c>
      <c r="AA55" s="20">
        <v>507.15100000000001</v>
      </c>
      <c r="AB55" s="20">
        <v>585.19899999999996</v>
      </c>
      <c r="AC55" s="20">
        <v>421.41699999999997</v>
      </c>
      <c r="AD55" s="20">
        <v>982.39</v>
      </c>
      <c r="AE55" s="20">
        <v>671.62400000000002</v>
      </c>
      <c r="AG55">
        <v>1.6605806887238352</v>
      </c>
      <c r="AH55">
        <v>7.7812594382361828</v>
      </c>
      <c r="AI55">
        <v>6.8722121078954528</v>
      </c>
      <c r="AJ55">
        <v>4.4851638677858592</v>
      </c>
      <c r="AK55">
        <v>6.4774008886198571</v>
      </c>
      <c r="AL55">
        <v>5.509698515426229</v>
      </c>
      <c r="AM55">
        <v>5.2471708902151324</v>
      </c>
      <c r="AN55">
        <v>6.2225733266236158</v>
      </c>
      <c r="AO55">
        <v>7.3110612254234013</v>
      </c>
      <c r="AP55">
        <v>2.61882550348485</v>
      </c>
      <c r="AQ55">
        <v>3.0225987920757329</v>
      </c>
      <c r="AR55">
        <v>8.7036717424329169</v>
      </c>
      <c r="AS55">
        <v>5.6734825600296146</v>
      </c>
      <c r="AT55">
        <v>8.0871262940380095</v>
      </c>
      <c r="AU55">
        <v>8.0076694698223996</v>
      </c>
      <c r="AW55" s="20">
        <v>0.28199999999999997</v>
      </c>
      <c r="AX55" s="20">
        <v>0.26400000000000001</v>
      </c>
      <c r="AY55" s="20">
        <v>0.36099999999999999</v>
      </c>
      <c r="AZ55" s="20">
        <v>0.152</v>
      </c>
      <c r="BA55" s="20">
        <v>6.6000000000000003E-2</v>
      </c>
      <c r="BB55" s="20">
        <v>0.214</v>
      </c>
      <c r="BC55" s="20">
        <v>0.113</v>
      </c>
      <c r="BD55" s="20">
        <v>0.22</v>
      </c>
      <c r="BE55" s="20">
        <v>0.3</v>
      </c>
      <c r="BF55" s="20">
        <v>0.127</v>
      </c>
      <c r="BG55" s="20">
        <v>7.4999999999999997E-2</v>
      </c>
      <c r="BH55" s="20">
        <v>0.187</v>
      </c>
      <c r="BI55" s="20">
        <v>0.16900000000000001</v>
      </c>
      <c r="BJ55" s="20">
        <v>0.10299999999999999</v>
      </c>
      <c r="BK55" s="20">
        <v>0.15</v>
      </c>
      <c r="BM55" s="20">
        <v>0.55800000000000005</v>
      </c>
      <c r="BN55" s="20">
        <v>0.41099999999999998</v>
      </c>
      <c r="BO55" s="20">
        <v>0.68400000000000005</v>
      </c>
      <c r="BP55" s="20">
        <v>0.44</v>
      </c>
      <c r="BQ55" s="20">
        <v>0.377</v>
      </c>
      <c r="BR55" s="20">
        <v>0.59199999999999997</v>
      </c>
      <c r="BS55" s="20">
        <v>0.41899999999999998</v>
      </c>
      <c r="BT55" s="20">
        <v>0.52800000000000002</v>
      </c>
      <c r="BU55" s="20">
        <v>0.73799999999999999</v>
      </c>
      <c r="BV55" s="20">
        <v>0.46300000000000002</v>
      </c>
      <c r="BW55" s="20">
        <v>0.182</v>
      </c>
      <c r="BX55" s="20">
        <v>0.70199999999999996</v>
      </c>
      <c r="BY55" s="20">
        <v>0.439</v>
      </c>
      <c r="BZ55" s="20">
        <v>0.54700000000000004</v>
      </c>
      <c r="CA55" s="20">
        <v>0.50900000000000001</v>
      </c>
    </row>
    <row r="56" spans="1:79" x14ac:dyDescent="0.35">
      <c r="A56" s="20">
        <v>14743.897999999999</v>
      </c>
      <c r="B56" s="20">
        <v>1872.2260000000001</v>
      </c>
      <c r="C56" s="20">
        <v>2707.1010000000001</v>
      </c>
      <c r="D56" s="20">
        <v>1886.095</v>
      </c>
      <c r="E56" s="20">
        <v>2524.9630000000002</v>
      </c>
      <c r="F56" s="20">
        <v>5663.8310000000001</v>
      </c>
      <c r="G56" s="20">
        <v>1907.3589999999999</v>
      </c>
      <c r="H56" s="20">
        <v>1076.183</v>
      </c>
      <c r="I56" s="20">
        <v>3956.1759999999999</v>
      </c>
      <c r="J56" s="20">
        <v>5751.6639999999998</v>
      </c>
      <c r="K56" s="20">
        <v>3637.2040000000002</v>
      </c>
      <c r="L56" s="20">
        <v>2535.1329999999998</v>
      </c>
      <c r="M56" s="20">
        <v>1091.9010000000001</v>
      </c>
      <c r="N56" s="20">
        <v>1859.2829999999999</v>
      </c>
      <c r="O56" s="20">
        <v>7503.6980000000003</v>
      </c>
      <c r="Q56" s="20">
        <v>1746.6990000000001</v>
      </c>
      <c r="R56" s="20">
        <v>251.703</v>
      </c>
      <c r="S56" s="20">
        <v>641.53200000000004</v>
      </c>
      <c r="T56" s="20">
        <v>367.98099999999999</v>
      </c>
      <c r="U56" s="20">
        <v>350.36</v>
      </c>
      <c r="V56" s="20">
        <v>731.36</v>
      </c>
      <c r="W56" s="20">
        <v>481.29</v>
      </c>
      <c r="X56" s="20">
        <v>259.38900000000001</v>
      </c>
      <c r="Y56" s="20">
        <v>624.92399999999998</v>
      </c>
      <c r="Z56" s="20">
        <v>1073.778</v>
      </c>
      <c r="AA56" s="20">
        <v>435.57900000000001</v>
      </c>
      <c r="AB56" s="20">
        <v>505.28300000000002</v>
      </c>
      <c r="AC56" s="20">
        <v>380.89600000000002</v>
      </c>
      <c r="AD56" s="20">
        <v>328.137</v>
      </c>
      <c r="AE56" s="20">
        <v>870.15099999999995</v>
      </c>
      <c r="AG56">
        <v>8.4410067218221343</v>
      </c>
      <c r="AH56">
        <v>7.4382347449176214</v>
      </c>
      <c r="AI56">
        <v>4.2197442995828736</v>
      </c>
      <c r="AJ56">
        <v>5.1255227851437981</v>
      </c>
      <c r="AK56">
        <v>7.2067673250371049</v>
      </c>
      <c r="AL56">
        <v>7.7442449682782764</v>
      </c>
      <c r="AM56">
        <v>3.9630139832533398</v>
      </c>
      <c r="AN56">
        <v>4.1489153356541717</v>
      </c>
      <c r="AO56">
        <v>6.3306514072111169</v>
      </c>
      <c r="AP56">
        <v>5.3564740570210976</v>
      </c>
      <c r="AQ56">
        <v>8.3502740031085061</v>
      </c>
      <c r="AR56">
        <v>5.0172536974329232</v>
      </c>
      <c r="AS56">
        <v>2.866664391329917</v>
      </c>
      <c r="AT56">
        <v>5.6661790654513204</v>
      </c>
      <c r="AU56">
        <v>8.6234435172745894</v>
      </c>
      <c r="AW56" s="20">
        <v>6.0999999999999999E-2</v>
      </c>
      <c r="AX56" s="20">
        <v>0.371</v>
      </c>
      <c r="AY56" s="20">
        <v>8.3000000000000004E-2</v>
      </c>
      <c r="AZ56" s="20">
        <v>0.17499999999999999</v>
      </c>
      <c r="BA56" s="20">
        <v>0.25800000000000001</v>
      </c>
      <c r="BB56" s="20">
        <v>0.13300000000000001</v>
      </c>
      <c r="BC56" s="20">
        <v>0.10299999999999999</v>
      </c>
      <c r="BD56" s="20">
        <v>0.20100000000000001</v>
      </c>
      <c r="BE56" s="20">
        <v>0.127</v>
      </c>
      <c r="BF56" s="20">
        <v>6.3E-2</v>
      </c>
      <c r="BG56" s="20">
        <v>0.24099999999999999</v>
      </c>
      <c r="BH56" s="20">
        <v>0.125</v>
      </c>
      <c r="BI56" s="20">
        <v>9.5000000000000001E-2</v>
      </c>
      <c r="BJ56" s="20">
        <v>0.217</v>
      </c>
      <c r="BK56" s="20">
        <v>0.125</v>
      </c>
      <c r="BM56" s="20">
        <v>0.34100000000000003</v>
      </c>
      <c r="BN56" s="20">
        <v>0.54100000000000004</v>
      </c>
      <c r="BO56" s="20">
        <v>0.41099999999999998</v>
      </c>
      <c r="BP56" s="20">
        <v>0.64800000000000002</v>
      </c>
      <c r="BQ56" s="20">
        <v>0.63500000000000001</v>
      </c>
      <c r="BR56" s="20">
        <v>0.65400000000000003</v>
      </c>
      <c r="BS56" s="20">
        <v>0.439</v>
      </c>
      <c r="BT56" s="20">
        <v>0.52600000000000002</v>
      </c>
      <c r="BU56" s="20">
        <v>0.58199999999999996</v>
      </c>
      <c r="BV56" s="20">
        <v>0.441</v>
      </c>
      <c r="BW56" s="20">
        <v>0.40500000000000003</v>
      </c>
      <c r="BX56" s="20">
        <v>0.46500000000000002</v>
      </c>
      <c r="BY56" s="20">
        <v>0.51900000000000002</v>
      </c>
      <c r="BZ56" s="20">
        <v>0.57499999999999996</v>
      </c>
      <c r="CA56" s="20">
        <v>0.47899999999999998</v>
      </c>
    </row>
    <row r="57" spans="1:79" x14ac:dyDescent="0.35">
      <c r="A57" s="20">
        <v>806.21299999999997</v>
      </c>
      <c r="B57" s="20">
        <v>3407.9140000000002</v>
      </c>
      <c r="C57" s="20">
        <v>6613.3509999999997</v>
      </c>
      <c r="D57" s="20">
        <v>2119.0830000000001</v>
      </c>
      <c r="E57" s="20">
        <v>1627.2190000000001</v>
      </c>
      <c r="F57" s="20">
        <v>3480.03</v>
      </c>
      <c r="G57" s="20">
        <v>6541.2349999999997</v>
      </c>
      <c r="H57" s="20">
        <v>2660.873</v>
      </c>
      <c r="I57" s="20">
        <v>2864.2750000000001</v>
      </c>
      <c r="J57" s="20">
        <v>3517.9360000000001</v>
      </c>
      <c r="K57" s="20">
        <v>1338.7570000000001</v>
      </c>
      <c r="L57" s="20">
        <v>4563.6090000000004</v>
      </c>
      <c r="M57" s="20">
        <v>352.25599999999997</v>
      </c>
      <c r="N57" s="20">
        <v>2323.41</v>
      </c>
      <c r="O57" s="20">
        <v>4425.8509999999997</v>
      </c>
      <c r="Q57" s="20">
        <v>244.00399999999999</v>
      </c>
      <c r="R57" s="20">
        <v>624.029</v>
      </c>
      <c r="S57" s="20">
        <v>731.66600000000005</v>
      </c>
      <c r="T57" s="20">
        <v>397.87400000000002</v>
      </c>
      <c r="U57" s="20">
        <v>317.02499999999998</v>
      </c>
      <c r="V57" s="20">
        <v>343.36799999999999</v>
      </c>
      <c r="W57" s="20">
        <v>1135.5830000000001</v>
      </c>
      <c r="X57" s="20">
        <v>356.32299999999998</v>
      </c>
      <c r="Y57" s="20">
        <v>372.91399999999999</v>
      </c>
      <c r="Z57" s="20">
        <v>528.553</v>
      </c>
      <c r="AA57" s="20">
        <v>464.12299999999999</v>
      </c>
      <c r="AB57" s="20">
        <v>754.93700000000001</v>
      </c>
      <c r="AC57" s="20">
        <v>127.083</v>
      </c>
      <c r="AD57" s="20">
        <v>444.86399999999998</v>
      </c>
      <c r="AE57" s="20">
        <v>583.33299999999997</v>
      </c>
      <c r="AG57">
        <v>3.3040974738119049</v>
      </c>
      <c r="AH57">
        <v>5.4611468377270933</v>
      </c>
      <c r="AI57">
        <v>9.0387567551314394</v>
      </c>
      <c r="AJ57">
        <v>5.3260152711662485</v>
      </c>
      <c r="AK57">
        <v>5.1327781720684493</v>
      </c>
      <c r="AL57">
        <v>10.134986370308241</v>
      </c>
      <c r="AM57">
        <v>5.7602438571200869</v>
      </c>
      <c r="AN57">
        <v>7.4675869927004435</v>
      </c>
      <c r="AO57">
        <v>7.6807923542693493</v>
      </c>
      <c r="AP57">
        <v>6.6557866476966359</v>
      </c>
      <c r="AQ57">
        <v>2.8844875173176079</v>
      </c>
      <c r="AR57">
        <v>6.0450196506463456</v>
      </c>
      <c r="AS57">
        <v>2.7718577622498679</v>
      </c>
      <c r="AT57">
        <v>5.2227422313336209</v>
      </c>
      <c r="AU57">
        <v>7.5871774783871304</v>
      </c>
      <c r="AW57" s="20">
        <v>0.17</v>
      </c>
      <c r="AX57" s="20">
        <v>0.11</v>
      </c>
      <c r="AY57" s="20">
        <v>0.155</v>
      </c>
      <c r="AZ57" s="20">
        <v>0.16800000000000001</v>
      </c>
      <c r="BA57" s="20">
        <v>0.20300000000000001</v>
      </c>
      <c r="BB57" s="20">
        <v>0.371</v>
      </c>
      <c r="BC57" s="20">
        <v>6.4000000000000001E-2</v>
      </c>
      <c r="BD57" s="20">
        <v>0.26300000000000001</v>
      </c>
      <c r="BE57" s="20">
        <v>0.25900000000000001</v>
      </c>
      <c r="BF57" s="20">
        <v>0.158</v>
      </c>
      <c r="BG57" s="20">
        <v>7.8E-2</v>
      </c>
      <c r="BH57" s="20">
        <v>0.10100000000000001</v>
      </c>
      <c r="BI57" s="20">
        <v>0.27400000000000002</v>
      </c>
      <c r="BJ57" s="20">
        <v>0.14799999999999999</v>
      </c>
      <c r="BK57" s="20">
        <v>0.16300000000000001</v>
      </c>
      <c r="BM57" s="20">
        <v>0.48899999999999999</v>
      </c>
      <c r="BN57" s="20">
        <v>0.25900000000000001</v>
      </c>
      <c r="BO57" s="20">
        <v>0.68200000000000005</v>
      </c>
      <c r="BP57" s="20">
        <v>0.53300000000000003</v>
      </c>
      <c r="BQ57" s="20">
        <v>0.59399999999999997</v>
      </c>
      <c r="BR57" s="20">
        <v>0.76200000000000001</v>
      </c>
      <c r="BS57" s="20">
        <v>0.33400000000000002</v>
      </c>
      <c r="BT57" s="20">
        <v>0.70799999999999996</v>
      </c>
      <c r="BU57" s="20">
        <v>0.65600000000000003</v>
      </c>
      <c r="BV57" s="20">
        <v>0.495</v>
      </c>
      <c r="BW57" s="20">
        <v>0.19900000000000001</v>
      </c>
      <c r="BX57" s="20">
        <v>0.38600000000000001</v>
      </c>
      <c r="BY57" s="20">
        <v>0.81799999999999995</v>
      </c>
      <c r="BZ57" s="20">
        <v>0.39800000000000002</v>
      </c>
      <c r="CA57" s="20">
        <v>0.56999999999999995</v>
      </c>
    </row>
    <row r="58" spans="1:79" x14ac:dyDescent="0.35">
      <c r="A58" s="20">
        <v>142.38200000000001</v>
      </c>
      <c r="B58" s="20">
        <v>1334.135</v>
      </c>
      <c r="C58" s="20">
        <v>17167.16</v>
      </c>
      <c r="D58" s="20">
        <v>1262.019</v>
      </c>
      <c r="E58" s="20">
        <v>2803.2539999999999</v>
      </c>
      <c r="F58" s="20">
        <v>3958.95</v>
      </c>
      <c r="G58" s="20">
        <v>923.63199999999995</v>
      </c>
      <c r="H58" s="20">
        <v>1351.701</v>
      </c>
      <c r="I58" s="20">
        <v>2218.0100000000002</v>
      </c>
      <c r="J58" s="20">
        <v>1153.846</v>
      </c>
      <c r="K58" s="20">
        <v>10926.405000000001</v>
      </c>
      <c r="L58" s="20">
        <v>1823.2249999999999</v>
      </c>
      <c r="M58" s="20">
        <v>3857.2489999999998</v>
      </c>
      <c r="N58" s="20">
        <v>10539.016</v>
      </c>
      <c r="O58" s="20">
        <v>10228.365</v>
      </c>
      <c r="Q58" s="20">
        <v>113.30800000000001</v>
      </c>
      <c r="R58" s="20">
        <v>308.71199999999999</v>
      </c>
      <c r="S58" s="20">
        <v>1508.954</v>
      </c>
      <c r="T58" s="20">
        <v>355.25299999999999</v>
      </c>
      <c r="U58" s="20">
        <v>414.42500000000001</v>
      </c>
      <c r="V58" s="20">
        <v>760.16600000000005</v>
      </c>
      <c r="W58" s="20">
        <v>253.25</v>
      </c>
      <c r="X58" s="20">
        <v>339.81200000000001</v>
      </c>
      <c r="Y58" s="20">
        <v>353.45</v>
      </c>
      <c r="Z58" s="20">
        <v>284.05900000000003</v>
      </c>
      <c r="AA58" s="20">
        <v>692.83799999999997</v>
      </c>
      <c r="AB58" s="20">
        <v>428.31299999999999</v>
      </c>
      <c r="AC58" s="20">
        <v>483.30900000000003</v>
      </c>
      <c r="AD58" s="20">
        <v>1390.3689999999999</v>
      </c>
      <c r="AE58" s="20">
        <v>1104.057</v>
      </c>
      <c r="AG58">
        <v>1.2565926501217919</v>
      </c>
      <c r="AH58">
        <v>4.3216169115551066</v>
      </c>
      <c r="AI58">
        <v>11.376861057394725</v>
      </c>
      <c r="AJ58">
        <v>3.5524513515719782</v>
      </c>
      <c r="AK58">
        <v>6.7642010013874643</v>
      </c>
      <c r="AL58">
        <v>5.208007198427711</v>
      </c>
      <c r="AM58">
        <v>3.6471154985192498</v>
      </c>
      <c r="AN58">
        <v>3.9777906607182794</v>
      </c>
      <c r="AO58">
        <v>6.2753147545621735</v>
      </c>
      <c r="AP58">
        <v>4.0619941631844085</v>
      </c>
      <c r="AQ58">
        <v>15.770504793328312</v>
      </c>
      <c r="AR58">
        <v>4.2567584920373651</v>
      </c>
      <c r="AS58">
        <v>7.9809169703026424</v>
      </c>
      <c r="AT58">
        <v>7.5800136510523464</v>
      </c>
      <c r="AU58">
        <v>9.2643450474024434</v>
      </c>
      <c r="AW58" s="20">
        <v>0.13900000000000001</v>
      </c>
      <c r="AX58" s="20">
        <v>0.17599999999999999</v>
      </c>
      <c r="AY58" s="20">
        <v>9.5000000000000001E-2</v>
      </c>
      <c r="AZ58" s="20">
        <v>0.126</v>
      </c>
      <c r="BA58" s="20">
        <v>0.20499999999999999</v>
      </c>
      <c r="BB58" s="20">
        <v>8.5999999999999993E-2</v>
      </c>
      <c r="BC58" s="20">
        <v>0.18099999999999999</v>
      </c>
      <c r="BD58" s="20">
        <v>0.14699999999999999</v>
      </c>
      <c r="BE58" s="20">
        <v>0.223</v>
      </c>
      <c r="BF58" s="20">
        <v>0.18</v>
      </c>
      <c r="BG58" s="20">
        <v>0.28599999999999998</v>
      </c>
      <c r="BH58" s="20">
        <v>0.125</v>
      </c>
      <c r="BI58" s="20">
        <v>0.20799999999999999</v>
      </c>
      <c r="BJ58" s="20">
        <v>6.9000000000000006E-2</v>
      </c>
      <c r="BK58" s="20">
        <v>0.105</v>
      </c>
      <c r="BM58" s="20">
        <v>0.52300000000000002</v>
      </c>
      <c r="BN58" s="20">
        <v>0.53200000000000003</v>
      </c>
      <c r="BO58" s="20">
        <v>0.621</v>
      </c>
      <c r="BP58" s="20">
        <v>0.63400000000000001</v>
      </c>
      <c r="BQ58" s="20">
        <v>0.58899999999999997</v>
      </c>
      <c r="BR58" s="20">
        <v>0.45</v>
      </c>
      <c r="BS58" s="20">
        <v>0.504</v>
      </c>
      <c r="BT58" s="20">
        <v>0.46200000000000002</v>
      </c>
      <c r="BU58" s="20">
        <v>0.51300000000000001</v>
      </c>
      <c r="BV58" s="20">
        <v>0.45900000000000002</v>
      </c>
      <c r="BW58" s="20">
        <v>0.49199999999999999</v>
      </c>
      <c r="BX58" s="20">
        <v>0.34699999999999998</v>
      </c>
      <c r="BY58" s="20">
        <v>0.54700000000000004</v>
      </c>
      <c r="BZ58" s="20">
        <v>0.60899999999999999</v>
      </c>
      <c r="CA58" s="20">
        <v>0.53400000000000003</v>
      </c>
    </row>
    <row r="59" spans="1:79" x14ac:dyDescent="0.35">
      <c r="A59" s="20">
        <v>163.64599999999999</v>
      </c>
      <c r="B59" s="20">
        <v>6813.9790000000003</v>
      </c>
      <c r="C59" s="20">
        <v>4437.87</v>
      </c>
      <c r="D59" s="20">
        <v>571.37599999999998</v>
      </c>
      <c r="E59" s="20">
        <v>1705.806</v>
      </c>
      <c r="F59" s="20">
        <v>2079.3270000000002</v>
      </c>
      <c r="G59" s="20">
        <v>4098.558</v>
      </c>
      <c r="H59" s="20">
        <v>1678.9939999999999</v>
      </c>
      <c r="I59" s="20">
        <v>4797.5219999999999</v>
      </c>
      <c r="J59" s="20">
        <v>4976.8860000000004</v>
      </c>
      <c r="K59" s="20">
        <v>1151.0719999999999</v>
      </c>
      <c r="L59" s="20">
        <v>3243.3429999999998</v>
      </c>
      <c r="M59" s="20">
        <v>1600.4069999999999</v>
      </c>
      <c r="N59" s="20">
        <v>1494.0830000000001</v>
      </c>
      <c r="O59" s="20">
        <v>7930.8429999999998</v>
      </c>
      <c r="Q59" s="20">
        <v>86.385000000000005</v>
      </c>
      <c r="R59" s="20">
        <v>727.54700000000003</v>
      </c>
      <c r="S59" s="20">
        <v>591.202</v>
      </c>
      <c r="T59" s="20">
        <v>117.331</v>
      </c>
      <c r="U59" s="20">
        <v>269.41399999999999</v>
      </c>
      <c r="V59" s="20">
        <v>407.76299999999998</v>
      </c>
      <c r="W59" s="20">
        <v>691.53200000000004</v>
      </c>
      <c r="X59" s="20">
        <v>328.19200000000001</v>
      </c>
      <c r="Y59" s="20">
        <v>795.77099999999996</v>
      </c>
      <c r="Z59" s="20">
        <v>1047.4680000000001</v>
      </c>
      <c r="AA59" s="20">
        <v>406.34300000000002</v>
      </c>
      <c r="AB59" s="20">
        <v>906.95600000000002</v>
      </c>
      <c r="AC59" s="20">
        <v>308.06900000000002</v>
      </c>
      <c r="AD59" s="20">
        <v>246.06399999999999</v>
      </c>
      <c r="AE59" s="20">
        <v>859.65899999999999</v>
      </c>
      <c r="AG59">
        <v>1.8943798113098336</v>
      </c>
      <c r="AH59">
        <v>9.365689089502121</v>
      </c>
      <c r="AI59">
        <v>7.5065206139356766</v>
      </c>
      <c r="AJ59">
        <v>4.8697786603710869</v>
      </c>
      <c r="AK59">
        <v>6.3315417907013005</v>
      </c>
      <c r="AL59">
        <v>5.0993518293714741</v>
      </c>
      <c r="AM59">
        <v>5.9267799610140957</v>
      </c>
      <c r="AN59">
        <v>5.1158894793291729</v>
      </c>
      <c r="AO59">
        <v>6.0287720964950973</v>
      </c>
      <c r="AP59">
        <v>4.7513489672238194</v>
      </c>
      <c r="AQ59">
        <v>2.8327595159754195</v>
      </c>
      <c r="AR59">
        <v>3.5760753553645377</v>
      </c>
      <c r="AS59">
        <v>5.1949628167715671</v>
      </c>
      <c r="AT59">
        <v>6.0719284413811048</v>
      </c>
      <c r="AU59">
        <v>9.225568510304667</v>
      </c>
      <c r="AW59" s="20">
        <v>0.27600000000000002</v>
      </c>
      <c r="AX59" s="20">
        <v>0.16200000000000001</v>
      </c>
      <c r="AY59" s="20">
        <v>0.16</v>
      </c>
      <c r="AZ59" s="20">
        <v>0.52200000000000002</v>
      </c>
      <c r="BA59" s="20">
        <v>0.29499999999999998</v>
      </c>
      <c r="BB59" s="20">
        <v>0.157</v>
      </c>
      <c r="BC59" s="20">
        <v>0.108</v>
      </c>
      <c r="BD59" s="20">
        <v>0.19600000000000001</v>
      </c>
      <c r="BE59" s="20">
        <v>9.5000000000000001E-2</v>
      </c>
      <c r="BF59" s="20">
        <v>5.7000000000000002E-2</v>
      </c>
      <c r="BG59" s="20">
        <v>8.7999999999999995E-2</v>
      </c>
      <c r="BH59" s="20">
        <v>0.05</v>
      </c>
      <c r="BI59" s="20">
        <v>0.21199999999999999</v>
      </c>
      <c r="BJ59" s="20">
        <v>0.31</v>
      </c>
      <c r="BK59" s="20">
        <v>0.13500000000000001</v>
      </c>
      <c r="BM59" s="20">
        <v>0.63200000000000001</v>
      </c>
      <c r="BN59" s="20">
        <v>0.53</v>
      </c>
      <c r="BO59" s="20">
        <v>0.66100000000000003</v>
      </c>
      <c r="BP59" s="20">
        <v>0.86099999999999999</v>
      </c>
      <c r="BQ59" s="20">
        <v>0.61</v>
      </c>
      <c r="BR59" s="20">
        <v>0.58299999999999996</v>
      </c>
      <c r="BS59" s="20">
        <v>0.45</v>
      </c>
      <c r="BT59" s="20">
        <v>0.32</v>
      </c>
      <c r="BU59" s="20">
        <v>0.504</v>
      </c>
      <c r="BV59" s="20">
        <v>0.48799999999999999</v>
      </c>
      <c r="BW59" s="20">
        <v>0.19900000000000001</v>
      </c>
      <c r="BX59" s="20">
        <v>0.24299999999999999</v>
      </c>
      <c r="BY59" s="20">
        <v>0.54500000000000004</v>
      </c>
      <c r="BZ59" s="20">
        <v>0.625</v>
      </c>
      <c r="CA59" s="20">
        <v>0.44400000000000001</v>
      </c>
    </row>
    <row r="60" spans="1:79" x14ac:dyDescent="0.35">
      <c r="A60" s="20">
        <v>121.117</v>
      </c>
      <c r="B60" s="20">
        <v>2475.962</v>
      </c>
      <c r="C60" s="20">
        <v>2820.8209999999999</v>
      </c>
      <c r="D60" s="20">
        <v>810.83600000000001</v>
      </c>
      <c r="E60" s="20">
        <v>1439.5340000000001</v>
      </c>
      <c r="F60" s="20">
        <v>4196.5609999999997</v>
      </c>
      <c r="G60" s="20">
        <v>3379.2530000000002</v>
      </c>
      <c r="H60" s="20">
        <v>1119.6379999999999</v>
      </c>
      <c r="I60" s="20">
        <v>6224.1120000000001</v>
      </c>
      <c r="J60" s="20">
        <v>2864.2750000000001</v>
      </c>
      <c r="K60" s="20">
        <v>7201.3680000000004</v>
      </c>
      <c r="L60" s="20">
        <v>13640.902</v>
      </c>
      <c r="M60" s="20">
        <v>2786.6120000000001</v>
      </c>
      <c r="N60" s="20">
        <v>4839.1270000000004</v>
      </c>
      <c r="O60" s="20">
        <v>3462.4630000000002</v>
      </c>
      <c r="Q60" s="20">
        <v>78.692999999999998</v>
      </c>
      <c r="R60" s="20">
        <v>449.74</v>
      </c>
      <c r="S60" s="20">
        <v>402.22699999999998</v>
      </c>
      <c r="T60" s="20">
        <v>241.18799999999999</v>
      </c>
      <c r="U60" s="20">
        <v>346.37700000000001</v>
      </c>
      <c r="V60" s="20">
        <v>726.50099999999998</v>
      </c>
      <c r="W60" s="20">
        <v>606.64300000000003</v>
      </c>
      <c r="X60" s="20">
        <v>298.89600000000002</v>
      </c>
      <c r="Y60" s="20">
        <v>792.39200000000005</v>
      </c>
      <c r="Z60" s="20">
        <v>567.01499999999999</v>
      </c>
      <c r="AA60" s="20">
        <v>1089.8320000000001</v>
      </c>
      <c r="AB60" s="20">
        <v>1803.241</v>
      </c>
      <c r="AC60" s="20">
        <v>766.10500000000002</v>
      </c>
      <c r="AD60" s="20">
        <v>832.03599999999994</v>
      </c>
      <c r="AE60" s="20">
        <v>414.738</v>
      </c>
      <c r="AG60">
        <v>1.539107671584512</v>
      </c>
      <c r="AH60">
        <v>5.5053186285409348</v>
      </c>
      <c r="AI60">
        <v>7.0130075802966987</v>
      </c>
      <c r="AJ60">
        <v>3.3618422143721913</v>
      </c>
      <c r="AK60">
        <v>4.1559745595117459</v>
      </c>
      <c r="AL60">
        <v>5.7764008583608275</v>
      </c>
      <c r="AM60">
        <v>5.5704145601284445</v>
      </c>
      <c r="AN60">
        <v>3.7459116214335415</v>
      </c>
      <c r="AO60">
        <v>7.8548395238720223</v>
      </c>
      <c r="AP60">
        <v>5.051497755791293</v>
      </c>
      <c r="AQ60">
        <v>6.6077780795572156</v>
      </c>
      <c r="AR60">
        <v>7.5646583013584987</v>
      </c>
      <c r="AS60">
        <v>3.6373760776917003</v>
      </c>
      <c r="AT60">
        <v>5.8160067593229146</v>
      </c>
      <c r="AU60">
        <v>8.3485549913439332</v>
      </c>
      <c r="AW60" s="20">
        <v>0.246</v>
      </c>
      <c r="AX60" s="20">
        <v>0.154</v>
      </c>
      <c r="AY60" s="20">
        <v>0.219</v>
      </c>
      <c r="AZ60" s="20">
        <v>0.17499999999999999</v>
      </c>
      <c r="BA60" s="20">
        <v>0.151</v>
      </c>
      <c r="BB60" s="20">
        <v>0.1</v>
      </c>
      <c r="BC60" s="20">
        <v>0.115</v>
      </c>
      <c r="BD60" s="20">
        <v>0.157</v>
      </c>
      <c r="BE60" s="20">
        <v>0.125</v>
      </c>
      <c r="BF60" s="20">
        <v>0.112</v>
      </c>
      <c r="BG60" s="20">
        <v>7.5999999999999998E-2</v>
      </c>
      <c r="BH60" s="20">
        <v>5.2999999999999999E-2</v>
      </c>
      <c r="BI60" s="20">
        <v>0.06</v>
      </c>
      <c r="BJ60" s="20">
        <v>8.7999999999999995E-2</v>
      </c>
      <c r="BK60" s="20">
        <v>0.253</v>
      </c>
      <c r="BM60" s="20">
        <v>0.58399999999999996</v>
      </c>
      <c r="BN60" s="20">
        <v>0.52300000000000002</v>
      </c>
      <c r="BO60" s="20">
        <v>0.52600000000000002</v>
      </c>
      <c r="BP60" s="20">
        <v>0.41699999999999998</v>
      </c>
      <c r="BQ60" s="20">
        <v>0.4</v>
      </c>
      <c r="BR60" s="20">
        <v>0.30099999999999999</v>
      </c>
      <c r="BS60" s="20">
        <v>0.51500000000000001</v>
      </c>
      <c r="BT60" s="20">
        <v>0.23899999999999999</v>
      </c>
      <c r="BU60" s="20">
        <v>0.52500000000000002</v>
      </c>
      <c r="BV60" s="20">
        <v>0.51400000000000001</v>
      </c>
      <c r="BW60" s="20">
        <v>0.42799999999999999</v>
      </c>
      <c r="BX60" s="20">
        <v>0.36</v>
      </c>
      <c r="BY60" s="20">
        <v>0.27</v>
      </c>
      <c r="BZ60" s="20">
        <v>0.41099999999999998</v>
      </c>
      <c r="CA60" s="20">
        <v>0.71499999999999997</v>
      </c>
    </row>
    <row r="61" spans="1:79" x14ac:dyDescent="0.35">
      <c r="A61" s="20">
        <v>4574.7039999999997</v>
      </c>
      <c r="B61" s="20">
        <v>1719.675</v>
      </c>
      <c r="C61" s="20">
        <v>4042.16</v>
      </c>
      <c r="D61" s="20">
        <v>7744.0829999999996</v>
      </c>
      <c r="E61" s="20">
        <v>1075.259</v>
      </c>
      <c r="F61" s="20">
        <v>722.07799999999997</v>
      </c>
      <c r="G61" s="20">
        <v>1840.7909999999999</v>
      </c>
      <c r="H61" s="20">
        <v>1775.1479999999999</v>
      </c>
      <c r="I61" s="20">
        <v>7021.08</v>
      </c>
      <c r="J61" s="20">
        <v>2342.8249999999998</v>
      </c>
      <c r="K61" s="20">
        <v>4966.7160000000003</v>
      </c>
      <c r="L61" s="20">
        <v>6863.9049999999997</v>
      </c>
      <c r="M61" s="20">
        <v>2264.2379999999998</v>
      </c>
      <c r="N61" s="20">
        <v>4832.6549999999997</v>
      </c>
      <c r="O61" s="20">
        <v>3434.7260000000001</v>
      </c>
      <c r="Q61" s="20">
        <v>593.92100000000005</v>
      </c>
      <c r="R61" s="20">
        <v>347.87400000000002</v>
      </c>
      <c r="S61" s="20">
        <v>805.38699999999994</v>
      </c>
      <c r="T61" s="20">
        <v>1134.32</v>
      </c>
      <c r="U61" s="20">
        <v>295.21100000000001</v>
      </c>
      <c r="V61" s="20">
        <v>276.97000000000003</v>
      </c>
      <c r="W61" s="20">
        <v>450.59399999999999</v>
      </c>
      <c r="X61" s="20">
        <v>423.57400000000001</v>
      </c>
      <c r="Y61" s="20">
        <v>729.04300000000001</v>
      </c>
      <c r="Z61" s="20">
        <v>581.33000000000004</v>
      </c>
      <c r="AA61" s="20">
        <v>747.24400000000003</v>
      </c>
      <c r="AB61" s="20">
        <v>1101.8699999999999</v>
      </c>
      <c r="AC61" s="20">
        <v>337.22899999999998</v>
      </c>
      <c r="AD61" s="20">
        <v>1438.9059999999999</v>
      </c>
      <c r="AE61" s="20">
        <v>786.77599999999995</v>
      </c>
      <c r="AG61">
        <v>7.7025462982450517</v>
      </c>
      <c r="AH61">
        <v>4.9433846737611891</v>
      </c>
      <c r="AI61">
        <v>5.018903955489721</v>
      </c>
      <c r="AJ61">
        <v>6.8270708442062205</v>
      </c>
      <c r="AK61">
        <v>3.642340563190396</v>
      </c>
      <c r="AL61">
        <v>2.6070621366935045</v>
      </c>
      <c r="AM61">
        <v>4.0852541312134649</v>
      </c>
      <c r="AN61">
        <v>4.1908804600848963</v>
      </c>
      <c r="AO61">
        <v>9.6305430543877382</v>
      </c>
      <c r="AP61">
        <v>4.0301119845870668</v>
      </c>
      <c r="AQ61">
        <v>6.646712452692829</v>
      </c>
      <c r="AR61">
        <v>6.2293237859275603</v>
      </c>
      <c r="AS61">
        <v>6.7142446230899475</v>
      </c>
      <c r="AT61">
        <v>3.3585619908458231</v>
      </c>
      <c r="AU61">
        <v>4.365570378354195</v>
      </c>
      <c r="AW61" s="20">
        <v>0.16300000000000001</v>
      </c>
      <c r="AX61" s="20">
        <v>0.17899999999999999</v>
      </c>
      <c r="AY61" s="20">
        <v>7.8E-2</v>
      </c>
      <c r="AZ61" s="20">
        <v>7.5999999999999998E-2</v>
      </c>
      <c r="BA61" s="20">
        <v>0.155</v>
      </c>
      <c r="BB61" s="20">
        <v>0.11799999999999999</v>
      </c>
      <c r="BC61" s="20">
        <v>0.114</v>
      </c>
      <c r="BD61" s="20">
        <v>0.124</v>
      </c>
      <c r="BE61" s="20">
        <v>0.16600000000000001</v>
      </c>
      <c r="BF61" s="20">
        <v>8.6999999999999994E-2</v>
      </c>
      <c r="BG61" s="20">
        <v>0.112</v>
      </c>
      <c r="BH61" s="20">
        <v>7.0999999999999994E-2</v>
      </c>
      <c r="BI61" s="20">
        <v>0.25</v>
      </c>
      <c r="BJ61" s="20">
        <v>2.9000000000000001E-2</v>
      </c>
      <c r="BK61" s="20">
        <v>7.0000000000000007E-2</v>
      </c>
      <c r="BM61" s="20">
        <v>0.67800000000000005</v>
      </c>
      <c r="BN61" s="20">
        <v>0.47</v>
      </c>
      <c r="BO61" s="20">
        <v>0.48799999999999999</v>
      </c>
      <c r="BP61" s="20">
        <v>0.35599999999999998</v>
      </c>
      <c r="BQ61" s="20">
        <v>0.52400000000000002</v>
      </c>
      <c r="BR61" s="20">
        <v>0.46500000000000002</v>
      </c>
      <c r="BS61" s="20">
        <v>0.32100000000000001</v>
      </c>
      <c r="BT61" s="20">
        <v>0.43</v>
      </c>
      <c r="BU61" s="20">
        <v>0.78200000000000003</v>
      </c>
      <c r="BV61" s="20">
        <v>0.41699999999999998</v>
      </c>
      <c r="BW61" s="20">
        <v>0.42799999999999999</v>
      </c>
      <c r="BX61" s="20">
        <v>0.41499999999999998</v>
      </c>
      <c r="BY61" s="20">
        <v>0.53</v>
      </c>
      <c r="BZ61" s="20">
        <v>0.13800000000000001</v>
      </c>
      <c r="CA61" s="20">
        <v>0.30499999999999999</v>
      </c>
    </row>
    <row r="62" spans="1:79" x14ac:dyDescent="0.35">
      <c r="A62" s="20">
        <v>214.49700000000001</v>
      </c>
      <c r="B62" s="20">
        <v>2449.1489999999999</v>
      </c>
      <c r="C62" s="20">
        <v>6603.18</v>
      </c>
      <c r="D62" s="20">
        <v>787.72199999999998</v>
      </c>
      <c r="E62" s="20">
        <v>2723.7429999999999</v>
      </c>
      <c r="F62" s="20">
        <v>1887.019</v>
      </c>
      <c r="G62" s="20">
        <v>958.76499999999999</v>
      </c>
      <c r="H62" s="20">
        <v>2861.5010000000002</v>
      </c>
      <c r="I62" s="20">
        <v>3890.5329999999999</v>
      </c>
      <c r="J62" s="20">
        <v>2168.0839999999998</v>
      </c>
      <c r="K62" s="20">
        <v>2446.3760000000002</v>
      </c>
      <c r="L62" s="20">
        <v>1003.143</v>
      </c>
      <c r="M62" s="20">
        <v>791.42</v>
      </c>
      <c r="N62" s="20">
        <v>970.78399999999999</v>
      </c>
      <c r="O62" s="20">
        <v>4692.1229999999996</v>
      </c>
      <c r="Q62" s="20">
        <v>131.35599999999999</v>
      </c>
      <c r="R62" s="20">
        <v>479.09300000000002</v>
      </c>
      <c r="S62" s="20">
        <v>768.42200000000003</v>
      </c>
      <c r="T62" s="20">
        <v>244.744</v>
      </c>
      <c r="U62" s="20">
        <v>427.30700000000002</v>
      </c>
      <c r="V62" s="20">
        <v>316.07499999999999</v>
      </c>
      <c r="W62" s="20">
        <v>136.79499999999999</v>
      </c>
      <c r="X62" s="20">
        <v>621.89099999999996</v>
      </c>
      <c r="Y62" s="20">
        <v>806.16700000000003</v>
      </c>
      <c r="Z62" s="20">
        <v>538.12900000000002</v>
      </c>
      <c r="AA62" s="20">
        <v>511.166</v>
      </c>
      <c r="AB62" s="20">
        <v>193.86799999999999</v>
      </c>
      <c r="AC62" s="20">
        <v>143.22399999999999</v>
      </c>
      <c r="AD62" s="20">
        <v>304.38299999999998</v>
      </c>
      <c r="AE62" s="20">
        <v>837.24199999999996</v>
      </c>
      <c r="AG62">
        <v>1.6329440604159691</v>
      </c>
      <c r="AH62">
        <v>5.1120534009054603</v>
      </c>
      <c r="AI62">
        <v>8.5931688577370249</v>
      </c>
      <c r="AJ62">
        <v>3.2185548981793222</v>
      </c>
      <c r="AK62">
        <v>6.3742063668509994</v>
      </c>
      <c r="AL62">
        <v>5.9701621450605078</v>
      </c>
      <c r="AM62">
        <v>7.008772250447751</v>
      </c>
      <c r="AN62">
        <v>4.6012902582606925</v>
      </c>
      <c r="AO62">
        <v>4.8259640992499069</v>
      </c>
      <c r="AP62">
        <v>4.0289298662588333</v>
      </c>
      <c r="AQ62">
        <v>4.7858738648501662</v>
      </c>
      <c r="AR62">
        <v>5.1743609053582853</v>
      </c>
      <c r="AS62">
        <v>5.5257498743227389</v>
      </c>
      <c r="AT62">
        <v>3.1893502593771665</v>
      </c>
      <c r="AU62">
        <v>5.6042613724586197</v>
      </c>
      <c r="AW62" s="20">
        <v>0.156</v>
      </c>
      <c r="AX62" s="20">
        <v>0.13400000000000001</v>
      </c>
      <c r="AY62" s="20">
        <v>0.14099999999999999</v>
      </c>
      <c r="AZ62" s="20">
        <v>0.16500000000000001</v>
      </c>
      <c r="BA62" s="20">
        <v>0.187</v>
      </c>
      <c r="BB62" s="20">
        <v>0.23699999999999999</v>
      </c>
      <c r="BC62" s="20">
        <v>0.64400000000000002</v>
      </c>
      <c r="BD62" s="20">
        <v>9.2999999999999999E-2</v>
      </c>
      <c r="BE62" s="20">
        <v>7.4999999999999997E-2</v>
      </c>
      <c r="BF62" s="20">
        <v>9.4E-2</v>
      </c>
      <c r="BG62" s="20">
        <v>0.11799999999999999</v>
      </c>
      <c r="BH62" s="20">
        <v>0.33500000000000002</v>
      </c>
      <c r="BI62" s="20">
        <v>0.48499999999999999</v>
      </c>
      <c r="BJ62" s="20">
        <v>0.13200000000000001</v>
      </c>
      <c r="BK62" s="20">
        <v>8.4000000000000005E-2</v>
      </c>
      <c r="BM62" s="20">
        <v>0.47799999999999998</v>
      </c>
      <c r="BN62" s="20">
        <v>0.57599999999999996</v>
      </c>
      <c r="BO62" s="20">
        <v>0.56799999999999995</v>
      </c>
      <c r="BP62" s="20">
        <v>0.434</v>
      </c>
      <c r="BQ62" s="20">
        <v>0.71</v>
      </c>
      <c r="BR62" s="20">
        <v>0.71599999999999997</v>
      </c>
      <c r="BS62" s="20">
        <v>0.88900000000000001</v>
      </c>
      <c r="BT62" s="20">
        <v>0.372</v>
      </c>
      <c r="BU62" s="20">
        <v>0.33400000000000002</v>
      </c>
      <c r="BV62" s="20">
        <v>0.34300000000000003</v>
      </c>
      <c r="BW62" s="20">
        <v>0.66900000000000004</v>
      </c>
      <c r="BX62" s="20">
        <v>0.78100000000000003</v>
      </c>
      <c r="BY62" s="20">
        <v>0.80500000000000005</v>
      </c>
      <c r="BZ62" s="20">
        <v>0.48</v>
      </c>
      <c r="CA62" s="20">
        <v>0.29699999999999999</v>
      </c>
    </row>
    <row r="63" spans="1:79" x14ac:dyDescent="0.35">
      <c r="A63" s="20">
        <v>952.29300000000001</v>
      </c>
      <c r="B63" s="20">
        <v>2802.33</v>
      </c>
      <c r="C63" s="20">
        <v>814.53399999999999</v>
      </c>
      <c r="D63" s="20">
        <v>244.083</v>
      </c>
      <c r="E63" s="20">
        <v>3868.3429999999998</v>
      </c>
      <c r="F63" s="20">
        <v>1845.414</v>
      </c>
      <c r="G63" s="20">
        <v>880.178</v>
      </c>
      <c r="H63" s="20">
        <v>3933.0619999999999</v>
      </c>
      <c r="I63" s="20">
        <v>2750.5549999999998</v>
      </c>
      <c r="J63" s="20">
        <v>3605.7689999999998</v>
      </c>
      <c r="K63" s="20">
        <v>1244.453</v>
      </c>
      <c r="L63" s="20">
        <v>8282.1749999999993</v>
      </c>
      <c r="M63" s="20">
        <v>2371.4870000000001</v>
      </c>
      <c r="N63" s="20">
        <v>6068.7870000000003</v>
      </c>
      <c r="O63" s="20">
        <v>3894.2310000000002</v>
      </c>
      <c r="Q63" s="20">
        <v>246.35400000000001</v>
      </c>
      <c r="R63" s="20">
        <v>482.08600000000001</v>
      </c>
      <c r="S63" s="20">
        <v>211.54499999999999</v>
      </c>
      <c r="T63" s="20">
        <v>96.933999999999997</v>
      </c>
      <c r="U63" s="20">
        <v>907.79300000000001</v>
      </c>
      <c r="V63" s="20">
        <v>388.62900000000002</v>
      </c>
      <c r="W63" s="20">
        <v>232.03899999999999</v>
      </c>
      <c r="X63" s="20">
        <v>877.00699999999995</v>
      </c>
      <c r="Y63" s="20">
        <v>621.81799999999998</v>
      </c>
      <c r="Z63" s="20">
        <v>680.846</v>
      </c>
      <c r="AA63" s="20">
        <v>358.07600000000002</v>
      </c>
      <c r="AB63" s="20">
        <v>1586.01</v>
      </c>
      <c r="AC63" s="20">
        <v>435.93200000000002</v>
      </c>
      <c r="AD63" s="20">
        <v>874.40800000000002</v>
      </c>
      <c r="AE63" s="20">
        <v>768.39800000000002</v>
      </c>
      <c r="AG63">
        <v>3.8655471394822083</v>
      </c>
      <c r="AH63">
        <v>5.8129254946212914</v>
      </c>
      <c r="AI63">
        <v>3.8504053511073297</v>
      </c>
      <c r="AJ63">
        <v>2.5180328883570264</v>
      </c>
      <c r="AK63">
        <v>4.2612611024760048</v>
      </c>
      <c r="AL63">
        <v>4.7485236562376967</v>
      </c>
      <c r="AM63">
        <v>3.7932330341020259</v>
      </c>
      <c r="AN63">
        <v>4.4846415136937336</v>
      </c>
      <c r="AO63">
        <v>4.4234084571369756</v>
      </c>
      <c r="AP63">
        <v>5.2960126078437701</v>
      </c>
      <c r="AQ63">
        <v>3.475387906477954</v>
      </c>
      <c r="AR63">
        <v>5.222019407191631</v>
      </c>
      <c r="AS63">
        <v>5.4400388133929143</v>
      </c>
      <c r="AT63">
        <v>6.9404522831447109</v>
      </c>
      <c r="AU63">
        <v>5.0679869026207776</v>
      </c>
      <c r="AW63" s="20">
        <v>0.19700000000000001</v>
      </c>
      <c r="AX63" s="20">
        <v>0.152</v>
      </c>
      <c r="AY63" s="20">
        <v>0.22900000000000001</v>
      </c>
      <c r="AZ63" s="20">
        <v>0.32600000000000001</v>
      </c>
      <c r="BA63" s="20">
        <v>5.8999999999999997E-2</v>
      </c>
      <c r="BB63" s="20">
        <v>0.154</v>
      </c>
      <c r="BC63" s="20">
        <v>0.20499999999999999</v>
      </c>
      <c r="BD63" s="20">
        <v>6.4000000000000001E-2</v>
      </c>
      <c r="BE63" s="20">
        <v>8.8999999999999996E-2</v>
      </c>
      <c r="BF63" s="20">
        <v>9.8000000000000004E-2</v>
      </c>
      <c r="BG63" s="20">
        <v>0.122</v>
      </c>
      <c r="BH63" s="20">
        <v>4.1000000000000002E-2</v>
      </c>
      <c r="BI63" s="20">
        <v>0.157</v>
      </c>
      <c r="BJ63" s="20">
        <v>0.1</v>
      </c>
      <c r="BK63" s="20">
        <v>8.3000000000000004E-2</v>
      </c>
      <c r="BM63" s="20">
        <v>0.627</v>
      </c>
      <c r="BN63" s="20">
        <v>0.47799999999999998</v>
      </c>
      <c r="BO63" s="20">
        <v>0.56999999999999995</v>
      </c>
      <c r="BP63" s="20">
        <v>0.66100000000000003</v>
      </c>
      <c r="BQ63" s="20">
        <v>0.432</v>
      </c>
      <c r="BR63" s="20">
        <v>0.55000000000000004</v>
      </c>
      <c r="BS63" s="20">
        <v>0.59199999999999997</v>
      </c>
      <c r="BT63" s="20">
        <v>0.57299999999999995</v>
      </c>
      <c r="BU63" s="20">
        <v>0.48299999999999998</v>
      </c>
      <c r="BV63" s="20">
        <v>0.33500000000000002</v>
      </c>
      <c r="BW63" s="20">
        <v>0.51300000000000001</v>
      </c>
      <c r="BX63" s="20">
        <v>0.28299999999999997</v>
      </c>
      <c r="BY63" s="20">
        <v>0.49199999999999999</v>
      </c>
      <c r="BZ63" s="20">
        <v>0.39200000000000002</v>
      </c>
      <c r="CA63" s="20">
        <v>0.375</v>
      </c>
    </row>
    <row r="64" spans="1:79" x14ac:dyDescent="0.35">
      <c r="A64" s="20">
        <v>1845.414</v>
      </c>
      <c r="B64" s="20">
        <v>882.95100000000002</v>
      </c>
      <c r="C64" s="20">
        <v>2545.3029999999999</v>
      </c>
      <c r="D64" s="20">
        <v>8903.4760000000006</v>
      </c>
      <c r="E64" s="20">
        <v>2169.009</v>
      </c>
      <c r="F64" s="20">
        <v>1158.4690000000001</v>
      </c>
      <c r="G64" s="20">
        <v>1151.9970000000001</v>
      </c>
      <c r="H64" s="20">
        <v>2122.7809999999999</v>
      </c>
      <c r="I64" s="20">
        <v>4668.0839999999998</v>
      </c>
      <c r="J64" s="20">
        <v>3261.8339999999998</v>
      </c>
      <c r="K64" s="20">
        <v>3987.6109999999999</v>
      </c>
      <c r="L64" s="20">
        <v>4866.8639999999996</v>
      </c>
      <c r="M64" s="20">
        <v>3823.9639999999999</v>
      </c>
      <c r="N64" s="20">
        <v>1151.0719999999999</v>
      </c>
      <c r="O64" s="20">
        <v>5564.9040000000005</v>
      </c>
      <c r="Q64" s="20">
        <v>287.75200000000001</v>
      </c>
      <c r="R64" s="20">
        <v>435.92500000000001</v>
      </c>
      <c r="S64" s="20">
        <v>394.01100000000002</v>
      </c>
      <c r="T64" s="20">
        <v>958.58</v>
      </c>
      <c r="U64" s="20">
        <v>415.68799999999999</v>
      </c>
      <c r="V64" s="20">
        <v>270.21100000000001</v>
      </c>
      <c r="W64" s="20">
        <v>279.22300000000001</v>
      </c>
      <c r="X64" s="20">
        <v>447.85700000000003</v>
      </c>
      <c r="Y64" s="20">
        <v>533.25300000000004</v>
      </c>
      <c r="Z64" s="20">
        <v>893.82500000000005</v>
      </c>
      <c r="AA64" s="20">
        <v>621.02099999999996</v>
      </c>
      <c r="AB64" s="20">
        <v>523.69399999999996</v>
      </c>
      <c r="AC64" s="20">
        <v>432.99599999999998</v>
      </c>
      <c r="AD64" s="20">
        <v>348.30099999999999</v>
      </c>
      <c r="AE64" s="20">
        <v>590.73500000000001</v>
      </c>
      <c r="AG64">
        <v>6.4132099863771579</v>
      </c>
      <c r="AH64">
        <v>2.025465389688593</v>
      </c>
      <c r="AI64">
        <v>6.4599795437183216</v>
      </c>
      <c r="AJ64">
        <v>9.2881929520749438</v>
      </c>
      <c r="AK64">
        <v>5.2178773503204328</v>
      </c>
      <c r="AL64">
        <v>4.2872754995170439</v>
      </c>
      <c r="AM64">
        <v>4.125723883777483</v>
      </c>
      <c r="AN64">
        <v>4.7398633938958188</v>
      </c>
      <c r="AO64">
        <v>8.7539760676451888</v>
      </c>
      <c r="AP64">
        <v>3.6492982407070733</v>
      </c>
      <c r="AQ64">
        <v>6.4210566148326711</v>
      </c>
      <c r="AR64">
        <v>9.2933354210664998</v>
      </c>
      <c r="AS64">
        <v>8.8314072185424344</v>
      </c>
      <c r="AT64">
        <v>3.3048196818269253</v>
      </c>
      <c r="AU64">
        <v>9.4203052129973681</v>
      </c>
      <c r="AW64" s="20">
        <v>0.28000000000000003</v>
      </c>
      <c r="AX64" s="20">
        <v>5.8000000000000003E-2</v>
      </c>
      <c r="AY64" s="20">
        <v>0.20599999999999999</v>
      </c>
      <c r="AZ64" s="20">
        <v>0.122</v>
      </c>
      <c r="BA64" s="20">
        <v>0.158</v>
      </c>
      <c r="BB64" s="20">
        <v>0.19900000000000001</v>
      </c>
      <c r="BC64" s="20">
        <v>0.186</v>
      </c>
      <c r="BD64" s="20">
        <v>0.13300000000000001</v>
      </c>
      <c r="BE64" s="20">
        <v>0.20599999999999999</v>
      </c>
      <c r="BF64" s="20">
        <v>5.0999999999999997E-2</v>
      </c>
      <c r="BG64" s="20">
        <v>0.13</v>
      </c>
      <c r="BH64" s="20">
        <v>0.223</v>
      </c>
      <c r="BI64" s="20">
        <v>0.25600000000000001</v>
      </c>
      <c r="BJ64" s="20">
        <v>0.11899999999999999</v>
      </c>
      <c r="BK64" s="20">
        <v>0.2</v>
      </c>
      <c r="BM64" s="20">
        <v>0.74099999999999999</v>
      </c>
      <c r="BN64" s="20">
        <v>0.36</v>
      </c>
      <c r="BO64" s="20">
        <v>0.69199999999999995</v>
      </c>
      <c r="BP64" s="20">
        <v>0.65300000000000002</v>
      </c>
      <c r="BQ64" s="20">
        <v>0.499</v>
      </c>
      <c r="BR64" s="20">
        <v>0.64200000000000002</v>
      </c>
      <c r="BS64" s="20">
        <v>0.52900000000000003</v>
      </c>
      <c r="BT64" s="20">
        <v>0.58899999999999997</v>
      </c>
      <c r="BU64" s="20">
        <v>0.63200000000000001</v>
      </c>
      <c r="BV64" s="20">
        <v>0.17499999999999999</v>
      </c>
      <c r="BW64" s="20">
        <v>0.57899999999999996</v>
      </c>
      <c r="BX64" s="20">
        <v>0.56799999999999995</v>
      </c>
      <c r="BY64" s="20">
        <v>0.64800000000000002</v>
      </c>
      <c r="BZ64" s="20">
        <v>0.47</v>
      </c>
      <c r="CA64" s="20">
        <v>0.65400000000000003</v>
      </c>
    </row>
    <row r="65" spans="1:79" x14ac:dyDescent="0.35">
      <c r="A65" s="20">
        <v>147.00399999999999</v>
      </c>
      <c r="B65" s="20">
        <v>3858.1729999999998</v>
      </c>
      <c r="C65" s="20">
        <v>2320.636</v>
      </c>
      <c r="D65" s="20">
        <v>209.874</v>
      </c>
      <c r="E65" s="20">
        <v>1849.1120000000001</v>
      </c>
      <c r="F65" s="20">
        <v>2584.1350000000002</v>
      </c>
      <c r="G65" s="20">
        <v>927.33</v>
      </c>
      <c r="H65" s="20">
        <v>2792.16</v>
      </c>
      <c r="I65" s="20">
        <v>5250.5550000000003</v>
      </c>
      <c r="J65" s="20">
        <v>961.53800000000001</v>
      </c>
      <c r="K65" s="20">
        <v>2830.991</v>
      </c>
      <c r="L65" s="20">
        <v>3696.3760000000002</v>
      </c>
      <c r="M65" s="20">
        <v>3009.43</v>
      </c>
      <c r="N65" s="20">
        <v>2036.797</v>
      </c>
      <c r="O65" s="20">
        <v>3529.0309999999999</v>
      </c>
      <c r="Q65" s="20">
        <v>113.252</v>
      </c>
      <c r="R65" s="20">
        <v>620.24099999999999</v>
      </c>
      <c r="S65" s="20">
        <v>370.71800000000002</v>
      </c>
      <c r="T65" s="20">
        <v>59.462000000000003</v>
      </c>
      <c r="U65" s="20">
        <v>370.48399999999998</v>
      </c>
      <c r="V65" s="20">
        <v>278.74</v>
      </c>
      <c r="W65" s="20">
        <v>158.31899999999999</v>
      </c>
      <c r="X65" s="20">
        <v>500.50400000000002</v>
      </c>
      <c r="Y65" s="20">
        <v>832.81600000000003</v>
      </c>
      <c r="Z65" s="20">
        <v>333.262</v>
      </c>
      <c r="AA65" s="20">
        <v>548.524</v>
      </c>
      <c r="AB65" s="20">
        <v>833.88599999999997</v>
      </c>
      <c r="AC65" s="20">
        <v>446.12799999999999</v>
      </c>
      <c r="AD65" s="20">
        <v>437.40499999999997</v>
      </c>
      <c r="AE65" s="20">
        <v>336.10199999999998</v>
      </c>
      <c r="AG65">
        <v>1.2980256419312683</v>
      </c>
      <c r="AH65">
        <v>6.2204417315204896</v>
      </c>
      <c r="AI65">
        <v>6.2598417125685826</v>
      </c>
      <c r="AJ65">
        <v>3.5295482829370015</v>
      </c>
      <c r="AK65">
        <v>4.9910711393744407</v>
      </c>
      <c r="AL65">
        <v>9.2707720456339242</v>
      </c>
      <c r="AM65">
        <v>5.8573512970647874</v>
      </c>
      <c r="AN65">
        <v>5.5786966737528569</v>
      </c>
      <c r="AO65">
        <v>6.3045798831914857</v>
      </c>
      <c r="AP65">
        <v>2.8852314395280589</v>
      </c>
      <c r="AQ65">
        <v>5.1611068977838706</v>
      </c>
      <c r="AR65">
        <v>4.4327114257824212</v>
      </c>
      <c r="AS65">
        <v>6.7456649212781983</v>
      </c>
      <c r="AT65">
        <v>4.6565471359495207</v>
      </c>
      <c r="AU65">
        <v>10.499880988509441</v>
      </c>
      <c r="AW65" s="20">
        <v>0.14399999999999999</v>
      </c>
      <c r="AX65" s="20">
        <v>0.126</v>
      </c>
      <c r="AY65" s="20">
        <v>0.21199999999999999</v>
      </c>
      <c r="AZ65" s="20">
        <v>0.746</v>
      </c>
      <c r="BA65" s="20">
        <v>0.16900000000000001</v>
      </c>
      <c r="BB65" s="20">
        <v>0.41799999999999998</v>
      </c>
      <c r="BC65" s="20">
        <v>0.46500000000000002</v>
      </c>
      <c r="BD65" s="20">
        <v>0.14000000000000001</v>
      </c>
      <c r="BE65" s="20">
        <v>9.5000000000000001E-2</v>
      </c>
      <c r="BF65" s="20">
        <v>0.109</v>
      </c>
      <c r="BG65" s="20">
        <v>0.11799999999999999</v>
      </c>
      <c r="BH65" s="20">
        <v>6.7000000000000004E-2</v>
      </c>
      <c r="BI65" s="20">
        <v>0.19</v>
      </c>
      <c r="BJ65" s="20">
        <v>0.13400000000000001</v>
      </c>
      <c r="BK65" s="20">
        <v>0.39300000000000002</v>
      </c>
      <c r="BM65" s="20">
        <v>0.46700000000000003</v>
      </c>
      <c r="BN65" s="20">
        <v>0.46899999999999997</v>
      </c>
      <c r="BO65" s="20">
        <v>0.66500000000000004</v>
      </c>
      <c r="BP65" s="20">
        <v>0.89500000000000002</v>
      </c>
      <c r="BQ65" s="20">
        <v>0.63800000000000001</v>
      </c>
      <c r="BR65" s="20">
        <v>0.79400000000000004</v>
      </c>
      <c r="BS65" s="20">
        <v>0.74099999999999999</v>
      </c>
      <c r="BT65" s="20">
        <v>0.54700000000000004</v>
      </c>
      <c r="BU65" s="20">
        <v>0.43</v>
      </c>
      <c r="BV65" s="20">
        <v>0.61199999999999999</v>
      </c>
      <c r="BW65" s="20">
        <v>0.57299999999999995</v>
      </c>
      <c r="BX65" s="20">
        <v>0.27400000000000002</v>
      </c>
      <c r="BY65" s="20">
        <v>0.45800000000000002</v>
      </c>
      <c r="BZ65" s="20">
        <v>0.375</v>
      </c>
      <c r="CA65" s="20">
        <v>0.78700000000000003</v>
      </c>
    </row>
    <row r="66" spans="1:79" x14ac:dyDescent="0.35">
      <c r="A66" s="20">
        <v>1587.463</v>
      </c>
      <c r="B66" s="20">
        <v>6900.8879999999999</v>
      </c>
      <c r="C66" s="20">
        <v>2270.71</v>
      </c>
      <c r="D66" s="20">
        <v>3395.895</v>
      </c>
      <c r="E66" s="20">
        <v>2352.9960000000001</v>
      </c>
      <c r="F66" s="20">
        <v>2630.3620000000001</v>
      </c>
      <c r="G66" s="20">
        <v>1299.001</v>
      </c>
      <c r="H66" s="20">
        <v>1479.29</v>
      </c>
      <c r="I66" s="20">
        <v>2435.2809999999999</v>
      </c>
      <c r="J66" s="20">
        <v>870.00699999999995</v>
      </c>
      <c r="K66" s="20">
        <v>2081.1759999999999</v>
      </c>
      <c r="L66" s="20">
        <v>3700.0740000000001</v>
      </c>
      <c r="M66" s="20">
        <v>1543.0840000000001</v>
      </c>
      <c r="N66" s="20">
        <v>4662.5370000000003</v>
      </c>
      <c r="O66" s="20">
        <v>6607.8029999999999</v>
      </c>
      <c r="Q66" s="20">
        <v>413.685</v>
      </c>
      <c r="R66" s="20">
        <v>1145.2049999999999</v>
      </c>
      <c r="S66" s="20">
        <v>361.625</v>
      </c>
      <c r="T66" s="20">
        <v>426.93700000000001</v>
      </c>
      <c r="U66" s="20">
        <v>336.43200000000002</v>
      </c>
      <c r="V66" s="20">
        <v>541.08199999999999</v>
      </c>
      <c r="W66" s="20">
        <v>319.82400000000001</v>
      </c>
      <c r="X66" s="20">
        <v>367.51499999999999</v>
      </c>
      <c r="Y66" s="20">
        <v>364.23200000000003</v>
      </c>
      <c r="Z66" s="20">
        <v>311.762</v>
      </c>
      <c r="AA66" s="20">
        <v>381.26600000000002</v>
      </c>
      <c r="AB66" s="20">
        <v>538.78899999999999</v>
      </c>
      <c r="AC66" s="20">
        <v>353.83600000000001</v>
      </c>
      <c r="AD66" s="20">
        <v>513.30499999999995</v>
      </c>
      <c r="AE66" s="20">
        <v>741.73199999999997</v>
      </c>
      <c r="AG66">
        <v>3.8373714299527415</v>
      </c>
      <c r="AH66">
        <v>6.0258975467274425</v>
      </c>
      <c r="AI66">
        <v>6.279184237815417</v>
      </c>
      <c r="AJ66">
        <v>7.9540892450174141</v>
      </c>
      <c r="AK66">
        <v>6.9939720359537736</v>
      </c>
      <c r="AL66">
        <v>4.8613001356541155</v>
      </c>
      <c r="AM66">
        <v>4.0616120116063836</v>
      </c>
      <c r="AN66">
        <v>4.0251146211719249</v>
      </c>
      <c r="AO66">
        <v>6.6860709657580877</v>
      </c>
      <c r="AP66">
        <v>2.7906127109782459</v>
      </c>
      <c r="AQ66">
        <v>5.4585932131372843</v>
      </c>
      <c r="AR66">
        <v>6.8673896460395447</v>
      </c>
      <c r="AS66">
        <v>4.3610147073785592</v>
      </c>
      <c r="AT66">
        <v>9.0833656403113174</v>
      </c>
      <c r="AU66">
        <v>8.9086125446926925</v>
      </c>
      <c r="AW66" s="20">
        <v>0.11700000000000001</v>
      </c>
      <c r="AX66" s="20">
        <v>6.6000000000000003E-2</v>
      </c>
      <c r="AY66" s="20">
        <v>0.218</v>
      </c>
      <c r="AZ66" s="20">
        <v>0.23400000000000001</v>
      </c>
      <c r="BA66" s="20">
        <v>0.26100000000000001</v>
      </c>
      <c r="BB66" s="20">
        <v>0.113</v>
      </c>
      <c r="BC66" s="20">
        <v>0.16</v>
      </c>
      <c r="BD66" s="20">
        <v>0.13800000000000001</v>
      </c>
      <c r="BE66" s="20">
        <v>0.23100000000000001</v>
      </c>
      <c r="BF66" s="20">
        <v>0.112</v>
      </c>
      <c r="BG66" s="20">
        <v>0.18</v>
      </c>
      <c r="BH66" s="20">
        <v>0.16</v>
      </c>
      <c r="BI66" s="20">
        <v>0.155</v>
      </c>
      <c r="BJ66" s="20">
        <v>0.222</v>
      </c>
      <c r="BK66" s="20">
        <v>0.151</v>
      </c>
      <c r="BM66" s="20">
        <v>0.50700000000000001</v>
      </c>
      <c r="BN66" s="20">
        <v>0.47899999999999998</v>
      </c>
      <c r="BO66" s="20">
        <v>0.59699999999999998</v>
      </c>
      <c r="BP66" s="20">
        <v>0.74399999999999999</v>
      </c>
      <c r="BQ66" s="20">
        <v>0.72899999999999998</v>
      </c>
      <c r="BR66" s="20">
        <v>0.59299999999999997</v>
      </c>
      <c r="BS66" s="20">
        <v>0.50600000000000001</v>
      </c>
      <c r="BT66" s="20">
        <v>0.47299999999999998</v>
      </c>
      <c r="BU66" s="20">
        <v>0.67600000000000005</v>
      </c>
      <c r="BV66" s="20">
        <v>0.45400000000000001</v>
      </c>
      <c r="BW66" s="20">
        <v>0.6</v>
      </c>
      <c r="BX66" s="20">
        <v>0.52800000000000002</v>
      </c>
      <c r="BY66" s="20">
        <v>0.42899999999999999</v>
      </c>
      <c r="BZ66" s="20">
        <v>0.72199999999999998</v>
      </c>
      <c r="CA66" s="20">
        <v>0.623</v>
      </c>
    </row>
    <row r="67" spans="1:79" x14ac:dyDescent="0.35">
      <c r="A67" s="20">
        <v>1038.277</v>
      </c>
      <c r="B67" s="20">
        <v>2547.152</v>
      </c>
      <c r="C67" s="20">
        <v>4577.4780000000001</v>
      </c>
      <c r="D67" s="20">
        <v>3463.3879999999999</v>
      </c>
      <c r="E67" s="20">
        <v>807.13800000000003</v>
      </c>
      <c r="F67" s="20">
        <v>3165.68</v>
      </c>
      <c r="G67" s="20">
        <v>2453.7719999999999</v>
      </c>
      <c r="H67" s="20">
        <v>1936.021</v>
      </c>
      <c r="I67" s="20">
        <v>4384.2460000000001</v>
      </c>
      <c r="J67" s="20">
        <v>877.404</v>
      </c>
      <c r="K67" s="20">
        <v>4210.4290000000001</v>
      </c>
      <c r="L67" s="20">
        <v>4982.433</v>
      </c>
      <c r="M67" s="20">
        <v>2535.1329999999998</v>
      </c>
      <c r="N67" s="20">
        <v>4379.6229999999996</v>
      </c>
      <c r="O67" s="20">
        <v>2436.2060000000001</v>
      </c>
      <c r="Q67" s="20">
        <v>246.00700000000001</v>
      </c>
      <c r="R67" s="20">
        <v>385.44200000000001</v>
      </c>
      <c r="S67" s="20">
        <v>905.34699999999998</v>
      </c>
      <c r="T67" s="20">
        <v>816.90200000000004</v>
      </c>
      <c r="U67" s="20">
        <v>167.50800000000001</v>
      </c>
      <c r="V67" s="20">
        <v>507.37599999999998</v>
      </c>
      <c r="W67" s="20">
        <v>544.51800000000003</v>
      </c>
      <c r="X67" s="20">
        <v>437.83199999999999</v>
      </c>
      <c r="Y67" s="20">
        <v>513.40200000000004</v>
      </c>
      <c r="Z67" s="20">
        <v>335.96499999999997</v>
      </c>
      <c r="AA67" s="20">
        <v>676.42</v>
      </c>
      <c r="AB67" s="20">
        <v>567.71500000000003</v>
      </c>
      <c r="AC67" s="20">
        <v>535.11900000000003</v>
      </c>
      <c r="AD67" s="20">
        <v>751.36400000000003</v>
      </c>
      <c r="AE67" s="20">
        <v>369.30099999999999</v>
      </c>
      <c r="AG67">
        <v>4.2205181153381819</v>
      </c>
      <c r="AH67">
        <v>6.6083924429615868</v>
      </c>
      <c r="AI67">
        <v>5.0560481229848886</v>
      </c>
      <c r="AJ67">
        <v>4.2396615505899113</v>
      </c>
      <c r="AK67">
        <v>4.8185041908446165</v>
      </c>
      <c r="AL67">
        <v>6.2393175869572071</v>
      </c>
      <c r="AM67">
        <v>4.5063193503245067</v>
      </c>
      <c r="AN67">
        <v>4.4218353158289023</v>
      </c>
      <c r="AO67">
        <v>8.5395966513570265</v>
      </c>
      <c r="AP67">
        <v>2.6115934695578411</v>
      </c>
      <c r="AQ67">
        <v>6.2245779249578668</v>
      </c>
      <c r="AR67">
        <v>8.7762926820675862</v>
      </c>
      <c r="AS67">
        <v>4.7375125906574045</v>
      </c>
      <c r="AT67">
        <v>5.8288965135407063</v>
      </c>
      <c r="AU67">
        <v>6.5968031497342281</v>
      </c>
      <c r="AW67" s="20">
        <v>0.216</v>
      </c>
      <c r="AX67" s="20">
        <v>0.215</v>
      </c>
      <c r="AY67" s="20">
        <v>7.0000000000000007E-2</v>
      </c>
      <c r="AZ67" s="20">
        <v>6.5000000000000002E-2</v>
      </c>
      <c r="BA67" s="20">
        <v>0.36099999999999999</v>
      </c>
      <c r="BB67" s="20">
        <v>0.155</v>
      </c>
      <c r="BC67" s="20">
        <v>0.104</v>
      </c>
      <c r="BD67" s="20">
        <v>0.127</v>
      </c>
      <c r="BE67" s="20">
        <v>0.20899999999999999</v>
      </c>
      <c r="BF67" s="20">
        <v>9.8000000000000004E-2</v>
      </c>
      <c r="BG67" s="20">
        <v>0.11600000000000001</v>
      </c>
      <c r="BH67" s="20">
        <v>0.19400000000000001</v>
      </c>
      <c r="BI67" s="20">
        <v>0.111</v>
      </c>
      <c r="BJ67" s="20">
        <v>9.7000000000000003E-2</v>
      </c>
      <c r="BK67" s="20">
        <v>0.224</v>
      </c>
      <c r="BM67" s="20">
        <v>0.65</v>
      </c>
      <c r="BN67" s="20">
        <v>0.68200000000000005</v>
      </c>
      <c r="BO67" s="20">
        <v>0.49</v>
      </c>
      <c r="BP67" s="20">
        <v>0.32200000000000001</v>
      </c>
      <c r="BQ67" s="20">
        <v>0.73</v>
      </c>
      <c r="BR67" s="20">
        <v>0.74099999999999999</v>
      </c>
      <c r="BS67" s="20">
        <v>0.41799999999999998</v>
      </c>
      <c r="BT67" s="20">
        <v>0.377</v>
      </c>
      <c r="BU67" s="20">
        <v>0.59</v>
      </c>
      <c r="BV67" s="20">
        <v>0.51</v>
      </c>
      <c r="BW67" s="20">
        <v>0.60399999999999998</v>
      </c>
      <c r="BX67" s="20">
        <v>0.64700000000000002</v>
      </c>
      <c r="BY67" s="20">
        <v>0.38300000000000001</v>
      </c>
      <c r="BZ67" s="20">
        <v>0.495</v>
      </c>
      <c r="CA67" s="20">
        <v>0.58699999999999997</v>
      </c>
    </row>
    <row r="68" spans="1:79" x14ac:dyDescent="0.35">
      <c r="A68" s="20">
        <v>147.929</v>
      </c>
      <c r="B68" s="20">
        <v>10603.735000000001</v>
      </c>
      <c r="C68" s="20">
        <v>1292.53</v>
      </c>
      <c r="D68" s="20">
        <v>8568.7870000000003</v>
      </c>
      <c r="E68" s="20">
        <v>6114.09</v>
      </c>
      <c r="F68" s="20">
        <v>4671.7830000000004</v>
      </c>
      <c r="G68" s="20">
        <v>3734.2829999999999</v>
      </c>
      <c r="H68" s="20">
        <v>2480.5839999999998</v>
      </c>
      <c r="I68" s="20">
        <v>1977.626</v>
      </c>
      <c r="J68" s="20">
        <v>5271.82</v>
      </c>
      <c r="K68" s="20">
        <v>1865.7539999999999</v>
      </c>
      <c r="L68" s="20">
        <v>2530.5100000000002</v>
      </c>
      <c r="M68" s="20">
        <v>2529.5859999999998</v>
      </c>
      <c r="N68" s="20">
        <v>1761.28</v>
      </c>
      <c r="O68" s="20">
        <v>5113.72</v>
      </c>
      <c r="Q68" s="20">
        <v>48.817</v>
      </c>
      <c r="R68" s="20">
        <v>1318.6759999999999</v>
      </c>
      <c r="S68" s="20">
        <v>306.596</v>
      </c>
      <c r="T68" s="20">
        <v>1416.769</v>
      </c>
      <c r="U68" s="20">
        <v>957.84</v>
      </c>
      <c r="V68" s="20">
        <v>600.83399999999995</v>
      </c>
      <c r="W68" s="20">
        <v>447.56700000000001</v>
      </c>
      <c r="X68" s="20">
        <v>388.24200000000002</v>
      </c>
      <c r="Y68" s="20">
        <v>485.67599999999999</v>
      </c>
      <c r="Z68" s="20">
        <v>902.40099999999995</v>
      </c>
      <c r="AA68" s="20">
        <v>337.98500000000001</v>
      </c>
      <c r="AB68" s="20">
        <v>459.60599999999999</v>
      </c>
      <c r="AC68" s="20">
        <v>490.80799999999999</v>
      </c>
      <c r="AD68" s="20">
        <v>496.32100000000003</v>
      </c>
      <c r="AE68" s="20">
        <v>613.072</v>
      </c>
      <c r="AG68">
        <v>3.0302763381608866</v>
      </c>
      <c r="AH68">
        <v>8.0411981411658378</v>
      </c>
      <c r="AI68">
        <v>4.2157431929966469</v>
      </c>
      <c r="AJ68">
        <v>6.0481186417828177</v>
      </c>
      <c r="AK68">
        <v>6.3832059634176899</v>
      </c>
      <c r="AL68">
        <v>7.7754970590878694</v>
      </c>
      <c r="AM68">
        <v>8.3435172834458307</v>
      </c>
      <c r="AN68">
        <v>6.3892726701387268</v>
      </c>
      <c r="AO68">
        <v>4.0719039030135313</v>
      </c>
      <c r="AP68">
        <v>5.8419926396358157</v>
      </c>
      <c r="AQ68">
        <v>5.5202272290190386</v>
      </c>
      <c r="AR68">
        <v>5.5058245540745778</v>
      </c>
      <c r="AS68">
        <v>5.1539216964678651</v>
      </c>
      <c r="AT68">
        <v>3.548671122116533</v>
      </c>
      <c r="AU68">
        <v>8.3411410079077175</v>
      </c>
      <c r="AW68" s="20">
        <v>0.78</v>
      </c>
      <c r="AX68" s="20">
        <v>7.6999999999999999E-2</v>
      </c>
      <c r="AY68" s="20">
        <v>0.17299999999999999</v>
      </c>
      <c r="AZ68" s="20">
        <v>5.3999999999999999E-2</v>
      </c>
      <c r="BA68" s="20">
        <v>8.4000000000000005E-2</v>
      </c>
      <c r="BB68" s="20">
        <v>0.16300000000000001</v>
      </c>
      <c r="BC68" s="20">
        <v>0.23400000000000001</v>
      </c>
      <c r="BD68" s="20">
        <v>0.20699999999999999</v>
      </c>
      <c r="BE68" s="20">
        <v>0.105</v>
      </c>
      <c r="BF68" s="20">
        <v>8.1000000000000003E-2</v>
      </c>
      <c r="BG68" s="20">
        <v>0.20499999999999999</v>
      </c>
      <c r="BH68" s="20">
        <v>0.151</v>
      </c>
      <c r="BI68" s="20">
        <v>0.13200000000000001</v>
      </c>
      <c r="BJ68" s="20">
        <v>0.09</v>
      </c>
      <c r="BK68" s="20">
        <v>0.17100000000000001</v>
      </c>
      <c r="BM68" s="20">
        <v>0.86499999999999999</v>
      </c>
      <c r="BN68" s="20">
        <v>0.53</v>
      </c>
      <c r="BO68" s="20">
        <v>0.54200000000000004</v>
      </c>
      <c r="BP68" s="20">
        <v>0.47499999999999998</v>
      </c>
      <c r="BQ68" s="20">
        <v>0.67600000000000005</v>
      </c>
      <c r="BR68" s="20">
        <v>0.70299999999999996</v>
      </c>
      <c r="BS68" s="20">
        <v>0.77700000000000002</v>
      </c>
      <c r="BT68" s="20">
        <v>0.71899999999999997</v>
      </c>
      <c r="BU68" s="20">
        <v>0.35899999999999999</v>
      </c>
      <c r="BV68" s="20">
        <v>0.44700000000000001</v>
      </c>
      <c r="BW68" s="20">
        <v>0.72899999999999998</v>
      </c>
      <c r="BX68" s="20">
        <v>0.48699999999999999</v>
      </c>
      <c r="BY68" s="20">
        <v>0.36699999999999999</v>
      </c>
      <c r="BZ68" s="20">
        <v>0.32300000000000001</v>
      </c>
      <c r="CA68" s="20">
        <v>0.66400000000000003</v>
      </c>
    </row>
    <row r="69" spans="1:79" x14ac:dyDescent="0.35">
      <c r="A69" s="20">
        <v>2406.62</v>
      </c>
      <c r="B69" s="20">
        <v>4211.3540000000003</v>
      </c>
      <c r="C69" s="20">
        <v>2941.9380000000001</v>
      </c>
      <c r="D69" s="20">
        <v>224.667</v>
      </c>
      <c r="E69" s="20">
        <v>1530.1410000000001</v>
      </c>
      <c r="F69" s="20">
        <v>5328.2169999999996</v>
      </c>
      <c r="G69" s="20">
        <v>929.17899999999997</v>
      </c>
      <c r="H69" s="20">
        <v>1271.2650000000001</v>
      </c>
      <c r="I69" s="20">
        <v>2107.0639999999999</v>
      </c>
      <c r="J69" s="20">
        <v>1353.55</v>
      </c>
      <c r="K69" s="20">
        <v>2992.788</v>
      </c>
      <c r="L69" s="20">
        <v>2039.5709999999999</v>
      </c>
      <c r="M69" s="20">
        <v>2439.904</v>
      </c>
      <c r="N69" s="20">
        <v>3228.55</v>
      </c>
      <c r="O69" s="20">
        <v>4396.2650000000003</v>
      </c>
      <c r="Q69" s="20">
        <v>487.815</v>
      </c>
      <c r="R69" s="20">
        <v>768.69500000000005</v>
      </c>
      <c r="S69" s="20">
        <v>431.66</v>
      </c>
      <c r="T69" s="20">
        <v>88.444999999999993</v>
      </c>
      <c r="U69" s="20">
        <v>345.75799999999998</v>
      </c>
      <c r="V69" s="20">
        <v>706.35299999999995</v>
      </c>
      <c r="W69" s="20">
        <v>234.71899999999999</v>
      </c>
      <c r="X69" s="20">
        <v>533.42899999999997</v>
      </c>
      <c r="Y69" s="20">
        <v>480.37299999999999</v>
      </c>
      <c r="Z69" s="20">
        <v>382.60300000000001</v>
      </c>
      <c r="AA69" s="20">
        <v>828.30399999999997</v>
      </c>
      <c r="AB69" s="20">
        <v>368.69799999999998</v>
      </c>
      <c r="AC69" s="20">
        <v>455.78300000000002</v>
      </c>
      <c r="AD69" s="20">
        <v>575.17399999999998</v>
      </c>
      <c r="AE69" s="20">
        <v>412.25200000000001</v>
      </c>
      <c r="AG69">
        <v>4.9334686305259163</v>
      </c>
      <c r="AH69">
        <v>5.4785760282036442</v>
      </c>
      <c r="AI69">
        <v>6.8154056433303989</v>
      </c>
      <c r="AJ69">
        <v>2.5401888179094354</v>
      </c>
      <c r="AK69">
        <v>4.4254681019672724</v>
      </c>
      <c r="AL69">
        <v>7.5432779361027702</v>
      </c>
      <c r="AM69">
        <v>3.9586867701379096</v>
      </c>
      <c r="AN69">
        <v>2.3831943895063827</v>
      </c>
      <c r="AO69">
        <v>4.3863081397164283</v>
      </c>
      <c r="AP69">
        <v>3.5377401640865336</v>
      </c>
      <c r="AQ69">
        <v>3.6131516930981862</v>
      </c>
      <c r="AR69">
        <v>5.5318200803909976</v>
      </c>
      <c r="AS69">
        <v>5.3532141391846553</v>
      </c>
      <c r="AT69">
        <v>5.6131709708714235</v>
      </c>
      <c r="AU69">
        <v>10.664023461377992</v>
      </c>
      <c r="AW69" s="20">
        <v>0.127</v>
      </c>
      <c r="AX69" s="20">
        <v>0.09</v>
      </c>
      <c r="AY69" s="20">
        <v>0.19800000000000001</v>
      </c>
      <c r="AZ69" s="20">
        <v>0.36099999999999999</v>
      </c>
      <c r="BA69" s="20">
        <v>0.161</v>
      </c>
      <c r="BB69" s="20">
        <v>0.13400000000000001</v>
      </c>
      <c r="BC69" s="20">
        <v>0.21199999999999999</v>
      </c>
      <c r="BD69" s="20">
        <v>5.6000000000000001E-2</v>
      </c>
      <c r="BE69" s="20">
        <v>0.115</v>
      </c>
      <c r="BF69" s="20">
        <v>0.11600000000000001</v>
      </c>
      <c r="BG69" s="20">
        <v>5.5E-2</v>
      </c>
      <c r="BH69" s="20">
        <v>0.189</v>
      </c>
      <c r="BI69" s="20">
        <v>0.14799999999999999</v>
      </c>
      <c r="BJ69" s="20">
        <v>0.123</v>
      </c>
      <c r="BK69" s="20">
        <v>0.32500000000000001</v>
      </c>
      <c r="BM69" s="20">
        <v>0.47399999999999998</v>
      </c>
      <c r="BN69" s="20">
        <v>0.47299999999999998</v>
      </c>
      <c r="BO69" s="20">
        <v>0.71899999999999997</v>
      </c>
      <c r="BP69" s="20">
        <v>0.68</v>
      </c>
      <c r="BQ69" s="20">
        <v>0.46200000000000002</v>
      </c>
      <c r="BR69" s="20">
        <v>0.54600000000000004</v>
      </c>
      <c r="BS69" s="20">
        <v>0.59799999999999998</v>
      </c>
      <c r="BT69" s="20">
        <v>0.216</v>
      </c>
      <c r="BU69" s="20">
        <v>0.41899999999999998</v>
      </c>
      <c r="BV69" s="20">
        <v>0.41199999999999998</v>
      </c>
      <c r="BW69" s="20">
        <v>0.39800000000000002</v>
      </c>
      <c r="BX69" s="20">
        <v>0.51900000000000002</v>
      </c>
      <c r="BY69" s="20">
        <v>0.47899999999999998</v>
      </c>
      <c r="BZ69" s="20">
        <v>0.47899999999999998</v>
      </c>
      <c r="CA69" s="20">
        <v>0.78200000000000003</v>
      </c>
    </row>
    <row r="70" spans="1:79" x14ac:dyDescent="0.35">
      <c r="A70" s="20">
        <v>845.96900000000005</v>
      </c>
      <c r="B70" s="20">
        <v>6274.9629999999997</v>
      </c>
      <c r="C70" s="20">
        <v>11125.184999999999</v>
      </c>
      <c r="D70" s="20">
        <v>10173.816999999999</v>
      </c>
      <c r="E70" s="20">
        <v>2014.6079999999999</v>
      </c>
      <c r="F70" s="20">
        <v>2054.364</v>
      </c>
      <c r="G70" s="20">
        <v>3206.3609999999999</v>
      </c>
      <c r="H70" s="20">
        <v>2191.1979999999999</v>
      </c>
      <c r="I70" s="20">
        <v>13872.966</v>
      </c>
      <c r="J70" s="20">
        <v>1208.395</v>
      </c>
      <c r="K70" s="20">
        <v>3115.7539999999999</v>
      </c>
      <c r="L70" s="20">
        <v>888.49900000000002</v>
      </c>
      <c r="M70" s="20">
        <v>3058.4319999999998</v>
      </c>
      <c r="N70" s="20">
        <v>2449.1489999999999</v>
      </c>
      <c r="O70" s="20">
        <v>1654.9559999999999</v>
      </c>
      <c r="Q70" s="20">
        <v>158.45599999999999</v>
      </c>
      <c r="R70" s="20">
        <v>1092.905</v>
      </c>
      <c r="S70" s="20">
        <v>733.96</v>
      </c>
      <c r="T70" s="20">
        <v>2041.896</v>
      </c>
      <c r="U70" s="20">
        <v>472.60700000000003</v>
      </c>
      <c r="V70" s="20">
        <v>459.66899999999998</v>
      </c>
      <c r="W70" s="20">
        <v>588.24900000000002</v>
      </c>
      <c r="X70" s="20">
        <v>495.97399999999999</v>
      </c>
      <c r="Y70" s="20">
        <v>1473.021</v>
      </c>
      <c r="Z70" s="20">
        <v>283.49599999999998</v>
      </c>
      <c r="AA70" s="20">
        <v>442.63499999999999</v>
      </c>
      <c r="AB70" s="20">
        <v>382.57900000000001</v>
      </c>
      <c r="AC70" s="20">
        <v>795.78800000000001</v>
      </c>
      <c r="AD70" s="20">
        <v>387.34899999999999</v>
      </c>
      <c r="AE70" s="20">
        <v>287.28500000000003</v>
      </c>
      <c r="AG70">
        <v>5.3388259201292483</v>
      </c>
      <c r="AH70">
        <v>5.7415447820258851</v>
      </c>
      <c r="AI70">
        <v>15.157753828546513</v>
      </c>
      <c r="AJ70">
        <v>4.9825343700168858</v>
      </c>
      <c r="AK70">
        <v>4.2627553125535593</v>
      </c>
      <c r="AL70">
        <v>4.4692245942188835</v>
      </c>
      <c r="AM70">
        <v>5.4506866989999132</v>
      </c>
      <c r="AN70">
        <v>4.417969490336187</v>
      </c>
      <c r="AO70">
        <v>9.4180368100658445</v>
      </c>
      <c r="AP70">
        <v>4.2624763665095804</v>
      </c>
      <c r="AQ70">
        <v>7.0391044540083811</v>
      </c>
      <c r="AR70">
        <v>2.3223935448626296</v>
      </c>
      <c r="AS70">
        <v>3.8432748420433578</v>
      </c>
      <c r="AT70">
        <v>6.3228483873715948</v>
      </c>
      <c r="AU70">
        <v>5.7606766799519633</v>
      </c>
      <c r="AW70" s="20">
        <v>0.42299999999999999</v>
      </c>
      <c r="AX70" s="20">
        <v>6.6000000000000003E-2</v>
      </c>
      <c r="AY70" s="20">
        <v>0.26</v>
      </c>
      <c r="AZ70" s="20">
        <v>3.1E-2</v>
      </c>
      <c r="BA70" s="20">
        <v>0.113</v>
      </c>
      <c r="BB70" s="20">
        <v>0.122</v>
      </c>
      <c r="BC70" s="20">
        <v>0.11600000000000001</v>
      </c>
      <c r="BD70" s="20">
        <v>0.112</v>
      </c>
      <c r="BE70" s="20">
        <v>0.08</v>
      </c>
      <c r="BF70" s="20">
        <v>0.189</v>
      </c>
      <c r="BG70" s="20">
        <v>0.2</v>
      </c>
      <c r="BH70" s="20">
        <v>7.5999999999999998E-2</v>
      </c>
      <c r="BI70" s="20">
        <v>6.0999999999999999E-2</v>
      </c>
      <c r="BJ70" s="20">
        <v>0.20499999999999999</v>
      </c>
      <c r="BK70" s="20">
        <v>0.252</v>
      </c>
      <c r="BM70" s="20">
        <v>0.76200000000000001</v>
      </c>
      <c r="BN70" s="20">
        <v>0.44800000000000001</v>
      </c>
      <c r="BO70" s="20">
        <v>0.749</v>
      </c>
      <c r="BP70" s="20">
        <v>0.20300000000000001</v>
      </c>
      <c r="BQ70" s="20">
        <v>0.39200000000000002</v>
      </c>
      <c r="BR70" s="20">
        <v>0.39100000000000001</v>
      </c>
      <c r="BS70" s="20">
        <v>0.42</v>
      </c>
      <c r="BT70" s="20">
        <v>0.44700000000000001</v>
      </c>
      <c r="BU70" s="20">
        <v>0.50800000000000001</v>
      </c>
      <c r="BV70" s="20">
        <v>0.60699999999999998</v>
      </c>
      <c r="BW70" s="20">
        <v>0.66800000000000004</v>
      </c>
      <c r="BX70" s="20">
        <v>0.60199999999999998</v>
      </c>
      <c r="BY70" s="20">
        <v>0.22900000000000001</v>
      </c>
      <c r="BZ70" s="20">
        <v>0.63100000000000001</v>
      </c>
      <c r="CA70" s="20">
        <v>0.66500000000000004</v>
      </c>
    </row>
    <row r="71" spans="1:79" x14ac:dyDescent="0.35">
      <c r="A71" s="20">
        <v>1060.4659999999999</v>
      </c>
      <c r="B71" s="20">
        <v>1571.7460000000001</v>
      </c>
      <c r="C71" s="20">
        <v>2257.7660000000001</v>
      </c>
      <c r="D71" s="20">
        <v>952.29300000000001</v>
      </c>
      <c r="E71" s="20">
        <v>4547.8919999999998</v>
      </c>
      <c r="F71" s="20">
        <v>3237.7959999999998</v>
      </c>
      <c r="G71" s="20">
        <v>1620.7470000000001</v>
      </c>
      <c r="H71" s="20">
        <v>2015.5329999999999</v>
      </c>
      <c r="I71" s="20">
        <v>7745.0069999999996</v>
      </c>
      <c r="J71" s="20">
        <v>2939.1640000000002</v>
      </c>
      <c r="K71" s="20">
        <v>2400.1480000000001</v>
      </c>
      <c r="L71" s="20">
        <v>2742.2339999999999</v>
      </c>
      <c r="M71" s="20">
        <v>1213.942</v>
      </c>
      <c r="N71" s="20">
        <v>1088.203</v>
      </c>
      <c r="O71" s="20">
        <v>8113.9049999999997</v>
      </c>
      <c r="Q71" s="20">
        <v>365.70499999999998</v>
      </c>
      <c r="R71" s="20">
        <v>226.25200000000001</v>
      </c>
      <c r="S71" s="20">
        <v>407.72300000000001</v>
      </c>
      <c r="T71" s="20">
        <v>246.90100000000001</v>
      </c>
      <c r="U71" s="20">
        <v>799.09400000000005</v>
      </c>
      <c r="V71" s="20">
        <v>485.32900000000001</v>
      </c>
      <c r="W71" s="20">
        <v>374.42700000000002</v>
      </c>
      <c r="X71" s="20">
        <v>371.03100000000001</v>
      </c>
      <c r="Y71" s="20">
        <v>565.22199999999998</v>
      </c>
      <c r="Z71" s="20">
        <v>596.45799999999997</v>
      </c>
      <c r="AA71" s="20">
        <v>511.762</v>
      </c>
      <c r="AB71" s="20">
        <v>657.86599999999999</v>
      </c>
      <c r="AC71" s="20">
        <v>271.66699999999997</v>
      </c>
      <c r="AD71" s="20">
        <v>328.99</v>
      </c>
      <c r="AE71" s="20">
        <v>607.53200000000004</v>
      </c>
      <c r="AG71">
        <v>2.8997853461123033</v>
      </c>
      <c r="AH71">
        <v>6.9468822375050827</v>
      </c>
      <c r="AI71">
        <v>5.5374997240773762</v>
      </c>
      <c r="AJ71">
        <v>3.8569831632921696</v>
      </c>
      <c r="AK71">
        <v>5.6913104090382349</v>
      </c>
      <c r="AL71">
        <v>6.671342532591293</v>
      </c>
      <c r="AM71">
        <v>4.3286061101362883</v>
      </c>
      <c r="AN71">
        <v>5.43224959639491</v>
      </c>
      <c r="AO71">
        <v>13.702592963472759</v>
      </c>
      <c r="AP71">
        <v>4.9276965016815941</v>
      </c>
      <c r="AQ71">
        <v>4.6899691653542082</v>
      </c>
      <c r="AR71">
        <v>4.1683777547403267</v>
      </c>
      <c r="AS71">
        <v>4.4684926766961031</v>
      </c>
      <c r="AT71">
        <v>3.307708440986048</v>
      </c>
      <c r="AU71">
        <v>13.355518721647583</v>
      </c>
      <c r="AW71" s="20">
        <v>0.1</v>
      </c>
      <c r="AX71" s="20">
        <v>0.38600000000000001</v>
      </c>
      <c r="AY71" s="20">
        <v>0.17100000000000001</v>
      </c>
      <c r="AZ71" s="20">
        <v>0.19600000000000001</v>
      </c>
      <c r="BA71" s="20">
        <v>0.09</v>
      </c>
      <c r="BB71" s="20">
        <v>0.17299999999999999</v>
      </c>
      <c r="BC71" s="20">
        <v>0.14499999999999999</v>
      </c>
      <c r="BD71" s="20">
        <v>0.184</v>
      </c>
      <c r="BE71" s="20">
        <v>0.30499999999999999</v>
      </c>
      <c r="BF71" s="20">
        <v>0.104</v>
      </c>
      <c r="BG71" s="20">
        <v>0.115</v>
      </c>
      <c r="BH71" s="20">
        <v>0.08</v>
      </c>
      <c r="BI71" s="20">
        <v>0.20699999999999999</v>
      </c>
      <c r="BJ71" s="20">
        <v>0.126</v>
      </c>
      <c r="BK71" s="20">
        <v>0.27600000000000002</v>
      </c>
      <c r="BM71" s="20">
        <v>0.374</v>
      </c>
      <c r="BN71" s="20">
        <v>0.52600000000000002</v>
      </c>
      <c r="BO71" s="20">
        <v>0.57999999999999996</v>
      </c>
      <c r="BP71" s="20">
        <v>0.48799999999999999</v>
      </c>
      <c r="BQ71" s="20">
        <v>0.63100000000000001</v>
      </c>
      <c r="BR71" s="20">
        <v>0.66600000000000004</v>
      </c>
      <c r="BS71" s="20">
        <v>0.46300000000000002</v>
      </c>
      <c r="BT71" s="20">
        <v>0.60499999999999998</v>
      </c>
      <c r="BU71" s="20">
        <v>0.47</v>
      </c>
      <c r="BV71" s="20">
        <v>0.41499999999999998</v>
      </c>
      <c r="BW71" s="20">
        <v>0.65300000000000002</v>
      </c>
      <c r="BX71" s="20">
        <v>0.33700000000000002</v>
      </c>
      <c r="BY71" s="20">
        <v>0.69499999999999995</v>
      </c>
      <c r="BZ71" s="20">
        <v>0.59899999999999998</v>
      </c>
      <c r="CA71" s="20">
        <v>0.42099999999999999</v>
      </c>
    </row>
    <row r="72" spans="1:79" x14ac:dyDescent="0.35">
      <c r="A72" s="20">
        <v>1544.933</v>
      </c>
      <c r="B72" s="20">
        <v>1118.713</v>
      </c>
      <c r="C72" s="20">
        <v>2199.5189999999998</v>
      </c>
      <c r="D72" s="20">
        <v>2468.5650000000001</v>
      </c>
      <c r="E72" s="20">
        <v>3017.7510000000002</v>
      </c>
      <c r="F72" s="20">
        <v>3413.462</v>
      </c>
      <c r="G72" s="20">
        <v>1552.33</v>
      </c>
      <c r="H72" s="20">
        <v>1165.865</v>
      </c>
      <c r="I72" s="20">
        <v>1403.4760000000001</v>
      </c>
      <c r="J72" s="20">
        <v>641.64200000000005</v>
      </c>
      <c r="K72" s="20">
        <v>1237.056</v>
      </c>
      <c r="L72" s="20">
        <v>2758.8760000000002</v>
      </c>
      <c r="M72" s="20">
        <v>1278.6610000000001</v>
      </c>
      <c r="N72" s="20">
        <v>3720.4140000000002</v>
      </c>
      <c r="O72" s="20">
        <v>2882.7660000000001</v>
      </c>
      <c r="Q72" s="20">
        <v>293.09500000000003</v>
      </c>
      <c r="R72" s="20">
        <v>231.77799999999999</v>
      </c>
      <c r="S72" s="20">
        <v>345.524</v>
      </c>
      <c r="T72" s="20">
        <v>527.40300000000002</v>
      </c>
      <c r="U72" s="20">
        <v>496.01400000000001</v>
      </c>
      <c r="V72" s="20">
        <v>484.49200000000002</v>
      </c>
      <c r="W72" s="20">
        <v>386.33499999999998</v>
      </c>
      <c r="X72" s="20">
        <v>216.84800000000001</v>
      </c>
      <c r="Y72" s="20">
        <v>263.178</v>
      </c>
      <c r="Z72" s="20">
        <v>282.233</v>
      </c>
      <c r="AA72" s="20">
        <v>303</v>
      </c>
      <c r="AB72" s="20">
        <v>336.29500000000002</v>
      </c>
      <c r="AC72" s="20">
        <v>355.41300000000001</v>
      </c>
      <c r="AD72" s="20">
        <v>539.19899999999996</v>
      </c>
      <c r="AE72" s="20">
        <v>611.38199999999995</v>
      </c>
      <c r="AG72">
        <v>5.2710998140534633</v>
      </c>
      <c r="AH72">
        <v>4.8266574049305797</v>
      </c>
      <c r="AI72">
        <v>6.365748833655549</v>
      </c>
      <c r="AJ72">
        <v>4.6806047747168673</v>
      </c>
      <c r="AK72">
        <v>6.0840036773155601</v>
      </c>
      <c r="AL72">
        <v>7.0454455388324266</v>
      </c>
      <c r="AM72">
        <v>4.018093105724307</v>
      </c>
      <c r="AN72">
        <v>5.3764157382129412</v>
      </c>
      <c r="AO72">
        <v>5.3328013739750286</v>
      </c>
      <c r="AP72">
        <v>2.2734478250240051</v>
      </c>
      <c r="AQ72">
        <v>4.0826930693069308</v>
      </c>
      <c r="AR72">
        <v>8.2037377897381774</v>
      </c>
      <c r="AS72">
        <v>3.597676505924094</v>
      </c>
      <c r="AT72">
        <v>6.8998903929717983</v>
      </c>
      <c r="AU72">
        <v>4.7151633512272202</v>
      </c>
      <c r="AW72" s="20">
        <v>0.22600000000000001</v>
      </c>
      <c r="AX72" s="20">
        <v>0.26200000000000001</v>
      </c>
      <c r="AY72" s="20">
        <v>0.23200000000000001</v>
      </c>
      <c r="AZ72" s="20">
        <v>0.112</v>
      </c>
      <c r="BA72" s="20">
        <v>0.154</v>
      </c>
      <c r="BB72" s="20">
        <v>0.183</v>
      </c>
      <c r="BC72" s="20">
        <v>0.13100000000000001</v>
      </c>
      <c r="BD72" s="20">
        <v>0.312</v>
      </c>
      <c r="BE72" s="20">
        <v>0.255</v>
      </c>
      <c r="BF72" s="20">
        <v>0.10100000000000001</v>
      </c>
      <c r="BG72" s="20">
        <v>0.16900000000000001</v>
      </c>
      <c r="BH72" s="20">
        <v>0.307</v>
      </c>
      <c r="BI72" s="20">
        <v>0.127</v>
      </c>
      <c r="BJ72" s="20">
        <v>0.161</v>
      </c>
      <c r="BK72" s="20">
        <v>9.7000000000000003E-2</v>
      </c>
      <c r="BM72" s="20">
        <v>0.6</v>
      </c>
      <c r="BN72" s="20">
        <v>0.375</v>
      </c>
      <c r="BO72" s="20">
        <v>0.61399999999999999</v>
      </c>
      <c r="BP72" s="20">
        <v>0.34699999999999998</v>
      </c>
      <c r="BQ72" s="20">
        <v>0.65</v>
      </c>
      <c r="BR72" s="20">
        <v>0.64900000000000002</v>
      </c>
      <c r="BS72" s="20">
        <v>0.45500000000000002</v>
      </c>
      <c r="BT72" s="20">
        <v>0.67500000000000004</v>
      </c>
      <c r="BU72" s="20">
        <v>0.59599999999999997</v>
      </c>
      <c r="BV72" s="20">
        <v>0.32900000000000001</v>
      </c>
      <c r="BW72" s="20">
        <v>0.749</v>
      </c>
      <c r="BX72" s="20">
        <v>0.86799999999999999</v>
      </c>
      <c r="BY72" s="20">
        <v>0.51700000000000002</v>
      </c>
      <c r="BZ72" s="20">
        <v>0.64700000000000002</v>
      </c>
      <c r="CA72" s="20">
        <v>0.38800000000000001</v>
      </c>
    </row>
    <row r="73" spans="1:79" x14ac:dyDescent="0.35">
      <c r="A73" s="20">
        <v>1332.2860000000001</v>
      </c>
      <c r="B73" s="20">
        <v>2120.9319999999998</v>
      </c>
      <c r="C73" s="20">
        <v>1580.067</v>
      </c>
      <c r="D73" s="20">
        <v>658.28399999999999</v>
      </c>
      <c r="E73" s="20">
        <v>3635.355</v>
      </c>
      <c r="F73" s="20">
        <v>3853.55</v>
      </c>
      <c r="G73" s="20">
        <v>1248.1510000000001</v>
      </c>
      <c r="H73" s="20">
        <v>659.20899999999995</v>
      </c>
      <c r="I73" s="20">
        <v>2543.4540000000002</v>
      </c>
      <c r="J73" s="20">
        <v>4144.7860000000001</v>
      </c>
      <c r="K73" s="20">
        <v>3402.3670000000002</v>
      </c>
      <c r="L73" s="20">
        <v>711.90800000000002</v>
      </c>
      <c r="M73" s="20">
        <v>3321.93</v>
      </c>
      <c r="N73" s="20">
        <v>7443.6019999999999</v>
      </c>
      <c r="O73" s="20">
        <v>6006.8419999999996</v>
      </c>
      <c r="Q73" s="20">
        <v>201.79300000000001</v>
      </c>
      <c r="R73" s="20">
        <v>261.76799999999997</v>
      </c>
      <c r="S73" s="20">
        <v>299.91000000000003</v>
      </c>
      <c r="T73" s="20">
        <v>276.697</v>
      </c>
      <c r="U73" s="20">
        <v>597.59100000000001</v>
      </c>
      <c r="V73" s="20">
        <v>506.46600000000001</v>
      </c>
      <c r="W73" s="20">
        <v>249.71700000000001</v>
      </c>
      <c r="X73" s="20">
        <v>196.78100000000001</v>
      </c>
      <c r="Y73" s="20">
        <v>476.60700000000003</v>
      </c>
      <c r="Z73" s="20">
        <v>862.48299999999995</v>
      </c>
      <c r="AA73" s="20">
        <v>433.149</v>
      </c>
      <c r="AB73" s="20">
        <v>217.70099999999999</v>
      </c>
      <c r="AC73" s="20">
        <v>572.68799999999999</v>
      </c>
      <c r="AD73" s="20">
        <v>1013.319</v>
      </c>
      <c r="AE73" s="20">
        <v>894.80499999999995</v>
      </c>
      <c r="AG73">
        <v>6.6022409102397015</v>
      </c>
      <c r="AH73">
        <v>8.1023348919654037</v>
      </c>
      <c r="AI73">
        <v>5.2684705411623485</v>
      </c>
      <c r="AJ73">
        <v>2.379078920262959</v>
      </c>
      <c r="AK73">
        <v>6.0833496488400929</v>
      </c>
      <c r="AL73">
        <v>7.6087042368095785</v>
      </c>
      <c r="AM73">
        <v>4.9982620326209268</v>
      </c>
      <c r="AN73">
        <v>3.3499626488329661</v>
      </c>
      <c r="AO73">
        <v>5.3365854886730579</v>
      </c>
      <c r="AP73">
        <v>4.8056437054411507</v>
      </c>
      <c r="AQ73">
        <v>7.8549575319347387</v>
      </c>
      <c r="AR73">
        <v>3.2701181896270572</v>
      </c>
      <c r="AS73">
        <v>5.800592993043332</v>
      </c>
      <c r="AT73">
        <v>7.3457637723165163</v>
      </c>
      <c r="AU73">
        <v>6.7130179201054982</v>
      </c>
      <c r="AW73" s="20">
        <v>0.41099999999999998</v>
      </c>
      <c r="AX73" s="20">
        <v>0.38900000000000001</v>
      </c>
      <c r="AY73" s="20">
        <v>0.221</v>
      </c>
      <c r="AZ73" s="20">
        <v>0.108</v>
      </c>
      <c r="BA73" s="20">
        <v>0.128</v>
      </c>
      <c r="BB73" s="20">
        <v>0.189</v>
      </c>
      <c r="BC73" s="20">
        <v>0.252</v>
      </c>
      <c r="BD73" s="20">
        <v>0.214</v>
      </c>
      <c r="BE73" s="20">
        <v>0.14099999999999999</v>
      </c>
      <c r="BF73" s="20">
        <v>7.0000000000000007E-2</v>
      </c>
      <c r="BG73" s="20">
        <v>0.22800000000000001</v>
      </c>
      <c r="BH73" s="20">
        <v>0.189</v>
      </c>
      <c r="BI73" s="20">
        <v>0.127</v>
      </c>
      <c r="BJ73" s="20">
        <v>9.0999999999999998E-2</v>
      </c>
      <c r="BK73" s="20">
        <v>9.4E-2</v>
      </c>
      <c r="BM73" s="20">
        <v>0.65300000000000002</v>
      </c>
      <c r="BN73" s="20">
        <v>0.438</v>
      </c>
      <c r="BO73" s="20">
        <v>0.73299999999999998</v>
      </c>
      <c r="BP73" s="20">
        <v>0.47299999999999998</v>
      </c>
      <c r="BQ73" s="20">
        <v>0.47</v>
      </c>
      <c r="BR73" s="20">
        <v>0.55900000000000005</v>
      </c>
      <c r="BS73" s="20">
        <v>0.625</v>
      </c>
      <c r="BT73" s="20">
        <v>0.71199999999999997</v>
      </c>
      <c r="BU73" s="20">
        <v>0.41699999999999998</v>
      </c>
      <c r="BV73" s="20">
        <v>0.28499999999999998</v>
      </c>
      <c r="BW73" s="20">
        <v>0.68700000000000006</v>
      </c>
      <c r="BX73" s="20">
        <v>0.60399999999999998</v>
      </c>
      <c r="BY73" s="20">
        <v>0.46899999999999997</v>
      </c>
      <c r="BZ73" s="20">
        <v>0.58699999999999997</v>
      </c>
      <c r="CA73" s="20">
        <v>0.436</v>
      </c>
    </row>
    <row r="74" spans="1:79" x14ac:dyDescent="0.35">
      <c r="A74" s="20">
        <v>1258.3209999999999</v>
      </c>
      <c r="B74" s="20">
        <v>2422.337</v>
      </c>
      <c r="C74" s="20">
        <v>3286.797</v>
      </c>
      <c r="D74" s="20">
        <v>336.53800000000001</v>
      </c>
      <c r="E74" s="20">
        <v>6377.5889999999999</v>
      </c>
      <c r="F74" s="20">
        <v>7647.0039999999999</v>
      </c>
      <c r="G74" s="20">
        <v>3853.55</v>
      </c>
      <c r="H74" s="20">
        <v>964.31200000000001</v>
      </c>
      <c r="I74" s="20">
        <v>3429.1790000000001</v>
      </c>
      <c r="J74" s="20">
        <v>1801.96</v>
      </c>
      <c r="K74" s="20">
        <v>1859.2829999999999</v>
      </c>
      <c r="L74" s="20">
        <v>3406.99</v>
      </c>
      <c r="M74" s="20">
        <v>2763.4989999999998</v>
      </c>
      <c r="N74" s="20">
        <v>2885.54</v>
      </c>
      <c r="O74" s="20">
        <v>6765.902</v>
      </c>
      <c r="Q74" s="20">
        <v>369.30099999999999</v>
      </c>
      <c r="R74" s="20">
        <v>312.42500000000001</v>
      </c>
      <c r="S74" s="20">
        <v>424.72399999999999</v>
      </c>
      <c r="T74" s="20">
        <v>127.413</v>
      </c>
      <c r="U74" s="20">
        <v>995.68200000000002</v>
      </c>
      <c r="V74" s="20">
        <v>1013.979</v>
      </c>
      <c r="W74" s="20">
        <v>555.02599999999995</v>
      </c>
      <c r="X74" s="20">
        <v>160.61199999999999</v>
      </c>
      <c r="Y74" s="20">
        <v>457.37599999999998</v>
      </c>
      <c r="Z74" s="20">
        <v>681.56299999999999</v>
      </c>
      <c r="AA74" s="20">
        <v>389.44900000000001</v>
      </c>
      <c r="AB74" s="20">
        <v>476.99299999999999</v>
      </c>
      <c r="AC74" s="20">
        <v>677.39400000000001</v>
      </c>
      <c r="AD74" s="20">
        <v>306.41899999999998</v>
      </c>
      <c r="AE74" s="20">
        <v>1112.136</v>
      </c>
      <c r="AG74">
        <v>3.4073046106021914</v>
      </c>
      <c r="AH74">
        <v>7.7533392014083375</v>
      </c>
      <c r="AI74">
        <v>7.7386655804710829</v>
      </c>
      <c r="AJ74">
        <v>2.6413160352554295</v>
      </c>
      <c r="AK74">
        <v>6.4052468559238793</v>
      </c>
      <c r="AL74">
        <v>7.5415802496895887</v>
      </c>
      <c r="AM74">
        <v>6.9430080752973744</v>
      </c>
      <c r="AN74">
        <v>6.003984758299505</v>
      </c>
      <c r="AO74">
        <v>7.4975053347792633</v>
      </c>
      <c r="AP74">
        <v>2.6438641768992741</v>
      </c>
      <c r="AQ74">
        <v>4.7741373068103909</v>
      </c>
      <c r="AR74">
        <v>7.1426415062694835</v>
      </c>
      <c r="AS74">
        <v>4.0796035984965906</v>
      </c>
      <c r="AT74">
        <v>9.4169747959493382</v>
      </c>
      <c r="AU74">
        <v>6.083700194940187</v>
      </c>
      <c r="AW74" s="20">
        <v>0.11600000000000001</v>
      </c>
      <c r="AX74" s="20">
        <v>0.312</v>
      </c>
      <c r="AY74" s="20">
        <v>0.22900000000000001</v>
      </c>
      <c r="AZ74" s="20">
        <v>0.26100000000000001</v>
      </c>
      <c r="BA74" s="20">
        <v>8.1000000000000003E-2</v>
      </c>
      <c r="BB74" s="20">
        <v>9.2999999999999999E-2</v>
      </c>
      <c r="BC74" s="20">
        <v>0.157</v>
      </c>
      <c r="BD74" s="20">
        <v>0.47</v>
      </c>
      <c r="BE74" s="20">
        <v>0.20599999999999999</v>
      </c>
      <c r="BF74" s="20">
        <v>4.9000000000000002E-2</v>
      </c>
      <c r="BG74" s="20">
        <v>0.154</v>
      </c>
      <c r="BH74" s="20">
        <v>0.188</v>
      </c>
      <c r="BI74" s="20">
        <v>7.5999999999999998E-2</v>
      </c>
      <c r="BJ74" s="20">
        <v>0.38600000000000001</v>
      </c>
      <c r="BK74" s="20">
        <v>6.9000000000000006E-2</v>
      </c>
      <c r="BM74" s="20">
        <v>0.44400000000000001</v>
      </c>
      <c r="BN74" s="20">
        <v>0.40899999999999997</v>
      </c>
      <c r="BO74" s="20">
        <v>0.64700000000000002</v>
      </c>
      <c r="BP74" s="20">
        <v>0.7</v>
      </c>
      <c r="BQ74" s="20">
        <v>0.628</v>
      </c>
      <c r="BR74" s="20">
        <v>0.55000000000000004</v>
      </c>
      <c r="BS74" s="20">
        <v>0.51900000000000002</v>
      </c>
      <c r="BT74" s="20">
        <v>0.79600000000000004</v>
      </c>
      <c r="BU74" s="20">
        <v>0.53600000000000003</v>
      </c>
      <c r="BV74" s="20">
        <v>0.17699999999999999</v>
      </c>
      <c r="BW74" s="20">
        <v>0.59299999999999997</v>
      </c>
      <c r="BX74" s="20">
        <v>0.73299999999999998</v>
      </c>
      <c r="BY74" s="20">
        <v>0.38500000000000001</v>
      </c>
      <c r="BZ74" s="20">
        <v>0.80800000000000005</v>
      </c>
      <c r="CA74" s="20">
        <v>0.44</v>
      </c>
    </row>
    <row r="75" spans="1:79" x14ac:dyDescent="0.35">
      <c r="A75" s="20">
        <v>1160.318</v>
      </c>
      <c r="B75" s="20">
        <v>4726.3310000000001</v>
      </c>
      <c r="C75" s="20">
        <v>5098.0029999999997</v>
      </c>
      <c r="D75" s="20">
        <v>3750.9250000000002</v>
      </c>
      <c r="E75" s="20">
        <v>3297.8919999999998</v>
      </c>
      <c r="F75" s="20">
        <v>4116.1239999999998</v>
      </c>
      <c r="G75" s="20">
        <v>2034.0239999999999</v>
      </c>
      <c r="H75" s="20">
        <v>2678.4389999999999</v>
      </c>
      <c r="I75" s="20">
        <v>3455.991</v>
      </c>
      <c r="J75" s="20">
        <v>513.12900000000002</v>
      </c>
      <c r="K75" s="20">
        <v>3371.857</v>
      </c>
      <c r="L75" s="20">
        <v>1725.222</v>
      </c>
      <c r="M75" s="20">
        <v>225.59200000000001</v>
      </c>
      <c r="N75" s="20">
        <v>2670.1179999999999</v>
      </c>
      <c r="O75" s="20">
        <v>6737.241</v>
      </c>
      <c r="Q75" s="20">
        <v>209.429</v>
      </c>
      <c r="R75" s="20">
        <v>520.06600000000003</v>
      </c>
      <c r="S75" s="20">
        <v>451.45400000000001</v>
      </c>
      <c r="T75" s="20">
        <v>495.274</v>
      </c>
      <c r="U75" s="20">
        <v>717.89800000000002</v>
      </c>
      <c r="V75" s="20">
        <v>677.50699999999995</v>
      </c>
      <c r="W75" s="20">
        <v>481.01600000000002</v>
      </c>
      <c r="X75" s="20">
        <v>410.85199999999998</v>
      </c>
      <c r="Y75" s="20">
        <v>464.91500000000002</v>
      </c>
      <c r="Z75" s="20">
        <v>226.56</v>
      </c>
      <c r="AA75" s="20">
        <v>579.03700000000003</v>
      </c>
      <c r="AB75" s="20">
        <v>555.68600000000004</v>
      </c>
      <c r="AC75" s="20">
        <v>79.956000000000003</v>
      </c>
      <c r="AD75" s="20">
        <v>803.93</v>
      </c>
      <c r="AE75" s="20">
        <v>747.69399999999996</v>
      </c>
      <c r="AG75">
        <v>5.5403883893825592</v>
      </c>
      <c r="AH75">
        <v>9.0879446070306464</v>
      </c>
      <c r="AI75">
        <v>11.292408528886662</v>
      </c>
      <c r="AJ75">
        <v>7.5734340991047384</v>
      </c>
      <c r="AK75">
        <v>4.593816948925892</v>
      </c>
      <c r="AL75">
        <v>6.0753970069681937</v>
      </c>
      <c r="AM75">
        <v>4.2285994644668783</v>
      </c>
      <c r="AN75">
        <v>6.5192307692307692</v>
      </c>
      <c r="AO75">
        <v>7.433597539335147</v>
      </c>
      <c r="AP75">
        <v>2.2648702330508477</v>
      </c>
      <c r="AQ75">
        <v>5.8232150967900145</v>
      </c>
      <c r="AR75">
        <v>3.1046706233376402</v>
      </c>
      <c r="AS75">
        <v>2.8214517984891692</v>
      </c>
      <c r="AT75">
        <v>3.3213314592066476</v>
      </c>
      <c r="AU75">
        <v>9.010692877032584</v>
      </c>
      <c r="AW75" s="20">
        <v>0.33200000000000002</v>
      </c>
      <c r="AX75" s="20">
        <v>0.22</v>
      </c>
      <c r="AY75" s="20">
        <v>0.314</v>
      </c>
      <c r="AZ75" s="20">
        <v>0.192</v>
      </c>
      <c r="BA75" s="20">
        <v>0.08</v>
      </c>
      <c r="BB75" s="20">
        <v>0.113</v>
      </c>
      <c r="BC75" s="20">
        <v>0.11</v>
      </c>
      <c r="BD75" s="20">
        <v>0.19900000000000001</v>
      </c>
      <c r="BE75" s="20">
        <v>0.20100000000000001</v>
      </c>
      <c r="BF75" s="20">
        <v>0.126</v>
      </c>
      <c r="BG75" s="20">
        <v>0.126</v>
      </c>
      <c r="BH75" s="20">
        <v>7.0000000000000007E-2</v>
      </c>
      <c r="BI75" s="20">
        <v>0.443</v>
      </c>
      <c r="BJ75" s="20">
        <v>5.1999999999999998E-2</v>
      </c>
      <c r="BK75" s="20">
        <v>0.151</v>
      </c>
      <c r="BM75" s="20">
        <v>0.74399999999999999</v>
      </c>
      <c r="BN75" s="20">
        <v>0.378</v>
      </c>
      <c r="BO75" s="20">
        <v>0.78900000000000003</v>
      </c>
      <c r="BP75" s="20">
        <v>0.63700000000000001</v>
      </c>
      <c r="BQ75" s="20">
        <v>0.47799999999999998</v>
      </c>
      <c r="BR75" s="20">
        <v>0.56100000000000005</v>
      </c>
      <c r="BS75" s="20">
        <v>0.438</v>
      </c>
      <c r="BT75" s="20">
        <v>0.69</v>
      </c>
      <c r="BU75" s="20">
        <v>0.61699999999999999</v>
      </c>
      <c r="BV75" s="20">
        <v>0.56000000000000005</v>
      </c>
      <c r="BW75" s="20">
        <v>0.48099999999999998</v>
      </c>
      <c r="BX75" s="20">
        <v>0.249</v>
      </c>
      <c r="BY75" s="20">
        <v>0.72</v>
      </c>
      <c r="BZ75" s="20">
        <v>0.21099999999999999</v>
      </c>
      <c r="CA75" s="20">
        <v>0.52500000000000002</v>
      </c>
    </row>
    <row r="76" spans="1:79" x14ac:dyDescent="0.35">
      <c r="A76" s="20">
        <v>195.08099999999999</v>
      </c>
      <c r="B76" s="20">
        <v>449.334</v>
      </c>
      <c r="C76" s="20">
        <v>3235.0219999999999</v>
      </c>
      <c r="D76" s="20">
        <v>4252.9589999999998</v>
      </c>
      <c r="E76" s="20">
        <v>1064.164</v>
      </c>
      <c r="F76" s="20">
        <v>2024.778</v>
      </c>
      <c r="G76" s="20">
        <v>2518.491</v>
      </c>
      <c r="H76" s="20">
        <v>2230.0300000000002</v>
      </c>
      <c r="I76" s="20">
        <v>8410.6880000000001</v>
      </c>
      <c r="J76" s="20">
        <v>1322.115</v>
      </c>
      <c r="K76" s="20">
        <v>1457.1010000000001</v>
      </c>
      <c r="L76" s="20">
        <v>4335.2439999999997</v>
      </c>
      <c r="M76" s="20">
        <v>1328.587</v>
      </c>
      <c r="N76" s="20">
        <v>1901.8119999999999</v>
      </c>
      <c r="O76" s="20">
        <v>7882.7659999999996</v>
      </c>
      <c r="Q76" s="20">
        <v>108.706</v>
      </c>
      <c r="R76" s="20">
        <v>183.08600000000001</v>
      </c>
      <c r="S76" s="20">
        <v>420.13799999999998</v>
      </c>
      <c r="T76" s="20">
        <v>982.96</v>
      </c>
      <c r="U76" s="20">
        <v>267.065</v>
      </c>
      <c r="V76" s="20">
        <v>433.80900000000003</v>
      </c>
      <c r="W76" s="20">
        <v>526.70399999999995</v>
      </c>
      <c r="X76" s="20">
        <v>485.87599999999998</v>
      </c>
      <c r="Y76" s="20">
        <v>980.06399999999996</v>
      </c>
      <c r="Z76" s="20">
        <v>323.35700000000003</v>
      </c>
      <c r="AA76" s="20">
        <v>287.96199999999999</v>
      </c>
      <c r="AB76" s="20">
        <v>768.43799999999999</v>
      </c>
      <c r="AC76" s="20">
        <v>290.66500000000002</v>
      </c>
      <c r="AD76" s="20">
        <v>286.95499999999998</v>
      </c>
      <c r="AE76" s="20">
        <v>762.14599999999996</v>
      </c>
      <c r="AG76">
        <v>1.7945743565212591</v>
      </c>
      <c r="AH76">
        <v>2.4542236981527803</v>
      </c>
      <c r="AI76">
        <v>7.6999033650848059</v>
      </c>
      <c r="AJ76">
        <v>4.3266857247497352</v>
      </c>
      <c r="AK76">
        <v>3.9846629097785184</v>
      </c>
      <c r="AL76">
        <v>4.6674412010815818</v>
      </c>
      <c r="AM76">
        <v>4.7816059874236769</v>
      </c>
      <c r="AN76">
        <v>4.5897101318031766</v>
      </c>
      <c r="AO76">
        <v>8.5817742514774551</v>
      </c>
      <c r="AP76">
        <v>4.0887161867533406</v>
      </c>
      <c r="AQ76">
        <v>5.0600461171960198</v>
      </c>
      <c r="AR76">
        <v>5.6416314653882287</v>
      </c>
      <c r="AS76">
        <v>4.5708530438821322</v>
      </c>
      <c r="AT76">
        <v>6.6275618128277953</v>
      </c>
      <c r="AU76">
        <v>10.34285556835567</v>
      </c>
      <c r="AW76" s="20">
        <v>0.20699999999999999</v>
      </c>
      <c r="AX76" s="20">
        <v>0.16800000000000001</v>
      </c>
      <c r="AY76" s="20">
        <v>0.23</v>
      </c>
      <c r="AZ76" s="20">
        <v>5.5E-2</v>
      </c>
      <c r="BA76" s="20">
        <v>0.187</v>
      </c>
      <c r="BB76" s="20">
        <v>0.13500000000000001</v>
      </c>
      <c r="BC76" s="20">
        <v>0.114</v>
      </c>
      <c r="BD76" s="20">
        <v>0.11899999999999999</v>
      </c>
      <c r="BE76" s="20">
        <v>0.11</v>
      </c>
      <c r="BF76" s="20">
        <v>0.159</v>
      </c>
      <c r="BG76" s="20">
        <v>0.221</v>
      </c>
      <c r="BH76" s="20">
        <v>9.1999999999999998E-2</v>
      </c>
      <c r="BI76" s="20">
        <v>0.19800000000000001</v>
      </c>
      <c r="BJ76" s="20">
        <v>0.28999999999999998</v>
      </c>
      <c r="BK76" s="20">
        <v>0.17100000000000001</v>
      </c>
      <c r="BM76" s="20">
        <v>0.66200000000000003</v>
      </c>
      <c r="BN76" s="20">
        <v>0.51300000000000001</v>
      </c>
      <c r="BO76" s="20">
        <v>0.60499999999999998</v>
      </c>
      <c r="BP76" s="20">
        <v>0.34899999999999998</v>
      </c>
      <c r="BQ76" s="20">
        <v>0.54500000000000004</v>
      </c>
      <c r="BR76" s="20">
        <v>0.622</v>
      </c>
      <c r="BS76" s="20">
        <v>0.35399999999999998</v>
      </c>
      <c r="BT76" s="20">
        <v>0.52900000000000003</v>
      </c>
      <c r="BU76" s="20">
        <v>0.70599999999999996</v>
      </c>
      <c r="BV76" s="20">
        <v>0.60899999999999999</v>
      </c>
      <c r="BW76" s="20">
        <v>0.82499999999999996</v>
      </c>
      <c r="BX76" s="20">
        <v>0.29499999999999998</v>
      </c>
      <c r="BY76" s="20">
        <v>0.45600000000000002</v>
      </c>
      <c r="BZ76" s="20">
        <v>0.63900000000000001</v>
      </c>
      <c r="CA76" s="20">
        <v>0.63300000000000001</v>
      </c>
    </row>
    <row r="77" spans="1:79" x14ac:dyDescent="0.35">
      <c r="A77" s="20">
        <v>2427.8850000000002</v>
      </c>
      <c r="B77" s="20">
        <v>2408.4690000000001</v>
      </c>
      <c r="C77" s="20">
        <v>5723.9279999999999</v>
      </c>
      <c r="D77" s="20">
        <v>3665.8649999999998</v>
      </c>
      <c r="E77" s="20">
        <v>2449.1489999999999</v>
      </c>
      <c r="F77" s="20">
        <v>1241.6790000000001</v>
      </c>
      <c r="G77" s="20">
        <v>3296.9670000000001</v>
      </c>
      <c r="H77" s="20">
        <v>1469.12</v>
      </c>
      <c r="I77" s="20">
        <v>1152.922</v>
      </c>
      <c r="J77" s="20">
        <v>2769.0459999999998</v>
      </c>
      <c r="K77" s="20">
        <v>2482.433</v>
      </c>
      <c r="L77" s="20">
        <v>2845.7840000000001</v>
      </c>
      <c r="M77" s="20">
        <v>5401.2569999999996</v>
      </c>
      <c r="N77" s="20">
        <v>2222.6329999999998</v>
      </c>
      <c r="O77" s="20">
        <v>5117.4189999999999</v>
      </c>
      <c r="Q77" s="20">
        <v>459.28300000000002</v>
      </c>
      <c r="R77" s="20">
        <v>405.1</v>
      </c>
      <c r="S77" s="20">
        <v>757.93</v>
      </c>
      <c r="T77" s="20">
        <v>666.53200000000004</v>
      </c>
      <c r="U77" s="20">
        <v>576.47699999999998</v>
      </c>
      <c r="V77" s="20">
        <v>264.94799999999998</v>
      </c>
      <c r="W77" s="20">
        <v>582.07000000000005</v>
      </c>
      <c r="X77" s="20">
        <v>356.78899999999999</v>
      </c>
      <c r="Y77" s="20">
        <v>359.37200000000001</v>
      </c>
      <c r="Z77" s="20">
        <v>428.76299999999998</v>
      </c>
      <c r="AA77" s="20">
        <v>405.66300000000001</v>
      </c>
      <c r="AB77" s="20">
        <v>522.37400000000002</v>
      </c>
      <c r="AC77" s="20">
        <v>1217.7750000000001</v>
      </c>
      <c r="AD77" s="20">
        <v>307.44900000000001</v>
      </c>
      <c r="AE77" s="20">
        <v>652.97400000000005</v>
      </c>
      <c r="AG77">
        <v>5.2862505252752667</v>
      </c>
      <c r="AH77">
        <v>5.9453690446803256</v>
      </c>
      <c r="AI77">
        <v>7.552053619727416</v>
      </c>
      <c r="AJ77">
        <v>5.4999084815132653</v>
      </c>
      <c r="AK77">
        <v>4.2484765220468468</v>
      </c>
      <c r="AL77">
        <v>4.6865007473164555</v>
      </c>
      <c r="AM77">
        <v>5.6642104901472328</v>
      </c>
      <c r="AN77">
        <v>4.1176157336689192</v>
      </c>
      <c r="AO77">
        <v>3.2081575637500972</v>
      </c>
      <c r="AP77">
        <v>6.4582205087659146</v>
      </c>
      <c r="AQ77">
        <v>6.1194464370672206</v>
      </c>
      <c r="AR77">
        <v>5.4477902805269789</v>
      </c>
      <c r="AS77">
        <v>4.4353488945002146</v>
      </c>
      <c r="AT77">
        <v>7.2292737982559698</v>
      </c>
      <c r="AU77">
        <v>7.8370945856956009</v>
      </c>
      <c r="AW77" s="20">
        <v>0.14499999999999999</v>
      </c>
      <c r="AX77" s="20">
        <v>0.184</v>
      </c>
      <c r="AY77" s="20">
        <v>0.125</v>
      </c>
      <c r="AZ77" s="20">
        <v>0.104</v>
      </c>
      <c r="BA77" s="20">
        <v>9.2999999999999999E-2</v>
      </c>
      <c r="BB77" s="20">
        <v>0.222</v>
      </c>
      <c r="BC77" s="20">
        <v>0.122</v>
      </c>
      <c r="BD77" s="20">
        <v>0.14499999999999999</v>
      </c>
      <c r="BE77" s="20">
        <v>0.112</v>
      </c>
      <c r="BF77" s="20">
        <v>0.189</v>
      </c>
      <c r="BG77" s="20">
        <v>0.19</v>
      </c>
      <c r="BH77" s="20">
        <v>0.13100000000000001</v>
      </c>
      <c r="BI77" s="20">
        <v>4.5999999999999999E-2</v>
      </c>
      <c r="BJ77" s="20">
        <v>0.29499999999999998</v>
      </c>
      <c r="BK77" s="20">
        <v>0.151</v>
      </c>
      <c r="BM77" s="20">
        <v>0.60399999999999998</v>
      </c>
      <c r="BN77" s="20">
        <v>0.755</v>
      </c>
      <c r="BO77" s="20">
        <v>0.61899999999999999</v>
      </c>
      <c r="BP77" s="20">
        <v>0.42199999999999999</v>
      </c>
      <c r="BQ77" s="20">
        <v>0.38600000000000001</v>
      </c>
      <c r="BR77" s="20">
        <v>0.71599999999999997</v>
      </c>
      <c r="BS77" s="20">
        <v>0.433</v>
      </c>
      <c r="BT77" s="20">
        <v>0.497</v>
      </c>
      <c r="BU77" s="20">
        <v>0.41899999999999998</v>
      </c>
      <c r="BV77" s="20">
        <v>0.625</v>
      </c>
      <c r="BW77" s="20">
        <v>0.76700000000000002</v>
      </c>
      <c r="BX77" s="20">
        <v>0.46400000000000002</v>
      </c>
      <c r="BY77" s="20">
        <v>0.21</v>
      </c>
      <c r="BZ77" s="20">
        <v>0.68899999999999995</v>
      </c>
      <c r="CA77" s="20">
        <v>0.56200000000000006</v>
      </c>
    </row>
    <row r="78" spans="1:79" x14ac:dyDescent="0.35">
      <c r="A78" s="20">
        <v>155.32499999999999</v>
      </c>
      <c r="B78" s="20">
        <v>3461.538</v>
      </c>
      <c r="C78" s="20">
        <v>5622.2259999999997</v>
      </c>
      <c r="D78" s="20">
        <v>3871.1170000000002</v>
      </c>
      <c r="E78" s="20">
        <v>389.238</v>
      </c>
      <c r="F78" s="20">
        <v>1769.6010000000001</v>
      </c>
      <c r="G78" s="20">
        <v>2045.1179999999999</v>
      </c>
      <c r="H78" s="20">
        <v>1622.596</v>
      </c>
      <c r="I78" s="20">
        <v>1017.0119999999999</v>
      </c>
      <c r="J78" s="20">
        <v>427.14499999999998</v>
      </c>
      <c r="K78" s="20">
        <v>6034.5780000000004</v>
      </c>
      <c r="L78" s="20">
        <v>1499.63</v>
      </c>
      <c r="M78" s="20">
        <v>4833.58</v>
      </c>
      <c r="N78" s="20">
        <v>1218.5650000000001</v>
      </c>
      <c r="O78" s="20">
        <v>1592.086</v>
      </c>
      <c r="Q78" s="20">
        <v>55.383000000000003</v>
      </c>
      <c r="R78" s="20">
        <v>546.94799999999998</v>
      </c>
      <c r="S78" s="20">
        <v>649.06399999999996</v>
      </c>
      <c r="T78" s="20">
        <v>614.59199999999998</v>
      </c>
      <c r="U78" s="20">
        <v>140.64099999999999</v>
      </c>
      <c r="V78" s="20">
        <v>293.714</v>
      </c>
      <c r="W78" s="20">
        <v>378.41</v>
      </c>
      <c r="X78" s="20">
        <v>356.41899999999998</v>
      </c>
      <c r="Y78" s="20">
        <v>221.821</v>
      </c>
      <c r="Z78" s="20">
        <v>117.89400000000001</v>
      </c>
      <c r="AA78" s="20">
        <v>679.22</v>
      </c>
      <c r="AB78" s="20">
        <v>321.88400000000001</v>
      </c>
      <c r="AC78" s="20">
        <v>558.09900000000005</v>
      </c>
      <c r="AD78" s="20">
        <v>521.20799999999997</v>
      </c>
      <c r="AE78" s="20">
        <v>305.48599999999999</v>
      </c>
      <c r="AG78">
        <v>2.8045609663615187</v>
      </c>
      <c r="AH78">
        <v>6.32882467803155</v>
      </c>
      <c r="AI78">
        <v>8.6620518161537223</v>
      </c>
      <c r="AJ78">
        <v>6.2986778220347812</v>
      </c>
      <c r="AK78">
        <v>2.7675997753144532</v>
      </c>
      <c r="AL78">
        <v>6.0249119892139973</v>
      </c>
      <c r="AM78">
        <v>5.4045030522449187</v>
      </c>
      <c r="AN78">
        <v>4.5524957984843679</v>
      </c>
      <c r="AO78">
        <v>4.5848319140207643</v>
      </c>
      <c r="AP78">
        <v>3.6231275552615059</v>
      </c>
      <c r="AQ78">
        <v>8.8845705367922037</v>
      </c>
      <c r="AR78">
        <v>4.6589143915199269</v>
      </c>
      <c r="AS78">
        <v>8.6607931567696763</v>
      </c>
      <c r="AT78">
        <v>2.3379629629629632</v>
      </c>
      <c r="AU78">
        <v>5.2116496336984346</v>
      </c>
      <c r="AW78" s="20">
        <v>0.63600000000000001</v>
      </c>
      <c r="AX78" s="20">
        <v>0.14499999999999999</v>
      </c>
      <c r="AY78" s="20">
        <v>0.16800000000000001</v>
      </c>
      <c r="AZ78" s="20">
        <v>0.129</v>
      </c>
      <c r="BA78" s="20">
        <v>0.247</v>
      </c>
      <c r="BB78" s="20">
        <v>0.25800000000000001</v>
      </c>
      <c r="BC78" s="20">
        <v>0.17899999999999999</v>
      </c>
      <c r="BD78" s="20">
        <v>0.161</v>
      </c>
      <c r="BE78" s="20">
        <v>0.26</v>
      </c>
      <c r="BF78" s="20">
        <v>0.38600000000000001</v>
      </c>
      <c r="BG78" s="20">
        <v>0.16400000000000001</v>
      </c>
      <c r="BH78" s="20">
        <v>0.182</v>
      </c>
      <c r="BI78" s="20">
        <v>0.19500000000000001</v>
      </c>
      <c r="BJ78" s="20">
        <v>5.6000000000000001E-2</v>
      </c>
      <c r="BK78" s="20">
        <v>0.214</v>
      </c>
      <c r="BM78" s="20">
        <v>0.80400000000000005</v>
      </c>
      <c r="BN78" s="20">
        <v>0.50900000000000001</v>
      </c>
      <c r="BO78" s="20">
        <v>0.67400000000000004</v>
      </c>
      <c r="BP78" s="20">
        <v>0.52</v>
      </c>
      <c r="BQ78" s="20">
        <v>0.56599999999999995</v>
      </c>
      <c r="BR78" s="20">
        <v>0.79800000000000004</v>
      </c>
      <c r="BS78" s="20">
        <v>0.502</v>
      </c>
      <c r="BT78" s="20">
        <v>0.55200000000000005</v>
      </c>
      <c r="BU78" s="20">
        <v>0.64900000000000002</v>
      </c>
      <c r="BV78" s="20">
        <v>0.82599999999999996</v>
      </c>
      <c r="BW78" s="20">
        <v>0.63500000000000001</v>
      </c>
      <c r="BX78" s="20">
        <v>0.59399999999999997</v>
      </c>
      <c r="BY78" s="20">
        <v>0.69799999999999995</v>
      </c>
      <c r="BZ78" s="20">
        <v>0.22900000000000001</v>
      </c>
      <c r="CA78" s="20">
        <v>0.69199999999999995</v>
      </c>
    </row>
    <row r="79" spans="1:79" x14ac:dyDescent="0.35">
      <c r="A79" s="20">
        <v>957.84</v>
      </c>
      <c r="B79" s="20">
        <v>2815.2739999999999</v>
      </c>
      <c r="C79" s="20">
        <v>1790.865</v>
      </c>
      <c r="D79" s="20">
        <v>1684.5409999999999</v>
      </c>
      <c r="E79" s="20">
        <v>1183.432</v>
      </c>
      <c r="F79" s="20">
        <v>3225.777</v>
      </c>
      <c r="G79" s="20">
        <v>993.89800000000002</v>
      </c>
      <c r="H79" s="20">
        <v>3873.8910000000001</v>
      </c>
      <c r="I79" s="20">
        <v>6419.1940000000004</v>
      </c>
      <c r="J79" s="20">
        <v>2425.1109999999999</v>
      </c>
      <c r="K79" s="20">
        <v>3691.7530000000002</v>
      </c>
      <c r="L79" s="20">
        <v>2348.373</v>
      </c>
      <c r="M79" s="20">
        <v>1842.6410000000001</v>
      </c>
      <c r="N79" s="20">
        <v>1343.38</v>
      </c>
      <c r="O79" s="20">
        <v>2607.2489999999998</v>
      </c>
      <c r="Q79" s="20">
        <v>279.26299999999998</v>
      </c>
      <c r="R79" s="20">
        <v>765.44500000000005</v>
      </c>
      <c r="S79" s="20">
        <v>280.29300000000001</v>
      </c>
      <c r="T79" s="20">
        <v>330.62299999999999</v>
      </c>
      <c r="U79" s="20">
        <v>354.423</v>
      </c>
      <c r="V79" s="20">
        <v>452.77300000000002</v>
      </c>
      <c r="W79" s="20">
        <v>234.75899999999999</v>
      </c>
      <c r="X79" s="20">
        <v>786.30899999999997</v>
      </c>
      <c r="Y79" s="20">
        <v>1006.89</v>
      </c>
      <c r="Z79" s="20">
        <v>309.702</v>
      </c>
      <c r="AA79" s="20">
        <v>448.64</v>
      </c>
      <c r="AB79" s="20">
        <v>435.41899999999998</v>
      </c>
      <c r="AC79" s="20">
        <v>334.839</v>
      </c>
      <c r="AD79" s="20">
        <v>190.488</v>
      </c>
      <c r="AE79" s="20">
        <v>613.84500000000003</v>
      </c>
      <c r="AG79">
        <v>3.4298850903986571</v>
      </c>
      <c r="AH79">
        <v>3.6779572666880047</v>
      </c>
      <c r="AI79">
        <v>6.3892605238090141</v>
      </c>
      <c r="AJ79">
        <v>5.0950508585307128</v>
      </c>
      <c r="AK79">
        <v>3.3390383806919979</v>
      </c>
      <c r="AL79">
        <v>7.1244906387969245</v>
      </c>
      <c r="AM79">
        <v>4.2336949808101076</v>
      </c>
      <c r="AN79">
        <v>4.9266776801486438</v>
      </c>
      <c r="AO79">
        <v>6.3752684007190465</v>
      </c>
      <c r="AP79">
        <v>7.8304660609230803</v>
      </c>
      <c r="AQ79">
        <v>8.2287647111269617</v>
      </c>
      <c r="AR79">
        <v>5.3933636336494279</v>
      </c>
      <c r="AS79">
        <v>5.5030656524478934</v>
      </c>
      <c r="AT79">
        <v>7.0523077569190713</v>
      </c>
      <c r="AU79">
        <v>4.2474061041468119</v>
      </c>
      <c r="AW79" s="20">
        <v>0.154</v>
      </c>
      <c r="AX79" s="20">
        <v>0.06</v>
      </c>
      <c r="AY79" s="20">
        <v>0.28599999999999998</v>
      </c>
      <c r="AZ79" s="20">
        <v>0.19400000000000001</v>
      </c>
      <c r="BA79" s="20">
        <v>0.11799999999999999</v>
      </c>
      <c r="BB79" s="20">
        <v>0.19800000000000001</v>
      </c>
      <c r="BC79" s="20">
        <v>0.22700000000000001</v>
      </c>
      <c r="BD79" s="20">
        <v>7.9000000000000001E-2</v>
      </c>
      <c r="BE79" s="20">
        <v>0.08</v>
      </c>
      <c r="BF79" s="20">
        <v>0.318</v>
      </c>
      <c r="BG79" s="20">
        <v>0.23</v>
      </c>
      <c r="BH79" s="20">
        <v>0.156</v>
      </c>
      <c r="BI79" s="20">
        <v>0.20699999999999999</v>
      </c>
      <c r="BJ79" s="20">
        <v>0.46500000000000002</v>
      </c>
      <c r="BK79" s="20">
        <v>8.6999999999999994E-2</v>
      </c>
      <c r="BM79" s="20">
        <v>0.48199999999999998</v>
      </c>
      <c r="BN79" s="20">
        <v>0.32</v>
      </c>
      <c r="BO79" s="20">
        <v>0.66900000000000004</v>
      </c>
      <c r="BP79" s="20">
        <v>0.67200000000000004</v>
      </c>
      <c r="BQ79" s="20">
        <v>0.41699999999999998</v>
      </c>
      <c r="BR79" s="20">
        <v>0.625</v>
      </c>
      <c r="BS79" s="20">
        <v>0.53600000000000003</v>
      </c>
      <c r="BT79" s="20">
        <v>0.54100000000000004</v>
      </c>
      <c r="BU79" s="20">
        <v>0.41699999999999998</v>
      </c>
      <c r="BV79" s="20">
        <v>0.60599999999999998</v>
      </c>
      <c r="BW79" s="20">
        <v>0.33800000000000002</v>
      </c>
      <c r="BX79" s="20">
        <v>0.63100000000000001</v>
      </c>
      <c r="BY79" s="20">
        <v>0.69099999999999995</v>
      </c>
      <c r="BZ79" s="20">
        <v>0.77500000000000002</v>
      </c>
      <c r="CA79" s="20">
        <v>0.36</v>
      </c>
    </row>
    <row r="80" spans="1:79" x14ac:dyDescent="0.35">
      <c r="A80" s="20">
        <v>113.72</v>
      </c>
      <c r="B80" s="20">
        <v>3084.32</v>
      </c>
      <c r="C80" s="20">
        <v>1315.643</v>
      </c>
      <c r="D80" s="20">
        <v>5143.3059999999996</v>
      </c>
      <c r="E80" s="20">
        <v>1788.0920000000001</v>
      </c>
      <c r="F80" s="20">
        <v>2695.0810000000001</v>
      </c>
      <c r="G80" s="20">
        <v>5101.701</v>
      </c>
      <c r="H80" s="20">
        <v>5961.5379999999996</v>
      </c>
      <c r="I80" s="20">
        <v>12713.572</v>
      </c>
      <c r="J80" s="20">
        <v>827.47799999999995</v>
      </c>
      <c r="K80" s="20">
        <v>1852.8109999999999</v>
      </c>
      <c r="L80" s="20">
        <v>733.173</v>
      </c>
      <c r="M80" s="20">
        <v>532.54399999999998</v>
      </c>
      <c r="N80" s="20">
        <v>1495.0070000000001</v>
      </c>
      <c r="O80" s="20">
        <v>12634.061</v>
      </c>
      <c r="Q80" s="20">
        <v>44.173999999999999</v>
      </c>
      <c r="R80" s="20">
        <v>472.97699999999998</v>
      </c>
      <c r="S80" s="20">
        <v>240.43199999999999</v>
      </c>
      <c r="T80" s="20">
        <v>567.32799999999997</v>
      </c>
      <c r="U80" s="20">
        <v>394.34100000000001</v>
      </c>
      <c r="V80" s="20">
        <v>480.90300000000002</v>
      </c>
      <c r="W80" s="20">
        <v>916.24900000000002</v>
      </c>
      <c r="X80" s="20">
        <v>954.22699999999998</v>
      </c>
      <c r="Y80" s="20">
        <v>1610.5</v>
      </c>
      <c r="Z80" s="20">
        <v>284.07600000000002</v>
      </c>
      <c r="AA80" s="20">
        <v>418.35599999999999</v>
      </c>
      <c r="AB80" s="20">
        <v>158.416</v>
      </c>
      <c r="AC80" s="20">
        <v>110.532</v>
      </c>
      <c r="AD80" s="20">
        <v>223.64699999999999</v>
      </c>
      <c r="AE80" s="20">
        <v>1364.693</v>
      </c>
      <c r="AG80">
        <v>2.5743650110924978</v>
      </c>
      <c r="AH80">
        <v>6.5210781919628236</v>
      </c>
      <c r="AI80">
        <v>5.4719962401011513</v>
      </c>
      <c r="AJ80">
        <v>9.0658419820632865</v>
      </c>
      <c r="AK80">
        <v>4.5343801430741415</v>
      </c>
      <c r="AL80">
        <v>5.6042091648419747</v>
      </c>
      <c r="AM80">
        <v>5.5680289964845802</v>
      </c>
      <c r="AN80">
        <v>6.2475050485890673</v>
      </c>
      <c r="AO80">
        <v>7.8941769636758767</v>
      </c>
      <c r="AP80">
        <v>2.9128754277024456</v>
      </c>
      <c r="AQ80">
        <v>4.42879031255677</v>
      </c>
      <c r="AR80">
        <v>4.6281499343500654</v>
      </c>
      <c r="AS80">
        <v>4.8180074548547029</v>
      </c>
      <c r="AT80">
        <v>6.6846727208502692</v>
      </c>
      <c r="AU80">
        <v>9.2578045025511226</v>
      </c>
      <c r="AW80" s="20">
        <v>0.73199999999999998</v>
      </c>
      <c r="AX80" s="20">
        <v>0.17299999999999999</v>
      </c>
      <c r="AY80" s="20">
        <v>0.28599999999999998</v>
      </c>
      <c r="AZ80" s="20">
        <v>0.20100000000000001</v>
      </c>
      <c r="BA80" s="20">
        <v>0.14399999999999999</v>
      </c>
      <c r="BB80" s="20">
        <v>0.14599999999999999</v>
      </c>
      <c r="BC80" s="20">
        <v>7.5999999999999998E-2</v>
      </c>
      <c r="BD80" s="20">
        <v>8.2000000000000003E-2</v>
      </c>
      <c r="BE80" s="20">
        <v>6.2E-2</v>
      </c>
      <c r="BF80" s="20">
        <v>0.129</v>
      </c>
      <c r="BG80" s="20">
        <v>0.13300000000000001</v>
      </c>
      <c r="BH80" s="20">
        <v>0.36699999999999999</v>
      </c>
      <c r="BI80" s="20">
        <v>0.54800000000000004</v>
      </c>
      <c r="BJ80" s="20">
        <v>0.376</v>
      </c>
      <c r="BK80" s="20">
        <v>8.5000000000000006E-2</v>
      </c>
      <c r="BM80" s="20">
        <v>0.84799999999999998</v>
      </c>
      <c r="BN80" s="20">
        <v>0.60099999999999998</v>
      </c>
      <c r="BO80" s="20">
        <v>0.624</v>
      </c>
      <c r="BP80" s="20">
        <v>0.745</v>
      </c>
      <c r="BQ80" s="20">
        <v>0.47299999999999998</v>
      </c>
      <c r="BR80" s="20">
        <v>0.57399999999999995</v>
      </c>
      <c r="BS80" s="20">
        <v>0.33300000000000002</v>
      </c>
      <c r="BT80" s="20">
        <v>0.497</v>
      </c>
      <c r="BU80" s="20">
        <v>0.45200000000000001</v>
      </c>
      <c r="BV80" s="20">
        <v>0.55900000000000005</v>
      </c>
      <c r="BW80" s="20">
        <v>0.22900000000000001</v>
      </c>
      <c r="BX80" s="20">
        <v>0.74399999999999999</v>
      </c>
      <c r="BY80" s="20">
        <v>0.81399999999999995</v>
      </c>
      <c r="BZ80" s="20">
        <v>0.76200000000000001</v>
      </c>
      <c r="CA80" s="20">
        <v>0.53400000000000003</v>
      </c>
    </row>
    <row r="81" spans="1:79" x14ac:dyDescent="0.35">
      <c r="A81" s="20">
        <v>103.55</v>
      </c>
      <c r="B81" s="20">
        <v>2004.4380000000001</v>
      </c>
      <c r="C81" s="20">
        <v>1440.4590000000001</v>
      </c>
      <c r="D81" s="20">
        <v>2237.4259999999999</v>
      </c>
      <c r="E81" s="20">
        <v>2820.8209999999999</v>
      </c>
      <c r="F81" s="20">
        <v>1357.249</v>
      </c>
      <c r="G81" s="20">
        <v>2762.5740000000001</v>
      </c>
      <c r="H81" s="20">
        <v>1974.8520000000001</v>
      </c>
      <c r="I81" s="20">
        <v>2063.6089999999999</v>
      </c>
      <c r="J81" s="20">
        <v>3922.8919999999998</v>
      </c>
      <c r="K81" s="20">
        <v>1193.6020000000001</v>
      </c>
      <c r="L81" s="20">
        <v>5389.2380000000003</v>
      </c>
      <c r="M81" s="20">
        <v>10359.652</v>
      </c>
      <c r="N81" s="20">
        <v>1565.2739999999999</v>
      </c>
      <c r="O81" s="20">
        <v>3308.9870000000001</v>
      </c>
      <c r="Q81" s="20">
        <v>86.754999999999995</v>
      </c>
      <c r="R81" s="20">
        <v>469.75099999999998</v>
      </c>
      <c r="S81" s="20">
        <v>279.18299999999999</v>
      </c>
      <c r="T81" s="20">
        <v>411.745</v>
      </c>
      <c r="U81" s="20">
        <v>691.78200000000004</v>
      </c>
      <c r="V81" s="20">
        <v>244.084</v>
      </c>
      <c r="W81" s="20">
        <v>539.73800000000006</v>
      </c>
      <c r="X81" s="20">
        <v>492.40100000000001</v>
      </c>
      <c r="Y81" s="20">
        <v>435.15199999999999</v>
      </c>
      <c r="Z81" s="20">
        <v>605.5</v>
      </c>
      <c r="AA81" s="20">
        <v>265.72699999999998</v>
      </c>
      <c r="AB81" s="20">
        <v>714.55200000000002</v>
      </c>
      <c r="AC81" s="20">
        <v>2028.691</v>
      </c>
      <c r="AD81" s="20">
        <v>667.46500000000003</v>
      </c>
      <c r="AE81" s="20">
        <v>497.00400000000002</v>
      </c>
      <c r="AG81">
        <v>1.1935911474842948</v>
      </c>
      <c r="AH81">
        <v>4.2670223160780925</v>
      </c>
      <c r="AI81">
        <v>5.1595512620754134</v>
      </c>
      <c r="AJ81">
        <v>5.4340089132837068</v>
      </c>
      <c r="AK81">
        <v>4.0776154915854992</v>
      </c>
      <c r="AL81">
        <v>5.5605816030546862</v>
      </c>
      <c r="AM81">
        <v>5.1183611307708547</v>
      </c>
      <c r="AN81">
        <v>4.0106579799797322</v>
      </c>
      <c r="AO81">
        <v>4.7422716659925728</v>
      </c>
      <c r="AP81">
        <v>6.4787646573080098</v>
      </c>
      <c r="AQ81">
        <v>4.4918356057156412</v>
      </c>
      <c r="AR81">
        <v>7.542121497105879</v>
      </c>
      <c r="AS81">
        <v>5.1065697043068656</v>
      </c>
      <c r="AT81">
        <v>2.345102739469485</v>
      </c>
      <c r="AU81">
        <v>6.6578679447247913</v>
      </c>
      <c r="AW81" s="20">
        <v>0.17299999999999999</v>
      </c>
      <c r="AX81" s="20">
        <v>0.114</v>
      </c>
      <c r="AY81" s="20">
        <v>0.23200000000000001</v>
      </c>
      <c r="AZ81" s="20">
        <v>0.16600000000000001</v>
      </c>
      <c r="BA81" s="20">
        <v>7.3999999999999996E-2</v>
      </c>
      <c r="BB81" s="20">
        <v>0.28599999999999998</v>
      </c>
      <c r="BC81" s="20">
        <v>0.11899999999999999</v>
      </c>
      <c r="BD81" s="20">
        <v>0.10199999999999999</v>
      </c>
      <c r="BE81" s="20">
        <v>0.13700000000000001</v>
      </c>
      <c r="BF81" s="20">
        <v>0.13400000000000001</v>
      </c>
      <c r="BG81" s="20">
        <v>0.21199999999999999</v>
      </c>
      <c r="BH81" s="20">
        <v>0.13300000000000001</v>
      </c>
      <c r="BI81" s="20">
        <v>3.2000000000000001E-2</v>
      </c>
      <c r="BJ81" s="20">
        <v>4.3999999999999997E-2</v>
      </c>
      <c r="BK81" s="20">
        <v>0.16800000000000001</v>
      </c>
      <c r="BM81" s="20">
        <v>0.53300000000000003</v>
      </c>
      <c r="BN81" s="20">
        <v>0.36199999999999999</v>
      </c>
      <c r="BO81" s="20">
        <v>0.61299999999999999</v>
      </c>
      <c r="BP81" s="20">
        <v>0.66600000000000004</v>
      </c>
      <c r="BQ81" s="20">
        <v>0.318</v>
      </c>
      <c r="BR81" s="20">
        <v>0.755</v>
      </c>
      <c r="BS81" s="20">
        <v>0.47799999999999998</v>
      </c>
      <c r="BT81" s="20">
        <v>0.39900000000000002</v>
      </c>
      <c r="BU81" s="20">
        <v>0.46700000000000003</v>
      </c>
      <c r="BV81" s="20">
        <v>0.501</v>
      </c>
      <c r="BW81" s="20">
        <v>0.309</v>
      </c>
      <c r="BX81" s="20">
        <v>0.50800000000000001</v>
      </c>
      <c r="BY81" s="20">
        <v>0.20100000000000001</v>
      </c>
      <c r="BZ81" s="20">
        <v>0.21099999999999999</v>
      </c>
      <c r="CA81" s="20">
        <v>0.38600000000000001</v>
      </c>
    </row>
    <row r="82" spans="1:79" x14ac:dyDescent="0.35">
      <c r="A82" s="20">
        <v>776.62699999999995</v>
      </c>
      <c r="B82" s="20">
        <v>4722.6329999999998</v>
      </c>
      <c r="C82" s="20">
        <v>5727.6260000000002</v>
      </c>
      <c r="D82" s="20">
        <v>5869.0829999999996</v>
      </c>
      <c r="E82" s="20">
        <v>2285.5030000000002</v>
      </c>
      <c r="F82" s="20">
        <v>2145.895</v>
      </c>
      <c r="G82" s="20">
        <v>933.80200000000002</v>
      </c>
      <c r="H82" s="20">
        <v>335.61399999999998</v>
      </c>
      <c r="I82" s="20">
        <v>3579.8820000000001</v>
      </c>
      <c r="J82" s="20">
        <v>3112.9810000000002</v>
      </c>
      <c r="K82" s="20">
        <v>1684.5409999999999</v>
      </c>
      <c r="L82" s="20">
        <v>1840.7909999999999</v>
      </c>
      <c r="M82" s="20">
        <v>1214.867</v>
      </c>
      <c r="N82" s="20">
        <v>2490.7539999999999</v>
      </c>
      <c r="O82" s="20">
        <v>2307.692</v>
      </c>
      <c r="Q82" s="20">
        <v>259.17899999999997</v>
      </c>
      <c r="R82" s="20">
        <v>555.28300000000002</v>
      </c>
      <c r="S82" s="20">
        <v>572.27800000000002</v>
      </c>
      <c r="T82" s="20">
        <v>1155.384</v>
      </c>
      <c r="U82" s="20">
        <v>492.55500000000001</v>
      </c>
      <c r="V82" s="20">
        <v>380.41300000000001</v>
      </c>
      <c r="W82" s="20">
        <v>201.23</v>
      </c>
      <c r="X82" s="20">
        <v>120.84699999999999</v>
      </c>
      <c r="Y82" s="20">
        <v>913.51199999999994</v>
      </c>
      <c r="Z82" s="20">
        <v>718.41499999999996</v>
      </c>
      <c r="AA82" s="20">
        <v>531.846</v>
      </c>
      <c r="AB82" s="20">
        <v>554.64</v>
      </c>
      <c r="AC82" s="20">
        <v>296.84399999999999</v>
      </c>
      <c r="AD82" s="20">
        <v>386.04599999999999</v>
      </c>
      <c r="AE82" s="20">
        <v>401.95299999999997</v>
      </c>
      <c r="AG82">
        <v>2.9964889130678025</v>
      </c>
      <c r="AH82">
        <v>8.5049119097829387</v>
      </c>
      <c r="AI82">
        <v>10.008467912448145</v>
      </c>
      <c r="AJ82">
        <v>5.0797682848299779</v>
      </c>
      <c r="AK82">
        <v>4.6400970450000507</v>
      </c>
      <c r="AL82">
        <v>5.6409612710396333</v>
      </c>
      <c r="AM82">
        <v>4.6404711027182826</v>
      </c>
      <c r="AN82">
        <v>2.7771810636590066</v>
      </c>
      <c r="AO82">
        <v>3.9188122323516277</v>
      </c>
      <c r="AP82">
        <v>4.3331236123967347</v>
      </c>
      <c r="AQ82">
        <v>3.1673473148242159</v>
      </c>
      <c r="AR82">
        <v>3.3188933362180872</v>
      </c>
      <c r="AS82">
        <v>4.0926109336890759</v>
      </c>
      <c r="AT82">
        <v>6.4519616833227129</v>
      </c>
      <c r="AU82">
        <v>5.7411985978460169</v>
      </c>
      <c r="AW82" s="20">
        <v>0.14499999999999999</v>
      </c>
      <c r="AX82" s="20">
        <v>0.192</v>
      </c>
      <c r="AY82" s="20">
        <v>0.22</v>
      </c>
      <c r="AZ82" s="20">
        <v>5.5E-2</v>
      </c>
      <c r="BA82" s="20">
        <v>0.11799999999999999</v>
      </c>
      <c r="BB82" s="20">
        <v>0.186</v>
      </c>
      <c r="BC82" s="20">
        <v>0.28999999999999998</v>
      </c>
      <c r="BD82" s="20">
        <v>0.28899999999999998</v>
      </c>
      <c r="BE82" s="20">
        <v>5.3999999999999999E-2</v>
      </c>
      <c r="BF82" s="20">
        <v>7.5999999999999998E-2</v>
      </c>
      <c r="BG82" s="20">
        <v>7.4999999999999997E-2</v>
      </c>
      <c r="BH82" s="20">
        <v>7.4999999999999997E-2</v>
      </c>
      <c r="BI82" s="20">
        <v>0.17299999999999999</v>
      </c>
      <c r="BJ82" s="20">
        <v>0.21</v>
      </c>
      <c r="BK82" s="20">
        <v>0.17899999999999999</v>
      </c>
      <c r="BM82" s="20">
        <v>0.52600000000000002</v>
      </c>
      <c r="BN82" s="20">
        <v>0.69399999999999995</v>
      </c>
      <c r="BO82" s="20">
        <v>0.79500000000000004</v>
      </c>
      <c r="BP82" s="20">
        <v>0.47399999999999998</v>
      </c>
      <c r="BQ82" s="20">
        <v>0.374</v>
      </c>
      <c r="BR82" s="20">
        <v>0.67300000000000004</v>
      </c>
      <c r="BS82" s="20">
        <v>0.63</v>
      </c>
      <c r="BT82" s="20">
        <v>0.64400000000000002</v>
      </c>
      <c r="BU82" s="20">
        <v>0.221</v>
      </c>
      <c r="BV82" s="20">
        <v>0.39</v>
      </c>
      <c r="BW82" s="20">
        <v>0.49399999999999999</v>
      </c>
      <c r="BX82" s="20">
        <v>0.42499999999999999</v>
      </c>
      <c r="BY82" s="20">
        <v>0.57399999999999995</v>
      </c>
      <c r="BZ82" s="20">
        <v>0.61199999999999999</v>
      </c>
      <c r="CA82" s="20">
        <v>0.53600000000000003</v>
      </c>
    </row>
    <row r="83" spans="1:79" x14ac:dyDescent="0.35">
      <c r="A83" s="20">
        <v>2224.482</v>
      </c>
      <c r="B83" s="20">
        <v>2246.672</v>
      </c>
      <c r="C83" s="20">
        <v>1496.857</v>
      </c>
      <c r="D83" s="20">
        <v>2667.3449999999998</v>
      </c>
      <c r="E83" s="20">
        <v>5730.3990000000003</v>
      </c>
      <c r="F83" s="20">
        <v>5056.3980000000001</v>
      </c>
      <c r="G83" s="20">
        <v>1200.0740000000001</v>
      </c>
      <c r="H83" s="20">
        <v>1954.5119999999999</v>
      </c>
      <c r="I83" s="20">
        <v>5758.1360000000004</v>
      </c>
      <c r="J83" s="20">
        <v>644.41600000000005</v>
      </c>
      <c r="K83" s="20">
        <v>4188.24</v>
      </c>
      <c r="L83" s="20">
        <v>872.78099999999995</v>
      </c>
      <c r="M83" s="20">
        <v>2747.7809999999999</v>
      </c>
      <c r="N83" s="20">
        <v>1411.797</v>
      </c>
      <c r="O83" s="20">
        <v>6463.5720000000001</v>
      </c>
      <c r="Q83" s="20">
        <v>507.59300000000002</v>
      </c>
      <c r="R83" s="20">
        <v>555.43600000000004</v>
      </c>
      <c r="S83" s="20">
        <v>268.38400000000001</v>
      </c>
      <c r="T83" s="20">
        <v>408.69600000000003</v>
      </c>
      <c r="U83" s="20">
        <v>788.43200000000002</v>
      </c>
      <c r="V83" s="20">
        <v>786.96900000000005</v>
      </c>
      <c r="W83" s="20">
        <v>330.14</v>
      </c>
      <c r="X83" s="20">
        <v>359.64600000000002</v>
      </c>
      <c r="Y83" s="20">
        <v>645.47500000000002</v>
      </c>
      <c r="Z83" s="20">
        <v>320.09100000000001</v>
      </c>
      <c r="AA83" s="20">
        <v>844.66800000000001</v>
      </c>
      <c r="AB83" s="20">
        <v>337.149</v>
      </c>
      <c r="AC83" s="20">
        <v>430.26</v>
      </c>
      <c r="AD83" s="20">
        <v>230.953</v>
      </c>
      <c r="AE83" s="20">
        <v>847.09100000000001</v>
      </c>
      <c r="AG83">
        <v>4.3824126810259401</v>
      </c>
      <c r="AH83">
        <v>4.0448800581885216</v>
      </c>
      <c r="AI83">
        <v>5.577295963991892</v>
      </c>
      <c r="AJ83">
        <v>6.5264768923600904</v>
      </c>
      <c r="AK83">
        <v>7.2680954096231511</v>
      </c>
      <c r="AL83">
        <v>6.4251552475383402</v>
      </c>
      <c r="AM83">
        <v>3.635045738171685</v>
      </c>
      <c r="AN83">
        <v>5.4345439682354311</v>
      </c>
      <c r="AO83">
        <v>8.9207730740927236</v>
      </c>
      <c r="AP83">
        <v>2.0132274884329768</v>
      </c>
      <c r="AQ83">
        <v>4.9584452116097681</v>
      </c>
      <c r="AR83">
        <v>2.5887100362154416</v>
      </c>
      <c r="AS83">
        <v>6.3863268721238322</v>
      </c>
      <c r="AT83">
        <v>6.1129190787736034</v>
      </c>
      <c r="AU83">
        <v>7.6303159873024269</v>
      </c>
      <c r="AW83" s="20">
        <v>0.108</v>
      </c>
      <c r="AX83" s="20">
        <v>9.1999999999999998E-2</v>
      </c>
      <c r="AY83" s="20">
        <v>0.26100000000000001</v>
      </c>
      <c r="AZ83" s="20">
        <v>0.20100000000000001</v>
      </c>
      <c r="BA83" s="20">
        <v>0.11600000000000001</v>
      </c>
      <c r="BB83" s="20">
        <v>0.10299999999999999</v>
      </c>
      <c r="BC83" s="20">
        <v>0.13800000000000001</v>
      </c>
      <c r="BD83" s="20">
        <v>0.19</v>
      </c>
      <c r="BE83" s="20">
        <v>0.17399999999999999</v>
      </c>
      <c r="BF83" s="20">
        <v>7.9000000000000001E-2</v>
      </c>
      <c r="BG83" s="20">
        <v>7.3999999999999996E-2</v>
      </c>
      <c r="BH83" s="20">
        <v>9.6000000000000002E-2</v>
      </c>
      <c r="BI83" s="20">
        <v>0.187</v>
      </c>
      <c r="BJ83" s="20">
        <v>0.33300000000000002</v>
      </c>
      <c r="BK83" s="20">
        <v>0.113</v>
      </c>
      <c r="BM83" s="20">
        <v>0.40500000000000003</v>
      </c>
      <c r="BN83" s="20">
        <v>0.47399999999999998</v>
      </c>
      <c r="BO83" s="20">
        <v>0.60199999999999998</v>
      </c>
      <c r="BP83" s="20">
        <v>0.63600000000000001</v>
      </c>
      <c r="BQ83" s="20">
        <v>0.67700000000000005</v>
      </c>
      <c r="BR83" s="20">
        <v>0.501</v>
      </c>
      <c r="BS83" s="20">
        <v>0.45500000000000002</v>
      </c>
      <c r="BT83" s="20">
        <v>0.60399999999999998</v>
      </c>
      <c r="BU83" s="20">
        <v>0.72199999999999998</v>
      </c>
      <c r="BV83" s="20">
        <v>0.36799999999999999</v>
      </c>
      <c r="BW83" s="20">
        <v>0.56499999999999995</v>
      </c>
      <c r="BX83" s="20">
        <v>0.58499999999999996</v>
      </c>
      <c r="BY83" s="20">
        <v>0.57599999999999996</v>
      </c>
      <c r="BZ83" s="20">
        <v>0.75800000000000001</v>
      </c>
      <c r="CA83" s="20">
        <v>0.47199999999999998</v>
      </c>
    </row>
    <row r="84" spans="1:79" x14ac:dyDescent="0.35">
      <c r="A84" s="20">
        <v>3348.7429999999999</v>
      </c>
      <c r="B84" s="20">
        <v>1824.1489999999999</v>
      </c>
      <c r="C84" s="20">
        <v>1627.2190000000001</v>
      </c>
      <c r="D84" s="20">
        <v>1243.528</v>
      </c>
      <c r="E84" s="20">
        <v>3028.846</v>
      </c>
      <c r="F84" s="20">
        <v>6437.6850000000004</v>
      </c>
      <c r="G84" s="20">
        <v>3421.7829999999999</v>
      </c>
      <c r="H84" s="20">
        <v>4613.5360000000001</v>
      </c>
      <c r="I84" s="20">
        <v>3761.0949999999998</v>
      </c>
      <c r="J84" s="20">
        <v>2021.08</v>
      </c>
      <c r="K84" s="20">
        <v>7851.3310000000001</v>
      </c>
      <c r="L84" s="20">
        <v>4090.2370000000001</v>
      </c>
      <c r="M84" s="20">
        <v>886.649</v>
      </c>
      <c r="N84" s="20">
        <v>337.46300000000002</v>
      </c>
      <c r="O84" s="20">
        <v>2291.0500000000002</v>
      </c>
      <c r="Q84" s="20">
        <v>520.58799999999997</v>
      </c>
      <c r="R84" s="20">
        <v>426.52699999999999</v>
      </c>
      <c r="S84" s="20">
        <v>271.53100000000001</v>
      </c>
      <c r="T84" s="20">
        <v>345.13799999999998</v>
      </c>
      <c r="U84" s="20">
        <v>568.82500000000005</v>
      </c>
      <c r="V84" s="20">
        <v>823.274</v>
      </c>
      <c r="W84" s="20">
        <v>512.13900000000001</v>
      </c>
      <c r="X84" s="20">
        <v>629.97</v>
      </c>
      <c r="Y84" s="20">
        <v>493.858</v>
      </c>
      <c r="Z84" s="20">
        <v>492.08800000000002</v>
      </c>
      <c r="AA84" s="20">
        <v>1070.2380000000001</v>
      </c>
      <c r="AB84" s="20">
        <v>570.67499999999995</v>
      </c>
      <c r="AC84" s="20">
        <v>197.054</v>
      </c>
      <c r="AD84" s="20">
        <v>142.05799999999999</v>
      </c>
      <c r="AE84" s="20">
        <v>436.762</v>
      </c>
      <c r="AG84">
        <v>6.4326165797137085</v>
      </c>
      <c r="AH84">
        <v>4.2767491858663105</v>
      </c>
      <c r="AI84">
        <v>5.9927558915924886</v>
      </c>
      <c r="AJ84">
        <v>3.6029877903910901</v>
      </c>
      <c r="AK84">
        <v>5.3247413527886431</v>
      </c>
      <c r="AL84">
        <v>7.8196141260382328</v>
      </c>
      <c r="AM84">
        <v>6.6813560381068422</v>
      </c>
      <c r="AN84">
        <v>7.3234217502420744</v>
      </c>
      <c r="AO84">
        <v>7.6157417719263432</v>
      </c>
      <c r="AP84">
        <v>4.1071515663864995</v>
      </c>
      <c r="AQ84">
        <v>7.3360607640543503</v>
      </c>
      <c r="AR84">
        <v>7.1673667148552163</v>
      </c>
      <c r="AS84">
        <v>4.4995229733981548</v>
      </c>
      <c r="AT84">
        <v>2.3755297132157289</v>
      </c>
      <c r="AU84">
        <v>5.2455341810871827</v>
      </c>
      <c r="AW84" s="20">
        <v>0.155</v>
      </c>
      <c r="AX84" s="20">
        <v>0.126</v>
      </c>
      <c r="AY84" s="20">
        <v>0.27700000000000002</v>
      </c>
      <c r="AZ84" s="20">
        <v>0.13100000000000001</v>
      </c>
      <c r="BA84" s="20">
        <v>0.11799999999999999</v>
      </c>
      <c r="BB84" s="20">
        <v>0.11899999999999999</v>
      </c>
      <c r="BC84" s="20">
        <v>0.16400000000000001</v>
      </c>
      <c r="BD84" s="20">
        <v>0.14599999999999999</v>
      </c>
      <c r="BE84" s="20">
        <v>0.19400000000000001</v>
      </c>
      <c r="BF84" s="20">
        <v>0.105</v>
      </c>
      <c r="BG84" s="20">
        <v>8.5999999999999993E-2</v>
      </c>
      <c r="BH84" s="20">
        <v>0.158</v>
      </c>
      <c r="BI84" s="20">
        <v>0.28699999999999998</v>
      </c>
      <c r="BJ84" s="20">
        <v>0.21</v>
      </c>
      <c r="BK84" s="20">
        <v>0.151</v>
      </c>
      <c r="BM84" s="20">
        <v>0.50800000000000001</v>
      </c>
      <c r="BN84" s="20">
        <v>0.42299999999999999</v>
      </c>
      <c r="BO84" s="20">
        <v>0.68</v>
      </c>
      <c r="BP84" s="20">
        <v>0.42899999999999999</v>
      </c>
      <c r="BQ84" s="20">
        <v>0.63500000000000001</v>
      </c>
      <c r="BR84" s="20">
        <v>0.503</v>
      </c>
      <c r="BS84" s="20">
        <v>0.61099999999999999</v>
      </c>
      <c r="BT84" s="20">
        <v>0.67100000000000004</v>
      </c>
      <c r="BU84" s="20">
        <v>0.621</v>
      </c>
      <c r="BV84" s="20">
        <v>0.53300000000000003</v>
      </c>
      <c r="BW84" s="20">
        <v>0.46100000000000002</v>
      </c>
      <c r="BX84" s="20">
        <v>0.317</v>
      </c>
      <c r="BY84" s="20">
        <v>0.625</v>
      </c>
      <c r="BZ84" s="20">
        <v>0.64900000000000002</v>
      </c>
      <c r="CA84" s="20">
        <v>0.50900000000000001</v>
      </c>
    </row>
    <row r="85" spans="1:79" x14ac:dyDescent="0.35">
      <c r="A85" s="20">
        <v>2649.7779999999998</v>
      </c>
      <c r="B85" s="20">
        <v>2603.5500000000002</v>
      </c>
      <c r="C85" s="20">
        <v>1727.9960000000001</v>
      </c>
      <c r="D85" s="20">
        <v>2931.768</v>
      </c>
      <c r="E85" s="20">
        <v>1711.354</v>
      </c>
      <c r="F85" s="20">
        <v>1704.8820000000001</v>
      </c>
      <c r="G85" s="20">
        <v>1134.43</v>
      </c>
      <c r="H85" s="20">
        <v>9823.41</v>
      </c>
      <c r="I85" s="20">
        <v>4857.6180000000004</v>
      </c>
      <c r="J85" s="20">
        <v>4053.2539999999999</v>
      </c>
      <c r="K85" s="20">
        <v>1347.078</v>
      </c>
      <c r="L85" s="20">
        <v>4007.027</v>
      </c>
      <c r="M85" s="20">
        <v>1223.1880000000001</v>
      </c>
      <c r="N85" s="20">
        <v>2029.4010000000001</v>
      </c>
      <c r="O85" s="20">
        <v>4546.0429999999997</v>
      </c>
      <c r="Q85" s="20">
        <v>503.2</v>
      </c>
      <c r="R85" s="20">
        <v>737.822</v>
      </c>
      <c r="S85" s="20">
        <v>358.79300000000001</v>
      </c>
      <c r="T85" s="20">
        <v>533.09900000000005</v>
      </c>
      <c r="U85" s="20">
        <v>319.45400000000001</v>
      </c>
      <c r="V85" s="20">
        <v>325.16699999999997</v>
      </c>
      <c r="W85" s="20">
        <v>231.476</v>
      </c>
      <c r="X85" s="20">
        <v>1539.153</v>
      </c>
      <c r="Y85" s="20">
        <v>655.26700000000005</v>
      </c>
      <c r="Z85" s="20">
        <v>524.70699999999999</v>
      </c>
      <c r="AA85" s="20">
        <v>342.45100000000002</v>
      </c>
      <c r="AB85" s="20">
        <v>628.673</v>
      </c>
      <c r="AC85" s="20">
        <v>243.63399999999999</v>
      </c>
      <c r="AD85" s="20">
        <v>327.55700000000002</v>
      </c>
      <c r="AE85" s="20">
        <v>602.85299999999995</v>
      </c>
      <c r="AG85">
        <v>5.2658545310015894</v>
      </c>
      <c r="AH85">
        <v>3.5286966233048083</v>
      </c>
      <c r="AI85">
        <v>4.8161363237298387</v>
      </c>
      <c r="AJ85">
        <v>5.4994813346113949</v>
      </c>
      <c r="AK85">
        <v>5.3571218391380295</v>
      </c>
      <c r="AL85">
        <v>5.2430966241961832</v>
      </c>
      <c r="AM85">
        <v>4.9008536522144848</v>
      </c>
      <c r="AN85">
        <v>6.3823479537122036</v>
      </c>
      <c r="AO85">
        <v>7.4131888222663429</v>
      </c>
      <c r="AP85">
        <v>7.7247949808178662</v>
      </c>
      <c r="AQ85">
        <v>3.9336372210914843</v>
      </c>
      <c r="AR85">
        <v>6.3737857359867531</v>
      </c>
      <c r="AS85">
        <v>5.0205964684732027</v>
      </c>
      <c r="AT85">
        <v>6.1955659625652935</v>
      </c>
      <c r="AU85">
        <v>7.5408814420762607</v>
      </c>
      <c r="AW85" s="20">
        <v>0.13200000000000001</v>
      </c>
      <c r="AX85" s="20">
        <v>0.06</v>
      </c>
      <c r="AY85" s="20">
        <v>0.16900000000000001</v>
      </c>
      <c r="AZ85" s="20">
        <v>0.13</v>
      </c>
      <c r="BA85" s="20">
        <v>0.21099999999999999</v>
      </c>
      <c r="BB85" s="20">
        <v>0.20300000000000001</v>
      </c>
      <c r="BC85" s="20">
        <v>0.26600000000000001</v>
      </c>
      <c r="BD85" s="20">
        <v>5.1999999999999998E-2</v>
      </c>
      <c r="BE85" s="20">
        <v>0.14199999999999999</v>
      </c>
      <c r="BF85" s="20">
        <v>0.185</v>
      </c>
      <c r="BG85" s="20">
        <v>0.14399999999999999</v>
      </c>
      <c r="BH85" s="20">
        <v>0.127</v>
      </c>
      <c r="BI85" s="20">
        <v>0.25900000000000001</v>
      </c>
      <c r="BJ85" s="20">
        <v>0.23799999999999999</v>
      </c>
      <c r="BK85" s="20">
        <v>0.157</v>
      </c>
      <c r="BM85" s="20">
        <v>0.50600000000000001</v>
      </c>
      <c r="BN85" s="20">
        <v>0.375</v>
      </c>
      <c r="BO85" s="20">
        <v>0.55800000000000005</v>
      </c>
      <c r="BP85" s="20">
        <v>0.53</v>
      </c>
      <c r="BQ85" s="20">
        <v>0.74399999999999999</v>
      </c>
      <c r="BR85" s="20">
        <v>0.748</v>
      </c>
      <c r="BS85" s="20">
        <v>0.55300000000000005</v>
      </c>
      <c r="BT85" s="20">
        <v>0.55700000000000005</v>
      </c>
      <c r="BU85" s="20">
        <v>0.58099999999999996</v>
      </c>
      <c r="BV85" s="20">
        <v>0.57299999999999995</v>
      </c>
      <c r="BW85" s="20">
        <v>0.48</v>
      </c>
      <c r="BX85" s="20">
        <v>0.26500000000000001</v>
      </c>
      <c r="BY85" s="20">
        <v>0.51400000000000001</v>
      </c>
      <c r="BZ85" s="20">
        <v>0.64500000000000002</v>
      </c>
      <c r="CA85" s="20">
        <v>0.625</v>
      </c>
    </row>
    <row r="86" spans="1:79" x14ac:dyDescent="0.35">
      <c r="A86" s="20">
        <v>138.68299999999999</v>
      </c>
      <c r="B86" s="20">
        <v>1425.6659999999999</v>
      </c>
      <c r="C86" s="20">
        <v>2573.9639999999999</v>
      </c>
      <c r="D86" s="20">
        <v>5545.4880000000003</v>
      </c>
      <c r="E86" s="20">
        <v>4107.8029999999999</v>
      </c>
      <c r="F86" s="20">
        <v>1222.2629999999999</v>
      </c>
      <c r="G86" s="20">
        <v>1956.3610000000001</v>
      </c>
      <c r="H86" s="20">
        <v>1518.1210000000001</v>
      </c>
      <c r="I86" s="20">
        <v>12810.651</v>
      </c>
      <c r="J86" s="20">
        <v>2488.9050000000002</v>
      </c>
      <c r="K86" s="20">
        <v>4510.91</v>
      </c>
      <c r="L86" s="20">
        <v>3362.6109999999999</v>
      </c>
      <c r="M86" s="20">
        <v>7031.25</v>
      </c>
      <c r="N86" s="20">
        <v>3969.12</v>
      </c>
      <c r="O86" s="20">
        <v>7522.1890000000003</v>
      </c>
      <c r="Q86" s="20">
        <v>78.926000000000002</v>
      </c>
      <c r="R86" s="20">
        <v>397.87400000000002</v>
      </c>
      <c r="S86" s="20">
        <v>378.06299999999999</v>
      </c>
      <c r="T86" s="20">
        <v>1145.078</v>
      </c>
      <c r="U86" s="20">
        <v>566.74199999999996</v>
      </c>
      <c r="V86" s="20">
        <v>284.23599999999999</v>
      </c>
      <c r="W86" s="20">
        <v>348.80700000000002</v>
      </c>
      <c r="X86" s="20">
        <v>322.26799999999997</v>
      </c>
      <c r="Y86" s="20">
        <v>1142.7919999999999</v>
      </c>
      <c r="Z86" s="20">
        <v>439.91500000000002</v>
      </c>
      <c r="AA86" s="20">
        <v>482.97899999999998</v>
      </c>
      <c r="AB86" s="20">
        <v>383.202</v>
      </c>
      <c r="AC86" s="20">
        <v>968.63800000000003</v>
      </c>
      <c r="AD86" s="20">
        <v>554.54300000000001</v>
      </c>
      <c r="AE86" s="20">
        <v>1017.809</v>
      </c>
      <c r="AG86">
        <v>1.7571269290221219</v>
      </c>
      <c r="AH86">
        <v>3.5832097598737285</v>
      </c>
      <c r="AI86">
        <v>6.8082938557859407</v>
      </c>
      <c r="AJ86">
        <v>4.8428910519632726</v>
      </c>
      <c r="AK86">
        <v>7.2481005466332125</v>
      </c>
      <c r="AL86">
        <v>4.3001695773934339</v>
      </c>
      <c r="AM86">
        <v>5.6087205818690569</v>
      </c>
      <c r="AN86">
        <v>4.7107407499348373</v>
      </c>
      <c r="AO86">
        <v>11.209958592639781</v>
      </c>
      <c r="AP86">
        <v>5.6576952365797943</v>
      </c>
      <c r="AQ86">
        <v>9.3397642547605582</v>
      </c>
      <c r="AR86">
        <v>8.7750350989817374</v>
      </c>
      <c r="AS86">
        <v>7.2589037390645421</v>
      </c>
      <c r="AT86">
        <v>7.1574611887626389</v>
      </c>
      <c r="AU86">
        <v>7.3905703329406602</v>
      </c>
      <c r="AW86" s="20">
        <v>0.28000000000000003</v>
      </c>
      <c r="AX86" s="20">
        <v>0.113</v>
      </c>
      <c r="AY86" s="20">
        <v>0.22600000000000001</v>
      </c>
      <c r="AZ86" s="20">
        <v>5.2999999999999999E-2</v>
      </c>
      <c r="BA86" s="20">
        <v>0.161</v>
      </c>
      <c r="BB86" s="20">
        <v>0.19</v>
      </c>
      <c r="BC86" s="20">
        <v>0.20200000000000001</v>
      </c>
      <c r="BD86" s="20">
        <v>0.184</v>
      </c>
      <c r="BE86" s="20">
        <v>0.123</v>
      </c>
      <c r="BF86" s="20">
        <v>0.16200000000000001</v>
      </c>
      <c r="BG86" s="20">
        <v>0.24299999999999999</v>
      </c>
      <c r="BH86" s="20">
        <v>0.28799999999999998</v>
      </c>
      <c r="BI86" s="20">
        <v>9.4E-2</v>
      </c>
      <c r="BJ86" s="20">
        <v>0.16200000000000001</v>
      </c>
      <c r="BK86" s="20">
        <v>9.0999999999999998E-2</v>
      </c>
      <c r="BM86" s="20">
        <v>0.65200000000000002</v>
      </c>
      <c r="BN86" s="20">
        <v>0.36799999999999999</v>
      </c>
      <c r="BO86" s="20">
        <v>0.70299999999999996</v>
      </c>
      <c r="BP86" s="20">
        <v>0.45400000000000001</v>
      </c>
      <c r="BQ86" s="20">
        <v>0.64800000000000002</v>
      </c>
      <c r="BR86" s="20">
        <v>0.46700000000000003</v>
      </c>
      <c r="BS86" s="20">
        <v>0.58599999999999997</v>
      </c>
      <c r="BT86" s="20">
        <v>0.28499999999999998</v>
      </c>
      <c r="BU86" s="20">
        <v>0.57799999999999996</v>
      </c>
      <c r="BV86" s="20">
        <v>0.56999999999999995</v>
      </c>
      <c r="BW86" s="20">
        <v>0.76700000000000002</v>
      </c>
      <c r="BX86" s="20">
        <v>0.44500000000000001</v>
      </c>
      <c r="BY86" s="20">
        <v>0.43099999999999999</v>
      </c>
      <c r="BZ86" s="20">
        <v>0.56299999999999994</v>
      </c>
      <c r="CA86" s="20">
        <v>0.46100000000000002</v>
      </c>
    </row>
    <row r="87" spans="1:79" x14ac:dyDescent="0.35">
      <c r="A87" s="20">
        <v>3607.6179999999999</v>
      </c>
      <c r="B87" s="20">
        <v>894.04600000000005</v>
      </c>
      <c r="C87" s="20">
        <v>4021.82</v>
      </c>
      <c r="D87" s="20">
        <v>4504.4380000000001</v>
      </c>
      <c r="E87" s="20">
        <v>4544.1940000000004</v>
      </c>
      <c r="F87" s="20">
        <v>2524.9630000000002</v>
      </c>
      <c r="G87" s="20">
        <v>778.476</v>
      </c>
      <c r="H87" s="20">
        <v>2775.518</v>
      </c>
      <c r="I87" s="20">
        <v>9634.7999999999993</v>
      </c>
      <c r="J87" s="20">
        <v>1164.0160000000001</v>
      </c>
      <c r="K87" s="20">
        <v>2050.6660000000002</v>
      </c>
      <c r="L87" s="20">
        <v>5941.1980000000003</v>
      </c>
      <c r="M87" s="20">
        <v>6829.6970000000001</v>
      </c>
      <c r="N87" s="20">
        <v>867.23400000000004</v>
      </c>
      <c r="O87" s="20">
        <v>5876.4790000000003</v>
      </c>
      <c r="Q87" s="20">
        <v>523.30700000000002</v>
      </c>
      <c r="R87" s="20">
        <v>261.17500000000001</v>
      </c>
      <c r="S87" s="20">
        <v>587.49199999999996</v>
      </c>
      <c r="T87" s="20">
        <v>718.30200000000002</v>
      </c>
      <c r="U87" s="20">
        <v>755.44299999999998</v>
      </c>
      <c r="V87" s="20">
        <v>506.21</v>
      </c>
      <c r="W87" s="20">
        <v>181.29900000000001</v>
      </c>
      <c r="X87" s="20">
        <v>550.44799999999998</v>
      </c>
      <c r="Y87" s="20">
        <v>1646.4749999999999</v>
      </c>
      <c r="Z87" s="20">
        <v>217.64500000000001</v>
      </c>
      <c r="AA87" s="20">
        <v>503.58699999999999</v>
      </c>
      <c r="AB87" s="20">
        <v>598.35400000000004</v>
      </c>
      <c r="AC87" s="20">
        <v>1159.046</v>
      </c>
      <c r="AD87" s="20">
        <v>214.03200000000001</v>
      </c>
      <c r="AE87" s="20">
        <v>611.79200000000003</v>
      </c>
      <c r="AG87">
        <v>6.8938844693459096</v>
      </c>
      <c r="AH87">
        <v>3.4231683736957979</v>
      </c>
      <c r="AI87">
        <v>6.8457442824753363</v>
      </c>
      <c r="AJ87">
        <v>6.2709528861119699</v>
      </c>
      <c r="AK87">
        <v>6.015270510150998</v>
      </c>
      <c r="AL87">
        <v>4.9879753462001943</v>
      </c>
      <c r="AM87">
        <v>4.2938791719755764</v>
      </c>
      <c r="AN87">
        <v>5.0422891898962305</v>
      </c>
      <c r="AO87">
        <v>5.8517742449779071</v>
      </c>
      <c r="AP87">
        <v>5.34823221300742</v>
      </c>
      <c r="AQ87">
        <v>4.0721186210128542</v>
      </c>
      <c r="AR87">
        <v>9.9292358704044759</v>
      </c>
      <c r="AS87">
        <v>5.8925159139499206</v>
      </c>
      <c r="AT87">
        <v>4.0518894370935188</v>
      </c>
      <c r="AU87">
        <v>9.6053544341867827</v>
      </c>
      <c r="AW87" s="20">
        <v>0.16600000000000001</v>
      </c>
      <c r="AX87" s="20">
        <v>0.16500000000000001</v>
      </c>
      <c r="AY87" s="20">
        <v>0.14599999999999999</v>
      </c>
      <c r="AZ87" s="20">
        <v>0.11</v>
      </c>
      <c r="BA87" s="20">
        <v>0.1</v>
      </c>
      <c r="BB87" s="20">
        <v>0.124</v>
      </c>
      <c r="BC87" s="20">
        <v>0.29799999999999999</v>
      </c>
      <c r="BD87" s="20">
        <v>0.115</v>
      </c>
      <c r="BE87" s="20">
        <v>4.4999999999999998E-2</v>
      </c>
      <c r="BF87" s="20">
        <v>0.309</v>
      </c>
      <c r="BG87" s="20">
        <v>0.10199999999999999</v>
      </c>
      <c r="BH87" s="20">
        <v>0.20899999999999999</v>
      </c>
      <c r="BI87" s="20">
        <v>6.4000000000000001E-2</v>
      </c>
      <c r="BJ87" s="20">
        <v>0.23799999999999999</v>
      </c>
      <c r="BK87" s="20">
        <v>0.19700000000000001</v>
      </c>
      <c r="BM87" s="20">
        <v>0.60799999999999998</v>
      </c>
      <c r="BN87" s="20">
        <v>0.48099999999999998</v>
      </c>
      <c r="BO87" s="20">
        <v>0.52300000000000002</v>
      </c>
      <c r="BP87" s="20">
        <v>0.53900000000000003</v>
      </c>
      <c r="BQ87" s="20">
        <v>0.56599999999999995</v>
      </c>
      <c r="BR87" s="20">
        <v>0.623</v>
      </c>
      <c r="BS87" s="20">
        <v>0.73799999999999999</v>
      </c>
      <c r="BT87" s="20">
        <v>0.317</v>
      </c>
      <c r="BU87" s="20">
        <v>0.26200000000000001</v>
      </c>
      <c r="BV87" s="20">
        <v>0.68600000000000005</v>
      </c>
      <c r="BW87" s="20">
        <v>0.36299999999999999</v>
      </c>
      <c r="BX87" s="20">
        <v>0.377</v>
      </c>
      <c r="BY87" s="20">
        <v>0.26900000000000002</v>
      </c>
      <c r="BZ87" s="20">
        <v>0.64700000000000002</v>
      </c>
      <c r="CA87" s="20">
        <v>0.63500000000000001</v>
      </c>
    </row>
    <row r="88" spans="1:79" x14ac:dyDescent="0.35">
      <c r="A88" s="20">
        <v>117.419</v>
      </c>
      <c r="B88" s="20">
        <v>1471.893</v>
      </c>
      <c r="C88" s="20">
        <v>1713.203</v>
      </c>
      <c r="D88" s="20">
        <v>4801.22</v>
      </c>
      <c r="E88" s="20">
        <v>1599.482</v>
      </c>
      <c r="F88" s="20">
        <v>1511.6489999999999</v>
      </c>
      <c r="G88" s="20">
        <v>1245.377</v>
      </c>
      <c r="H88" s="20">
        <v>2255.9169999999999</v>
      </c>
      <c r="I88" s="20">
        <v>5248.7060000000001</v>
      </c>
      <c r="J88" s="20">
        <v>776.62699999999995</v>
      </c>
      <c r="K88" s="20">
        <v>3355.2139999999999</v>
      </c>
      <c r="L88" s="20">
        <v>1174.1859999999999</v>
      </c>
      <c r="M88" s="20">
        <v>3558.6170000000002</v>
      </c>
      <c r="N88" s="20">
        <v>3629.808</v>
      </c>
      <c r="O88" s="20">
        <v>784.94799999999998</v>
      </c>
      <c r="Q88" s="20">
        <v>62.841999999999999</v>
      </c>
      <c r="R88" s="20">
        <v>414.44900000000001</v>
      </c>
      <c r="S88" s="20">
        <v>294.608</v>
      </c>
      <c r="T88" s="20">
        <v>625.58399999999995</v>
      </c>
      <c r="U88" s="20">
        <v>334.839</v>
      </c>
      <c r="V88" s="20">
        <v>320.95100000000002</v>
      </c>
      <c r="W88" s="20">
        <v>209.75899999999999</v>
      </c>
      <c r="X88" s="20">
        <v>294.97800000000001</v>
      </c>
      <c r="Y88" s="20">
        <v>916.85199999999998</v>
      </c>
      <c r="Z88" s="20">
        <v>148.66399999999999</v>
      </c>
      <c r="AA88" s="20">
        <v>475.20699999999999</v>
      </c>
      <c r="AB88" s="20">
        <v>307.62599999999998</v>
      </c>
      <c r="AC88" s="20">
        <v>475.15</v>
      </c>
      <c r="AD88" s="20">
        <v>501.72699999999998</v>
      </c>
      <c r="AE88" s="20">
        <v>599.79700000000003</v>
      </c>
      <c r="AG88">
        <v>1.8684796791954426</v>
      </c>
      <c r="AH88">
        <v>3.5514454130665052</v>
      </c>
      <c r="AI88">
        <v>5.8151951067180798</v>
      </c>
      <c r="AJ88">
        <v>7.6747806849280042</v>
      </c>
      <c r="AK88">
        <v>4.7768688832543402</v>
      </c>
      <c r="AL88">
        <v>4.7099058734822439</v>
      </c>
      <c r="AM88">
        <v>5.9371802878541562</v>
      </c>
      <c r="AN88">
        <v>7.647746611611713</v>
      </c>
      <c r="AO88">
        <v>5.724703659914578</v>
      </c>
      <c r="AP88">
        <v>5.2240421352849378</v>
      </c>
      <c r="AQ88">
        <v>7.0605315157394566</v>
      </c>
      <c r="AR88">
        <v>3.8169270477787962</v>
      </c>
      <c r="AS88">
        <v>7.4894601704724835</v>
      </c>
      <c r="AT88">
        <v>7.2346275962824409</v>
      </c>
      <c r="AU88">
        <v>1.3086894399271753</v>
      </c>
      <c r="AW88" s="20">
        <v>0.374</v>
      </c>
      <c r="AX88" s="20">
        <v>0.108</v>
      </c>
      <c r="AY88" s="20">
        <v>0.248</v>
      </c>
      <c r="AZ88" s="20">
        <v>0.154</v>
      </c>
      <c r="BA88" s="20">
        <v>0.17899999999999999</v>
      </c>
      <c r="BB88" s="20">
        <v>0.184</v>
      </c>
      <c r="BC88" s="20">
        <v>0.35599999999999998</v>
      </c>
      <c r="BD88" s="20">
        <v>0.32600000000000001</v>
      </c>
      <c r="BE88" s="20">
        <v>7.8E-2</v>
      </c>
      <c r="BF88" s="20">
        <v>0.442</v>
      </c>
      <c r="BG88" s="20">
        <v>0.187</v>
      </c>
      <c r="BH88" s="20">
        <v>0.156</v>
      </c>
      <c r="BI88" s="20">
        <v>0.19800000000000001</v>
      </c>
      <c r="BJ88" s="20">
        <v>0.18099999999999999</v>
      </c>
      <c r="BK88" s="20">
        <v>2.7E-2</v>
      </c>
      <c r="BM88" s="20">
        <v>0.749</v>
      </c>
      <c r="BN88" s="20">
        <v>0.39600000000000002</v>
      </c>
      <c r="BO88" s="20">
        <v>0.64600000000000002</v>
      </c>
      <c r="BP88" s="20">
        <v>0.57299999999999995</v>
      </c>
      <c r="BQ88" s="20">
        <v>0.64800000000000002</v>
      </c>
      <c r="BR88" s="20">
        <v>0.59299999999999997</v>
      </c>
      <c r="BS88" s="20">
        <v>0.749</v>
      </c>
      <c r="BT88" s="20">
        <v>0.54400000000000004</v>
      </c>
      <c r="BU88" s="20">
        <v>0.41099999999999998</v>
      </c>
      <c r="BV88" s="20">
        <v>0.78</v>
      </c>
      <c r="BW88" s="20">
        <v>0.65500000000000003</v>
      </c>
      <c r="BX88" s="20">
        <v>0.53400000000000003</v>
      </c>
      <c r="BY88" s="20">
        <v>0.54600000000000004</v>
      </c>
      <c r="BZ88" s="20">
        <v>0.67400000000000004</v>
      </c>
      <c r="CA88" s="20">
        <v>0.18099999999999999</v>
      </c>
    </row>
    <row r="89" spans="1:79" x14ac:dyDescent="0.35">
      <c r="A89" s="20">
        <v>677.7</v>
      </c>
      <c r="B89" s="20">
        <v>2046.9670000000001</v>
      </c>
      <c r="C89" s="20">
        <v>415.12599999999998</v>
      </c>
      <c r="D89" s="20">
        <v>3579.8820000000001</v>
      </c>
      <c r="E89" s="20">
        <v>4062.5</v>
      </c>
      <c r="F89" s="20">
        <v>2939.1640000000002</v>
      </c>
      <c r="G89" s="20">
        <v>2125.5549999999998</v>
      </c>
      <c r="H89" s="20">
        <v>2058.9870000000001</v>
      </c>
      <c r="I89" s="20">
        <v>5824.7039999999997</v>
      </c>
      <c r="J89" s="20">
        <v>833.95</v>
      </c>
      <c r="K89" s="20">
        <v>1195.451</v>
      </c>
      <c r="L89" s="20">
        <v>1182.5070000000001</v>
      </c>
      <c r="M89" s="20">
        <v>1785.318</v>
      </c>
      <c r="N89" s="20">
        <v>2100.5920000000001</v>
      </c>
      <c r="O89" s="20">
        <v>3051.0360000000001</v>
      </c>
      <c r="Q89" s="20">
        <v>195.69399999999999</v>
      </c>
      <c r="R89" s="20">
        <v>344.72800000000001</v>
      </c>
      <c r="S89" s="20">
        <v>108.376</v>
      </c>
      <c r="T89" s="20">
        <v>616.51499999999999</v>
      </c>
      <c r="U89" s="20">
        <v>713.32899999999995</v>
      </c>
      <c r="V89" s="20">
        <v>505.56099999999998</v>
      </c>
      <c r="W89" s="20">
        <v>424.83699999999999</v>
      </c>
      <c r="X89" s="20">
        <v>335.61799999999999</v>
      </c>
      <c r="Y89" s="20">
        <v>786.83900000000006</v>
      </c>
      <c r="Z89" s="20">
        <v>261.93200000000002</v>
      </c>
      <c r="AA89" s="20">
        <v>343.81099999999998</v>
      </c>
      <c r="AB89" s="20">
        <v>295.291</v>
      </c>
      <c r="AC89" s="20">
        <v>376.334</v>
      </c>
      <c r="AD89" s="20">
        <v>537.79899999999998</v>
      </c>
      <c r="AE89" s="20">
        <v>557.18299999999999</v>
      </c>
      <c r="AG89">
        <v>3.4630596747984104</v>
      </c>
      <c r="AH89">
        <v>5.9379191710566017</v>
      </c>
      <c r="AI89">
        <v>3.8304237100465044</v>
      </c>
      <c r="AJ89">
        <v>5.8066421741563472</v>
      </c>
      <c r="AK89">
        <v>5.6951280545162195</v>
      </c>
      <c r="AL89">
        <v>5.8136683802745868</v>
      </c>
      <c r="AM89">
        <v>5.0032247662044496</v>
      </c>
      <c r="AN89">
        <v>6.1349123110202672</v>
      </c>
      <c r="AO89">
        <v>7.4026630606769608</v>
      </c>
      <c r="AP89">
        <v>3.1838416077455216</v>
      </c>
      <c r="AQ89">
        <v>3.4770586165073256</v>
      </c>
      <c r="AR89">
        <v>4.0045480559854516</v>
      </c>
      <c r="AS89">
        <v>4.7439721098811161</v>
      </c>
      <c r="AT89">
        <v>3.9059053661312131</v>
      </c>
      <c r="AU89">
        <v>5.4758239214046371</v>
      </c>
      <c r="AW89" s="20">
        <v>0.222</v>
      </c>
      <c r="AX89" s="20">
        <v>0.216</v>
      </c>
      <c r="AY89" s="20">
        <v>0.44400000000000001</v>
      </c>
      <c r="AZ89" s="20">
        <v>0.11799999999999999</v>
      </c>
      <c r="BA89" s="20">
        <v>0.1</v>
      </c>
      <c r="BB89" s="20">
        <v>0.14499999999999999</v>
      </c>
      <c r="BC89" s="20">
        <v>0.14799999999999999</v>
      </c>
      <c r="BD89" s="20">
        <v>0.23</v>
      </c>
      <c r="BE89" s="20">
        <v>0.11799999999999999</v>
      </c>
      <c r="BF89" s="20">
        <v>0.153</v>
      </c>
      <c r="BG89" s="20">
        <v>0.127</v>
      </c>
      <c r="BH89" s="20">
        <v>0.17</v>
      </c>
      <c r="BI89" s="20">
        <v>0.158</v>
      </c>
      <c r="BJ89" s="20">
        <v>9.0999999999999998E-2</v>
      </c>
      <c r="BK89" s="20">
        <v>0.123</v>
      </c>
      <c r="BM89" s="20">
        <v>0.58399999999999996</v>
      </c>
      <c r="BN89" s="20">
        <v>0.60199999999999998</v>
      </c>
      <c r="BO89" s="20">
        <v>0.8</v>
      </c>
      <c r="BP89" s="20">
        <v>0.56599999999999995</v>
      </c>
      <c r="BQ89" s="20">
        <v>0.47699999999999998</v>
      </c>
      <c r="BR89" s="20">
        <v>0.40699999999999997</v>
      </c>
      <c r="BS89" s="20">
        <v>0.54600000000000004</v>
      </c>
      <c r="BT89" s="20">
        <v>0.47699999999999998</v>
      </c>
      <c r="BU89" s="20">
        <v>0.55700000000000005</v>
      </c>
      <c r="BV89" s="20">
        <v>0.435</v>
      </c>
      <c r="BW89" s="20">
        <v>0.56699999999999995</v>
      </c>
      <c r="BX89" s="20">
        <v>0.47899999999999998</v>
      </c>
      <c r="BY89" s="20">
        <v>0.46100000000000002</v>
      </c>
      <c r="BZ89" s="20">
        <v>0.29799999999999999</v>
      </c>
      <c r="CA89" s="20">
        <v>0.31900000000000001</v>
      </c>
    </row>
    <row r="90" spans="1:79" x14ac:dyDescent="0.35">
      <c r="A90" s="20">
        <v>177.51499999999999</v>
      </c>
      <c r="B90" s="20">
        <v>2456.5459999999998</v>
      </c>
      <c r="C90" s="20">
        <v>1951.7380000000001</v>
      </c>
      <c r="D90" s="20">
        <v>7143.1210000000001</v>
      </c>
      <c r="E90" s="20">
        <v>1459.874</v>
      </c>
      <c r="F90" s="20">
        <v>2271.6350000000002</v>
      </c>
      <c r="G90" s="20">
        <v>417.899</v>
      </c>
      <c r="H90" s="20">
        <v>4766.0870000000004</v>
      </c>
      <c r="I90" s="20">
        <v>5213.5720000000001</v>
      </c>
      <c r="J90" s="20">
        <v>6139.0529999999999</v>
      </c>
      <c r="K90" s="20">
        <v>7851.3310000000001</v>
      </c>
      <c r="L90" s="20">
        <v>1573.595</v>
      </c>
      <c r="M90" s="20">
        <v>644.41600000000005</v>
      </c>
      <c r="N90" s="20">
        <v>1110.3920000000001</v>
      </c>
      <c r="O90" s="20">
        <v>1458.95</v>
      </c>
      <c r="Q90" s="20">
        <v>158.93899999999999</v>
      </c>
      <c r="R90" s="20">
        <v>573.05700000000002</v>
      </c>
      <c r="S90" s="20">
        <v>324.46699999999998</v>
      </c>
      <c r="T90" s="20">
        <v>1316.3689999999999</v>
      </c>
      <c r="U90" s="20">
        <v>342.53100000000001</v>
      </c>
      <c r="V90" s="20">
        <v>357.00200000000001</v>
      </c>
      <c r="W90" s="20">
        <v>229.22300000000001</v>
      </c>
      <c r="X90" s="20">
        <v>856.65</v>
      </c>
      <c r="Y90" s="20">
        <v>819.178</v>
      </c>
      <c r="Z90" s="20">
        <v>752.06399999999996</v>
      </c>
      <c r="AA90" s="20">
        <v>939.01900000000001</v>
      </c>
      <c r="AB90" s="20">
        <v>418.875</v>
      </c>
      <c r="AC90" s="20">
        <v>103.033</v>
      </c>
      <c r="AD90" s="20">
        <v>319.084</v>
      </c>
      <c r="AE90" s="20">
        <v>230.11600000000001</v>
      </c>
      <c r="AG90">
        <v>1.1168750275262835</v>
      </c>
      <c r="AH90">
        <v>4.286739364496027</v>
      </c>
      <c r="AI90">
        <v>6.015212641038997</v>
      </c>
      <c r="AJ90">
        <v>5.4263819643276321</v>
      </c>
      <c r="AK90">
        <v>4.2620200799343708</v>
      </c>
      <c r="AL90">
        <v>6.3630876017501308</v>
      </c>
      <c r="AM90">
        <v>1.8231111188667803</v>
      </c>
      <c r="AN90">
        <v>5.5636339228389664</v>
      </c>
      <c r="AO90">
        <v>6.3643945516114933</v>
      </c>
      <c r="AP90">
        <v>8.1629395902476389</v>
      </c>
      <c r="AQ90">
        <v>8.3612056838040552</v>
      </c>
      <c r="AR90">
        <v>3.7567173977917041</v>
      </c>
      <c r="AS90">
        <v>6.254462162608097</v>
      </c>
      <c r="AT90">
        <v>3.4799363177094436</v>
      </c>
      <c r="AU90">
        <v>6.3400632724365105</v>
      </c>
      <c r="AW90" s="20">
        <v>8.7999999999999995E-2</v>
      </c>
      <c r="AX90" s="20">
        <v>9.4E-2</v>
      </c>
      <c r="AY90" s="20">
        <v>0.23300000000000001</v>
      </c>
      <c r="AZ90" s="20">
        <v>5.1999999999999998E-2</v>
      </c>
      <c r="BA90" s="20">
        <v>0.156</v>
      </c>
      <c r="BB90" s="20">
        <v>0.224</v>
      </c>
      <c r="BC90" s="20">
        <v>0.1</v>
      </c>
      <c r="BD90" s="20">
        <v>8.2000000000000003E-2</v>
      </c>
      <c r="BE90" s="20">
        <v>9.8000000000000004E-2</v>
      </c>
      <c r="BF90" s="20">
        <v>0.13600000000000001</v>
      </c>
      <c r="BG90" s="20">
        <v>0.112</v>
      </c>
      <c r="BH90" s="20">
        <v>0.113</v>
      </c>
      <c r="BI90" s="20">
        <v>0.76300000000000001</v>
      </c>
      <c r="BJ90" s="20">
        <v>0.13700000000000001</v>
      </c>
      <c r="BK90" s="20">
        <v>0.34599999999999997</v>
      </c>
      <c r="BM90" s="20">
        <v>0.34899999999999998</v>
      </c>
      <c r="BN90" s="20">
        <v>0.30499999999999999</v>
      </c>
      <c r="BO90" s="20">
        <v>0.57199999999999995</v>
      </c>
      <c r="BP90" s="20">
        <v>0.307</v>
      </c>
      <c r="BQ90" s="20">
        <v>0.49</v>
      </c>
      <c r="BR90" s="20">
        <v>0.41</v>
      </c>
      <c r="BS90" s="20">
        <v>0.54800000000000004</v>
      </c>
      <c r="BT90" s="20">
        <v>0.38</v>
      </c>
      <c r="BU90" s="20">
        <v>0.47499999999999998</v>
      </c>
      <c r="BV90" s="20">
        <v>0.56799999999999995</v>
      </c>
      <c r="BW90" s="20">
        <v>0.64900000000000002</v>
      </c>
      <c r="BX90" s="20">
        <v>0.33100000000000002</v>
      </c>
      <c r="BY90" s="20">
        <v>0.90400000000000003</v>
      </c>
      <c r="BZ90" s="20">
        <v>0.50600000000000001</v>
      </c>
      <c r="CA90" s="20">
        <v>0.65400000000000003</v>
      </c>
    </row>
    <row r="91" spans="1:79" x14ac:dyDescent="0.35">
      <c r="A91" s="20">
        <v>2667.3449999999998</v>
      </c>
      <c r="B91" s="20">
        <v>1519.046</v>
      </c>
      <c r="C91" s="20">
        <v>4625.5550000000003</v>
      </c>
      <c r="D91" s="20">
        <v>1584.6890000000001</v>
      </c>
      <c r="E91" s="20">
        <v>11755.732</v>
      </c>
      <c r="F91" s="20">
        <v>2665.4960000000001</v>
      </c>
      <c r="G91" s="20">
        <v>2705.2510000000002</v>
      </c>
      <c r="H91" s="20">
        <v>2432.5070000000001</v>
      </c>
      <c r="I91" s="20">
        <v>1997.0409999999999</v>
      </c>
      <c r="J91" s="20">
        <v>2931.768</v>
      </c>
      <c r="K91" s="20">
        <v>1546.7829999999999</v>
      </c>
      <c r="L91" s="20">
        <v>890.34799999999996</v>
      </c>
      <c r="M91" s="20">
        <v>3307.1379999999999</v>
      </c>
      <c r="N91" s="20">
        <v>1522.7439999999999</v>
      </c>
      <c r="O91" s="20">
        <v>3652.922</v>
      </c>
      <c r="Q91" s="20">
        <v>648.75099999999998</v>
      </c>
      <c r="R91" s="20">
        <v>283.67200000000003</v>
      </c>
      <c r="S91" s="20">
        <v>459.25900000000001</v>
      </c>
      <c r="T91" s="20">
        <v>623.154</v>
      </c>
      <c r="U91" s="20">
        <v>1388.623</v>
      </c>
      <c r="V91" s="20">
        <v>418.99700000000001</v>
      </c>
      <c r="W91" s="20">
        <v>615.32500000000005</v>
      </c>
      <c r="X91" s="20">
        <v>516.74199999999996</v>
      </c>
      <c r="Y91" s="20">
        <v>392.74799999999999</v>
      </c>
      <c r="Z91" s="20">
        <v>606.95600000000002</v>
      </c>
      <c r="AA91" s="20">
        <v>211.07900000000001</v>
      </c>
      <c r="AB91" s="20">
        <v>311.875</v>
      </c>
      <c r="AC91" s="20">
        <v>437.71899999999999</v>
      </c>
      <c r="AD91" s="20">
        <v>256.613</v>
      </c>
      <c r="AE91" s="20">
        <v>624.08699999999999</v>
      </c>
      <c r="AG91">
        <v>4.1115081132822917</v>
      </c>
      <c r="AH91">
        <v>5.3549380975210807</v>
      </c>
      <c r="AI91">
        <v>10.071778669552476</v>
      </c>
      <c r="AJ91">
        <v>2.5430134445097039</v>
      </c>
      <c r="AK91">
        <v>8.465747722744041</v>
      </c>
      <c r="AL91">
        <v>6.3616111809869764</v>
      </c>
      <c r="AM91">
        <v>4.3964587819445011</v>
      </c>
      <c r="AN91">
        <v>4.7073916964365203</v>
      </c>
      <c r="AO91">
        <v>5.0847897379490155</v>
      </c>
      <c r="AP91">
        <v>4.8302809429349081</v>
      </c>
      <c r="AQ91">
        <v>7.3279814666546645</v>
      </c>
      <c r="AR91">
        <v>2.8548232464929857</v>
      </c>
      <c r="AS91">
        <v>7.555390558783146</v>
      </c>
      <c r="AT91">
        <v>5.9340095786261804</v>
      </c>
      <c r="AU91">
        <v>5.8532255919447129</v>
      </c>
      <c r="AW91" s="20">
        <v>0.08</v>
      </c>
      <c r="AX91" s="20">
        <v>0.23699999999999999</v>
      </c>
      <c r="AY91" s="20">
        <v>0.27600000000000002</v>
      </c>
      <c r="AZ91" s="20">
        <v>5.0999999999999997E-2</v>
      </c>
      <c r="BA91" s="20">
        <v>7.6999999999999999E-2</v>
      </c>
      <c r="BB91" s="20">
        <v>0.191</v>
      </c>
      <c r="BC91" s="20">
        <v>0.09</v>
      </c>
      <c r="BD91" s="20">
        <v>0.114</v>
      </c>
      <c r="BE91" s="20">
        <v>0.16300000000000001</v>
      </c>
      <c r="BF91" s="20">
        <v>0.1</v>
      </c>
      <c r="BG91" s="20">
        <v>0.436</v>
      </c>
      <c r="BH91" s="20">
        <v>0.115</v>
      </c>
      <c r="BI91" s="20">
        <v>0.217</v>
      </c>
      <c r="BJ91" s="20">
        <v>0.29099999999999998</v>
      </c>
      <c r="BK91" s="20">
        <v>0.11799999999999999</v>
      </c>
      <c r="BM91" s="20">
        <v>0.46899999999999997</v>
      </c>
      <c r="BN91" s="20">
        <v>0.63800000000000001</v>
      </c>
      <c r="BO91" s="20">
        <v>0.82099999999999995</v>
      </c>
      <c r="BP91" s="20">
        <v>0.23400000000000001</v>
      </c>
      <c r="BQ91" s="20">
        <v>0.65300000000000002</v>
      </c>
      <c r="BR91" s="20">
        <v>0.45600000000000002</v>
      </c>
      <c r="BS91" s="20">
        <v>0.438</v>
      </c>
      <c r="BT91" s="20">
        <v>0.45</v>
      </c>
      <c r="BU91" s="20">
        <v>0.52400000000000002</v>
      </c>
      <c r="BV91" s="20">
        <v>0.47799999999999998</v>
      </c>
      <c r="BW91" s="20">
        <v>0.81499999999999995</v>
      </c>
      <c r="BX91" s="20">
        <v>0.66200000000000003</v>
      </c>
      <c r="BY91" s="20">
        <v>0.73</v>
      </c>
      <c r="BZ91" s="20">
        <v>0.748</v>
      </c>
      <c r="CA91" s="20">
        <v>0.59499999999999997</v>
      </c>
    </row>
    <row r="92" spans="1:79" x14ac:dyDescent="0.35">
      <c r="A92" s="20">
        <v>798.81700000000001</v>
      </c>
      <c r="B92" s="20">
        <v>1435.836</v>
      </c>
      <c r="C92" s="20">
        <v>1045.673</v>
      </c>
      <c r="D92" s="20">
        <v>2734.837</v>
      </c>
      <c r="E92" s="20">
        <v>2940.0889999999999</v>
      </c>
      <c r="F92" s="20">
        <v>2184.7260000000001</v>
      </c>
      <c r="G92" s="20">
        <v>1115.9390000000001</v>
      </c>
      <c r="H92" s="20">
        <v>10092.456</v>
      </c>
      <c r="I92" s="20">
        <v>1749.26</v>
      </c>
      <c r="J92" s="20">
        <v>2818.9720000000002</v>
      </c>
      <c r="K92" s="20">
        <v>1097.4480000000001</v>
      </c>
      <c r="L92" s="20">
        <v>1277.7370000000001</v>
      </c>
      <c r="M92" s="20">
        <v>4965.7910000000002</v>
      </c>
      <c r="N92" s="20">
        <v>443.78699999999998</v>
      </c>
      <c r="O92" s="20">
        <v>10210.799000000001</v>
      </c>
      <c r="Q92" s="20">
        <v>164.98099999999999</v>
      </c>
      <c r="R92" s="20">
        <v>258.065</v>
      </c>
      <c r="S92" s="20">
        <v>271.95699999999999</v>
      </c>
      <c r="T92" s="20">
        <v>340.238</v>
      </c>
      <c r="U92" s="20">
        <v>628.26300000000003</v>
      </c>
      <c r="V92" s="20">
        <v>294.87799999999999</v>
      </c>
      <c r="W92" s="20">
        <v>322.31099999999998</v>
      </c>
      <c r="X92" s="20">
        <v>1435.107</v>
      </c>
      <c r="Y92" s="20">
        <v>292.39499999999998</v>
      </c>
      <c r="Z92" s="20">
        <v>367.70800000000003</v>
      </c>
      <c r="AA92" s="20">
        <v>255.35</v>
      </c>
      <c r="AB92" s="20">
        <v>423.34100000000001</v>
      </c>
      <c r="AC92" s="20">
        <v>706.35299999999995</v>
      </c>
      <c r="AD92" s="20">
        <v>195.83099999999999</v>
      </c>
      <c r="AE92" s="20">
        <v>1736.134</v>
      </c>
      <c r="AG92">
        <v>4.8418727004927842</v>
      </c>
      <c r="AH92">
        <v>5.5638540677736232</v>
      </c>
      <c r="AI92">
        <v>3.8449938777086086</v>
      </c>
      <c r="AJ92">
        <v>8.0380116271551092</v>
      </c>
      <c r="AK92">
        <v>4.6797105670714334</v>
      </c>
      <c r="AL92">
        <v>7.4089148732696239</v>
      </c>
      <c r="AM92">
        <v>3.4623050407835914</v>
      </c>
      <c r="AN92">
        <v>7.0325460052804427</v>
      </c>
      <c r="AO92">
        <v>5.982523640965133</v>
      </c>
      <c r="AP92">
        <v>7.6663330686305438</v>
      </c>
      <c r="AQ92">
        <v>4.2978186802428047</v>
      </c>
      <c r="AR92">
        <v>3.018221717244491</v>
      </c>
      <c r="AS92">
        <v>7.0301832086789471</v>
      </c>
      <c r="AT92">
        <v>2.2661733841935137</v>
      </c>
      <c r="AU92">
        <v>5.8813426843780494</v>
      </c>
      <c r="AW92" s="20">
        <v>0.36899999999999999</v>
      </c>
      <c r="AX92" s="20">
        <v>0.27100000000000002</v>
      </c>
      <c r="AY92" s="20">
        <v>0.17799999999999999</v>
      </c>
      <c r="AZ92" s="20">
        <v>0.29699999999999999</v>
      </c>
      <c r="BA92" s="20">
        <v>9.4E-2</v>
      </c>
      <c r="BB92" s="20">
        <v>0.316</v>
      </c>
      <c r="BC92" s="20">
        <v>0.13500000000000001</v>
      </c>
      <c r="BD92" s="20">
        <v>6.2E-2</v>
      </c>
      <c r="BE92" s="20">
        <v>0.25700000000000001</v>
      </c>
      <c r="BF92" s="20">
        <v>0.26200000000000001</v>
      </c>
      <c r="BG92" s="20">
        <v>0.21199999999999999</v>
      </c>
      <c r="BH92" s="20">
        <v>0.09</v>
      </c>
      <c r="BI92" s="20">
        <v>0.125</v>
      </c>
      <c r="BJ92" s="20">
        <v>0.14499999999999999</v>
      </c>
      <c r="BK92" s="20">
        <v>4.2999999999999997E-2</v>
      </c>
      <c r="BM92" s="20">
        <v>0.72599999999999998</v>
      </c>
      <c r="BN92" s="20">
        <v>0.36699999999999999</v>
      </c>
      <c r="BO92" s="20">
        <v>0.54800000000000004</v>
      </c>
      <c r="BP92" s="20">
        <v>0.72399999999999998</v>
      </c>
      <c r="BQ92" s="20">
        <v>0.46800000000000003</v>
      </c>
      <c r="BR92" s="20">
        <v>0.51800000000000002</v>
      </c>
      <c r="BS92" s="20">
        <v>0.53700000000000003</v>
      </c>
      <c r="BT92" s="20">
        <v>0.34100000000000003</v>
      </c>
      <c r="BU92" s="20">
        <v>0.67400000000000004</v>
      </c>
      <c r="BV92" s="20">
        <v>0.77100000000000002</v>
      </c>
      <c r="BW92" s="20">
        <v>0.71599999999999997</v>
      </c>
      <c r="BX92" s="20">
        <v>0.41099999999999998</v>
      </c>
      <c r="BY92" s="20">
        <v>0.40899999999999997</v>
      </c>
      <c r="BZ92" s="20">
        <v>0.45</v>
      </c>
      <c r="CA92" s="20">
        <v>0.25</v>
      </c>
    </row>
    <row r="93" spans="1:79" x14ac:dyDescent="0.35">
      <c r="A93" s="20">
        <v>4818.7870000000003</v>
      </c>
      <c r="B93" s="20">
        <v>2482.433</v>
      </c>
      <c r="C93" s="20">
        <v>1922.152</v>
      </c>
      <c r="D93" s="20">
        <v>845.04399999999998</v>
      </c>
      <c r="E93" s="20">
        <v>3617.788</v>
      </c>
      <c r="F93" s="20">
        <v>11858.358</v>
      </c>
      <c r="G93" s="20">
        <v>981.87900000000002</v>
      </c>
      <c r="H93" s="20">
        <v>6798.2619999999997</v>
      </c>
      <c r="I93" s="20">
        <v>761.83399999999995</v>
      </c>
      <c r="J93" s="20">
        <v>1351.701</v>
      </c>
      <c r="K93" s="20">
        <v>966.16099999999994</v>
      </c>
      <c r="L93" s="20">
        <v>9866.8639999999996</v>
      </c>
      <c r="M93" s="20">
        <v>3011.28</v>
      </c>
      <c r="N93" s="20">
        <v>1908.2840000000001</v>
      </c>
      <c r="O93" s="20">
        <v>6405.3249999999998</v>
      </c>
      <c r="Q93" s="20">
        <v>926.35400000000004</v>
      </c>
      <c r="R93" s="20">
        <v>325.99099999999999</v>
      </c>
      <c r="S93" s="20">
        <v>405.16300000000001</v>
      </c>
      <c r="T93" s="20">
        <v>221.78100000000001</v>
      </c>
      <c r="U93" s="20">
        <v>558.52599999999995</v>
      </c>
      <c r="V93" s="20">
        <v>869.07899999999995</v>
      </c>
      <c r="W93" s="20">
        <v>294.93799999999999</v>
      </c>
      <c r="X93" s="20">
        <v>722.02800000000002</v>
      </c>
      <c r="Y93" s="20">
        <v>140.17500000000001</v>
      </c>
      <c r="Z93" s="20">
        <v>258.262</v>
      </c>
      <c r="AA93" s="20">
        <v>296.37700000000001</v>
      </c>
      <c r="AB93" s="20">
        <v>1186.886</v>
      </c>
      <c r="AC93" s="20">
        <v>494.05099999999999</v>
      </c>
      <c r="AD93" s="20">
        <v>476.51</v>
      </c>
      <c r="AE93" s="20">
        <v>968.678</v>
      </c>
      <c r="AG93">
        <v>5.201885024515466</v>
      </c>
      <c r="AH93">
        <v>7.6150353844124536</v>
      </c>
      <c r="AI93">
        <v>4.7441449490698808</v>
      </c>
      <c r="AJ93">
        <v>3.8102632777379486</v>
      </c>
      <c r="AK93">
        <v>6.4773851172550616</v>
      </c>
      <c r="AL93">
        <v>13.644741157017947</v>
      </c>
      <c r="AM93">
        <v>3.3291030657290688</v>
      </c>
      <c r="AN93">
        <v>9.4155102018204282</v>
      </c>
      <c r="AO93">
        <v>5.4348778312823249</v>
      </c>
      <c r="AP93">
        <v>5.2338361818618306</v>
      </c>
      <c r="AQ93">
        <v>3.2599054582508087</v>
      </c>
      <c r="AR93">
        <v>8.3132364860652164</v>
      </c>
      <c r="AS93">
        <v>6.0950792529516189</v>
      </c>
      <c r="AT93">
        <v>4.0047092400998929</v>
      </c>
      <c r="AU93">
        <v>6.6124398406900946</v>
      </c>
      <c r="AW93" s="20">
        <v>7.0999999999999994E-2</v>
      </c>
      <c r="AX93" s="20">
        <v>0.29399999999999998</v>
      </c>
      <c r="AY93" s="20">
        <v>0.14699999999999999</v>
      </c>
      <c r="AZ93" s="20">
        <v>0.216</v>
      </c>
      <c r="BA93" s="20">
        <v>0.14599999999999999</v>
      </c>
      <c r="BB93" s="20">
        <v>0.19700000000000001</v>
      </c>
      <c r="BC93" s="20">
        <v>0.14199999999999999</v>
      </c>
      <c r="BD93" s="20">
        <v>0.16400000000000001</v>
      </c>
      <c r="BE93" s="20">
        <v>0.48699999999999999</v>
      </c>
      <c r="BF93" s="20">
        <v>0.255</v>
      </c>
      <c r="BG93" s="20">
        <v>0.13800000000000001</v>
      </c>
      <c r="BH93" s="20">
        <v>8.7999999999999995E-2</v>
      </c>
      <c r="BI93" s="20">
        <v>0.155</v>
      </c>
      <c r="BJ93" s="20">
        <v>0.106</v>
      </c>
      <c r="BK93" s="20">
        <v>8.5999999999999993E-2</v>
      </c>
      <c r="BM93" s="20">
        <v>0.40300000000000002</v>
      </c>
      <c r="BN93" s="20">
        <v>0.42</v>
      </c>
      <c r="BO93" s="20">
        <v>0.54200000000000004</v>
      </c>
      <c r="BP93" s="20">
        <v>0.51500000000000001</v>
      </c>
      <c r="BQ93" s="20">
        <v>0.628</v>
      </c>
      <c r="BR93" s="20">
        <v>0.435</v>
      </c>
      <c r="BS93" s="20">
        <v>0.45100000000000001</v>
      </c>
      <c r="BT93" s="20">
        <v>0.65</v>
      </c>
      <c r="BU93" s="20">
        <v>0.73299999999999998</v>
      </c>
      <c r="BV93" s="20">
        <v>0.79400000000000004</v>
      </c>
      <c r="BW93" s="20">
        <v>0.373</v>
      </c>
      <c r="BX93" s="20">
        <v>0.56000000000000005</v>
      </c>
      <c r="BY93" s="20">
        <v>0.32400000000000001</v>
      </c>
      <c r="BZ93" s="20">
        <v>0.436</v>
      </c>
      <c r="CA93" s="20">
        <v>0.438</v>
      </c>
    </row>
    <row r="94" spans="1:79" x14ac:dyDescent="0.35">
      <c r="A94" s="20">
        <v>1300.8510000000001</v>
      </c>
      <c r="B94" s="20">
        <v>3157.3589999999999</v>
      </c>
      <c r="C94" s="20">
        <v>3119.453</v>
      </c>
      <c r="D94" s="20">
        <v>1241.6790000000001</v>
      </c>
      <c r="E94" s="20">
        <v>2221.7089999999998</v>
      </c>
      <c r="F94" s="20">
        <v>2144.9699999999998</v>
      </c>
      <c r="G94" s="20">
        <v>1780.6949999999999</v>
      </c>
      <c r="H94" s="20">
        <v>326.36799999999999</v>
      </c>
      <c r="I94" s="20">
        <v>6301.7749999999996</v>
      </c>
      <c r="J94" s="20">
        <v>955.06700000000001</v>
      </c>
      <c r="K94" s="20">
        <v>3232.2489999999998</v>
      </c>
      <c r="L94" s="20">
        <v>1977.626</v>
      </c>
      <c r="M94" s="20">
        <v>1708.58</v>
      </c>
      <c r="N94" s="20">
        <v>2246.672</v>
      </c>
      <c r="O94" s="20">
        <v>4188.24</v>
      </c>
      <c r="Q94" s="20">
        <v>267.72500000000002</v>
      </c>
      <c r="R94" s="20">
        <v>312.64100000000002</v>
      </c>
      <c r="S94" s="20">
        <v>689.76199999999994</v>
      </c>
      <c r="T94" s="20">
        <v>308.35899999999998</v>
      </c>
      <c r="U94" s="20">
        <v>432.25599999999997</v>
      </c>
      <c r="V94" s="20">
        <v>604.92999999999995</v>
      </c>
      <c r="W94" s="20">
        <v>424.274</v>
      </c>
      <c r="X94" s="20">
        <v>72.126999999999995</v>
      </c>
      <c r="Y94" s="20">
        <v>913.673</v>
      </c>
      <c r="Z94" s="20">
        <v>358.149</v>
      </c>
      <c r="AA94" s="20">
        <v>443.81799999999998</v>
      </c>
      <c r="AB94" s="20">
        <v>511.00599999999997</v>
      </c>
      <c r="AC94" s="20">
        <v>261.68200000000002</v>
      </c>
      <c r="AD94" s="20">
        <v>473.36399999999998</v>
      </c>
      <c r="AE94" s="20">
        <v>399.21699999999998</v>
      </c>
      <c r="AG94">
        <v>4.8589074610141001</v>
      </c>
      <c r="AH94">
        <v>10.0989921347488</v>
      </c>
      <c r="AI94">
        <v>4.5225063137719967</v>
      </c>
      <c r="AJ94">
        <v>4.0267318288099263</v>
      </c>
      <c r="AK94">
        <v>5.1397991005330175</v>
      </c>
      <c r="AL94">
        <v>3.5458152182897194</v>
      </c>
      <c r="AM94">
        <v>4.1970401202996177</v>
      </c>
      <c r="AN94">
        <v>4.5249074549059296</v>
      </c>
      <c r="AO94">
        <v>6.8971886002979179</v>
      </c>
      <c r="AP94">
        <v>2.666675043068667</v>
      </c>
      <c r="AQ94">
        <v>7.2828253923905741</v>
      </c>
      <c r="AR94">
        <v>3.8700641479747793</v>
      </c>
      <c r="AS94">
        <v>6.5292224914208843</v>
      </c>
      <c r="AT94">
        <v>4.7461826416880033</v>
      </c>
      <c r="AU94">
        <v>10.491136399502025</v>
      </c>
      <c r="AW94" s="20">
        <v>0.22800000000000001</v>
      </c>
      <c r="AX94" s="20">
        <v>0.40600000000000003</v>
      </c>
      <c r="AY94" s="20">
        <v>8.2000000000000003E-2</v>
      </c>
      <c r="AZ94" s="20">
        <v>0.16400000000000001</v>
      </c>
      <c r="BA94" s="20">
        <v>0.14899999999999999</v>
      </c>
      <c r="BB94" s="20">
        <v>7.3999999999999996E-2</v>
      </c>
      <c r="BC94" s="20">
        <v>0.124</v>
      </c>
      <c r="BD94" s="20">
        <v>0.78800000000000003</v>
      </c>
      <c r="BE94" s="20">
        <v>9.5000000000000001E-2</v>
      </c>
      <c r="BF94" s="20">
        <v>9.4E-2</v>
      </c>
      <c r="BG94" s="20">
        <v>0.20599999999999999</v>
      </c>
      <c r="BH94" s="20">
        <v>9.5000000000000001E-2</v>
      </c>
      <c r="BI94" s="20">
        <v>0.314</v>
      </c>
      <c r="BJ94" s="20">
        <v>0.126</v>
      </c>
      <c r="BK94" s="20">
        <v>0.33</v>
      </c>
      <c r="BM94" s="20">
        <v>0.60099999999999998</v>
      </c>
      <c r="BN94" s="20">
        <v>0.53400000000000003</v>
      </c>
      <c r="BO94" s="20">
        <v>0.39300000000000002</v>
      </c>
      <c r="BP94" s="20">
        <v>0.61599999999999999</v>
      </c>
      <c r="BQ94" s="20">
        <v>0.58499999999999996</v>
      </c>
      <c r="BR94" s="20">
        <v>0.41099999999999998</v>
      </c>
      <c r="BS94" s="20">
        <v>0.36899999999999999</v>
      </c>
      <c r="BT94" s="20">
        <v>0.91800000000000004</v>
      </c>
      <c r="BU94" s="20">
        <v>0.56299999999999994</v>
      </c>
      <c r="BV94" s="20">
        <v>0.38300000000000001</v>
      </c>
      <c r="BW94" s="20">
        <v>0.6</v>
      </c>
      <c r="BX94" s="20">
        <v>0.36299999999999999</v>
      </c>
      <c r="BY94" s="20">
        <v>0.67700000000000005</v>
      </c>
      <c r="BZ94" s="20">
        <v>0.54400000000000004</v>
      </c>
      <c r="CA94" s="20">
        <v>0.76200000000000001</v>
      </c>
    </row>
    <row r="95" spans="1:79" x14ac:dyDescent="0.35">
      <c r="A95" s="20">
        <v>9214.1270000000004</v>
      </c>
      <c r="B95" s="20">
        <v>9687.5</v>
      </c>
      <c r="C95" s="20">
        <v>3897.0039999999999</v>
      </c>
      <c r="D95" s="20">
        <v>1848.1880000000001</v>
      </c>
      <c r="E95" s="20">
        <v>1307.3219999999999</v>
      </c>
      <c r="F95" s="20">
        <v>1926.7750000000001</v>
      </c>
      <c r="G95" s="20">
        <v>1876.8489999999999</v>
      </c>
      <c r="H95" s="20">
        <v>826.553</v>
      </c>
      <c r="I95" s="20">
        <v>1357.249</v>
      </c>
      <c r="J95" s="20">
        <v>5392.9359999999997</v>
      </c>
      <c r="K95" s="20">
        <v>1377.5889999999999</v>
      </c>
      <c r="L95" s="20">
        <v>3448.5949999999998</v>
      </c>
      <c r="M95" s="20">
        <v>5089.6819999999998</v>
      </c>
      <c r="N95" s="20">
        <v>3517.0120000000002</v>
      </c>
      <c r="O95" s="20">
        <v>3829.5120000000002</v>
      </c>
      <c r="Q95" s="20">
        <v>1530.48</v>
      </c>
      <c r="R95" s="20">
        <v>830.54700000000003</v>
      </c>
      <c r="S95" s="20">
        <v>526.72699999999998</v>
      </c>
      <c r="T95" s="20">
        <v>263.548</v>
      </c>
      <c r="U95" s="20">
        <v>379.286</v>
      </c>
      <c r="V95" s="20">
        <v>389.93200000000002</v>
      </c>
      <c r="W95" s="20">
        <v>417.69099999999997</v>
      </c>
      <c r="X95" s="20">
        <v>252.863</v>
      </c>
      <c r="Y95" s="20">
        <v>188.33199999999999</v>
      </c>
      <c r="Z95" s="20">
        <v>1131.923</v>
      </c>
      <c r="AA95" s="20">
        <v>386.06200000000001</v>
      </c>
      <c r="AB95" s="20">
        <v>397.50400000000002</v>
      </c>
      <c r="AC95" s="20">
        <v>717.93200000000002</v>
      </c>
      <c r="AD95" s="20">
        <v>425.81</v>
      </c>
      <c r="AE95" s="20">
        <v>647.20399999999995</v>
      </c>
      <c r="AG95">
        <v>6.0204164706497307</v>
      </c>
      <c r="AH95">
        <v>11.663999749562636</v>
      </c>
      <c r="AI95">
        <v>7.3985271307527434</v>
      </c>
      <c r="AJ95">
        <v>7.0127187457313278</v>
      </c>
      <c r="AK95">
        <v>3.4467974035424453</v>
      </c>
      <c r="AL95">
        <v>4.9413102797410833</v>
      </c>
      <c r="AM95">
        <v>4.4933910474489513</v>
      </c>
      <c r="AN95">
        <v>3.2687779548609326</v>
      </c>
      <c r="AO95">
        <v>7.2066828791708266</v>
      </c>
      <c r="AP95">
        <v>4.7644018188516357</v>
      </c>
      <c r="AQ95">
        <v>3.5683102714071828</v>
      </c>
      <c r="AR95">
        <v>8.6756233899533068</v>
      </c>
      <c r="AS95">
        <v>7.0893650094995069</v>
      </c>
      <c r="AT95">
        <v>8.2595805641013609</v>
      </c>
      <c r="AU95">
        <v>5.9170091655799419</v>
      </c>
      <c r="AW95" s="20">
        <v>4.9000000000000002E-2</v>
      </c>
      <c r="AX95" s="20">
        <v>0.17599999999999999</v>
      </c>
      <c r="AY95" s="20">
        <v>0.17699999999999999</v>
      </c>
      <c r="AZ95" s="20">
        <v>0.33400000000000002</v>
      </c>
      <c r="BA95" s="20">
        <v>0.114</v>
      </c>
      <c r="BB95" s="20">
        <v>0.159</v>
      </c>
      <c r="BC95" s="20">
        <v>0.13500000000000001</v>
      </c>
      <c r="BD95" s="20">
        <v>0.16200000000000001</v>
      </c>
      <c r="BE95" s="20">
        <v>0.48099999999999998</v>
      </c>
      <c r="BF95" s="20">
        <v>5.2999999999999999E-2</v>
      </c>
      <c r="BG95" s="20">
        <v>0.11600000000000001</v>
      </c>
      <c r="BH95" s="20">
        <v>0.27400000000000002</v>
      </c>
      <c r="BI95" s="20">
        <v>0.124</v>
      </c>
      <c r="BJ95" s="20">
        <v>0.24399999999999999</v>
      </c>
      <c r="BK95" s="20">
        <v>0.115</v>
      </c>
      <c r="BM95" s="20">
        <v>0.48099999999999998</v>
      </c>
      <c r="BN95" s="20">
        <v>0.39500000000000002</v>
      </c>
      <c r="BO95" s="20">
        <v>0.72499999999999998</v>
      </c>
      <c r="BP95" s="20">
        <v>0.74199999999999999</v>
      </c>
      <c r="BQ95" s="20">
        <v>0.42199999999999999</v>
      </c>
      <c r="BR95" s="20">
        <v>0.39700000000000002</v>
      </c>
      <c r="BS95" s="20">
        <v>0.39</v>
      </c>
      <c r="BT95" s="20">
        <v>0.46100000000000002</v>
      </c>
      <c r="BU95" s="20">
        <v>0.86599999999999999</v>
      </c>
      <c r="BV95" s="20">
        <v>0.35699999999999998</v>
      </c>
      <c r="BW95" s="20">
        <v>0.314</v>
      </c>
      <c r="BX95" s="20">
        <v>0.74299999999999999</v>
      </c>
      <c r="BY95" s="20">
        <v>0.27600000000000002</v>
      </c>
      <c r="BZ95" s="20">
        <v>0.71699999999999997</v>
      </c>
      <c r="CA95" s="20">
        <v>0.45700000000000002</v>
      </c>
    </row>
    <row r="96" spans="1:79" x14ac:dyDescent="0.35">
      <c r="A96" s="20">
        <v>1089.127</v>
      </c>
      <c r="B96" s="20">
        <v>2435.2809999999999</v>
      </c>
      <c r="C96" s="20">
        <v>2487.056</v>
      </c>
      <c r="D96" s="20">
        <v>301.40499999999997</v>
      </c>
      <c r="E96" s="20">
        <v>2876.2939999999999</v>
      </c>
      <c r="F96" s="20">
        <v>2132.951</v>
      </c>
      <c r="G96" s="20">
        <v>2776.442</v>
      </c>
      <c r="H96" s="20">
        <v>2373.3359999999998</v>
      </c>
      <c r="I96" s="20">
        <v>2928.07</v>
      </c>
      <c r="J96" s="20">
        <v>473.37299999999999</v>
      </c>
      <c r="K96" s="20">
        <v>2636.8339999999998</v>
      </c>
      <c r="L96" s="20">
        <v>3268.306</v>
      </c>
      <c r="M96" s="20">
        <v>2353.92</v>
      </c>
      <c r="N96" s="20">
        <v>3690.828</v>
      </c>
      <c r="O96" s="20">
        <v>6567.1229999999996</v>
      </c>
      <c r="Q96" s="20">
        <v>257.13600000000002</v>
      </c>
      <c r="R96" s="20">
        <v>282.93599999999998</v>
      </c>
      <c r="S96" s="20">
        <v>361.10199999999998</v>
      </c>
      <c r="T96" s="20">
        <v>112.029</v>
      </c>
      <c r="U96" s="20">
        <v>535.07899999999995</v>
      </c>
      <c r="V96" s="20">
        <v>419.108</v>
      </c>
      <c r="W96" s="20">
        <v>491.27499999999998</v>
      </c>
      <c r="X96" s="20">
        <v>534.65300000000002</v>
      </c>
      <c r="Y96" s="20">
        <v>481.29</v>
      </c>
      <c r="Z96" s="20">
        <v>214.51499999999999</v>
      </c>
      <c r="AA96" s="20">
        <v>631.39300000000003</v>
      </c>
      <c r="AB96" s="20">
        <v>561.39200000000005</v>
      </c>
      <c r="AC96" s="20">
        <v>592.01499999999999</v>
      </c>
      <c r="AD96" s="20">
        <v>647.61400000000003</v>
      </c>
      <c r="AE96" s="20">
        <v>678.11</v>
      </c>
      <c r="AG96">
        <v>4.2356068384045793</v>
      </c>
      <c r="AH96">
        <v>8.6071797155540484</v>
      </c>
      <c r="AI96">
        <v>6.8874057745456971</v>
      </c>
      <c r="AJ96">
        <v>2.6904194449651428</v>
      </c>
      <c r="AK96">
        <v>5.3754567082617708</v>
      </c>
      <c r="AL96">
        <v>5.0892633879572804</v>
      </c>
      <c r="AM96">
        <v>5.651502722507761</v>
      </c>
      <c r="AN96">
        <v>4.4390211969258564</v>
      </c>
      <c r="AO96">
        <v>6.0837956325707996</v>
      </c>
      <c r="AP96">
        <v>2.2067128172855046</v>
      </c>
      <c r="AQ96">
        <v>4.1762167144710185</v>
      </c>
      <c r="AR96">
        <v>5.8217894091828875</v>
      </c>
      <c r="AS96">
        <v>3.9761154700472119</v>
      </c>
      <c r="AT96">
        <v>5.6991170666477249</v>
      </c>
      <c r="AU96">
        <v>9.6844509002964116</v>
      </c>
      <c r="AW96" s="20">
        <v>0.20699999999999999</v>
      </c>
      <c r="AX96" s="20">
        <v>0.38200000000000001</v>
      </c>
      <c r="AY96" s="20">
        <v>0.24</v>
      </c>
      <c r="AZ96" s="20">
        <v>0.30199999999999999</v>
      </c>
      <c r="BA96" s="20">
        <v>0.126</v>
      </c>
      <c r="BB96" s="20">
        <v>0.153</v>
      </c>
      <c r="BC96" s="20">
        <v>0.14499999999999999</v>
      </c>
      <c r="BD96" s="20">
        <v>0.104</v>
      </c>
      <c r="BE96" s="20">
        <v>0.159</v>
      </c>
      <c r="BF96" s="20">
        <v>0.129</v>
      </c>
      <c r="BG96" s="20">
        <v>8.3000000000000004E-2</v>
      </c>
      <c r="BH96" s="20">
        <v>0.13</v>
      </c>
      <c r="BI96" s="20">
        <v>8.4000000000000005E-2</v>
      </c>
      <c r="BJ96" s="20">
        <v>0.111</v>
      </c>
      <c r="BK96" s="20">
        <v>0.17899999999999999</v>
      </c>
      <c r="BM96" s="20">
        <v>0.59099999999999997</v>
      </c>
      <c r="BN96" s="20">
        <v>0.439</v>
      </c>
      <c r="BO96" s="20">
        <v>0.64100000000000001</v>
      </c>
      <c r="BP96" s="20">
        <v>0.67900000000000005</v>
      </c>
      <c r="BQ96" s="20">
        <v>0.49</v>
      </c>
      <c r="BR96" s="20">
        <v>0.47399999999999998</v>
      </c>
      <c r="BS96" s="20">
        <v>0.59199999999999997</v>
      </c>
      <c r="BT96" s="20">
        <v>0.44700000000000001</v>
      </c>
      <c r="BU96" s="20">
        <v>0.62</v>
      </c>
      <c r="BV96" s="20">
        <v>0.52300000000000002</v>
      </c>
      <c r="BW96" s="20">
        <v>0.315</v>
      </c>
      <c r="BX96" s="20">
        <v>0.623</v>
      </c>
      <c r="BY96" s="20">
        <v>0.23599999999999999</v>
      </c>
      <c r="BZ96" s="20">
        <v>0.55100000000000005</v>
      </c>
      <c r="CA96" s="20">
        <v>0.65500000000000003</v>
      </c>
    </row>
    <row r="97" spans="1:79" x14ac:dyDescent="0.35">
      <c r="A97" s="20">
        <v>113.72</v>
      </c>
      <c r="B97" s="20">
        <v>2358.5430000000001</v>
      </c>
      <c r="C97" s="20">
        <v>1763.1289999999999</v>
      </c>
      <c r="D97" s="20">
        <v>1470.9690000000001</v>
      </c>
      <c r="E97" s="20">
        <v>4054.1790000000001</v>
      </c>
      <c r="F97" s="20">
        <v>2157.9140000000002</v>
      </c>
      <c r="G97" s="20">
        <v>4934.357</v>
      </c>
      <c r="H97" s="20">
        <v>2695.0810000000001</v>
      </c>
      <c r="I97" s="20">
        <v>2152.3670000000002</v>
      </c>
      <c r="J97" s="20">
        <v>3572.4850000000001</v>
      </c>
      <c r="K97" s="20">
        <v>2720.9690000000001</v>
      </c>
      <c r="L97" s="20">
        <v>635.16999999999996</v>
      </c>
      <c r="M97" s="20">
        <v>3100.962</v>
      </c>
      <c r="N97" s="20">
        <v>1101.146</v>
      </c>
      <c r="O97" s="20">
        <v>3484.652</v>
      </c>
      <c r="Q97" s="20">
        <v>48.584000000000003</v>
      </c>
      <c r="R97" s="20">
        <v>349.83699999999999</v>
      </c>
      <c r="S97" s="20">
        <v>379.07</v>
      </c>
      <c r="T97" s="20">
        <v>243.53800000000001</v>
      </c>
      <c r="U97" s="20">
        <v>703.61699999999996</v>
      </c>
      <c r="V97" s="20">
        <v>299.09699999999998</v>
      </c>
      <c r="W97" s="20">
        <v>1108.6199999999999</v>
      </c>
      <c r="X97" s="20">
        <v>449.33699999999999</v>
      </c>
      <c r="Y97" s="20">
        <v>332.72300000000001</v>
      </c>
      <c r="Z97" s="20">
        <v>829.63699999999994</v>
      </c>
      <c r="AA97" s="20">
        <v>939.625</v>
      </c>
      <c r="AB97" s="20">
        <v>185.61199999999999</v>
      </c>
      <c r="AC97" s="20">
        <v>470.74099999999999</v>
      </c>
      <c r="AD97" s="20">
        <v>364.79500000000002</v>
      </c>
      <c r="AE97" s="20">
        <v>634.16899999999998</v>
      </c>
      <c r="AG97">
        <v>2.3406882924419561</v>
      </c>
      <c r="AH97">
        <v>6.7418340541452171</v>
      </c>
      <c r="AI97">
        <v>4.6511963489592949</v>
      </c>
      <c r="AJ97">
        <v>6.0399978648095987</v>
      </c>
      <c r="AK97">
        <v>5.7619116650109365</v>
      </c>
      <c r="AL97">
        <v>7.2147631036085293</v>
      </c>
      <c r="AM97">
        <v>4.4509002182894051</v>
      </c>
      <c r="AN97">
        <v>5.9979058034392896</v>
      </c>
      <c r="AO97">
        <v>6.4689456394658622</v>
      </c>
      <c r="AP97">
        <v>4.306082057574578</v>
      </c>
      <c r="AQ97">
        <v>2.8958031129439936</v>
      </c>
      <c r="AR97">
        <v>3.4220309031743636</v>
      </c>
      <c r="AS97">
        <v>6.5874058133878295</v>
      </c>
      <c r="AT97">
        <v>3.0185336970079084</v>
      </c>
      <c r="AU97">
        <v>5.4948318192784571</v>
      </c>
      <c r="AW97" s="20">
        <v>0.60499999999999998</v>
      </c>
      <c r="AX97" s="20">
        <v>0.24199999999999999</v>
      </c>
      <c r="AY97" s="20">
        <v>0.154</v>
      </c>
      <c r="AZ97" s="20">
        <v>0.312</v>
      </c>
      <c r="BA97" s="20">
        <v>0.10299999999999999</v>
      </c>
      <c r="BB97" s="20">
        <v>0.30299999999999999</v>
      </c>
      <c r="BC97" s="20">
        <v>0.05</v>
      </c>
      <c r="BD97" s="20">
        <v>0.16800000000000001</v>
      </c>
      <c r="BE97" s="20">
        <v>0.24399999999999999</v>
      </c>
      <c r="BF97" s="20">
        <v>6.5000000000000002E-2</v>
      </c>
      <c r="BG97" s="20">
        <v>3.9E-2</v>
      </c>
      <c r="BH97" s="20">
        <v>0.23200000000000001</v>
      </c>
      <c r="BI97" s="20">
        <v>0.17599999999999999</v>
      </c>
      <c r="BJ97" s="20">
        <v>0.104</v>
      </c>
      <c r="BK97" s="20">
        <v>0.109</v>
      </c>
      <c r="BM97" s="20">
        <v>0.77800000000000002</v>
      </c>
      <c r="BN97" s="20">
        <v>0.55400000000000005</v>
      </c>
      <c r="BO97" s="20">
        <v>0.35499999999999998</v>
      </c>
      <c r="BP97" s="20">
        <v>0.79300000000000004</v>
      </c>
      <c r="BQ97" s="20">
        <v>0.52100000000000002</v>
      </c>
      <c r="BR97" s="20">
        <v>0.68200000000000005</v>
      </c>
      <c r="BS97" s="20">
        <v>0.33200000000000002</v>
      </c>
      <c r="BT97" s="20">
        <v>0.57099999999999995</v>
      </c>
      <c r="BU97" s="20">
        <v>0.73099999999999998</v>
      </c>
      <c r="BV97" s="20">
        <v>0.47099999999999997</v>
      </c>
      <c r="BW97" s="20">
        <v>0.44500000000000001</v>
      </c>
      <c r="BX97" s="20">
        <v>0.53800000000000003</v>
      </c>
      <c r="BY97" s="20">
        <v>0.47</v>
      </c>
      <c r="BZ97" s="20">
        <v>0.38200000000000001</v>
      </c>
      <c r="CA97" s="20">
        <v>0.51800000000000002</v>
      </c>
    </row>
    <row r="98" spans="1:79" x14ac:dyDescent="0.35">
      <c r="A98" s="20">
        <v>4411.982</v>
      </c>
      <c r="B98" s="20">
        <v>9094.8590000000004</v>
      </c>
      <c r="C98" s="20">
        <v>3675.1109999999999</v>
      </c>
      <c r="D98" s="20">
        <v>1787.1669999999999</v>
      </c>
      <c r="E98" s="20">
        <v>950.44399999999996</v>
      </c>
      <c r="F98" s="20">
        <v>6500.5550000000003</v>
      </c>
      <c r="G98" s="20">
        <v>2043.269</v>
      </c>
      <c r="H98" s="20">
        <v>2012.759</v>
      </c>
      <c r="I98" s="20">
        <v>2253.143</v>
      </c>
      <c r="J98" s="20">
        <v>911.61199999999997</v>
      </c>
      <c r="K98" s="20">
        <v>2597.078</v>
      </c>
      <c r="L98" s="20">
        <v>1057.692</v>
      </c>
      <c r="M98" s="20">
        <v>6040.1260000000002</v>
      </c>
      <c r="N98" s="20">
        <v>1785.318</v>
      </c>
      <c r="O98" s="20">
        <v>3980.2139999999999</v>
      </c>
      <c r="Q98" s="20">
        <v>762.90200000000004</v>
      </c>
      <c r="R98" s="20">
        <v>788.68200000000002</v>
      </c>
      <c r="S98" s="20">
        <v>511.786</v>
      </c>
      <c r="T98" s="20">
        <v>380.99299999999999</v>
      </c>
      <c r="U98" s="20">
        <v>187.30199999999999</v>
      </c>
      <c r="V98" s="20">
        <v>863.48900000000003</v>
      </c>
      <c r="W98" s="20">
        <v>531.37</v>
      </c>
      <c r="X98" s="20">
        <v>403.58699999999999</v>
      </c>
      <c r="Y98" s="20">
        <v>469.904</v>
      </c>
      <c r="Z98" s="20">
        <v>312.32499999999999</v>
      </c>
      <c r="AA98" s="20">
        <v>316.50099999999998</v>
      </c>
      <c r="AB98" s="20">
        <v>283.84899999999999</v>
      </c>
      <c r="AC98" s="20">
        <v>891.83500000000004</v>
      </c>
      <c r="AD98" s="20">
        <v>417.65100000000001</v>
      </c>
      <c r="AE98" s="20">
        <v>772.86400000000003</v>
      </c>
      <c r="AG98">
        <v>5.7831569454530198</v>
      </c>
      <c r="AH98">
        <v>11.531718740886694</v>
      </c>
      <c r="AI98">
        <v>7.1809525856510339</v>
      </c>
      <c r="AJ98">
        <v>4.6908132170407333</v>
      </c>
      <c r="AK98">
        <v>5.0743932259132309</v>
      </c>
      <c r="AL98">
        <v>7.5282429770385031</v>
      </c>
      <c r="AM98">
        <v>3.8452848297796263</v>
      </c>
      <c r="AN98">
        <v>4.9871750081147317</v>
      </c>
      <c r="AO98">
        <v>4.7949006605604554</v>
      </c>
      <c r="AP98">
        <v>2.918792924037461</v>
      </c>
      <c r="AQ98">
        <v>8.2055917674825682</v>
      </c>
      <c r="AR98">
        <v>3.7262488153912821</v>
      </c>
      <c r="AS98">
        <v>6.7726945006643602</v>
      </c>
      <c r="AT98">
        <v>4.2746647320370359</v>
      </c>
      <c r="AU98">
        <v>5.1499539375621062</v>
      </c>
      <c r="AW98" s="20">
        <v>9.5000000000000001E-2</v>
      </c>
      <c r="AX98" s="20">
        <v>0.184</v>
      </c>
      <c r="AY98" s="20">
        <v>0.17599999999999999</v>
      </c>
      <c r="AZ98" s="20">
        <v>0.155</v>
      </c>
      <c r="BA98" s="20">
        <v>0.34</v>
      </c>
      <c r="BB98" s="20">
        <v>0.11</v>
      </c>
      <c r="BC98" s="20">
        <v>9.0999999999999998E-2</v>
      </c>
      <c r="BD98" s="20">
        <v>0.155</v>
      </c>
      <c r="BE98" s="20">
        <v>0.128</v>
      </c>
      <c r="BF98" s="20">
        <v>0.11700000000000001</v>
      </c>
      <c r="BG98" s="20">
        <v>0.32600000000000001</v>
      </c>
      <c r="BH98" s="20">
        <v>0.16500000000000001</v>
      </c>
      <c r="BI98" s="20">
        <v>9.5000000000000001E-2</v>
      </c>
      <c r="BJ98" s="20">
        <v>0.129</v>
      </c>
      <c r="BK98" s="20">
        <v>8.4000000000000005E-2</v>
      </c>
      <c r="BM98" s="20">
        <v>0.45</v>
      </c>
      <c r="BN98" s="20">
        <v>0.69</v>
      </c>
      <c r="BO98" s="20">
        <v>0.67700000000000005</v>
      </c>
      <c r="BP98" s="20">
        <v>0.441</v>
      </c>
      <c r="BQ98" s="20">
        <v>0.67300000000000004</v>
      </c>
      <c r="BR98" s="20">
        <v>0.64</v>
      </c>
      <c r="BS98" s="20">
        <v>0.45500000000000002</v>
      </c>
      <c r="BT98" s="20">
        <v>0.54900000000000004</v>
      </c>
      <c r="BU98" s="20">
        <v>0.41199999999999998</v>
      </c>
      <c r="BV98" s="20">
        <v>0.61799999999999999</v>
      </c>
      <c r="BW98" s="20">
        <v>0.873</v>
      </c>
      <c r="BX98" s="20">
        <v>0.59099999999999997</v>
      </c>
      <c r="BY98" s="20">
        <v>0.52500000000000002</v>
      </c>
      <c r="BZ98" s="20">
        <v>0.36899999999999999</v>
      </c>
      <c r="CA98" s="20">
        <v>0.41399999999999998</v>
      </c>
    </row>
    <row r="99" spans="1:79" x14ac:dyDescent="0.35">
      <c r="A99" s="20">
        <v>625</v>
      </c>
      <c r="B99" s="20">
        <v>5172.8919999999998</v>
      </c>
      <c r="C99" s="20">
        <v>1703.0329999999999</v>
      </c>
      <c r="D99" s="20">
        <v>3909.0239999999999</v>
      </c>
      <c r="E99" s="20">
        <v>973.55799999999999</v>
      </c>
      <c r="F99" s="20">
        <v>7078.402</v>
      </c>
      <c r="G99" s="20">
        <v>1326.7380000000001</v>
      </c>
      <c r="H99" s="20">
        <v>2264.2379999999998</v>
      </c>
      <c r="I99" s="20">
        <v>2994.6379999999999</v>
      </c>
      <c r="J99" s="20">
        <v>777.55200000000002</v>
      </c>
      <c r="K99" s="20">
        <v>3162.9070000000002</v>
      </c>
      <c r="L99" s="20">
        <v>1905.51</v>
      </c>
      <c r="M99" s="20">
        <v>2361.317</v>
      </c>
      <c r="N99" s="20">
        <v>1793.6389999999999</v>
      </c>
      <c r="O99" s="20">
        <v>2375.1849999999999</v>
      </c>
      <c r="Q99" s="20">
        <v>162.30199999999999</v>
      </c>
      <c r="R99" s="20">
        <v>818.32500000000005</v>
      </c>
      <c r="S99" s="20">
        <v>376.41399999999999</v>
      </c>
      <c r="T99" s="20">
        <v>610.48900000000003</v>
      </c>
      <c r="U99" s="20">
        <v>292.90100000000001</v>
      </c>
      <c r="V99" s="20">
        <v>823.76400000000001</v>
      </c>
      <c r="W99" s="20">
        <v>266.18799999999999</v>
      </c>
      <c r="X99" s="20">
        <v>382.29599999999999</v>
      </c>
      <c r="Y99" s="20">
        <v>415.63200000000001</v>
      </c>
      <c r="Z99" s="20">
        <v>308.92899999999997</v>
      </c>
      <c r="AA99" s="20">
        <v>328.7</v>
      </c>
      <c r="AB99" s="20">
        <v>487.15499999999997</v>
      </c>
      <c r="AC99" s="20">
        <v>492.36099999999999</v>
      </c>
      <c r="AD99" s="20">
        <v>389.56200000000001</v>
      </c>
      <c r="AE99" s="20">
        <v>719.66099999999994</v>
      </c>
      <c r="AG99">
        <v>3.8508459538391397</v>
      </c>
      <c r="AH99">
        <v>6.321317325023676</v>
      </c>
      <c r="AI99">
        <v>4.5243614743341105</v>
      </c>
      <c r="AJ99">
        <v>6.4031030862144931</v>
      </c>
      <c r="AK99">
        <v>3.3238466239446089</v>
      </c>
      <c r="AL99">
        <v>8.5927547210123283</v>
      </c>
      <c r="AM99">
        <v>4.9842141644251434</v>
      </c>
      <c r="AN99">
        <v>5.9227352627283567</v>
      </c>
      <c r="AO99">
        <v>7.2050227123994297</v>
      </c>
      <c r="AP99">
        <v>2.5169278377879709</v>
      </c>
      <c r="AQ99">
        <v>9.6224733799817468</v>
      </c>
      <c r="AR99">
        <v>3.9115066046740772</v>
      </c>
      <c r="AS99">
        <v>4.795905849569726</v>
      </c>
      <c r="AT99">
        <v>4.6042452805971834</v>
      </c>
      <c r="AU99">
        <v>3.3004220042492229</v>
      </c>
      <c r="AW99" s="20">
        <v>0.29799999999999999</v>
      </c>
      <c r="AX99" s="20">
        <v>9.7000000000000003E-2</v>
      </c>
      <c r="AY99" s="20">
        <v>0.151</v>
      </c>
      <c r="AZ99" s="20">
        <v>0.13200000000000001</v>
      </c>
      <c r="BA99" s="20">
        <v>0.14299999999999999</v>
      </c>
      <c r="BB99" s="20">
        <v>0.13100000000000001</v>
      </c>
      <c r="BC99" s="20">
        <v>0.23499999999999999</v>
      </c>
      <c r="BD99" s="20">
        <v>0.19500000000000001</v>
      </c>
      <c r="BE99" s="20">
        <v>0.218</v>
      </c>
      <c r="BF99" s="20">
        <v>0.10199999999999999</v>
      </c>
      <c r="BG99" s="20">
        <v>0.36799999999999999</v>
      </c>
      <c r="BH99" s="20">
        <v>0.10100000000000001</v>
      </c>
      <c r="BI99" s="20">
        <v>0.122</v>
      </c>
      <c r="BJ99" s="20">
        <v>0.14899999999999999</v>
      </c>
      <c r="BK99" s="20">
        <v>5.8000000000000003E-2</v>
      </c>
      <c r="BM99" s="20">
        <v>0.68100000000000005</v>
      </c>
      <c r="BN99" s="20">
        <v>0.39800000000000002</v>
      </c>
      <c r="BO99" s="20">
        <v>0.65400000000000003</v>
      </c>
      <c r="BP99" s="20">
        <v>0.59099999999999997</v>
      </c>
      <c r="BQ99" s="20">
        <v>0.49099999999999999</v>
      </c>
      <c r="BR99" s="20">
        <v>0.55200000000000005</v>
      </c>
      <c r="BS99" s="20">
        <v>0.59899999999999998</v>
      </c>
      <c r="BT99" s="20">
        <v>0.60599999999999998</v>
      </c>
      <c r="BU99" s="20">
        <v>0.69299999999999995</v>
      </c>
      <c r="BV99" s="20">
        <v>0.42799999999999999</v>
      </c>
      <c r="BW99" s="20">
        <v>0.80500000000000005</v>
      </c>
      <c r="BX99" s="20">
        <v>0.47299999999999998</v>
      </c>
      <c r="BY99" s="20">
        <v>0.36499999999999999</v>
      </c>
      <c r="BZ99" s="20">
        <v>0.505</v>
      </c>
      <c r="CA99" s="20">
        <v>0.254</v>
      </c>
    </row>
    <row r="100" spans="1:79" x14ac:dyDescent="0.35">
      <c r="A100" s="20">
        <v>775.70299999999997</v>
      </c>
      <c r="B100" s="20">
        <v>4301.0360000000001</v>
      </c>
      <c r="C100" s="20">
        <v>1597.633</v>
      </c>
      <c r="D100" s="20">
        <v>766.45699999999999</v>
      </c>
      <c r="E100" s="20">
        <v>3650.1480000000001</v>
      </c>
      <c r="F100" s="20">
        <v>1765.902</v>
      </c>
      <c r="G100" s="20">
        <v>1356.3240000000001</v>
      </c>
      <c r="H100" s="20">
        <v>1955.4359999999999</v>
      </c>
      <c r="I100" s="20">
        <v>2383.5059999999999</v>
      </c>
      <c r="J100" s="20">
        <v>5555.6580000000004</v>
      </c>
      <c r="K100" s="20">
        <v>1379.4380000000001</v>
      </c>
      <c r="L100" s="20">
        <v>2034.0239999999999</v>
      </c>
      <c r="M100" s="20">
        <v>281.99</v>
      </c>
      <c r="N100" s="20">
        <v>3270.1550000000002</v>
      </c>
      <c r="O100" s="20">
        <v>1561.575</v>
      </c>
      <c r="Q100" s="20">
        <v>239.90799999999999</v>
      </c>
      <c r="R100" s="20">
        <v>906.96299999999997</v>
      </c>
      <c r="S100" s="20">
        <v>281.18599999999998</v>
      </c>
      <c r="T100" s="20">
        <v>161.642</v>
      </c>
      <c r="U100" s="20">
        <v>585.19899999999996</v>
      </c>
      <c r="V100" s="20">
        <v>473.28399999999999</v>
      </c>
      <c r="W100" s="20">
        <v>311.762</v>
      </c>
      <c r="X100" s="20">
        <v>271.62700000000001</v>
      </c>
      <c r="Y100" s="20">
        <v>452.80700000000002</v>
      </c>
      <c r="Z100" s="20">
        <v>1019.482</v>
      </c>
      <c r="AA100" s="20">
        <v>387.30900000000003</v>
      </c>
      <c r="AB100" s="20">
        <v>357.233</v>
      </c>
      <c r="AC100" s="20">
        <v>156.87899999999999</v>
      </c>
      <c r="AD100" s="20">
        <v>898.55399999999997</v>
      </c>
      <c r="AE100" s="20">
        <v>389.15199999999999</v>
      </c>
      <c r="AG100">
        <v>3.2333352785234339</v>
      </c>
      <c r="AH100">
        <v>4.7422397606076547</v>
      </c>
      <c r="AI100">
        <v>5.6817658062634706</v>
      </c>
      <c r="AJ100">
        <v>4.7416946090743739</v>
      </c>
      <c r="AK100">
        <v>6.2374474324118809</v>
      </c>
      <c r="AL100">
        <v>3.7311677555125464</v>
      </c>
      <c r="AM100">
        <v>4.3505109666989563</v>
      </c>
      <c r="AN100">
        <v>7.1989750650708499</v>
      </c>
      <c r="AO100">
        <v>5.2638453027448779</v>
      </c>
      <c r="AP100">
        <v>5.4494910160257861</v>
      </c>
      <c r="AQ100">
        <v>3.561595521921773</v>
      </c>
      <c r="AR100">
        <v>5.6938300772884922</v>
      </c>
      <c r="AS100">
        <v>1.7974999840641515</v>
      </c>
      <c r="AT100">
        <v>3.6393527823592131</v>
      </c>
      <c r="AU100">
        <v>4.0127636501932411</v>
      </c>
      <c r="AW100" s="20">
        <v>0.16900000000000001</v>
      </c>
      <c r="AX100" s="20">
        <v>6.6000000000000003E-2</v>
      </c>
      <c r="AY100" s="20">
        <v>0.254</v>
      </c>
      <c r="AZ100" s="20">
        <v>0.36899999999999999</v>
      </c>
      <c r="BA100" s="20">
        <v>0.13400000000000001</v>
      </c>
      <c r="BB100" s="20">
        <v>9.9000000000000005E-2</v>
      </c>
      <c r="BC100" s="20">
        <v>0.17499999999999999</v>
      </c>
      <c r="BD100" s="20">
        <v>0.33300000000000002</v>
      </c>
      <c r="BE100" s="20">
        <v>0.14599999999999999</v>
      </c>
      <c r="BF100" s="20">
        <v>6.7000000000000004E-2</v>
      </c>
      <c r="BG100" s="20">
        <v>0.11600000000000001</v>
      </c>
      <c r="BH100" s="20">
        <v>0.2</v>
      </c>
      <c r="BI100" s="20">
        <v>0.14399999999999999</v>
      </c>
      <c r="BJ100" s="20">
        <v>5.0999999999999997E-2</v>
      </c>
      <c r="BK100" s="20">
        <v>0.13</v>
      </c>
      <c r="BM100" s="20">
        <v>0.63600000000000001</v>
      </c>
      <c r="BN100" s="20">
        <v>0.53500000000000003</v>
      </c>
      <c r="BO100" s="20">
        <v>0.61899999999999999</v>
      </c>
      <c r="BP100" s="20">
        <v>0.76400000000000001</v>
      </c>
      <c r="BQ100" s="20">
        <v>0.57899999999999996</v>
      </c>
      <c r="BR100" s="20">
        <v>0.44</v>
      </c>
      <c r="BS100" s="20">
        <v>0.51200000000000001</v>
      </c>
      <c r="BT100" s="20">
        <v>0.68899999999999995</v>
      </c>
      <c r="BU100" s="20">
        <v>0.58299999999999996</v>
      </c>
      <c r="BV100" s="20">
        <v>0.35</v>
      </c>
      <c r="BW100" s="20">
        <v>0.51400000000000001</v>
      </c>
      <c r="BX100" s="20">
        <v>0.59599999999999997</v>
      </c>
      <c r="BY100" s="20">
        <v>0.46400000000000002</v>
      </c>
      <c r="BZ100" s="20">
        <v>0.19700000000000001</v>
      </c>
      <c r="CA100" s="20">
        <v>0.318</v>
      </c>
    </row>
    <row r="101" spans="1:79" x14ac:dyDescent="0.35">
      <c r="A101" s="20">
        <v>980.95399999999995</v>
      </c>
      <c r="B101" s="20">
        <v>728.55</v>
      </c>
      <c r="C101" s="20">
        <v>1281.4349999999999</v>
      </c>
      <c r="D101" s="20">
        <v>3139.7930000000001</v>
      </c>
      <c r="E101" s="20">
        <v>949.51900000000001</v>
      </c>
      <c r="F101" s="20">
        <v>9903.8459999999995</v>
      </c>
      <c r="G101" s="20">
        <v>3739.83</v>
      </c>
      <c r="H101" s="20">
        <v>4642.1970000000001</v>
      </c>
      <c r="I101" s="20">
        <v>1698.41</v>
      </c>
      <c r="J101" s="20">
        <v>1252.7739999999999</v>
      </c>
      <c r="K101" s="20">
        <v>939.34900000000005</v>
      </c>
      <c r="L101" s="20">
        <v>1512.5740000000001</v>
      </c>
      <c r="M101" s="20">
        <v>9082.84</v>
      </c>
      <c r="N101" s="20">
        <v>5282.9139999999998</v>
      </c>
      <c r="O101" s="20">
        <v>4990.7539999999999</v>
      </c>
      <c r="Q101" s="20">
        <v>203.05600000000001</v>
      </c>
      <c r="R101" s="20">
        <v>169.43100000000001</v>
      </c>
      <c r="S101" s="20">
        <v>283.06900000000002</v>
      </c>
      <c r="T101" s="20">
        <v>501.92</v>
      </c>
      <c r="U101" s="20">
        <v>225.53</v>
      </c>
      <c r="V101" s="20">
        <v>1141.779</v>
      </c>
      <c r="W101" s="20">
        <v>736.89599999999996</v>
      </c>
      <c r="X101" s="20">
        <v>779.91300000000001</v>
      </c>
      <c r="Y101" s="20">
        <v>196.25700000000001</v>
      </c>
      <c r="Z101" s="20">
        <v>428.72300000000001</v>
      </c>
      <c r="AA101" s="20">
        <v>268.11099999999999</v>
      </c>
      <c r="AB101" s="20">
        <v>412.50299999999999</v>
      </c>
      <c r="AC101" s="20">
        <v>1584.02</v>
      </c>
      <c r="AD101" s="20">
        <v>1073.884</v>
      </c>
      <c r="AE101" s="20">
        <v>593.56799999999998</v>
      </c>
      <c r="AG101">
        <v>4.8309530375856902</v>
      </c>
      <c r="AH101">
        <v>4.2999805230447787</v>
      </c>
      <c r="AI101">
        <v>4.5269351288908357</v>
      </c>
      <c r="AJ101">
        <v>6.2555646318138347</v>
      </c>
      <c r="AK101">
        <v>4.2101671617966572</v>
      </c>
      <c r="AL101">
        <v>8.6740481301547838</v>
      </c>
      <c r="AM101">
        <v>5.075112363210005</v>
      </c>
      <c r="AN101">
        <v>5.9521985144496883</v>
      </c>
      <c r="AO101">
        <v>8.6540097932812596</v>
      </c>
      <c r="AP101">
        <v>2.9221058818864392</v>
      </c>
      <c r="AQ101">
        <v>3.5035824714390684</v>
      </c>
      <c r="AR101">
        <v>3.6668193928286583</v>
      </c>
      <c r="AS101">
        <v>5.7340437620737115</v>
      </c>
      <c r="AT101">
        <v>4.9194456756968163</v>
      </c>
      <c r="AU101">
        <v>8.4080577120060376</v>
      </c>
      <c r="AW101" s="20">
        <v>0.29899999999999999</v>
      </c>
      <c r="AX101" s="20">
        <v>0.31900000000000001</v>
      </c>
      <c r="AY101" s="20">
        <v>0.20100000000000001</v>
      </c>
      <c r="AZ101" s="20">
        <v>0.157</v>
      </c>
      <c r="BA101" s="20">
        <v>0.23499999999999999</v>
      </c>
      <c r="BB101" s="20">
        <v>9.5000000000000001E-2</v>
      </c>
      <c r="BC101" s="20">
        <v>8.6999999999999994E-2</v>
      </c>
      <c r="BD101" s="20">
        <v>9.6000000000000002E-2</v>
      </c>
      <c r="BE101" s="20">
        <v>0.55400000000000005</v>
      </c>
      <c r="BF101" s="20">
        <v>8.5999999999999993E-2</v>
      </c>
      <c r="BG101" s="20">
        <v>0.16400000000000001</v>
      </c>
      <c r="BH101" s="20">
        <v>0.112</v>
      </c>
      <c r="BI101" s="20">
        <v>4.4999999999999998E-2</v>
      </c>
      <c r="BJ101" s="20">
        <v>5.8000000000000003E-2</v>
      </c>
      <c r="BK101" s="20">
        <v>0.17799999999999999</v>
      </c>
      <c r="BM101" s="20">
        <v>0.79400000000000004</v>
      </c>
      <c r="BN101" s="20">
        <v>0.72899999999999998</v>
      </c>
      <c r="BO101" s="20">
        <v>0.41</v>
      </c>
      <c r="BP101" s="20">
        <v>0.55000000000000004</v>
      </c>
      <c r="BQ101" s="20">
        <v>0.67</v>
      </c>
      <c r="BR101" s="20">
        <v>0.49</v>
      </c>
      <c r="BS101" s="20">
        <v>0.52400000000000002</v>
      </c>
      <c r="BT101" s="20">
        <v>0.53</v>
      </c>
      <c r="BU101" s="20">
        <v>0.89300000000000002</v>
      </c>
      <c r="BV101" s="20">
        <v>0.29499999999999998</v>
      </c>
      <c r="BW101" s="20">
        <v>0.53600000000000003</v>
      </c>
      <c r="BX101" s="20">
        <v>0.32300000000000001</v>
      </c>
      <c r="BY101" s="20">
        <v>0.25</v>
      </c>
      <c r="BZ101" s="20">
        <v>0.33400000000000002</v>
      </c>
      <c r="CA101" s="20">
        <v>0.57699999999999996</v>
      </c>
    </row>
    <row r="102" spans="1:79" x14ac:dyDescent="0.35">
      <c r="A102" s="20">
        <v>4521.08</v>
      </c>
      <c r="B102" s="20">
        <v>13106.509</v>
      </c>
      <c r="C102" s="20">
        <v>1267.567</v>
      </c>
      <c r="D102" s="20">
        <v>6029.0309999999999</v>
      </c>
      <c r="E102" s="20">
        <v>2912.3519999999999</v>
      </c>
      <c r="F102" s="20">
        <v>1589.3119999999999</v>
      </c>
      <c r="G102" s="20">
        <v>685.096</v>
      </c>
      <c r="H102" s="20">
        <v>453.03300000000002</v>
      </c>
      <c r="I102" s="20">
        <v>1890.7170000000001</v>
      </c>
      <c r="J102" s="20">
        <v>837.64800000000002</v>
      </c>
      <c r="K102" s="20">
        <v>1973.0029999999999</v>
      </c>
      <c r="L102" s="20">
        <v>9786.4279999999999</v>
      </c>
      <c r="M102" s="20">
        <v>3779.5859999999998</v>
      </c>
      <c r="N102" s="20">
        <v>1559.7260000000001</v>
      </c>
      <c r="O102" s="20">
        <v>2598.9279999999999</v>
      </c>
      <c r="Q102" s="20">
        <v>757.50300000000004</v>
      </c>
      <c r="R102" s="20">
        <v>1609.8969999999999</v>
      </c>
      <c r="S102" s="20">
        <v>330.35</v>
      </c>
      <c r="T102" s="20">
        <v>727.68399999999997</v>
      </c>
      <c r="U102" s="20">
        <v>601.57399999999996</v>
      </c>
      <c r="V102" s="20">
        <v>283.47899999999998</v>
      </c>
      <c r="W102" s="20">
        <v>202.3</v>
      </c>
      <c r="X102" s="20">
        <v>154.94</v>
      </c>
      <c r="Y102" s="20">
        <v>287.05200000000002</v>
      </c>
      <c r="Z102" s="20">
        <v>224.44399999999999</v>
      </c>
      <c r="AA102" s="20">
        <v>294.80099999999999</v>
      </c>
      <c r="AB102" s="20">
        <v>678.3</v>
      </c>
      <c r="AC102" s="20">
        <v>730.54</v>
      </c>
      <c r="AD102" s="20">
        <v>204.74600000000001</v>
      </c>
      <c r="AE102" s="20">
        <v>509.18599999999998</v>
      </c>
      <c r="AG102">
        <v>5.9683988050212342</v>
      </c>
      <c r="AH102">
        <v>8.1412096550276196</v>
      </c>
      <c r="AI102">
        <v>3.837042530649311</v>
      </c>
      <c r="AJ102">
        <v>8.2852323261195799</v>
      </c>
      <c r="AK102">
        <v>4.8412198665500839</v>
      </c>
      <c r="AL102">
        <v>5.6064540936012897</v>
      </c>
      <c r="AM102">
        <v>3.386534849233811</v>
      </c>
      <c r="AN102">
        <v>2.9239253904737321</v>
      </c>
      <c r="AO102">
        <v>6.5866707077463316</v>
      </c>
      <c r="AP102">
        <v>3.7321024398068117</v>
      </c>
      <c r="AQ102">
        <v>6.6926604726578267</v>
      </c>
      <c r="AR102">
        <v>14.427875571281145</v>
      </c>
      <c r="AS102">
        <v>5.1736879568538345</v>
      </c>
      <c r="AT102">
        <v>7.6178582243364952</v>
      </c>
      <c r="AU102">
        <v>5.1040837729238433</v>
      </c>
      <c r="AW102" s="20">
        <v>9.9000000000000005E-2</v>
      </c>
      <c r="AX102" s="20">
        <v>6.4000000000000001E-2</v>
      </c>
      <c r="AY102" s="20">
        <v>0.14599999999999999</v>
      </c>
      <c r="AZ102" s="20">
        <v>0.14299999999999999</v>
      </c>
      <c r="BA102" s="20">
        <v>0.10100000000000001</v>
      </c>
      <c r="BB102" s="20">
        <v>0.249</v>
      </c>
      <c r="BC102" s="20">
        <v>0.21</v>
      </c>
      <c r="BD102" s="20">
        <v>0.23699999999999999</v>
      </c>
      <c r="BE102" s="20">
        <v>0.28799999999999998</v>
      </c>
      <c r="BF102" s="20">
        <v>0.20899999999999999</v>
      </c>
      <c r="BG102" s="20">
        <v>0.28499999999999998</v>
      </c>
      <c r="BH102" s="20">
        <v>0.26700000000000002</v>
      </c>
      <c r="BI102" s="20">
        <v>8.8999999999999996E-2</v>
      </c>
      <c r="BJ102" s="20">
        <v>0.46800000000000003</v>
      </c>
      <c r="BK102" s="20">
        <v>0.126</v>
      </c>
      <c r="BM102" s="20">
        <v>0.45</v>
      </c>
      <c r="BN102" s="20">
        <v>0.49099999999999999</v>
      </c>
      <c r="BO102" s="20">
        <v>0.48099999999999998</v>
      </c>
      <c r="BP102" s="20">
        <v>0.60599999999999998</v>
      </c>
      <c r="BQ102" s="20">
        <v>0.53200000000000003</v>
      </c>
      <c r="BR102" s="20">
        <v>0.64300000000000002</v>
      </c>
      <c r="BS102" s="20">
        <v>0.53400000000000003</v>
      </c>
      <c r="BT102" s="20">
        <v>0.52500000000000002</v>
      </c>
      <c r="BU102" s="20">
        <v>0.64200000000000002</v>
      </c>
      <c r="BV102" s="20">
        <v>0.62</v>
      </c>
      <c r="BW102" s="20">
        <v>0.68400000000000005</v>
      </c>
      <c r="BX102" s="20">
        <v>0.45400000000000001</v>
      </c>
      <c r="BY102" s="20">
        <v>0.42899999999999999</v>
      </c>
      <c r="BZ102" s="20">
        <v>0.82099999999999995</v>
      </c>
      <c r="CA102" s="20">
        <v>0.36199999999999999</v>
      </c>
    </row>
    <row r="103" spans="1:79" x14ac:dyDescent="0.35">
      <c r="A103" s="20">
        <v>4536.7969999999996</v>
      </c>
      <c r="B103" s="20">
        <v>339.31200000000001</v>
      </c>
      <c r="C103" s="20">
        <v>1836.1690000000001</v>
      </c>
      <c r="D103" s="20">
        <v>3128.6979999999999</v>
      </c>
      <c r="E103" s="20">
        <v>2941.0129999999999</v>
      </c>
      <c r="F103" s="20">
        <v>3905.3249999999998</v>
      </c>
      <c r="G103" s="20">
        <v>5304.1790000000001</v>
      </c>
      <c r="H103" s="20">
        <v>5837.6480000000001</v>
      </c>
      <c r="I103" s="20">
        <v>7989.09</v>
      </c>
      <c r="J103" s="20">
        <v>402.18200000000002</v>
      </c>
      <c r="K103" s="20">
        <v>1440.4590000000001</v>
      </c>
      <c r="L103" s="20">
        <v>4025.518</v>
      </c>
      <c r="M103" s="20">
        <v>7259.6149999999998</v>
      </c>
      <c r="N103" s="20">
        <v>338.38799999999998</v>
      </c>
      <c r="O103" s="20">
        <v>5596.3389999999999</v>
      </c>
      <c r="Q103" s="20">
        <v>799.61699999999996</v>
      </c>
      <c r="R103" s="20">
        <v>127.84</v>
      </c>
      <c r="S103" s="20">
        <v>429.89</v>
      </c>
      <c r="T103" s="20">
        <v>503.43299999999999</v>
      </c>
      <c r="U103" s="20">
        <v>489.54500000000002</v>
      </c>
      <c r="V103" s="20">
        <v>499.00700000000001</v>
      </c>
      <c r="W103" s="20">
        <v>587.50900000000001</v>
      </c>
      <c r="X103" s="20">
        <v>695.22500000000002</v>
      </c>
      <c r="Y103" s="20">
        <v>662.66899999999998</v>
      </c>
      <c r="Z103" s="20">
        <v>83.376000000000005</v>
      </c>
      <c r="AA103" s="20">
        <v>340.238</v>
      </c>
      <c r="AB103" s="20">
        <v>436.06400000000002</v>
      </c>
      <c r="AC103" s="20">
        <v>1068.9749999999999</v>
      </c>
      <c r="AD103" s="20">
        <v>67.813999999999993</v>
      </c>
      <c r="AE103" s="20">
        <v>593.101</v>
      </c>
      <c r="AG103">
        <v>5.6737125398784665</v>
      </c>
      <c r="AH103">
        <v>2.6541927409261579</v>
      </c>
      <c r="AI103">
        <v>4.2712531112610206</v>
      </c>
      <c r="AJ103">
        <v>6.2147256933891892</v>
      </c>
      <c r="AK103">
        <v>6.0076458752515087</v>
      </c>
      <c r="AL103">
        <v>7.8261928189384111</v>
      </c>
      <c r="AM103">
        <v>9.0282514821049542</v>
      </c>
      <c r="AN103">
        <v>8.3967751447373153</v>
      </c>
      <c r="AO103">
        <v>12.055928374497675</v>
      </c>
      <c r="AP103">
        <v>4.8237142582997503</v>
      </c>
      <c r="AQ103">
        <v>4.2336805412681713</v>
      </c>
      <c r="AR103">
        <v>9.2314843692668962</v>
      </c>
      <c r="AS103">
        <v>6.7911924974859099</v>
      </c>
      <c r="AT103">
        <v>4.9899430796000823</v>
      </c>
      <c r="AU103">
        <v>9.435726798639692</v>
      </c>
      <c r="AW103" s="20">
        <v>8.8999999999999996E-2</v>
      </c>
      <c r="AX103" s="20">
        <v>0.26100000000000001</v>
      </c>
      <c r="AY103" s="20">
        <v>0.125</v>
      </c>
      <c r="AZ103" s="20">
        <v>0.155</v>
      </c>
      <c r="BA103" s="20">
        <v>0.154</v>
      </c>
      <c r="BB103" s="20">
        <v>0.19700000000000001</v>
      </c>
      <c r="BC103" s="20">
        <v>0.193</v>
      </c>
      <c r="BD103" s="20">
        <v>0.152</v>
      </c>
      <c r="BE103" s="20">
        <v>0.22900000000000001</v>
      </c>
      <c r="BF103" s="20">
        <v>0.72699999999999998</v>
      </c>
      <c r="BG103" s="20">
        <v>0.156</v>
      </c>
      <c r="BH103" s="20">
        <v>0.26600000000000001</v>
      </c>
      <c r="BI103" s="20">
        <v>0.08</v>
      </c>
      <c r="BJ103" s="20">
        <v>0.92500000000000004</v>
      </c>
      <c r="BK103" s="20">
        <v>0.2</v>
      </c>
      <c r="BM103" s="20">
        <v>0.47099999999999997</v>
      </c>
      <c r="BN103" s="20">
        <v>0.55100000000000005</v>
      </c>
      <c r="BO103" s="20">
        <v>0.38400000000000001</v>
      </c>
      <c r="BP103" s="20">
        <v>0.53100000000000003</v>
      </c>
      <c r="BQ103" s="20">
        <v>0.64</v>
      </c>
      <c r="BR103" s="20">
        <v>0.72699999999999998</v>
      </c>
      <c r="BS103" s="20">
        <v>0.67600000000000005</v>
      </c>
      <c r="BT103" s="20">
        <v>0.752</v>
      </c>
      <c r="BU103" s="20">
        <v>0.81599999999999995</v>
      </c>
      <c r="BV103" s="20">
        <v>0.92500000000000004</v>
      </c>
      <c r="BW103" s="20">
        <v>0.63</v>
      </c>
      <c r="BX103" s="20">
        <v>0.55200000000000005</v>
      </c>
      <c r="BY103" s="20">
        <v>0.42499999999999999</v>
      </c>
      <c r="BZ103" s="20">
        <v>0.95399999999999996</v>
      </c>
      <c r="CA103" s="20">
        <v>0.67900000000000005</v>
      </c>
    </row>
    <row r="104" spans="1:79" x14ac:dyDescent="0.35">
      <c r="A104" s="20">
        <v>1287.9069999999999</v>
      </c>
      <c r="B104" s="20">
        <v>2996.4870000000001</v>
      </c>
      <c r="C104" s="20">
        <v>1792.7139999999999</v>
      </c>
      <c r="D104" s="20">
        <v>4662.5370000000003</v>
      </c>
      <c r="E104" s="20">
        <v>6797.3370000000004</v>
      </c>
      <c r="F104" s="20">
        <v>2239.2750000000001</v>
      </c>
      <c r="G104" s="20">
        <v>4726.3310000000001</v>
      </c>
      <c r="H104" s="20">
        <v>2058.9870000000001</v>
      </c>
      <c r="I104" s="20">
        <v>1596.7090000000001</v>
      </c>
      <c r="J104" s="20">
        <v>779.40099999999995</v>
      </c>
      <c r="K104" s="20">
        <v>588.01800000000003</v>
      </c>
      <c r="L104" s="20">
        <v>2211.538</v>
      </c>
      <c r="M104" s="20">
        <v>5980.9539999999997</v>
      </c>
      <c r="N104" s="20">
        <v>2708.95</v>
      </c>
      <c r="O104" s="20">
        <v>3582.6550000000002</v>
      </c>
      <c r="Q104" s="20">
        <v>185.51499999999999</v>
      </c>
      <c r="R104" s="20">
        <v>537.31600000000003</v>
      </c>
      <c r="S104" s="20">
        <v>384.21899999999999</v>
      </c>
      <c r="T104" s="20">
        <v>971.31799999999998</v>
      </c>
      <c r="U104" s="20">
        <v>1221.5419999999999</v>
      </c>
      <c r="V104" s="20">
        <v>432.19900000000001</v>
      </c>
      <c r="W104" s="20">
        <v>477.81299999999999</v>
      </c>
      <c r="X104" s="20">
        <v>381.17</v>
      </c>
      <c r="Y104" s="20">
        <v>302.53300000000002</v>
      </c>
      <c r="Z104" s="20">
        <v>261.03899999999999</v>
      </c>
      <c r="AA104" s="20">
        <v>259.23599999999999</v>
      </c>
      <c r="AB104" s="20">
        <v>537.69500000000005</v>
      </c>
      <c r="AC104" s="20">
        <v>898.31399999999996</v>
      </c>
      <c r="AD104" s="20">
        <v>401.60700000000003</v>
      </c>
      <c r="AE104" s="20">
        <v>1002.997</v>
      </c>
      <c r="AG104">
        <v>6.9423335040293237</v>
      </c>
      <c r="AH104">
        <v>5.5767686054388852</v>
      </c>
      <c r="AI104">
        <v>4.6658650405107505</v>
      </c>
      <c r="AJ104">
        <v>4.800216818796728</v>
      </c>
      <c r="AK104">
        <v>5.5645544729530387</v>
      </c>
      <c r="AL104">
        <v>5.1811202709862823</v>
      </c>
      <c r="AM104">
        <v>9.8915914803490068</v>
      </c>
      <c r="AN104">
        <v>5.4017551223863371</v>
      </c>
      <c r="AO104">
        <v>5.2778010993841997</v>
      </c>
      <c r="AP104">
        <v>2.9857645792391176</v>
      </c>
      <c r="AQ104">
        <v>2.2682729250567051</v>
      </c>
      <c r="AR104">
        <v>4.1129971452217333</v>
      </c>
      <c r="AS104">
        <v>6.6579770547937578</v>
      </c>
      <c r="AT104">
        <v>6.7452758542555271</v>
      </c>
      <c r="AU104">
        <v>3.5719498662508467</v>
      </c>
      <c r="AW104" s="20">
        <v>0.47</v>
      </c>
      <c r="AX104" s="20">
        <v>0.13</v>
      </c>
      <c r="AY104" s="20">
        <v>0.153</v>
      </c>
      <c r="AZ104" s="20">
        <v>6.2E-2</v>
      </c>
      <c r="BA104" s="20">
        <v>5.7000000000000002E-2</v>
      </c>
      <c r="BB104" s="20">
        <v>0.151</v>
      </c>
      <c r="BC104" s="20">
        <v>0.26</v>
      </c>
      <c r="BD104" s="20">
        <v>0.17799999999999999</v>
      </c>
      <c r="BE104" s="20">
        <v>0.219</v>
      </c>
      <c r="BF104" s="20">
        <v>0.14399999999999999</v>
      </c>
      <c r="BG104" s="20">
        <v>0.11</v>
      </c>
      <c r="BH104" s="20">
        <v>9.6000000000000002E-2</v>
      </c>
      <c r="BI104" s="20">
        <v>9.2999999999999999E-2</v>
      </c>
      <c r="BJ104" s="20">
        <v>0.21099999999999999</v>
      </c>
      <c r="BK104" s="20">
        <v>4.4999999999999998E-2</v>
      </c>
      <c r="BM104" s="20">
        <v>0.83899999999999997</v>
      </c>
      <c r="BN104" s="20">
        <v>0.61</v>
      </c>
      <c r="BO104" s="20">
        <v>0.42699999999999999</v>
      </c>
      <c r="BP104" s="20">
        <v>0.33900000000000002</v>
      </c>
      <c r="BQ104" s="20">
        <v>0.33200000000000002</v>
      </c>
      <c r="BR104" s="20">
        <v>0.69099999999999995</v>
      </c>
      <c r="BS104" s="20">
        <v>0.64200000000000002</v>
      </c>
      <c r="BT104" s="20">
        <v>0.59399999999999997</v>
      </c>
      <c r="BU104" s="20">
        <v>0.626</v>
      </c>
      <c r="BV104" s="20">
        <v>0.57599999999999996</v>
      </c>
      <c r="BW104" s="20">
        <v>0.61399999999999999</v>
      </c>
      <c r="BX104" s="20">
        <v>0.35899999999999999</v>
      </c>
      <c r="BY104" s="20">
        <v>0.46700000000000003</v>
      </c>
      <c r="BZ104" s="20">
        <v>0.65200000000000002</v>
      </c>
      <c r="CA104" s="20">
        <v>0.34499999999999997</v>
      </c>
    </row>
    <row r="105" spans="1:79" x14ac:dyDescent="0.35">
      <c r="A105" s="20">
        <v>1061.3910000000001</v>
      </c>
      <c r="B105" s="20">
        <v>4291.79</v>
      </c>
      <c r="C105" s="20">
        <v>983.72799999999995</v>
      </c>
      <c r="D105" s="20">
        <v>1087.278</v>
      </c>
      <c r="E105" s="20">
        <v>1396.08</v>
      </c>
      <c r="F105" s="20">
        <v>1680.8430000000001</v>
      </c>
      <c r="G105" s="20">
        <v>1833.395</v>
      </c>
      <c r="H105" s="20">
        <v>2134.8000000000002</v>
      </c>
      <c r="I105" s="20">
        <v>7948.41</v>
      </c>
      <c r="J105" s="20">
        <v>5219.12</v>
      </c>
      <c r="K105" s="20">
        <v>797.89200000000005</v>
      </c>
      <c r="L105" s="20">
        <v>4693.0469999999996</v>
      </c>
      <c r="M105" s="20">
        <v>975.40700000000004</v>
      </c>
      <c r="N105" s="20">
        <v>1337.8330000000001</v>
      </c>
      <c r="O105" s="20">
        <v>1410.873</v>
      </c>
      <c r="Q105" s="20">
        <v>165.351</v>
      </c>
      <c r="R105" s="20">
        <v>949.07799999999997</v>
      </c>
      <c r="S105" s="20">
        <v>287.80900000000003</v>
      </c>
      <c r="T105" s="20">
        <v>226.65700000000001</v>
      </c>
      <c r="U105" s="20">
        <v>338.25900000000001</v>
      </c>
      <c r="V105" s="20">
        <v>359.452</v>
      </c>
      <c r="W105" s="20">
        <v>321.94099999999997</v>
      </c>
      <c r="X105" s="20">
        <v>385.346</v>
      </c>
      <c r="Y105" s="20">
        <v>878.76</v>
      </c>
      <c r="Z105" s="20">
        <v>514.06200000000001</v>
      </c>
      <c r="AA105" s="20">
        <v>235.94200000000001</v>
      </c>
      <c r="AB105" s="20">
        <v>787.80600000000004</v>
      </c>
      <c r="AC105" s="20">
        <v>186.739</v>
      </c>
      <c r="AD105" s="20">
        <v>354.923</v>
      </c>
      <c r="AE105" s="20">
        <v>186.03899999999999</v>
      </c>
      <c r="AG105">
        <v>6.4190177259284802</v>
      </c>
      <c r="AH105">
        <v>4.522062464834292</v>
      </c>
      <c r="AI105">
        <v>3.4179890135471784</v>
      </c>
      <c r="AJ105">
        <v>4.7970192846459625</v>
      </c>
      <c r="AK105">
        <v>4.1272516030615591</v>
      </c>
      <c r="AL105">
        <v>4.6761264369095183</v>
      </c>
      <c r="AM105">
        <v>5.6948167521378146</v>
      </c>
      <c r="AN105">
        <v>5.5399562990143929</v>
      </c>
      <c r="AO105">
        <v>9.0450293595520961</v>
      </c>
      <c r="AP105">
        <v>10.152705315701219</v>
      </c>
      <c r="AQ105">
        <v>3.3817294080748659</v>
      </c>
      <c r="AR105">
        <v>5.9571099991622294</v>
      </c>
      <c r="AS105">
        <v>5.2233705867547755</v>
      </c>
      <c r="AT105">
        <v>3.7693612417341229</v>
      </c>
      <c r="AU105">
        <v>7.5837485688484678</v>
      </c>
      <c r="AW105" s="20">
        <v>0.48799999999999999</v>
      </c>
      <c r="AX105" s="20">
        <v>0.06</v>
      </c>
      <c r="AY105" s="20">
        <v>0.14899999999999999</v>
      </c>
      <c r="AZ105" s="20">
        <v>0.26600000000000001</v>
      </c>
      <c r="BA105" s="20">
        <v>0.153</v>
      </c>
      <c r="BB105" s="20">
        <v>0.16300000000000001</v>
      </c>
      <c r="BC105" s="20">
        <v>0.222</v>
      </c>
      <c r="BD105" s="20">
        <v>0.18099999999999999</v>
      </c>
      <c r="BE105" s="20">
        <v>0.129</v>
      </c>
      <c r="BF105" s="20">
        <v>0.248</v>
      </c>
      <c r="BG105" s="20">
        <v>0.18</v>
      </c>
      <c r="BH105" s="20">
        <v>9.5000000000000001E-2</v>
      </c>
      <c r="BI105" s="20">
        <v>0.35199999999999998</v>
      </c>
      <c r="BJ105" s="20">
        <v>0.13300000000000001</v>
      </c>
      <c r="BK105" s="20">
        <v>0.51200000000000001</v>
      </c>
      <c r="BM105" s="20">
        <v>0.84299999999999997</v>
      </c>
      <c r="BN105" s="20">
        <v>0.33200000000000002</v>
      </c>
      <c r="BO105" s="20">
        <v>0.53200000000000003</v>
      </c>
      <c r="BP105" s="20">
        <v>0.59699999999999998</v>
      </c>
      <c r="BQ105" s="20">
        <v>0.57599999999999996</v>
      </c>
      <c r="BR105" s="20">
        <v>0.53700000000000003</v>
      </c>
      <c r="BS105" s="20">
        <v>0.55600000000000005</v>
      </c>
      <c r="BT105" s="20">
        <v>0.51300000000000001</v>
      </c>
      <c r="BU105" s="20">
        <v>0.56599999999999995</v>
      </c>
      <c r="BV105" s="20">
        <v>0.78500000000000003</v>
      </c>
      <c r="BW105" s="20">
        <v>0.67300000000000004</v>
      </c>
      <c r="BX105" s="20">
        <v>0.49099999999999999</v>
      </c>
      <c r="BY105" s="20">
        <v>0.70699999999999996</v>
      </c>
      <c r="BZ105" s="20">
        <v>0.46100000000000002</v>
      </c>
      <c r="CA105" s="20">
        <v>0.81100000000000005</v>
      </c>
    </row>
    <row r="106" spans="1:79" x14ac:dyDescent="0.35">
      <c r="A106" s="20">
        <v>1387.759</v>
      </c>
      <c r="B106" s="20">
        <v>4876.1090000000004</v>
      </c>
      <c r="C106" s="20">
        <v>1090.9760000000001</v>
      </c>
      <c r="D106" s="20">
        <v>840.42200000000003</v>
      </c>
      <c r="E106" s="20">
        <v>2787.5369999999998</v>
      </c>
      <c r="F106" s="20">
        <v>1537.537</v>
      </c>
      <c r="G106" s="20">
        <v>1623.521</v>
      </c>
      <c r="H106" s="20">
        <v>3923.817</v>
      </c>
      <c r="I106" s="20">
        <v>1270.3399999999999</v>
      </c>
      <c r="J106" s="20">
        <v>791.42</v>
      </c>
      <c r="K106" s="20">
        <v>1962.8330000000001</v>
      </c>
      <c r="L106" s="20">
        <v>2205.991</v>
      </c>
      <c r="M106" s="20">
        <v>8709.32</v>
      </c>
      <c r="N106" s="20">
        <v>1089.127</v>
      </c>
      <c r="O106" s="20">
        <v>2118.1579999999999</v>
      </c>
      <c r="Q106" s="20">
        <v>237.10900000000001</v>
      </c>
      <c r="R106" s="20">
        <v>820.51499999999999</v>
      </c>
      <c r="S106" s="20">
        <v>316.21100000000001</v>
      </c>
      <c r="T106" s="20">
        <v>261.68200000000002</v>
      </c>
      <c r="U106" s="20">
        <v>430.02600000000001</v>
      </c>
      <c r="V106" s="20">
        <v>387.36500000000001</v>
      </c>
      <c r="W106" s="20">
        <v>342.95800000000003</v>
      </c>
      <c r="X106" s="20">
        <v>657.053</v>
      </c>
      <c r="Y106" s="20">
        <v>282.31299999999999</v>
      </c>
      <c r="Z106" s="20">
        <v>248.084</v>
      </c>
      <c r="AA106" s="20">
        <v>405.31599999999997</v>
      </c>
      <c r="AB106" s="20">
        <v>627.22699999999998</v>
      </c>
      <c r="AC106" s="20">
        <v>938.18299999999999</v>
      </c>
      <c r="AD106" s="20">
        <v>311.29500000000002</v>
      </c>
      <c r="AE106" s="20">
        <v>458.84899999999999</v>
      </c>
      <c r="AG106">
        <v>5.8528313982176972</v>
      </c>
      <c r="AH106">
        <v>5.9427420583414081</v>
      </c>
      <c r="AI106">
        <v>3.4501519554980695</v>
      </c>
      <c r="AJ106">
        <v>3.2116156250716519</v>
      </c>
      <c r="AK106">
        <v>6.4822522359113162</v>
      </c>
      <c r="AL106">
        <v>3.9692202444722677</v>
      </c>
      <c r="AM106">
        <v>4.7338770345056824</v>
      </c>
      <c r="AN106">
        <v>5.9718424541094857</v>
      </c>
      <c r="AO106">
        <v>4.4997573615100972</v>
      </c>
      <c r="AP106">
        <v>3.1901291498040982</v>
      </c>
      <c r="AQ106">
        <v>4.8427227151161079</v>
      </c>
      <c r="AR106">
        <v>3.5170536344895869</v>
      </c>
      <c r="AS106">
        <v>9.2831782285545561</v>
      </c>
      <c r="AT106">
        <v>3.4986973770860437</v>
      </c>
      <c r="AU106">
        <v>4.6162419445176957</v>
      </c>
      <c r="AW106" s="20">
        <v>0.31</v>
      </c>
      <c r="AX106" s="20">
        <v>9.0999999999999998E-2</v>
      </c>
      <c r="AY106" s="20">
        <v>0.13700000000000001</v>
      </c>
      <c r="AZ106" s="20">
        <v>0.154</v>
      </c>
      <c r="BA106" s="20">
        <v>0.189</v>
      </c>
      <c r="BB106" s="20">
        <v>0.129</v>
      </c>
      <c r="BC106" s="20">
        <v>0.17299999999999999</v>
      </c>
      <c r="BD106" s="20">
        <v>0.114</v>
      </c>
      <c r="BE106" s="20">
        <v>0.2</v>
      </c>
      <c r="BF106" s="20">
        <v>0.16200000000000001</v>
      </c>
      <c r="BG106" s="20">
        <v>0.15</v>
      </c>
      <c r="BH106" s="20">
        <v>7.0000000000000007E-2</v>
      </c>
      <c r="BI106" s="20">
        <v>0.124</v>
      </c>
      <c r="BJ106" s="20">
        <v>0.14099999999999999</v>
      </c>
      <c r="BK106" s="20">
        <v>0.126</v>
      </c>
      <c r="BM106" s="20">
        <v>0.65200000000000002</v>
      </c>
      <c r="BN106" s="20">
        <v>0.505</v>
      </c>
      <c r="BO106" s="20">
        <v>0.56299999999999994</v>
      </c>
      <c r="BP106" s="20">
        <v>0.52400000000000002</v>
      </c>
      <c r="BQ106" s="20">
        <v>0.53</v>
      </c>
      <c r="BR106" s="20">
        <v>0.35399999999999998</v>
      </c>
      <c r="BS106" s="20">
        <v>0.433</v>
      </c>
      <c r="BT106" s="20">
        <v>0.46600000000000003</v>
      </c>
      <c r="BU106" s="20">
        <v>0.628</v>
      </c>
      <c r="BV106" s="20">
        <v>0.49099999999999999</v>
      </c>
      <c r="BW106" s="20">
        <v>0.49299999999999999</v>
      </c>
      <c r="BX106" s="20">
        <v>0.40600000000000003</v>
      </c>
      <c r="BY106" s="20">
        <v>0.56000000000000005</v>
      </c>
      <c r="BZ106" s="20">
        <v>0.434</v>
      </c>
      <c r="CA106" s="20">
        <v>0.42699999999999999</v>
      </c>
    </row>
    <row r="107" spans="1:79" x14ac:dyDescent="0.35">
      <c r="A107" s="20">
        <v>2034.0239999999999</v>
      </c>
      <c r="B107" s="20">
        <v>1494.0830000000001</v>
      </c>
      <c r="C107" s="20">
        <v>2770.895</v>
      </c>
      <c r="D107" s="20">
        <v>721.154</v>
      </c>
      <c r="E107" s="20">
        <v>2909.578</v>
      </c>
      <c r="F107" s="20">
        <v>4801.22</v>
      </c>
      <c r="G107" s="20">
        <v>2912.3519999999999</v>
      </c>
      <c r="H107" s="20">
        <v>1268.491</v>
      </c>
      <c r="I107" s="20">
        <v>1844.49</v>
      </c>
      <c r="J107" s="20">
        <v>1343.38</v>
      </c>
      <c r="K107" s="20">
        <v>2246.672</v>
      </c>
      <c r="L107" s="20">
        <v>4099.482</v>
      </c>
      <c r="M107" s="20">
        <v>232.06399999999999</v>
      </c>
      <c r="N107" s="20">
        <v>2883.6909999999998</v>
      </c>
      <c r="O107" s="20">
        <v>3947.855</v>
      </c>
      <c r="Q107" s="20">
        <v>242.64500000000001</v>
      </c>
      <c r="R107" s="20">
        <v>562.38900000000001</v>
      </c>
      <c r="S107" s="20">
        <v>455.22</v>
      </c>
      <c r="T107" s="20">
        <v>213.178</v>
      </c>
      <c r="U107" s="20">
        <v>551.45399999999995</v>
      </c>
      <c r="V107" s="20">
        <v>512.19200000000001</v>
      </c>
      <c r="W107" s="20">
        <v>509.18599999999998</v>
      </c>
      <c r="X107" s="20">
        <v>223.64699999999999</v>
      </c>
      <c r="Y107" s="20">
        <v>248.92</v>
      </c>
      <c r="Z107" s="20">
        <v>370.36399999999998</v>
      </c>
      <c r="AA107" s="20">
        <v>401.89699999999999</v>
      </c>
      <c r="AB107" s="20">
        <v>557.12599999999998</v>
      </c>
      <c r="AC107" s="20">
        <v>78.13</v>
      </c>
      <c r="AD107" s="20">
        <v>521.34400000000005</v>
      </c>
      <c r="AE107" s="20">
        <v>755.24300000000005</v>
      </c>
      <c r="AG107">
        <v>8.3827154897071843</v>
      </c>
      <c r="AH107">
        <v>2.6566718054584997</v>
      </c>
      <c r="AI107">
        <v>6.0869359869952984</v>
      </c>
      <c r="AJ107">
        <v>3.3828725290602222</v>
      </c>
      <c r="AK107">
        <v>5.2761934812332489</v>
      </c>
      <c r="AL107">
        <v>9.3738676121454461</v>
      </c>
      <c r="AM107">
        <v>5.7196230846881102</v>
      </c>
      <c r="AN107">
        <v>5.6718444691858156</v>
      </c>
      <c r="AO107">
        <v>7.4099710750441909</v>
      </c>
      <c r="AP107">
        <v>3.6271883876402677</v>
      </c>
      <c r="AQ107">
        <v>5.5901686252945408</v>
      </c>
      <c r="AR107">
        <v>7.3582672501373123</v>
      </c>
      <c r="AS107">
        <v>2.9702291053372587</v>
      </c>
      <c r="AT107">
        <v>5.5312634268352561</v>
      </c>
      <c r="AU107">
        <v>5.227264602253844</v>
      </c>
      <c r="AW107" s="20">
        <v>0.434</v>
      </c>
      <c r="AX107" s="20">
        <v>5.8999999999999997E-2</v>
      </c>
      <c r="AY107" s="20">
        <v>0.16800000000000001</v>
      </c>
      <c r="AZ107" s="20">
        <v>0.19900000000000001</v>
      </c>
      <c r="BA107" s="20">
        <v>0.12</v>
      </c>
      <c r="BB107" s="20">
        <v>0.23</v>
      </c>
      <c r="BC107" s="20">
        <v>0.14099999999999999</v>
      </c>
      <c r="BD107" s="20">
        <v>0.31900000000000001</v>
      </c>
      <c r="BE107" s="20">
        <v>0.374</v>
      </c>
      <c r="BF107" s="20">
        <v>0.123</v>
      </c>
      <c r="BG107" s="20">
        <v>0.17499999999999999</v>
      </c>
      <c r="BH107" s="20">
        <v>0.16600000000000001</v>
      </c>
      <c r="BI107" s="20">
        <v>0.47799999999999998</v>
      </c>
      <c r="BJ107" s="20">
        <v>0.13300000000000001</v>
      </c>
      <c r="BK107" s="20">
        <v>8.6999999999999994E-2</v>
      </c>
      <c r="BM107" s="20">
        <v>0.81899999999999995</v>
      </c>
      <c r="BN107" s="20">
        <v>0.22900000000000001</v>
      </c>
      <c r="BO107" s="20">
        <v>0.46800000000000003</v>
      </c>
      <c r="BP107" s="20">
        <v>0.60699999999999998</v>
      </c>
      <c r="BQ107" s="20">
        <v>0.58099999999999996</v>
      </c>
      <c r="BR107" s="20">
        <v>0.40400000000000003</v>
      </c>
      <c r="BS107" s="20">
        <v>0.58099999999999996</v>
      </c>
      <c r="BT107" s="20">
        <v>0.71499999999999997</v>
      </c>
      <c r="BU107" s="20">
        <v>0.76300000000000001</v>
      </c>
      <c r="BV107" s="20">
        <v>0.57899999999999996</v>
      </c>
      <c r="BW107" s="20">
        <v>0.53200000000000003</v>
      </c>
      <c r="BX107" s="20">
        <v>0.75</v>
      </c>
      <c r="BY107" s="20">
        <v>0.78900000000000003</v>
      </c>
      <c r="BZ107" s="20">
        <v>0.441</v>
      </c>
      <c r="CA107" s="20">
        <v>0.45900000000000002</v>
      </c>
    </row>
    <row r="108" spans="1:79" x14ac:dyDescent="0.35">
      <c r="A108" s="20">
        <v>722.07799999999997</v>
      </c>
      <c r="B108" s="20">
        <v>1497.7809999999999</v>
      </c>
      <c r="C108" s="20">
        <v>1980.3989999999999</v>
      </c>
      <c r="D108" s="20">
        <v>1377.5889999999999</v>
      </c>
      <c r="E108" s="20">
        <v>3806.3980000000001</v>
      </c>
      <c r="F108" s="20">
        <v>6115.0150000000003</v>
      </c>
      <c r="G108" s="20">
        <v>2538.8310000000001</v>
      </c>
      <c r="H108" s="20">
        <v>3508.6909999999998</v>
      </c>
      <c r="I108" s="20">
        <v>2606.3240000000001</v>
      </c>
      <c r="J108" s="20">
        <v>1775.1479999999999</v>
      </c>
      <c r="K108" s="20">
        <v>1637.3889999999999</v>
      </c>
      <c r="L108" s="20">
        <v>2115.3850000000002</v>
      </c>
      <c r="M108" s="20">
        <v>6010.54</v>
      </c>
      <c r="N108" s="20">
        <v>2619.268</v>
      </c>
      <c r="O108" s="20">
        <v>3826.7379999999998</v>
      </c>
      <c r="Q108" s="20">
        <v>204.61</v>
      </c>
      <c r="R108" s="20">
        <v>326.91300000000001</v>
      </c>
      <c r="S108" s="20">
        <v>318.32799999999997</v>
      </c>
      <c r="T108" s="20">
        <v>320.83100000000002</v>
      </c>
      <c r="U108" s="20">
        <v>591.58799999999997</v>
      </c>
      <c r="V108" s="20">
        <v>846.60799999999995</v>
      </c>
      <c r="W108" s="20">
        <v>623.774</v>
      </c>
      <c r="X108" s="20">
        <v>751.88699999999994</v>
      </c>
      <c r="Y108" s="20">
        <v>509.76600000000002</v>
      </c>
      <c r="Z108" s="20">
        <v>496.34399999999999</v>
      </c>
      <c r="AA108" s="20">
        <v>258.20600000000002</v>
      </c>
      <c r="AB108" s="20">
        <v>522.04399999999998</v>
      </c>
      <c r="AC108" s="20">
        <v>1311.0630000000001</v>
      </c>
      <c r="AD108" s="20">
        <v>393.64100000000002</v>
      </c>
      <c r="AE108" s="20">
        <v>637.93499999999995</v>
      </c>
      <c r="AG108">
        <v>3.5290455011973996</v>
      </c>
      <c r="AH108">
        <v>4.5815889854487279</v>
      </c>
      <c r="AI108">
        <v>6.2212529215149157</v>
      </c>
      <c r="AJ108">
        <v>4.2938151238502513</v>
      </c>
      <c r="AK108">
        <v>6.434204209686472</v>
      </c>
      <c r="AL108">
        <v>7.2229591499253498</v>
      </c>
      <c r="AM108">
        <v>4.0701135347096864</v>
      </c>
      <c r="AN108">
        <v>4.6665137181517968</v>
      </c>
      <c r="AO108">
        <v>5.1127850817826221</v>
      </c>
      <c r="AP108">
        <v>3.5764469803201004</v>
      </c>
      <c r="AQ108">
        <v>6.3414056993253443</v>
      </c>
      <c r="AR108">
        <v>4.0521201278053196</v>
      </c>
      <c r="AS108">
        <v>4.5844783965377705</v>
      </c>
      <c r="AT108">
        <v>6.6539511890275653</v>
      </c>
      <c r="AU108">
        <v>5.9986330895780924</v>
      </c>
      <c r="AW108" s="20">
        <v>0.217</v>
      </c>
      <c r="AX108" s="20">
        <v>0.17599999999999999</v>
      </c>
      <c r="AY108" s="20">
        <v>0.246</v>
      </c>
      <c r="AZ108" s="20">
        <v>0.16800000000000001</v>
      </c>
      <c r="BA108" s="20">
        <v>0.13700000000000001</v>
      </c>
      <c r="BB108" s="20">
        <v>0.107</v>
      </c>
      <c r="BC108" s="20">
        <v>8.2000000000000003E-2</v>
      </c>
      <c r="BD108" s="20">
        <v>7.8E-2</v>
      </c>
      <c r="BE108" s="20">
        <v>0.126</v>
      </c>
      <c r="BF108" s="20">
        <v>9.0999999999999998E-2</v>
      </c>
      <c r="BG108" s="20">
        <v>0.309</v>
      </c>
      <c r="BH108" s="20">
        <v>9.8000000000000004E-2</v>
      </c>
      <c r="BI108" s="20">
        <v>4.3999999999999997E-2</v>
      </c>
      <c r="BJ108" s="20">
        <v>0.21199999999999999</v>
      </c>
      <c r="BK108" s="20">
        <v>0.11799999999999999</v>
      </c>
      <c r="BM108" s="20">
        <v>0.54400000000000004</v>
      </c>
      <c r="BN108" s="20">
        <v>0.48899999999999999</v>
      </c>
      <c r="BO108" s="20">
        <v>0.63300000000000001</v>
      </c>
      <c r="BP108" s="20">
        <v>0.53200000000000003</v>
      </c>
      <c r="BQ108" s="20">
        <v>0.621</v>
      </c>
      <c r="BR108" s="20">
        <v>0.495</v>
      </c>
      <c r="BS108" s="20">
        <v>0.35</v>
      </c>
      <c r="BT108" s="20">
        <v>0.39100000000000001</v>
      </c>
      <c r="BU108" s="20">
        <v>0.53100000000000003</v>
      </c>
      <c r="BV108" s="20">
        <v>0.39700000000000002</v>
      </c>
      <c r="BW108" s="20">
        <v>0.68300000000000005</v>
      </c>
      <c r="BX108" s="20">
        <v>0.47</v>
      </c>
      <c r="BY108" s="20">
        <v>0.20399999999999999</v>
      </c>
      <c r="BZ108" s="20">
        <v>0.69699999999999995</v>
      </c>
      <c r="CA108" s="20">
        <v>0.61799999999999999</v>
      </c>
    </row>
    <row r="109" spans="1:79" x14ac:dyDescent="0.35">
      <c r="A109" s="20">
        <v>1708.58</v>
      </c>
      <c r="B109" s="20">
        <v>4274.223</v>
      </c>
      <c r="C109" s="20">
        <v>2349.297</v>
      </c>
      <c r="D109" s="20">
        <v>1374.8150000000001</v>
      </c>
      <c r="E109" s="20">
        <v>1968.38</v>
      </c>
      <c r="F109" s="20">
        <v>10404.956</v>
      </c>
      <c r="G109" s="20">
        <v>1369.268</v>
      </c>
      <c r="H109" s="20">
        <v>3560.4659999999999</v>
      </c>
      <c r="I109" s="20">
        <v>9095.7839999999997</v>
      </c>
      <c r="J109" s="20">
        <v>352.25599999999997</v>
      </c>
      <c r="K109" s="20">
        <v>1675.296</v>
      </c>
      <c r="L109" s="20">
        <v>5592.6409999999996</v>
      </c>
      <c r="M109" s="20">
        <v>7750.5550000000003</v>
      </c>
      <c r="N109" s="20">
        <v>1388.683</v>
      </c>
      <c r="O109" s="20">
        <v>5971.7089999999998</v>
      </c>
      <c r="Q109" s="20">
        <v>352.32299999999998</v>
      </c>
      <c r="R109" s="20">
        <v>660.41600000000005</v>
      </c>
      <c r="S109" s="20">
        <v>353.17700000000002</v>
      </c>
      <c r="T109" s="20">
        <v>235.69200000000001</v>
      </c>
      <c r="U109" s="20">
        <v>317.065</v>
      </c>
      <c r="V109" s="20">
        <v>621.99099999999999</v>
      </c>
      <c r="W109" s="20">
        <v>227.3</v>
      </c>
      <c r="X109" s="20">
        <v>751.07399999999996</v>
      </c>
      <c r="Y109" s="20">
        <v>824.36099999999999</v>
      </c>
      <c r="Z109" s="20">
        <v>148.48699999999999</v>
      </c>
      <c r="AA109" s="20">
        <v>299.274</v>
      </c>
      <c r="AB109" s="20">
        <v>735.18299999999999</v>
      </c>
      <c r="AC109" s="20">
        <v>1008.0170000000001</v>
      </c>
      <c r="AD109" s="20">
        <v>409.87900000000002</v>
      </c>
      <c r="AE109" s="20">
        <v>633.46900000000005</v>
      </c>
      <c r="AG109">
        <v>4.849470514272415</v>
      </c>
      <c r="AH109">
        <v>6.4720161231708495</v>
      </c>
      <c r="AI109">
        <v>6.6518969242051433</v>
      </c>
      <c r="AJ109">
        <v>5.8330999779373078</v>
      </c>
      <c r="AK109">
        <v>6.2081276709822912</v>
      </c>
      <c r="AL109">
        <v>16.728467132161075</v>
      </c>
      <c r="AM109">
        <v>6.0240563132424105</v>
      </c>
      <c r="AN109">
        <v>4.7404996045662608</v>
      </c>
      <c r="AO109">
        <v>11.033738859553035</v>
      </c>
      <c r="AP109">
        <v>2.3723019523594657</v>
      </c>
      <c r="AQ109">
        <v>5.5978668377473486</v>
      </c>
      <c r="AR109">
        <v>7.6071413512009931</v>
      </c>
      <c r="AS109">
        <v>7.6889129846024424</v>
      </c>
      <c r="AT109">
        <v>3.3880315898106512</v>
      </c>
      <c r="AU109">
        <v>9.4269948489981346</v>
      </c>
      <c r="AW109" s="20">
        <v>0.17299999999999999</v>
      </c>
      <c r="AX109" s="20">
        <v>0.123</v>
      </c>
      <c r="AY109" s="20">
        <v>0.23699999999999999</v>
      </c>
      <c r="AZ109" s="20">
        <v>0.311</v>
      </c>
      <c r="BA109" s="20">
        <v>0.246</v>
      </c>
      <c r="BB109" s="20">
        <v>0.33800000000000002</v>
      </c>
      <c r="BC109" s="20">
        <v>0.33300000000000002</v>
      </c>
      <c r="BD109" s="20">
        <v>7.9000000000000001E-2</v>
      </c>
      <c r="BE109" s="20">
        <v>0.16800000000000001</v>
      </c>
      <c r="BF109" s="20">
        <v>0.20100000000000001</v>
      </c>
      <c r="BG109" s="20">
        <v>0.23499999999999999</v>
      </c>
      <c r="BH109" s="20">
        <v>0.13</v>
      </c>
      <c r="BI109" s="20">
        <v>9.6000000000000002E-2</v>
      </c>
      <c r="BJ109" s="20">
        <v>0.104</v>
      </c>
      <c r="BK109" s="20">
        <v>0.187</v>
      </c>
      <c r="BM109" s="20">
        <v>0.48</v>
      </c>
      <c r="BN109" s="20">
        <v>0.55500000000000005</v>
      </c>
      <c r="BO109" s="20">
        <v>0.74099999999999999</v>
      </c>
      <c r="BP109" s="20">
        <v>0.64200000000000002</v>
      </c>
      <c r="BQ109" s="20">
        <v>0.66</v>
      </c>
      <c r="BR109" s="20">
        <v>0.55800000000000005</v>
      </c>
      <c r="BS109" s="20">
        <v>0.69099999999999995</v>
      </c>
      <c r="BT109" s="20">
        <v>0.46700000000000003</v>
      </c>
      <c r="BU109" s="20">
        <v>0.69599999999999995</v>
      </c>
      <c r="BV109" s="20">
        <v>0.80300000000000005</v>
      </c>
      <c r="BW109" s="20">
        <v>0.79100000000000004</v>
      </c>
      <c r="BX109" s="20">
        <v>0.46500000000000002</v>
      </c>
      <c r="BY109" s="20">
        <v>0.39400000000000002</v>
      </c>
      <c r="BZ109" s="20">
        <v>0.39500000000000002</v>
      </c>
      <c r="CA109" s="20">
        <v>0.67800000000000005</v>
      </c>
    </row>
    <row r="110" spans="1:79" x14ac:dyDescent="0.35">
      <c r="A110" s="20">
        <v>108.173</v>
      </c>
      <c r="B110" s="20">
        <v>1809.357</v>
      </c>
      <c r="C110" s="20">
        <v>4191.0129999999999</v>
      </c>
      <c r="D110" s="20">
        <v>6189.9040000000005</v>
      </c>
      <c r="E110" s="20">
        <v>3698.2249999999999</v>
      </c>
      <c r="F110" s="20">
        <v>7021.08</v>
      </c>
      <c r="G110" s="20">
        <v>585.24400000000003</v>
      </c>
      <c r="H110" s="20">
        <v>3860.0219999999999</v>
      </c>
      <c r="I110" s="20">
        <v>1480.2139999999999</v>
      </c>
      <c r="J110" s="20">
        <v>2366.864</v>
      </c>
      <c r="K110" s="20">
        <v>3173.0770000000002</v>
      </c>
      <c r="L110" s="20">
        <v>2080.2510000000002</v>
      </c>
      <c r="M110" s="20">
        <v>327.29300000000001</v>
      </c>
      <c r="N110" s="20">
        <v>2708.0250000000001</v>
      </c>
      <c r="O110" s="20">
        <v>1712.278</v>
      </c>
      <c r="Q110" s="20">
        <v>63.308</v>
      </c>
      <c r="R110" s="20">
        <v>380.51</v>
      </c>
      <c r="S110" s="20">
        <v>596.17399999999998</v>
      </c>
      <c r="T110" s="20">
        <v>1047.001</v>
      </c>
      <c r="U110" s="20">
        <v>729.33299999999997</v>
      </c>
      <c r="V110" s="20">
        <v>535.67399999999998</v>
      </c>
      <c r="W110" s="20">
        <v>188.48500000000001</v>
      </c>
      <c r="X110" s="20">
        <v>825.45399999999995</v>
      </c>
      <c r="Y110" s="20">
        <v>200.00700000000001</v>
      </c>
      <c r="Z110" s="20">
        <v>666.21799999999996</v>
      </c>
      <c r="AA110" s="20">
        <v>578.803</v>
      </c>
      <c r="AB110" s="20">
        <v>365.39100000000002</v>
      </c>
      <c r="AC110" s="20">
        <v>86.852000000000004</v>
      </c>
      <c r="AD110" s="20">
        <v>446.964</v>
      </c>
      <c r="AE110" s="20">
        <v>557.16600000000005</v>
      </c>
      <c r="AG110">
        <v>1.7086782081253555</v>
      </c>
      <c r="AH110">
        <v>4.7550839662558149</v>
      </c>
      <c r="AI110">
        <v>7.0298486683417929</v>
      </c>
      <c r="AJ110">
        <v>5.9120325577530499</v>
      </c>
      <c r="AK110">
        <v>5.0706947306648678</v>
      </c>
      <c r="AL110">
        <v>13.10700164652382</v>
      </c>
      <c r="AM110">
        <v>3.1049897869857017</v>
      </c>
      <c r="AN110">
        <v>4.6762411957540939</v>
      </c>
      <c r="AO110">
        <v>7.4008109716159929</v>
      </c>
      <c r="AP110">
        <v>3.5526869583229517</v>
      </c>
      <c r="AQ110">
        <v>5.4821364091063804</v>
      </c>
      <c r="AR110">
        <v>5.6932190448040592</v>
      </c>
      <c r="AS110">
        <v>3.7683991157371159</v>
      </c>
      <c r="AT110">
        <v>6.0587094262625181</v>
      </c>
      <c r="AU110">
        <v>3.0731918315187929</v>
      </c>
      <c r="AW110" s="20">
        <v>0.33900000000000002</v>
      </c>
      <c r="AX110" s="20">
        <v>0.157</v>
      </c>
      <c r="AY110" s="20">
        <v>0.14799999999999999</v>
      </c>
      <c r="AZ110" s="20">
        <v>7.0999999999999994E-2</v>
      </c>
      <c r="BA110" s="20">
        <v>8.6999999999999994E-2</v>
      </c>
      <c r="BB110" s="20">
        <v>0.307</v>
      </c>
      <c r="BC110" s="20">
        <v>0.20699999999999999</v>
      </c>
      <c r="BD110" s="20">
        <v>7.0999999999999994E-2</v>
      </c>
      <c r="BE110" s="20">
        <v>0.46500000000000002</v>
      </c>
      <c r="BF110" s="20">
        <v>6.7000000000000004E-2</v>
      </c>
      <c r="BG110" s="20">
        <v>0.11899999999999999</v>
      </c>
      <c r="BH110" s="20">
        <v>0.19600000000000001</v>
      </c>
      <c r="BI110" s="20">
        <v>0.54500000000000004</v>
      </c>
      <c r="BJ110" s="20">
        <v>0.17</v>
      </c>
      <c r="BK110" s="20">
        <v>6.9000000000000006E-2</v>
      </c>
      <c r="BM110" s="20">
        <v>0.63800000000000001</v>
      </c>
      <c r="BN110" s="20">
        <v>0.53</v>
      </c>
      <c r="BO110" s="20">
        <v>0.57499999999999996</v>
      </c>
      <c r="BP110" s="20">
        <v>0.45300000000000001</v>
      </c>
      <c r="BQ110" s="20">
        <v>0.56000000000000005</v>
      </c>
      <c r="BR110" s="20">
        <v>0.47399999999999998</v>
      </c>
      <c r="BS110" s="20">
        <v>0.56299999999999994</v>
      </c>
      <c r="BT110" s="20">
        <v>0.52700000000000002</v>
      </c>
      <c r="BU110" s="20">
        <v>0.77900000000000003</v>
      </c>
      <c r="BV110" s="20">
        <v>0.379</v>
      </c>
      <c r="BW110" s="20">
        <v>0.54200000000000004</v>
      </c>
      <c r="BX110" s="20">
        <v>0.59299999999999997</v>
      </c>
      <c r="BY110" s="20">
        <v>0.872</v>
      </c>
      <c r="BZ110" s="20">
        <v>0.53100000000000003</v>
      </c>
      <c r="CA110" s="20">
        <v>0.25600000000000001</v>
      </c>
    </row>
    <row r="111" spans="1:79" x14ac:dyDescent="0.35">
      <c r="A111" s="20">
        <v>747.04100000000005</v>
      </c>
      <c r="B111" s="20">
        <v>2463.018</v>
      </c>
      <c r="C111" s="20">
        <v>1653.107</v>
      </c>
      <c r="D111" s="20">
        <v>3136.0949999999998</v>
      </c>
      <c r="E111" s="20">
        <v>1847.2629999999999</v>
      </c>
      <c r="F111" s="20">
        <v>3394.97</v>
      </c>
      <c r="G111" s="20">
        <v>1168.6389999999999</v>
      </c>
      <c r="H111" s="20">
        <v>7163.4620000000004</v>
      </c>
      <c r="I111" s="20">
        <v>1439.5340000000001</v>
      </c>
      <c r="J111" s="20">
        <v>771.08</v>
      </c>
      <c r="K111" s="20">
        <v>9240.9390000000003</v>
      </c>
      <c r="L111" s="20">
        <v>1677.145</v>
      </c>
      <c r="M111" s="20">
        <v>243.15799999999999</v>
      </c>
      <c r="N111" s="20">
        <v>2496.3020000000001</v>
      </c>
      <c r="O111" s="20">
        <v>1079.8820000000001</v>
      </c>
      <c r="Q111" s="20">
        <v>221.78100000000001</v>
      </c>
      <c r="R111" s="20">
        <v>440.16500000000002</v>
      </c>
      <c r="S111" s="20">
        <v>258.30200000000002</v>
      </c>
      <c r="T111" s="20">
        <v>457.12599999999998</v>
      </c>
      <c r="U111" s="20">
        <v>365.78500000000003</v>
      </c>
      <c r="V111" s="20">
        <v>478.49</v>
      </c>
      <c r="W111" s="20">
        <v>266.55799999999999</v>
      </c>
      <c r="X111" s="20">
        <v>839.28599999999994</v>
      </c>
      <c r="Y111" s="20">
        <v>329.26299999999998</v>
      </c>
      <c r="Z111" s="20">
        <v>251.97</v>
      </c>
      <c r="AA111" s="20">
        <v>1382.25</v>
      </c>
      <c r="AB111" s="20">
        <v>331.12900000000002</v>
      </c>
      <c r="AC111" s="20">
        <v>70.203999999999994</v>
      </c>
      <c r="AD111" s="20">
        <v>475.20699999999999</v>
      </c>
      <c r="AE111" s="20">
        <v>250.47300000000001</v>
      </c>
      <c r="AG111">
        <v>3.3683724034069646</v>
      </c>
      <c r="AH111">
        <v>5.5956698056410659</v>
      </c>
      <c r="AI111">
        <v>6.3999001169174061</v>
      </c>
      <c r="AJ111">
        <v>6.8604607919917049</v>
      </c>
      <c r="AK111">
        <v>5.0501332750112766</v>
      </c>
      <c r="AL111">
        <v>7.0951744028088353</v>
      </c>
      <c r="AM111">
        <v>4.3841828044928306</v>
      </c>
      <c r="AN111">
        <v>8.5351858603622617</v>
      </c>
      <c r="AO111">
        <v>4.3719883497386594</v>
      </c>
      <c r="AP111">
        <v>3.0602055800293688</v>
      </c>
      <c r="AQ111">
        <v>6.6854324470971243</v>
      </c>
      <c r="AR111">
        <v>5.0649293779765587</v>
      </c>
      <c r="AS111">
        <v>3.4635918181300211</v>
      </c>
      <c r="AT111">
        <v>5.2530833931318357</v>
      </c>
      <c r="AU111">
        <v>4.3113708862831519</v>
      </c>
      <c r="AW111" s="20">
        <v>0.191</v>
      </c>
      <c r="AX111" s="20">
        <v>0.16</v>
      </c>
      <c r="AY111" s="20">
        <v>0.311</v>
      </c>
      <c r="AZ111" s="20">
        <v>0.189</v>
      </c>
      <c r="BA111" s="20">
        <v>0.17299999999999999</v>
      </c>
      <c r="BB111" s="20">
        <v>0.186</v>
      </c>
      <c r="BC111" s="20">
        <v>0.20699999999999999</v>
      </c>
      <c r="BD111" s="20">
        <v>0.128</v>
      </c>
      <c r="BE111" s="20">
        <v>0.16700000000000001</v>
      </c>
      <c r="BF111" s="20">
        <v>0.153</v>
      </c>
      <c r="BG111" s="20">
        <v>6.0999999999999999E-2</v>
      </c>
      <c r="BH111" s="20">
        <v>0.192</v>
      </c>
      <c r="BI111" s="20">
        <v>0.62</v>
      </c>
      <c r="BJ111" s="20">
        <v>0.13900000000000001</v>
      </c>
      <c r="BK111" s="20">
        <v>0.216</v>
      </c>
      <c r="BM111" s="20">
        <v>0.63100000000000001</v>
      </c>
      <c r="BN111" s="20">
        <v>0.64200000000000002</v>
      </c>
      <c r="BO111" s="20">
        <v>0.59</v>
      </c>
      <c r="BP111" s="20">
        <v>0.64400000000000002</v>
      </c>
      <c r="BQ111" s="20">
        <v>0.6</v>
      </c>
      <c r="BR111" s="20">
        <v>0.64700000000000002</v>
      </c>
      <c r="BS111" s="20">
        <v>0.59299999999999997</v>
      </c>
      <c r="BT111" s="20">
        <v>0.59599999999999997</v>
      </c>
      <c r="BU111" s="20">
        <v>0.42599999999999999</v>
      </c>
      <c r="BV111" s="20">
        <v>0.505</v>
      </c>
      <c r="BW111" s="20">
        <v>0.63</v>
      </c>
      <c r="BX111" s="20">
        <v>0.47799999999999998</v>
      </c>
      <c r="BY111" s="20">
        <v>0.86399999999999999</v>
      </c>
      <c r="BZ111" s="20">
        <v>0.51600000000000001</v>
      </c>
      <c r="CA111" s="20">
        <v>0.46200000000000002</v>
      </c>
    </row>
    <row r="112" spans="1:79" x14ac:dyDescent="0.35">
      <c r="A112" s="20">
        <v>1028.107</v>
      </c>
      <c r="B112" s="20">
        <v>2640.5329999999999</v>
      </c>
      <c r="C112" s="20">
        <v>1998.8910000000001</v>
      </c>
      <c r="D112" s="20">
        <v>931.95299999999997</v>
      </c>
      <c r="E112" s="20">
        <v>4641.2719999999999</v>
      </c>
      <c r="F112" s="20">
        <v>3782.3589999999999</v>
      </c>
      <c r="G112" s="20">
        <v>1674.3710000000001</v>
      </c>
      <c r="H112" s="20">
        <v>2320.636</v>
      </c>
      <c r="I112" s="20">
        <v>2692.308</v>
      </c>
      <c r="J112" s="20">
        <v>2671.0430000000001</v>
      </c>
      <c r="K112" s="20">
        <v>2167.16</v>
      </c>
      <c r="L112" s="20">
        <v>2392.7510000000002</v>
      </c>
      <c r="M112" s="20">
        <v>7593.38</v>
      </c>
      <c r="N112" s="20">
        <v>783.09900000000005</v>
      </c>
      <c r="O112" s="20">
        <v>2302.145</v>
      </c>
      <c r="Q112" s="20">
        <v>269.97800000000001</v>
      </c>
      <c r="R112" s="20">
        <v>616.80499999999995</v>
      </c>
      <c r="S112" s="20">
        <v>526.12400000000002</v>
      </c>
      <c r="T112" s="20">
        <v>195.791</v>
      </c>
      <c r="U112" s="20">
        <v>807.81</v>
      </c>
      <c r="V112" s="20">
        <v>528.12699999999995</v>
      </c>
      <c r="W112" s="20">
        <v>358.79300000000001</v>
      </c>
      <c r="X112" s="20">
        <v>375.44</v>
      </c>
      <c r="Y112" s="20">
        <v>409.76600000000002</v>
      </c>
      <c r="Z112" s="20">
        <v>534.28300000000002</v>
      </c>
      <c r="AA112" s="20">
        <v>378.25</v>
      </c>
      <c r="AB112" s="20">
        <v>615.77499999999998</v>
      </c>
      <c r="AC112" s="20">
        <v>1020.891</v>
      </c>
      <c r="AD112" s="20">
        <v>230.15600000000001</v>
      </c>
      <c r="AE112" s="20">
        <v>529.28599999999994</v>
      </c>
      <c r="AG112">
        <v>3.8081139944736235</v>
      </c>
      <c r="AH112">
        <v>4.2809850763207171</v>
      </c>
      <c r="AI112">
        <v>3.7992773566687701</v>
      </c>
      <c r="AJ112">
        <v>4.7599378929572858</v>
      </c>
      <c r="AK112">
        <v>5.7454995605402264</v>
      </c>
      <c r="AL112">
        <v>7.1618360735201954</v>
      </c>
      <c r="AM112">
        <v>4.6666768861153924</v>
      </c>
      <c r="AN112">
        <v>6.1811101640741528</v>
      </c>
      <c r="AO112">
        <v>6.570354787854531</v>
      </c>
      <c r="AP112">
        <v>4.9993037397783571</v>
      </c>
      <c r="AQ112">
        <v>5.7294382022471906</v>
      </c>
      <c r="AR112">
        <v>3.8857553489505099</v>
      </c>
      <c r="AS112">
        <v>7.437992890524062</v>
      </c>
      <c r="AT112">
        <v>3.4024704982707381</v>
      </c>
      <c r="AU112">
        <v>4.3495293659760508</v>
      </c>
      <c r="AW112" s="20">
        <v>0.17699999999999999</v>
      </c>
      <c r="AX112" s="20">
        <v>8.6999999999999994E-2</v>
      </c>
      <c r="AY112" s="20">
        <v>9.0999999999999998E-2</v>
      </c>
      <c r="AZ112" s="20">
        <v>0.30599999999999999</v>
      </c>
      <c r="BA112" s="20">
        <v>8.8999999999999996E-2</v>
      </c>
      <c r="BB112" s="20">
        <v>0.17</v>
      </c>
      <c r="BC112" s="20">
        <v>0.16300000000000001</v>
      </c>
      <c r="BD112" s="20">
        <v>0.20699999999999999</v>
      </c>
      <c r="BE112" s="20">
        <v>0.20100000000000001</v>
      </c>
      <c r="BF112" s="20">
        <v>0.11799999999999999</v>
      </c>
      <c r="BG112" s="20">
        <v>0.19</v>
      </c>
      <c r="BH112" s="20">
        <v>7.9000000000000001E-2</v>
      </c>
      <c r="BI112" s="20">
        <v>9.1999999999999998E-2</v>
      </c>
      <c r="BJ112" s="20">
        <v>0.186</v>
      </c>
      <c r="BK112" s="20">
        <v>0.10299999999999999</v>
      </c>
      <c r="BM112" s="20">
        <v>0.61399999999999999</v>
      </c>
      <c r="BN112" s="20">
        <v>0.51500000000000001</v>
      </c>
      <c r="BO112" s="20">
        <v>0.46899999999999997</v>
      </c>
      <c r="BP112" s="20">
        <v>0.73799999999999999</v>
      </c>
      <c r="BQ112" s="20">
        <v>0.46899999999999997</v>
      </c>
      <c r="BR112" s="20">
        <v>0.55100000000000005</v>
      </c>
      <c r="BS112" s="20">
        <v>0.56399999999999995</v>
      </c>
      <c r="BT112" s="20">
        <v>0.61299999999999999</v>
      </c>
      <c r="BU112" s="20">
        <v>0.65200000000000002</v>
      </c>
      <c r="BV112" s="20">
        <v>0.41899999999999998</v>
      </c>
      <c r="BW112" s="20">
        <v>0.749</v>
      </c>
      <c r="BX112" s="20">
        <v>0.34300000000000003</v>
      </c>
      <c r="BY112" s="20">
        <v>0.51400000000000001</v>
      </c>
      <c r="BZ112" s="20">
        <v>0.52</v>
      </c>
      <c r="CA112" s="20">
        <v>0.42699999999999999</v>
      </c>
    </row>
    <row r="113" spans="1:79" x14ac:dyDescent="0.35">
      <c r="A113" s="20">
        <v>2997.4110000000001</v>
      </c>
      <c r="B113" s="20">
        <v>4595.9690000000001</v>
      </c>
      <c r="C113" s="20">
        <v>1507.951</v>
      </c>
      <c r="D113" s="20">
        <v>3488.3510000000001</v>
      </c>
      <c r="E113" s="20">
        <v>6930.473</v>
      </c>
      <c r="F113" s="20">
        <v>6274.0379999999996</v>
      </c>
      <c r="G113" s="20">
        <v>732.24900000000002</v>
      </c>
      <c r="H113" s="20">
        <v>1487.6110000000001</v>
      </c>
      <c r="I113" s="20">
        <v>1068.787</v>
      </c>
      <c r="J113" s="20">
        <v>1170.4880000000001</v>
      </c>
      <c r="K113" s="20">
        <v>5727.6260000000002</v>
      </c>
      <c r="L113" s="20">
        <v>2603.5500000000002</v>
      </c>
      <c r="M113" s="20">
        <v>3075.0740000000001</v>
      </c>
      <c r="N113" s="20">
        <v>2996.4870000000001</v>
      </c>
      <c r="O113" s="20">
        <v>1015.163</v>
      </c>
      <c r="Q113" s="20">
        <v>530.60599999999999</v>
      </c>
      <c r="R113" s="20">
        <v>788.83600000000001</v>
      </c>
      <c r="S113" s="20">
        <v>322.23099999999999</v>
      </c>
      <c r="T113" s="20">
        <v>565.94500000000005</v>
      </c>
      <c r="U113" s="20">
        <v>919.70799999999997</v>
      </c>
      <c r="V113" s="20">
        <v>912.82899999999995</v>
      </c>
      <c r="W113" s="20">
        <v>209.09899999999999</v>
      </c>
      <c r="X113" s="20">
        <v>306.74900000000002</v>
      </c>
      <c r="Y113" s="20">
        <v>192.178</v>
      </c>
      <c r="Z113" s="20">
        <v>346.58699999999999</v>
      </c>
      <c r="AA113" s="20">
        <v>980.54</v>
      </c>
      <c r="AB113" s="20">
        <v>396.65100000000001</v>
      </c>
      <c r="AC113" s="20">
        <v>373.47699999999998</v>
      </c>
      <c r="AD113" s="20">
        <v>995.19100000000003</v>
      </c>
      <c r="AE113" s="20">
        <v>376.43</v>
      </c>
      <c r="AG113">
        <v>5.6490333693927326</v>
      </c>
      <c r="AH113">
        <v>5.8262668032392027</v>
      </c>
      <c r="AI113">
        <v>4.6797204489946651</v>
      </c>
      <c r="AJ113">
        <v>6.1637632632146229</v>
      </c>
      <c r="AK113">
        <v>7.5355145328734778</v>
      </c>
      <c r="AL113">
        <v>6.8731799712761097</v>
      </c>
      <c r="AM113">
        <v>3.5019249255137521</v>
      </c>
      <c r="AN113">
        <v>4.8496034216900465</v>
      </c>
      <c r="AO113">
        <v>5.5614430371842776</v>
      </c>
      <c r="AP113">
        <v>3.3771837951221486</v>
      </c>
      <c r="AQ113">
        <v>5.8412976523140312</v>
      </c>
      <c r="AR113">
        <v>6.5638306723038644</v>
      </c>
      <c r="AS113">
        <v>8.2336368772374211</v>
      </c>
      <c r="AT113">
        <v>3.0109667390480821</v>
      </c>
      <c r="AU113">
        <v>2.6968174693834177</v>
      </c>
      <c r="AW113" s="20">
        <v>0.13400000000000001</v>
      </c>
      <c r="AX113" s="20">
        <v>9.2999999999999999E-2</v>
      </c>
      <c r="AY113" s="20">
        <v>0.183</v>
      </c>
      <c r="AZ113" s="20">
        <v>0.13700000000000001</v>
      </c>
      <c r="BA113" s="20">
        <v>0.10299999999999999</v>
      </c>
      <c r="BB113" s="20">
        <v>9.5000000000000001E-2</v>
      </c>
      <c r="BC113" s="20">
        <v>0.21</v>
      </c>
      <c r="BD113" s="20">
        <v>0.19900000000000001</v>
      </c>
      <c r="BE113" s="20">
        <v>0.36399999999999999</v>
      </c>
      <c r="BF113" s="20">
        <v>0.122</v>
      </c>
      <c r="BG113" s="20">
        <v>7.4999999999999997E-2</v>
      </c>
      <c r="BH113" s="20">
        <v>0.20799999999999999</v>
      </c>
      <c r="BI113" s="20">
        <v>0.27700000000000002</v>
      </c>
      <c r="BJ113" s="20">
        <v>3.7999999999999999E-2</v>
      </c>
      <c r="BK113" s="20">
        <v>0.09</v>
      </c>
      <c r="BM113" s="20">
        <v>0.63300000000000001</v>
      </c>
      <c r="BN113" s="20">
        <v>0.52800000000000002</v>
      </c>
      <c r="BO113" s="20">
        <v>0.57099999999999995</v>
      </c>
      <c r="BP113" s="20">
        <v>0.46700000000000003</v>
      </c>
      <c r="BQ113" s="20">
        <v>0.54200000000000004</v>
      </c>
      <c r="BR113" s="20">
        <v>0.51300000000000001</v>
      </c>
      <c r="BS113" s="20">
        <v>0.54800000000000004</v>
      </c>
      <c r="BT113" s="20">
        <v>0.48599999999999999</v>
      </c>
      <c r="BU113" s="20">
        <v>0.77300000000000002</v>
      </c>
      <c r="BV113" s="20">
        <v>0.52500000000000002</v>
      </c>
      <c r="BW113" s="20">
        <v>0.44700000000000001</v>
      </c>
      <c r="BX113" s="20">
        <v>0.72499999999999998</v>
      </c>
      <c r="BY113" s="20">
        <v>0.68600000000000005</v>
      </c>
      <c r="BZ113" s="20">
        <v>0.20799999999999999</v>
      </c>
      <c r="CA113" s="20">
        <v>0.25900000000000001</v>
      </c>
    </row>
    <row r="114" spans="1:79" x14ac:dyDescent="0.35">
      <c r="A114" s="20">
        <v>742.41899999999998</v>
      </c>
      <c r="B114" s="20">
        <v>2279.9560000000001</v>
      </c>
      <c r="C114" s="20">
        <v>324.51900000000001</v>
      </c>
      <c r="D114" s="20">
        <v>1938.7940000000001</v>
      </c>
      <c r="E114" s="20">
        <v>3100.0369999999998</v>
      </c>
      <c r="F114" s="20">
        <v>4202.1080000000002</v>
      </c>
      <c r="G114" s="20">
        <v>1539.386</v>
      </c>
      <c r="H114" s="20">
        <v>2137.5740000000001</v>
      </c>
      <c r="I114" s="20">
        <v>1443.232</v>
      </c>
      <c r="J114" s="20">
        <v>2916.05</v>
      </c>
      <c r="K114" s="20">
        <v>2092.2710000000002</v>
      </c>
      <c r="L114" s="20">
        <v>5634.2460000000001</v>
      </c>
      <c r="M114" s="20">
        <v>4238.1660000000002</v>
      </c>
      <c r="N114" s="20">
        <v>2268.8609999999999</v>
      </c>
      <c r="O114" s="20">
        <v>2279.9560000000001</v>
      </c>
      <c r="Q114" s="20">
        <v>159.309</v>
      </c>
      <c r="R114" s="20">
        <v>289.94799999999998</v>
      </c>
      <c r="S114" s="20">
        <v>125.023</v>
      </c>
      <c r="T114" s="20">
        <v>264.20800000000003</v>
      </c>
      <c r="U114" s="20">
        <v>447.14100000000002</v>
      </c>
      <c r="V114" s="20">
        <v>660.10299999999995</v>
      </c>
      <c r="W114" s="20">
        <v>283.67200000000003</v>
      </c>
      <c r="X114" s="20">
        <v>395.97399999999999</v>
      </c>
      <c r="Y114" s="20">
        <v>323.767</v>
      </c>
      <c r="Z114" s="20">
        <v>883.596</v>
      </c>
      <c r="AA114" s="20">
        <v>719.49400000000003</v>
      </c>
      <c r="AB114" s="20">
        <v>982.76</v>
      </c>
      <c r="AC114" s="20">
        <v>731.47299999999996</v>
      </c>
      <c r="AD114" s="20">
        <v>596.32799999999997</v>
      </c>
      <c r="AE114" s="20">
        <v>533.33299999999997</v>
      </c>
      <c r="AG114">
        <v>4.6602451838879162</v>
      </c>
      <c r="AH114">
        <v>7.8633272172941364</v>
      </c>
      <c r="AI114">
        <v>2.5956743959111526</v>
      </c>
      <c r="AJ114">
        <v>7.3381351056743167</v>
      </c>
      <c r="AK114">
        <v>6.9330188911327744</v>
      </c>
      <c r="AL114">
        <v>6.365836846673929</v>
      </c>
      <c r="AM114">
        <v>5.4266406272032484</v>
      </c>
      <c r="AN114">
        <v>5.3982685731891493</v>
      </c>
      <c r="AO114">
        <v>4.457625391099155</v>
      </c>
      <c r="AP114">
        <v>3.3002073345737193</v>
      </c>
      <c r="AQ114">
        <v>2.9079756050780134</v>
      </c>
      <c r="AR114">
        <v>5.7330843746184215</v>
      </c>
      <c r="AS114">
        <v>5.794015636940804</v>
      </c>
      <c r="AT114">
        <v>3.8047198857004871</v>
      </c>
      <c r="AU114">
        <v>4.2749201718251078</v>
      </c>
      <c r="AW114" s="20">
        <v>0.36799999999999999</v>
      </c>
      <c r="AX114" s="20">
        <v>0.34100000000000003</v>
      </c>
      <c r="AY114" s="20">
        <v>0.26100000000000001</v>
      </c>
      <c r="AZ114" s="20">
        <v>0.34899999999999998</v>
      </c>
      <c r="BA114" s="20">
        <v>0.19500000000000001</v>
      </c>
      <c r="BB114" s="20">
        <v>0.121</v>
      </c>
      <c r="BC114" s="20">
        <v>0.24</v>
      </c>
      <c r="BD114" s="20">
        <v>0.17100000000000001</v>
      </c>
      <c r="BE114" s="20">
        <v>0.17299999999999999</v>
      </c>
      <c r="BF114" s="20">
        <v>4.7E-2</v>
      </c>
      <c r="BG114" s="20">
        <v>5.0999999999999997E-2</v>
      </c>
      <c r="BH114" s="20">
        <v>7.2999999999999995E-2</v>
      </c>
      <c r="BI114" s="20">
        <v>0.1</v>
      </c>
      <c r="BJ114" s="20">
        <v>0.08</v>
      </c>
      <c r="BK114" s="20">
        <v>0.10100000000000001</v>
      </c>
      <c r="BM114" s="20">
        <v>0.81399999999999995</v>
      </c>
      <c r="BN114" s="20">
        <v>0.79500000000000004</v>
      </c>
      <c r="BO114" s="20">
        <v>0.75600000000000001</v>
      </c>
      <c r="BP114" s="20">
        <v>0.69699999999999995</v>
      </c>
      <c r="BQ114" s="20">
        <v>0.69399999999999995</v>
      </c>
      <c r="BR114" s="20">
        <v>0.57699999999999996</v>
      </c>
      <c r="BS114" s="20">
        <v>0.58599999999999997</v>
      </c>
      <c r="BT114" s="20">
        <v>0.56999999999999995</v>
      </c>
      <c r="BU114" s="20">
        <v>0.60699999999999998</v>
      </c>
      <c r="BV114" s="20">
        <v>0.215</v>
      </c>
      <c r="BW114" s="20">
        <v>0.28499999999999998</v>
      </c>
      <c r="BX114" s="20">
        <v>0.41399999999999998</v>
      </c>
      <c r="BY114" s="20">
        <v>0.36599999999999999</v>
      </c>
      <c r="BZ114" s="20">
        <v>0.32400000000000001</v>
      </c>
      <c r="CA114" s="20">
        <v>0.44700000000000001</v>
      </c>
    </row>
    <row r="115" spans="1:79" x14ac:dyDescent="0.35">
      <c r="A115" s="20">
        <v>1130.732</v>
      </c>
      <c r="B115" s="20">
        <v>1732.6179999999999</v>
      </c>
      <c r="C115" s="20">
        <v>479.84500000000003</v>
      </c>
      <c r="D115" s="20">
        <v>5396.6350000000002</v>
      </c>
      <c r="E115" s="20">
        <v>2571.1909999999998</v>
      </c>
      <c r="F115" s="20">
        <v>4319.527</v>
      </c>
      <c r="G115" s="20">
        <v>3538.277</v>
      </c>
      <c r="H115" s="20">
        <v>1743.713</v>
      </c>
      <c r="I115" s="20">
        <v>2380.732</v>
      </c>
      <c r="J115" s="20">
        <v>845.04399999999998</v>
      </c>
      <c r="K115" s="20">
        <v>1975.777</v>
      </c>
      <c r="L115" s="20">
        <v>6449.7039999999997</v>
      </c>
      <c r="M115" s="20">
        <v>5141.4570000000003</v>
      </c>
      <c r="N115" s="20">
        <v>945.82100000000003</v>
      </c>
      <c r="O115" s="20">
        <v>7834.6890000000003</v>
      </c>
      <c r="Q115" s="20">
        <v>239.69200000000001</v>
      </c>
      <c r="R115" s="20">
        <v>261.15899999999999</v>
      </c>
      <c r="S115" s="20">
        <v>307.69900000000001</v>
      </c>
      <c r="T115" s="20">
        <v>491.09800000000001</v>
      </c>
      <c r="U115" s="20">
        <v>578.80999999999995</v>
      </c>
      <c r="V115" s="20">
        <v>703.30399999999997</v>
      </c>
      <c r="W115" s="20">
        <v>551.24400000000003</v>
      </c>
      <c r="X115" s="20">
        <v>289.90800000000002</v>
      </c>
      <c r="Y115" s="20">
        <v>352.887</v>
      </c>
      <c r="Z115" s="20">
        <v>280.63900000000001</v>
      </c>
      <c r="AA115" s="20">
        <v>503.81299999999999</v>
      </c>
      <c r="AB115" s="20">
        <v>500.6</v>
      </c>
      <c r="AC115" s="20">
        <v>640.13199999999995</v>
      </c>
      <c r="AD115" s="20">
        <v>315.358</v>
      </c>
      <c r="AE115" s="20">
        <v>893.57500000000005</v>
      </c>
      <c r="AG115">
        <v>4.7174373779683929</v>
      </c>
      <c r="AH115">
        <v>6.6343415314042407</v>
      </c>
      <c r="AI115">
        <v>1.5594623316942857</v>
      </c>
      <c r="AJ115">
        <v>10.988916672436051</v>
      </c>
      <c r="AK115">
        <v>4.4422021043174791</v>
      </c>
      <c r="AL115">
        <v>6.141763732326277</v>
      </c>
      <c r="AM115">
        <v>6.4187129474425113</v>
      </c>
      <c r="AN115">
        <v>6.0147115636684738</v>
      </c>
      <c r="AO115">
        <v>6.7464429123203749</v>
      </c>
      <c r="AP115">
        <v>3.0111424285291779</v>
      </c>
      <c r="AQ115">
        <v>3.9216475160426589</v>
      </c>
      <c r="AR115">
        <v>12.883947263284059</v>
      </c>
      <c r="AS115">
        <v>8.0318699893147052</v>
      </c>
      <c r="AT115">
        <v>2.9991977371748932</v>
      </c>
      <c r="AU115">
        <v>8.7678023668970155</v>
      </c>
      <c r="AW115" s="20">
        <v>0.247</v>
      </c>
      <c r="AX115" s="20">
        <v>0.31900000000000001</v>
      </c>
      <c r="AY115" s="20">
        <v>6.4000000000000001E-2</v>
      </c>
      <c r="AZ115" s="20">
        <v>0.28100000000000003</v>
      </c>
      <c r="BA115" s="20">
        <v>9.6000000000000002E-2</v>
      </c>
      <c r="BB115" s="20">
        <v>0.11</v>
      </c>
      <c r="BC115" s="20">
        <v>0.14599999999999999</v>
      </c>
      <c r="BD115" s="20">
        <v>0.26100000000000001</v>
      </c>
      <c r="BE115" s="20">
        <v>0.24</v>
      </c>
      <c r="BF115" s="20">
        <v>0.13500000000000001</v>
      </c>
      <c r="BG115" s="20">
        <v>9.8000000000000004E-2</v>
      </c>
      <c r="BH115" s="20">
        <v>0.32300000000000001</v>
      </c>
      <c r="BI115" s="20">
        <v>0.158</v>
      </c>
      <c r="BJ115" s="20">
        <v>0.12</v>
      </c>
      <c r="BK115" s="20">
        <v>0.123</v>
      </c>
      <c r="BM115" s="20">
        <v>0.59099999999999997</v>
      </c>
      <c r="BN115" s="20">
        <v>0.74</v>
      </c>
      <c r="BO115" s="20">
        <v>0.248</v>
      </c>
      <c r="BP115" s="20">
        <v>0.69299999999999995</v>
      </c>
      <c r="BQ115" s="20">
        <v>0.55700000000000005</v>
      </c>
      <c r="BR115" s="20">
        <v>0.59599999999999997</v>
      </c>
      <c r="BS115" s="20">
        <v>0.61599999999999999</v>
      </c>
      <c r="BT115" s="20">
        <v>0.61599999999999999</v>
      </c>
      <c r="BU115" s="20">
        <v>0.63100000000000001</v>
      </c>
      <c r="BV115" s="20">
        <v>0.45600000000000002</v>
      </c>
      <c r="BW115" s="20">
        <v>0.49099999999999999</v>
      </c>
      <c r="BX115" s="20">
        <v>0.77300000000000002</v>
      </c>
      <c r="BY115" s="20">
        <v>0.47</v>
      </c>
      <c r="BZ115" s="20">
        <v>0.498</v>
      </c>
      <c r="CA115" s="20">
        <v>0.38900000000000001</v>
      </c>
    </row>
    <row r="116" spans="1:79" x14ac:dyDescent="0.35">
      <c r="A116" s="20">
        <v>1709.5039999999999</v>
      </c>
      <c r="B116" s="20">
        <v>1213.942</v>
      </c>
      <c r="C116" s="20">
        <v>1097.4480000000001</v>
      </c>
      <c r="D116" s="20">
        <v>1159.393</v>
      </c>
      <c r="E116" s="20">
        <v>11000.37</v>
      </c>
      <c r="F116" s="20">
        <v>2135.7249999999999</v>
      </c>
      <c r="G116" s="20">
        <v>1058.617</v>
      </c>
      <c r="H116" s="20">
        <v>2656.25</v>
      </c>
      <c r="I116" s="20">
        <v>2134.8000000000002</v>
      </c>
      <c r="J116" s="20">
        <v>624.07500000000005</v>
      </c>
      <c r="K116" s="20">
        <v>4634.8</v>
      </c>
      <c r="L116" s="20">
        <v>2821.7460000000001</v>
      </c>
      <c r="M116" s="20">
        <v>1491.309</v>
      </c>
      <c r="N116" s="20">
        <v>3934.9110000000001</v>
      </c>
      <c r="O116" s="20">
        <v>6821.3760000000002</v>
      </c>
      <c r="Q116" s="20">
        <v>375.07</v>
      </c>
      <c r="R116" s="20">
        <v>193.40100000000001</v>
      </c>
      <c r="S116" s="20">
        <v>238.46799999999999</v>
      </c>
      <c r="T116" s="20">
        <v>269.99400000000003</v>
      </c>
      <c r="U116" s="20">
        <v>1964.6</v>
      </c>
      <c r="V116" s="20">
        <v>480.60599999999999</v>
      </c>
      <c r="W116" s="20">
        <v>241.131</v>
      </c>
      <c r="X116" s="20">
        <v>450.19</v>
      </c>
      <c r="Y116" s="20">
        <v>346.18400000000003</v>
      </c>
      <c r="Z116" s="20">
        <v>223.374</v>
      </c>
      <c r="AA116" s="20">
        <v>436.92200000000003</v>
      </c>
      <c r="AB116" s="20">
        <v>419.98399999999998</v>
      </c>
      <c r="AC116" s="20">
        <v>260.322</v>
      </c>
      <c r="AD116" s="20">
        <v>532.72900000000004</v>
      </c>
      <c r="AE116" s="20">
        <v>922.15499999999997</v>
      </c>
      <c r="AG116">
        <v>4.5578265390460446</v>
      </c>
      <c r="AH116">
        <v>6.2768134601165455</v>
      </c>
      <c r="AI116">
        <v>4.6020765888924302</v>
      </c>
      <c r="AJ116">
        <v>4.2941435735608939</v>
      </c>
      <c r="AK116">
        <v>5.5992924768400698</v>
      </c>
      <c r="AL116">
        <v>4.4438167646679396</v>
      </c>
      <c r="AM116">
        <v>4.390215277172989</v>
      </c>
      <c r="AN116">
        <v>5.9002865456807125</v>
      </c>
      <c r="AO116">
        <v>6.1666628151503247</v>
      </c>
      <c r="AP116">
        <v>2.7938569394826618</v>
      </c>
      <c r="AQ116">
        <v>10.607843047500468</v>
      </c>
      <c r="AR116">
        <v>6.718698807573622</v>
      </c>
      <c r="AS116">
        <v>5.7287090603176063</v>
      </c>
      <c r="AT116">
        <v>7.3863277576403759</v>
      </c>
      <c r="AU116">
        <v>7.3972119654504942</v>
      </c>
      <c r="AW116" s="20">
        <v>0.153</v>
      </c>
      <c r="AX116" s="20">
        <v>0.40799999999999997</v>
      </c>
      <c r="AY116" s="20">
        <v>0.24299999999999999</v>
      </c>
      <c r="AZ116" s="20">
        <v>0.2</v>
      </c>
      <c r="BA116" s="20">
        <v>3.5999999999999997E-2</v>
      </c>
      <c r="BB116" s="20">
        <v>0.11600000000000001</v>
      </c>
      <c r="BC116" s="20">
        <v>0.22900000000000001</v>
      </c>
      <c r="BD116" s="20">
        <v>0.16500000000000001</v>
      </c>
      <c r="BE116" s="20">
        <v>0.224</v>
      </c>
      <c r="BF116" s="20">
        <v>0.157</v>
      </c>
      <c r="BG116" s="20">
        <v>0.30499999999999999</v>
      </c>
      <c r="BH116" s="20">
        <v>0.20100000000000001</v>
      </c>
      <c r="BI116" s="20">
        <v>0.27700000000000002</v>
      </c>
      <c r="BJ116" s="20">
        <v>0.17399999999999999</v>
      </c>
      <c r="BK116" s="20">
        <v>0.10100000000000001</v>
      </c>
      <c r="BM116" s="20">
        <v>0.42799999999999999</v>
      </c>
      <c r="BN116" s="20">
        <v>0.80800000000000005</v>
      </c>
      <c r="BO116" s="20">
        <v>0.70899999999999996</v>
      </c>
      <c r="BP116" s="20">
        <v>0.72099999999999997</v>
      </c>
      <c r="BQ116" s="20">
        <v>0.39900000000000002</v>
      </c>
      <c r="BR116" s="20">
        <v>0.53900000000000003</v>
      </c>
      <c r="BS116" s="20">
        <v>0.71299999999999997</v>
      </c>
      <c r="BT116" s="20">
        <v>0.53400000000000003</v>
      </c>
      <c r="BU116" s="20">
        <v>0.68899999999999995</v>
      </c>
      <c r="BV116" s="20">
        <v>0.504</v>
      </c>
      <c r="BW116" s="20">
        <v>0.71299999999999997</v>
      </c>
      <c r="BX116" s="20">
        <v>0.57799999999999996</v>
      </c>
      <c r="BY116" s="20">
        <v>0.56100000000000005</v>
      </c>
      <c r="BZ116" s="20">
        <v>0.48699999999999999</v>
      </c>
      <c r="CA116" s="20">
        <v>0.432</v>
      </c>
    </row>
    <row r="117" spans="1:79" x14ac:dyDescent="0.35">
      <c r="A117" s="20">
        <v>2588.7570000000001</v>
      </c>
      <c r="B117" s="20">
        <v>2619.268</v>
      </c>
      <c r="C117" s="20">
        <v>4764.2380000000003</v>
      </c>
      <c r="D117" s="20">
        <v>1161.2429999999999</v>
      </c>
      <c r="E117" s="20">
        <v>406.80500000000001</v>
      </c>
      <c r="F117" s="20">
        <v>1151.0719999999999</v>
      </c>
      <c r="G117" s="20">
        <v>1004.9930000000001</v>
      </c>
      <c r="H117" s="20">
        <v>3272.0039999999999</v>
      </c>
      <c r="I117" s="20">
        <v>2033.0989999999999</v>
      </c>
      <c r="J117" s="20">
        <v>1740.0150000000001</v>
      </c>
      <c r="K117" s="20">
        <v>3439.3490000000002</v>
      </c>
      <c r="L117" s="20">
        <v>968.93499999999995</v>
      </c>
      <c r="M117" s="20">
        <v>2522.1889999999999</v>
      </c>
      <c r="N117" s="20">
        <v>8353.3649999999998</v>
      </c>
      <c r="O117" s="20">
        <v>4871.4870000000001</v>
      </c>
      <c r="Q117" s="20">
        <v>397.351</v>
      </c>
      <c r="R117" s="20">
        <v>411.49599999999998</v>
      </c>
      <c r="S117" s="20">
        <v>721.43100000000004</v>
      </c>
      <c r="T117" s="20">
        <v>279.82600000000002</v>
      </c>
      <c r="U117" s="20">
        <v>180.309</v>
      </c>
      <c r="V117" s="20">
        <v>264.94799999999998</v>
      </c>
      <c r="W117" s="20">
        <v>198.31700000000001</v>
      </c>
      <c r="X117" s="20">
        <v>345.154</v>
      </c>
      <c r="Y117" s="20">
        <v>294.27800000000002</v>
      </c>
      <c r="Z117" s="20">
        <v>515.59799999999996</v>
      </c>
      <c r="AA117" s="20">
        <v>415.20499999999998</v>
      </c>
      <c r="AB117" s="20">
        <v>212.72800000000001</v>
      </c>
      <c r="AC117" s="20">
        <v>547.41399999999999</v>
      </c>
      <c r="AD117" s="20">
        <v>1102.7370000000001</v>
      </c>
      <c r="AE117" s="20">
        <v>631.91600000000005</v>
      </c>
      <c r="AG117">
        <v>6.5150383414160276</v>
      </c>
      <c r="AH117">
        <v>6.365233197892568</v>
      </c>
      <c r="AI117">
        <v>6.603872026569416</v>
      </c>
      <c r="AJ117">
        <v>4.14987527963806</v>
      </c>
      <c r="AK117">
        <v>2.256154712188521</v>
      </c>
      <c r="AL117">
        <v>4.3445204341984089</v>
      </c>
      <c r="AM117">
        <v>5.0676089291387019</v>
      </c>
      <c r="AN117">
        <v>9.479837985363055</v>
      </c>
      <c r="AO117">
        <v>6.9087699386294581</v>
      </c>
      <c r="AP117">
        <v>3.3747512597023266</v>
      </c>
      <c r="AQ117">
        <v>8.2834961043340041</v>
      </c>
      <c r="AR117">
        <v>4.5548070775826401</v>
      </c>
      <c r="AS117">
        <v>4.60746162867592</v>
      </c>
      <c r="AT117">
        <v>7.5751199061970347</v>
      </c>
      <c r="AU117">
        <v>7.7090736743491215</v>
      </c>
      <c r="AW117" s="20">
        <v>0.20599999999999999</v>
      </c>
      <c r="AX117" s="20">
        <v>0.19400000000000001</v>
      </c>
      <c r="AY117" s="20">
        <v>0.115</v>
      </c>
      <c r="AZ117" s="20">
        <v>0.186</v>
      </c>
      <c r="BA117" s="20">
        <v>0.157</v>
      </c>
      <c r="BB117" s="20">
        <v>0.20599999999999999</v>
      </c>
      <c r="BC117" s="20">
        <v>0.32100000000000001</v>
      </c>
      <c r="BD117" s="20">
        <v>0.34499999999999997</v>
      </c>
      <c r="BE117" s="20">
        <v>0.29499999999999998</v>
      </c>
      <c r="BF117" s="20">
        <v>8.2000000000000003E-2</v>
      </c>
      <c r="BG117" s="20">
        <v>0.251</v>
      </c>
      <c r="BH117" s="20">
        <v>0.26900000000000002</v>
      </c>
      <c r="BI117" s="20">
        <v>0.106</v>
      </c>
      <c r="BJ117" s="20">
        <v>8.5999999999999993E-2</v>
      </c>
      <c r="BK117" s="20">
        <v>0.153</v>
      </c>
      <c r="BM117" s="20">
        <v>0.57499999999999996</v>
      </c>
      <c r="BN117" s="20">
        <v>0.67100000000000004</v>
      </c>
      <c r="BO117" s="20">
        <v>0.49299999999999999</v>
      </c>
      <c r="BP117" s="20">
        <v>0.55000000000000004</v>
      </c>
      <c r="BQ117" s="20">
        <v>0.57399999999999995</v>
      </c>
      <c r="BR117" s="20">
        <v>0.68799999999999994</v>
      </c>
      <c r="BS117" s="20">
        <v>0.76900000000000002</v>
      </c>
      <c r="BT117" s="20">
        <v>0.81599999999999995</v>
      </c>
      <c r="BU117" s="20">
        <v>0.71499999999999997</v>
      </c>
      <c r="BV117" s="20">
        <v>0.28899999999999998</v>
      </c>
      <c r="BW117" s="20">
        <v>0.67400000000000004</v>
      </c>
      <c r="BX117" s="20">
        <v>0.55300000000000005</v>
      </c>
      <c r="BY117" s="20">
        <v>0.317</v>
      </c>
      <c r="BZ117" s="20">
        <v>0.57599999999999996</v>
      </c>
      <c r="CA117" s="20">
        <v>0.59299999999999997</v>
      </c>
    </row>
    <row r="118" spans="1:79" x14ac:dyDescent="0.35">
      <c r="A118" s="20">
        <v>1143.6759999999999</v>
      </c>
      <c r="B118" s="20">
        <v>3084.32</v>
      </c>
      <c r="C118" s="20">
        <v>4276.0720000000001</v>
      </c>
      <c r="D118" s="20">
        <v>830.25099999999998</v>
      </c>
      <c r="E118" s="20">
        <v>954.14200000000005</v>
      </c>
      <c r="F118" s="20">
        <v>1818.6020000000001</v>
      </c>
      <c r="G118" s="20">
        <v>2181.0279999999998</v>
      </c>
      <c r="H118" s="20">
        <v>3132.3960000000002</v>
      </c>
      <c r="I118" s="20">
        <v>23939.534</v>
      </c>
      <c r="J118" s="20">
        <v>3050.1109999999999</v>
      </c>
      <c r="K118" s="20">
        <v>5779.4009999999998</v>
      </c>
      <c r="L118" s="20">
        <v>4944.527</v>
      </c>
      <c r="M118" s="20">
        <v>2650.703</v>
      </c>
      <c r="N118" s="20">
        <v>5779.4009999999998</v>
      </c>
      <c r="O118" s="20">
        <v>5838.5720000000001</v>
      </c>
      <c r="Q118" s="20">
        <v>213.19499999999999</v>
      </c>
      <c r="R118" s="20">
        <v>462.52499999999998</v>
      </c>
      <c r="S118" s="20">
        <v>474.99700000000001</v>
      </c>
      <c r="T118" s="20">
        <v>189.36199999999999</v>
      </c>
      <c r="U118" s="20">
        <v>326.97000000000003</v>
      </c>
      <c r="V118" s="20">
        <v>294.51100000000002</v>
      </c>
      <c r="W118" s="20">
        <v>418.42399999999998</v>
      </c>
      <c r="X118" s="20">
        <v>466.798</v>
      </c>
      <c r="Y118" s="20">
        <v>1620.3720000000001</v>
      </c>
      <c r="Z118" s="20">
        <v>576.57399999999996</v>
      </c>
      <c r="AA118" s="20">
        <v>961.13</v>
      </c>
      <c r="AB118" s="20">
        <v>752.08</v>
      </c>
      <c r="AC118" s="20">
        <v>753.45699999999999</v>
      </c>
      <c r="AD118" s="20">
        <v>845.11099999999999</v>
      </c>
      <c r="AE118" s="20">
        <v>687.33900000000006</v>
      </c>
      <c r="AG118">
        <v>5.3644597668800857</v>
      </c>
      <c r="AH118">
        <v>6.6684395438084438</v>
      </c>
      <c r="AI118">
        <v>9.002313698823361</v>
      </c>
      <c r="AJ118">
        <v>4.3844646761229811</v>
      </c>
      <c r="AK118">
        <v>2.918133162063798</v>
      </c>
      <c r="AL118">
        <v>6.1749883705532218</v>
      </c>
      <c r="AM118">
        <v>5.2124830315660668</v>
      </c>
      <c r="AN118">
        <v>6.7103886477662718</v>
      </c>
      <c r="AO118">
        <v>14.774097552907604</v>
      </c>
      <c r="AP118">
        <v>5.2900599055802031</v>
      </c>
      <c r="AQ118">
        <v>6.0131314182264628</v>
      </c>
      <c r="AR118">
        <v>6.5744694713328364</v>
      </c>
      <c r="AS118">
        <v>3.5180547795030108</v>
      </c>
      <c r="AT118">
        <v>6.8386294818077147</v>
      </c>
      <c r="AU118">
        <v>8.4944576111642132</v>
      </c>
      <c r="AW118" s="20">
        <v>0.316</v>
      </c>
      <c r="AX118" s="20">
        <v>0.18099999999999999</v>
      </c>
      <c r="AY118" s="20">
        <v>0.23799999999999999</v>
      </c>
      <c r="AZ118" s="20">
        <v>0.29099999999999998</v>
      </c>
      <c r="BA118" s="20">
        <v>0.112</v>
      </c>
      <c r="BB118" s="20">
        <v>0.26300000000000001</v>
      </c>
      <c r="BC118" s="20">
        <v>0.157</v>
      </c>
      <c r="BD118" s="20">
        <v>0.18099999999999999</v>
      </c>
      <c r="BE118" s="20">
        <v>0.115</v>
      </c>
      <c r="BF118" s="20">
        <v>0.115</v>
      </c>
      <c r="BG118" s="20">
        <v>7.9000000000000001E-2</v>
      </c>
      <c r="BH118" s="20">
        <v>0.11</v>
      </c>
      <c r="BI118" s="20">
        <v>5.8999999999999997E-2</v>
      </c>
      <c r="BJ118" s="20">
        <v>0.10199999999999999</v>
      </c>
      <c r="BK118" s="20">
        <v>0.155</v>
      </c>
      <c r="BM118" s="20">
        <v>0.73299999999999998</v>
      </c>
      <c r="BN118" s="20">
        <v>0.71399999999999997</v>
      </c>
      <c r="BO118" s="20">
        <v>0.81499999999999995</v>
      </c>
      <c r="BP118" s="20">
        <v>0.66700000000000004</v>
      </c>
      <c r="BQ118" s="20">
        <v>0.30199999999999999</v>
      </c>
      <c r="BR118" s="20">
        <v>0.79500000000000004</v>
      </c>
      <c r="BS118" s="20">
        <v>0.58799999999999997</v>
      </c>
      <c r="BT118" s="20">
        <v>0.6</v>
      </c>
      <c r="BU118" s="20">
        <v>0.745</v>
      </c>
      <c r="BV118" s="20">
        <v>0.502</v>
      </c>
      <c r="BW118" s="20">
        <v>0.64900000000000002</v>
      </c>
      <c r="BX118" s="20">
        <v>0.53100000000000003</v>
      </c>
      <c r="BY118" s="20">
        <v>0.28199999999999997</v>
      </c>
      <c r="BZ118" s="20">
        <v>0.51100000000000001</v>
      </c>
      <c r="CA118" s="20">
        <v>0.61299999999999999</v>
      </c>
    </row>
    <row r="119" spans="1:79" x14ac:dyDescent="0.35">
      <c r="A119" s="20">
        <v>512.20399999999995</v>
      </c>
      <c r="B119" s="20">
        <v>5123.8909999999996</v>
      </c>
      <c r="C119" s="20">
        <v>3672.337</v>
      </c>
      <c r="D119" s="20">
        <v>6414.5709999999999</v>
      </c>
      <c r="E119" s="20">
        <v>3179.549</v>
      </c>
      <c r="F119" s="20">
        <v>3370.0070000000001</v>
      </c>
      <c r="G119" s="20">
        <v>3246.1170000000002</v>
      </c>
      <c r="H119" s="20">
        <v>3061.2060000000001</v>
      </c>
      <c r="I119" s="20">
        <v>10545.487999999999</v>
      </c>
      <c r="J119" s="20">
        <v>1084.5039999999999</v>
      </c>
      <c r="K119" s="20">
        <v>489.09</v>
      </c>
      <c r="L119" s="20">
        <v>2557.3220000000001</v>
      </c>
      <c r="M119" s="20">
        <v>4032.9140000000002</v>
      </c>
      <c r="N119" s="20">
        <v>1177.885</v>
      </c>
      <c r="O119" s="20">
        <v>4215.9759999999997</v>
      </c>
      <c r="Q119" s="20">
        <v>110.065</v>
      </c>
      <c r="R119" s="20">
        <v>706.03</v>
      </c>
      <c r="S119" s="20">
        <v>703.38400000000001</v>
      </c>
      <c r="T119" s="20">
        <v>1122.0650000000001</v>
      </c>
      <c r="U119" s="20">
        <v>661.94600000000003</v>
      </c>
      <c r="V119" s="20">
        <v>584.12900000000002</v>
      </c>
      <c r="W119" s="20">
        <v>443.858</v>
      </c>
      <c r="X119" s="20">
        <v>763.05600000000004</v>
      </c>
      <c r="Y119" s="20">
        <v>1560.154</v>
      </c>
      <c r="Z119" s="20">
        <v>411.80900000000003</v>
      </c>
      <c r="AA119" s="20">
        <v>166.06800000000001</v>
      </c>
      <c r="AB119" s="20">
        <v>757.24599999999998</v>
      </c>
      <c r="AC119" s="20">
        <v>756.74699999999996</v>
      </c>
      <c r="AD119" s="20">
        <v>333.65600000000001</v>
      </c>
      <c r="AE119" s="20">
        <v>738.36900000000003</v>
      </c>
      <c r="AG119">
        <v>4.6536501158406391</v>
      </c>
      <c r="AH119">
        <v>7.2573275923119409</v>
      </c>
      <c r="AI119">
        <v>5.2209561206965187</v>
      </c>
      <c r="AJ119">
        <v>5.7167552681885629</v>
      </c>
      <c r="AK119">
        <v>4.803335921661283</v>
      </c>
      <c r="AL119">
        <v>5.7692855516504062</v>
      </c>
      <c r="AM119">
        <v>7.3134132988478298</v>
      </c>
      <c r="AN119">
        <v>4.0117710888846956</v>
      </c>
      <c r="AO119">
        <v>6.7592609447528895</v>
      </c>
      <c r="AP119">
        <v>2.6335121379085931</v>
      </c>
      <c r="AQ119">
        <v>2.9451188669701565</v>
      </c>
      <c r="AR119">
        <v>3.3771350393399242</v>
      </c>
      <c r="AS119">
        <v>5.3292764953148151</v>
      </c>
      <c r="AT119">
        <v>3.5302377298774785</v>
      </c>
      <c r="AU119">
        <v>5.7098496822049674</v>
      </c>
      <c r="AW119" s="20">
        <v>0.53100000000000003</v>
      </c>
      <c r="AX119" s="20">
        <v>0.129</v>
      </c>
      <c r="AY119" s="20">
        <v>9.2999999999999999E-2</v>
      </c>
      <c r="AZ119" s="20">
        <v>6.4000000000000001E-2</v>
      </c>
      <c r="BA119" s="20">
        <v>9.0999999999999998E-2</v>
      </c>
      <c r="BB119" s="20">
        <v>0.124</v>
      </c>
      <c r="BC119" s="20">
        <v>0.20699999999999999</v>
      </c>
      <c r="BD119" s="20">
        <v>6.6000000000000003E-2</v>
      </c>
      <c r="BE119" s="20">
        <v>5.3999999999999999E-2</v>
      </c>
      <c r="BF119" s="20">
        <v>0.08</v>
      </c>
      <c r="BG119" s="20">
        <v>0.223</v>
      </c>
      <c r="BH119" s="20">
        <v>5.6000000000000001E-2</v>
      </c>
      <c r="BI119" s="20">
        <v>8.7999999999999995E-2</v>
      </c>
      <c r="BJ119" s="20">
        <v>0.13300000000000001</v>
      </c>
      <c r="BK119" s="20">
        <v>9.7000000000000003E-2</v>
      </c>
      <c r="BM119" s="20">
        <v>0.81299999999999994</v>
      </c>
      <c r="BN119" s="20">
        <v>0.66200000000000003</v>
      </c>
      <c r="BO119" s="20">
        <v>0.47599999999999998</v>
      </c>
      <c r="BP119" s="20">
        <v>0.32500000000000001</v>
      </c>
      <c r="BQ119" s="20">
        <v>0.53600000000000003</v>
      </c>
      <c r="BR119" s="20">
        <v>0.47199999999999998</v>
      </c>
      <c r="BS119" s="20">
        <v>0.61099999999999999</v>
      </c>
      <c r="BT119" s="20">
        <v>0.22700000000000001</v>
      </c>
      <c r="BU119" s="20">
        <v>0.442</v>
      </c>
      <c r="BV119" s="20">
        <v>0.36399999999999999</v>
      </c>
      <c r="BW119" s="20">
        <v>0.64700000000000002</v>
      </c>
      <c r="BX119" s="20">
        <v>0.38700000000000001</v>
      </c>
      <c r="BY119" s="20">
        <v>0.34</v>
      </c>
      <c r="BZ119" s="20">
        <v>0.36799999999999999</v>
      </c>
      <c r="CA119" s="20">
        <v>0.47</v>
      </c>
    </row>
    <row r="120" spans="1:79" x14ac:dyDescent="0.35">
      <c r="A120" s="20">
        <v>894.97</v>
      </c>
      <c r="B120" s="20">
        <v>1966.5309999999999</v>
      </c>
      <c r="C120" s="20">
        <v>6419.1940000000004</v>
      </c>
      <c r="D120" s="20">
        <v>1352.626</v>
      </c>
      <c r="E120" s="20">
        <v>2749.63</v>
      </c>
      <c r="F120" s="20">
        <v>2640.5329999999999</v>
      </c>
      <c r="G120" s="20">
        <v>865.38499999999999</v>
      </c>
      <c r="H120" s="20">
        <v>3026.0720000000001</v>
      </c>
      <c r="I120" s="20">
        <v>4754.0680000000002</v>
      </c>
      <c r="J120" s="20">
        <v>653.66099999999994</v>
      </c>
      <c r="K120" s="20">
        <v>1324.8889999999999</v>
      </c>
      <c r="L120" s="20">
        <v>608.35799999999995</v>
      </c>
      <c r="M120" s="20">
        <v>3059.357</v>
      </c>
      <c r="N120" s="20">
        <v>1361.8710000000001</v>
      </c>
      <c r="O120" s="20">
        <v>5096.1540000000005</v>
      </c>
      <c r="Q120" s="20">
        <v>196.684</v>
      </c>
      <c r="R120" s="20">
        <v>343.69799999999998</v>
      </c>
      <c r="S120" s="20">
        <v>805.41</v>
      </c>
      <c r="T120" s="20">
        <v>294.04399999999998</v>
      </c>
      <c r="U120" s="20">
        <v>550.23</v>
      </c>
      <c r="V120" s="20">
        <v>474.66699999999997</v>
      </c>
      <c r="W120" s="20">
        <v>264.55500000000001</v>
      </c>
      <c r="X120" s="20">
        <v>665.44500000000005</v>
      </c>
      <c r="Y120" s="20">
        <v>638.56200000000001</v>
      </c>
      <c r="Z120" s="20">
        <v>214.86799999999999</v>
      </c>
      <c r="AA120" s="20">
        <v>343.44799999999998</v>
      </c>
      <c r="AB120" s="20">
        <v>115.83499999999999</v>
      </c>
      <c r="AC120" s="20">
        <v>1119.385</v>
      </c>
      <c r="AD120" s="20">
        <v>284.13900000000001</v>
      </c>
      <c r="AE120" s="20">
        <v>1010.503</v>
      </c>
      <c r="AG120">
        <v>4.5502938724044659</v>
      </c>
      <c r="AH120">
        <v>5.721682989135811</v>
      </c>
      <c r="AI120">
        <v>7.9700947343588986</v>
      </c>
      <c r="AJ120">
        <v>4.6000802600971289</v>
      </c>
      <c r="AK120">
        <v>4.9972375188557514</v>
      </c>
      <c r="AL120">
        <v>5.5629167395247618</v>
      </c>
      <c r="AM120">
        <v>3.271096747368222</v>
      </c>
      <c r="AN120">
        <v>4.5474411859732955</v>
      </c>
      <c r="AO120">
        <v>7.4449591425734702</v>
      </c>
      <c r="AP120">
        <v>3.0421514604315205</v>
      </c>
      <c r="AQ120">
        <v>3.8576116326197853</v>
      </c>
      <c r="AR120">
        <v>5.2519359433677213</v>
      </c>
      <c r="AS120">
        <v>2.7330694979832675</v>
      </c>
      <c r="AT120">
        <v>4.7929745652655917</v>
      </c>
      <c r="AU120">
        <v>5.043185423497011</v>
      </c>
      <c r="AW120" s="20">
        <v>0.29099999999999998</v>
      </c>
      <c r="AX120" s="20">
        <v>0.20899999999999999</v>
      </c>
      <c r="AY120" s="20">
        <v>0.124</v>
      </c>
      <c r="AZ120" s="20">
        <v>0.19700000000000001</v>
      </c>
      <c r="BA120" s="20">
        <v>0.114</v>
      </c>
      <c r="BB120" s="20">
        <v>0.14699999999999999</v>
      </c>
      <c r="BC120" s="20">
        <v>0.155</v>
      </c>
      <c r="BD120" s="20">
        <v>8.5999999999999993E-2</v>
      </c>
      <c r="BE120" s="20">
        <v>0.14699999999999999</v>
      </c>
      <c r="BF120" s="20">
        <v>0.17799999999999999</v>
      </c>
      <c r="BG120" s="20">
        <v>0.14099999999999999</v>
      </c>
      <c r="BH120" s="20">
        <v>0.56999999999999995</v>
      </c>
      <c r="BI120" s="20">
        <v>3.1E-2</v>
      </c>
      <c r="BJ120" s="20">
        <v>0.21199999999999999</v>
      </c>
      <c r="BK120" s="20">
        <v>6.3E-2</v>
      </c>
      <c r="BM120" s="20">
        <v>0.74099999999999999</v>
      </c>
      <c r="BN120" s="20">
        <v>0.49299999999999999</v>
      </c>
      <c r="BO120" s="20">
        <v>0.77100000000000002</v>
      </c>
      <c r="BP120" s="20">
        <v>0.51800000000000002</v>
      </c>
      <c r="BQ120" s="20">
        <v>0.38700000000000001</v>
      </c>
      <c r="BR120" s="20">
        <v>0.57299999999999995</v>
      </c>
      <c r="BS120" s="20">
        <v>0.46800000000000003</v>
      </c>
      <c r="BT120" s="20">
        <v>0.45600000000000002</v>
      </c>
      <c r="BU120" s="20">
        <v>0.63800000000000001</v>
      </c>
      <c r="BV120" s="20">
        <v>0.53300000000000003</v>
      </c>
      <c r="BW120" s="20">
        <v>0.60799999999999998</v>
      </c>
      <c r="BX120" s="20">
        <v>0.88800000000000001</v>
      </c>
      <c r="BY120" s="20">
        <v>0.14000000000000001</v>
      </c>
      <c r="BZ120" s="20">
        <v>0.54100000000000004</v>
      </c>
      <c r="CA120" s="20">
        <v>0.44500000000000001</v>
      </c>
    </row>
    <row r="121" spans="1:79" x14ac:dyDescent="0.35">
      <c r="A121" s="20">
        <v>632.39599999999996</v>
      </c>
      <c r="B121" s="20">
        <v>3188.7939999999999</v>
      </c>
      <c r="C121" s="20">
        <v>4507.2120000000004</v>
      </c>
      <c r="D121" s="20">
        <v>1228.7349999999999</v>
      </c>
      <c r="E121" s="20">
        <v>854.29</v>
      </c>
      <c r="F121" s="20">
        <v>1416.42</v>
      </c>
      <c r="G121" s="20">
        <v>3948.78</v>
      </c>
      <c r="H121" s="20">
        <v>1661.4280000000001</v>
      </c>
      <c r="I121" s="20">
        <v>4947.3</v>
      </c>
      <c r="J121" s="20">
        <v>334.68900000000002</v>
      </c>
      <c r="K121" s="20">
        <v>1612.4259999999999</v>
      </c>
      <c r="L121" s="20">
        <v>519.601</v>
      </c>
      <c r="M121" s="20">
        <v>4315.8280000000004</v>
      </c>
      <c r="N121" s="20">
        <v>2200.444</v>
      </c>
      <c r="O121" s="20">
        <v>5588.018</v>
      </c>
      <c r="Q121" s="20">
        <v>159.542</v>
      </c>
      <c r="R121" s="20">
        <v>741.55499999999995</v>
      </c>
      <c r="S121" s="20">
        <v>570.58799999999997</v>
      </c>
      <c r="T121" s="20">
        <v>228</v>
      </c>
      <c r="U121" s="20">
        <v>199.07400000000001</v>
      </c>
      <c r="V121" s="20">
        <v>262.79199999999997</v>
      </c>
      <c r="W121" s="20">
        <v>772.42100000000005</v>
      </c>
      <c r="X121" s="20">
        <v>281.983</v>
      </c>
      <c r="Y121" s="20">
        <v>683.78300000000002</v>
      </c>
      <c r="Z121" s="20">
        <v>115.328</v>
      </c>
      <c r="AA121" s="20">
        <v>514.57299999999998</v>
      </c>
      <c r="AB121" s="20">
        <v>220.98400000000001</v>
      </c>
      <c r="AC121" s="20">
        <v>913.99599999999998</v>
      </c>
      <c r="AD121" s="20">
        <v>389.94799999999998</v>
      </c>
      <c r="AE121" s="20">
        <v>825.74400000000003</v>
      </c>
      <c r="AG121">
        <v>3.9638214388687616</v>
      </c>
      <c r="AH121">
        <v>4.3001449656465134</v>
      </c>
      <c r="AI121">
        <v>7.8992407831920772</v>
      </c>
      <c r="AJ121">
        <v>5.3891885964912278</v>
      </c>
      <c r="AK121">
        <v>4.2913188060721135</v>
      </c>
      <c r="AL121">
        <v>5.3898901031994892</v>
      </c>
      <c r="AM121">
        <v>5.112212122663677</v>
      </c>
      <c r="AN121">
        <v>5.8919438405861353</v>
      </c>
      <c r="AO121">
        <v>7.2351901114827362</v>
      </c>
      <c r="AP121">
        <v>2.9020619450610434</v>
      </c>
      <c r="AQ121">
        <v>3.1335223573720348</v>
      </c>
      <c r="AR121">
        <v>2.3513059769033053</v>
      </c>
      <c r="AS121">
        <v>4.7219331375629654</v>
      </c>
      <c r="AT121">
        <v>5.6429164914296264</v>
      </c>
      <c r="AU121">
        <v>6.7672523203317247</v>
      </c>
      <c r="AW121" s="20">
        <v>0.312</v>
      </c>
      <c r="AX121" s="20">
        <v>7.2999999999999995E-2</v>
      </c>
      <c r="AY121" s="20">
        <v>0.17399999999999999</v>
      </c>
      <c r="AZ121" s="20">
        <v>0.29699999999999999</v>
      </c>
      <c r="BA121" s="20">
        <v>0.27100000000000002</v>
      </c>
      <c r="BB121" s="20">
        <v>0.25800000000000001</v>
      </c>
      <c r="BC121" s="20">
        <v>8.3000000000000004E-2</v>
      </c>
      <c r="BD121" s="20">
        <v>0.26300000000000001</v>
      </c>
      <c r="BE121" s="20">
        <v>0.13300000000000001</v>
      </c>
      <c r="BF121" s="20">
        <v>0.316</v>
      </c>
      <c r="BG121" s="20">
        <v>7.6999999999999999E-2</v>
      </c>
      <c r="BH121" s="20">
        <v>0.13400000000000001</v>
      </c>
      <c r="BI121" s="20">
        <v>6.5000000000000002E-2</v>
      </c>
      <c r="BJ121" s="20">
        <v>0.182</v>
      </c>
      <c r="BK121" s="20">
        <v>0.10299999999999999</v>
      </c>
      <c r="BM121" s="20">
        <v>0.75900000000000001</v>
      </c>
      <c r="BN121" s="20">
        <v>0.48399999999999999</v>
      </c>
      <c r="BO121" s="20">
        <v>0.66100000000000003</v>
      </c>
      <c r="BP121" s="20">
        <v>0.70899999999999996</v>
      </c>
      <c r="BQ121" s="20">
        <v>0.68300000000000005</v>
      </c>
      <c r="BR121" s="20">
        <v>0.69799999999999995</v>
      </c>
      <c r="BS121" s="20">
        <v>0.375</v>
      </c>
      <c r="BT121" s="20">
        <v>0.80400000000000005</v>
      </c>
      <c r="BU121" s="20">
        <v>0.47699999999999998</v>
      </c>
      <c r="BV121" s="20">
        <v>0.86</v>
      </c>
      <c r="BW121" s="20">
        <v>0.20799999999999999</v>
      </c>
      <c r="BX121" s="20">
        <v>0.57399999999999995</v>
      </c>
      <c r="BY121" s="20">
        <v>0.32300000000000001</v>
      </c>
      <c r="BZ121" s="20">
        <v>0.54900000000000004</v>
      </c>
      <c r="CA121" s="20">
        <v>0.43099999999999999</v>
      </c>
    </row>
    <row r="122" spans="1:79" x14ac:dyDescent="0.35">
      <c r="A122" s="20">
        <v>1789.941</v>
      </c>
      <c r="B122" s="20">
        <v>2139.4229999999998</v>
      </c>
      <c r="C122" s="20">
        <v>2138.4989999999998</v>
      </c>
      <c r="D122" s="20">
        <v>706.36099999999999</v>
      </c>
      <c r="E122" s="20">
        <v>6870.3770000000004</v>
      </c>
      <c r="F122" s="20">
        <v>2159.7629999999999</v>
      </c>
      <c r="G122" s="20">
        <v>761.83399999999995</v>
      </c>
      <c r="H122" s="20">
        <v>1895.34</v>
      </c>
      <c r="I122" s="20">
        <v>2520.34</v>
      </c>
      <c r="J122" s="20">
        <v>1532.914</v>
      </c>
      <c r="K122" s="20">
        <v>654.58600000000001</v>
      </c>
      <c r="L122" s="20">
        <v>2394.6010000000001</v>
      </c>
      <c r="M122" s="20">
        <v>771.08</v>
      </c>
      <c r="N122" s="20">
        <v>1950.8140000000001</v>
      </c>
      <c r="O122" s="20">
        <v>7332.6549999999997</v>
      </c>
      <c r="Q122" s="20">
        <v>615.86500000000001</v>
      </c>
      <c r="R122" s="20">
        <v>337.11500000000001</v>
      </c>
      <c r="S122" s="20">
        <v>487.30900000000003</v>
      </c>
      <c r="T122" s="20">
        <v>126.617</v>
      </c>
      <c r="U122" s="20">
        <v>926.024</v>
      </c>
      <c r="V122" s="20">
        <v>369.86399999999998</v>
      </c>
      <c r="W122" s="20">
        <v>235.14500000000001</v>
      </c>
      <c r="X122" s="20">
        <v>437.01900000000001</v>
      </c>
      <c r="Y122" s="20">
        <v>418.95499999999998</v>
      </c>
      <c r="Z122" s="20">
        <v>342.00799999999998</v>
      </c>
      <c r="AA122" s="20">
        <v>268.54899999999998</v>
      </c>
      <c r="AB122" s="20">
        <v>304.73</v>
      </c>
      <c r="AC122" s="20">
        <v>157.756</v>
      </c>
      <c r="AD122" s="20">
        <v>307.64299999999997</v>
      </c>
      <c r="AE122" s="20">
        <v>1293.845</v>
      </c>
      <c r="AG122">
        <v>2.9063853279533665</v>
      </c>
      <c r="AH122">
        <v>6.3462705604912264</v>
      </c>
      <c r="AI122">
        <v>4.3883839617162819</v>
      </c>
      <c r="AJ122">
        <v>5.5787216566495808</v>
      </c>
      <c r="AK122">
        <v>7.4192213160782012</v>
      </c>
      <c r="AL122">
        <v>5.8393436506391536</v>
      </c>
      <c r="AM122">
        <v>3.2398477535137888</v>
      </c>
      <c r="AN122">
        <v>4.3369739073129541</v>
      </c>
      <c r="AO122">
        <v>6.015777350789465</v>
      </c>
      <c r="AP122">
        <v>4.4820998339220139</v>
      </c>
      <c r="AQ122">
        <v>2.4374918543729454</v>
      </c>
      <c r="AR122">
        <v>7.8581071768450759</v>
      </c>
      <c r="AS122">
        <v>4.8878014148431754</v>
      </c>
      <c r="AT122">
        <v>6.3411616711578036</v>
      </c>
      <c r="AU122">
        <v>5.6673365047590707</v>
      </c>
      <c r="AW122" s="20">
        <v>5.8999999999999997E-2</v>
      </c>
      <c r="AX122" s="20">
        <v>0.23699999999999999</v>
      </c>
      <c r="AY122" s="20">
        <v>0.113</v>
      </c>
      <c r="AZ122" s="20">
        <v>0.55400000000000005</v>
      </c>
      <c r="BA122" s="20">
        <v>0.10100000000000001</v>
      </c>
      <c r="BB122" s="20">
        <v>0.19800000000000001</v>
      </c>
      <c r="BC122" s="20">
        <v>0.17299999999999999</v>
      </c>
      <c r="BD122" s="20">
        <v>0.125</v>
      </c>
      <c r="BE122" s="20">
        <v>0.18</v>
      </c>
      <c r="BF122" s="20">
        <v>0.16500000000000001</v>
      </c>
      <c r="BG122" s="20">
        <v>0.114</v>
      </c>
      <c r="BH122" s="20">
        <v>0.32400000000000001</v>
      </c>
      <c r="BI122" s="20">
        <v>0.38900000000000001</v>
      </c>
      <c r="BJ122" s="20">
        <v>0.25900000000000001</v>
      </c>
      <c r="BK122" s="20">
        <v>5.5E-2</v>
      </c>
      <c r="BM122" s="20">
        <v>0.27700000000000002</v>
      </c>
      <c r="BN122" s="20">
        <v>0.73299999999999998</v>
      </c>
      <c r="BO122" s="20">
        <v>0.46</v>
      </c>
      <c r="BP122" s="20">
        <v>0.81799999999999995</v>
      </c>
      <c r="BQ122" s="20">
        <v>0.64</v>
      </c>
      <c r="BR122" s="20">
        <v>0.67600000000000005</v>
      </c>
      <c r="BS122" s="20">
        <v>0.54800000000000004</v>
      </c>
      <c r="BT122" s="20">
        <v>0.47199999999999998</v>
      </c>
      <c r="BU122" s="20">
        <v>0.60599999999999998</v>
      </c>
      <c r="BV122" s="20">
        <v>0.45600000000000002</v>
      </c>
      <c r="BW122" s="20">
        <v>0.16900000000000001</v>
      </c>
      <c r="BX122" s="20">
        <v>0.71199999999999997</v>
      </c>
      <c r="BY122" s="20">
        <v>0.78500000000000003</v>
      </c>
      <c r="BZ122" s="20">
        <v>0.73799999999999999</v>
      </c>
      <c r="CA122" s="20">
        <v>0.27500000000000002</v>
      </c>
    </row>
    <row r="123" spans="1:79" x14ac:dyDescent="0.35">
      <c r="A123" s="20">
        <v>1059.5409999999999</v>
      </c>
      <c r="B123" s="20">
        <v>2552.6999999999998</v>
      </c>
      <c r="C123" s="20">
        <v>1836.1690000000001</v>
      </c>
      <c r="D123" s="20">
        <v>306.95299999999997</v>
      </c>
      <c r="E123" s="20">
        <v>3440.2739999999999</v>
      </c>
      <c r="F123" s="20">
        <v>1080.806</v>
      </c>
      <c r="G123" s="20">
        <v>5254.2529999999997</v>
      </c>
      <c r="H123" s="20">
        <v>1994.268</v>
      </c>
      <c r="I123" s="20">
        <v>1536.6120000000001</v>
      </c>
      <c r="J123" s="20">
        <v>717.45600000000002</v>
      </c>
      <c r="K123" s="20">
        <v>1179.7339999999999</v>
      </c>
      <c r="L123" s="20">
        <v>2998.3359999999998</v>
      </c>
      <c r="M123" s="20">
        <v>3022.3739999999998</v>
      </c>
      <c r="N123" s="20">
        <v>1871.3019999999999</v>
      </c>
      <c r="O123" s="20">
        <v>5967.0860000000002</v>
      </c>
      <c r="Q123" s="20">
        <v>221.62700000000001</v>
      </c>
      <c r="R123" s="20">
        <v>400.90699999999998</v>
      </c>
      <c r="S123" s="20">
        <v>380.60599999999999</v>
      </c>
      <c r="T123" s="20">
        <v>140.13499999999999</v>
      </c>
      <c r="U123" s="20">
        <v>701.29100000000005</v>
      </c>
      <c r="V123" s="20">
        <v>230.96899999999999</v>
      </c>
      <c r="W123" s="20">
        <v>794.04200000000003</v>
      </c>
      <c r="X123" s="20">
        <v>437.77499999999998</v>
      </c>
      <c r="Y123" s="20">
        <v>429.89</v>
      </c>
      <c r="Z123" s="20">
        <v>233.86600000000001</v>
      </c>
      <c r="AA123" s="20">
        <v>487.85199999999998</v>
      </c>
      <c r="AB123" s="20">
        <v>510.03899999999999</v>
      </c>
      <c r="AC123" s="20">
        <v>439.505</v>
      </c>
      <c r="AD123" s="20">
        <v>248.22</v>
      </c>
      <c r="AE123" s="20">
        <v>883.51599999999996</v>
      </c>
      <c r="AG123">
        <v>4.7807397113167616</v>
      </c>
      <c r="AH123">
        <v>6.3673121197684246</v>
      </c>
      <c r="AI123">
        <v>4.8243301471863296</v>
      </c>
      <c r="AJ123">
        <v>2.1904092482249258</v>
      </c>
      <c r="AK123">
        <v>4.9056297599712524</v>
      </c>
      <c r="AL123">
        <v>4.6794418298559552</v>
      </c>
      <c r="AM123">
        <v>6.6170970805070759</v>
      </c>
      <c r="AN123">
        <v>4.5554634229912629</v>
      </c>
      <c r="AO123">
        <v>3.5744306683104985</v>
      </c>
      <c r="AP123">
        <v>3.0678080610263998</v>
      </c>
      <c r="AQ123">
        <v>2.4182210998417553</v>
      </c>
      <c r="AR123">
        <v>5.8786406529696746</v>
      </c>
      <c r="AS123">
        <v>6.8767681823870035</v>
      </c>
      <c r="AT123">
        <v>7.5388848602046572</v>
      </c>
      <c r="AU123">
        <v>6.7537950642659563</v>
      </c>
      <c r="AW123" s="20">
        <v>0.27100000000000002</v>
      </c>
      <c r="AX123" s="20">
        <v>0.2</v>
      </c>
      <c r="AY123" s="20">
        <v>0.159</v>
      </c>
      <c r="AZ123" s="20">
        <v>0.19600000000000001</v>
      </c>
      <c r="BA123" s="20">
        <v>8.7999999999999995E-2</v>
      </c>
      <c r="BB123" s="20">
        <v>0.255</v>
      </c>
      <c r="BC123" s="20">
        <v>0.105</v>
      </c>
      <c r="BD123" s="20">
        <v>0.13100000000000001</v>
      </c>
      <c r="BE123" s="20">
        <v>0.104</v>
      </c>
      <c r="BF123" s="20">
        <v>0.16500000000000001</v>
      </c>
      <c r="BG123" s="20">
        <v>6.2E-2</v>
      </c>
      <c r="BH123" s="20">
        <v>0.14499999999999999</v>
      </c>
      <c r="BI123" s="20">
        <v>0.19700000000000001</v>
      </c>
      <c r="BJ123" s="20">
        <v>0.38200000000000001</v>
      </c>
      <c r="BK123" s="20">
        <v>9.6000000000000002E-2</v>
      </c>
      <c r="BM123" s="20">
        <v>0.56299999999999994</v>
      </c>
      <c r="BN123" s="20">
        <v>0.70799999999999996</v>
      </c>
      <c r="BO123" s="20">
        <v>0.60399999999999998</v>
      </c>
      <c r="BP123" s="20">
        <v>0.59699999999999998</v>
      </c>
      <c r="BQ123" s="20">
        <v>0.47699999999999998</v>
      </c>
      <c r="BR123" s="20">
        <v>0.67700000000000005</v>
      </c>
      <c r="BS123" s="20">
        <v>0.50700000000000001</v>
      </c>
      <c r="BT123" s="20">
        <v>0.54300000000000004</v>
      </c>
      <c r="BU123" s="20">
        <v>0.39</v>
      </c>
      <c r="BV123" s="20">
        <v>0.47199999999999998</v>
      </c>
      <c r="BW123" s="20">
        <v>0.14899999999999999</v>
      </c>
      <c r="BX123" s="20">
        <v>0.66900000000000004</v>
      </c>
      <c r="BY123" s="20">
        <v>0.74199999999999999</v>
      </c>
      <c r="BZ123" s="20">
        <v>0.66600000000000004</v>
      </c>
      <c r="CA123" s="20">
        <v>0.33400000000000002</v>
      </c>
    </row>
    <row r="124" spans="1:79" x14ac:dyDescent="0.35">
      <c r="A124" s="20">
        <v>1361.8710000000001</v>
      </c>
      <c r="B124" s="20">
        <v>1107.6179999999999</v>
      </c>
      <c r="C124" s="20">
        <v>3540.1260000000002</v>
      </c>
      <c r="D124" s="20">
        <v>1627.2190000000001</v>
      </c>
      <c r="E124" s="20">
        <v>3142.567</v>
      </c>
      <c r="F124" s="20">
        <v>3615.0149999999999</v>
      </c>
      <c r="G124" s="20">
        <v>1034.578</v>
      </c>
      <c r="H124" s="20">
        <v>4353.7349999999997</v>
      </c>
      <c r="I124" s="20">
        <v>7225.4070000000002</v>
      </c>
      <c r="J124" s="20">
        <v>3415.3110000000001</v>
      </c>
      <c r="K124" s="20">
        <v>1887.944</v>
      </c>
      <c r="L124" s="20">
        <v>2876.2939999999999</v>
      </c>
      <c r="M124" s="20">
        <v>5053.6239999999998</v>
      </c>
      <c r="N124" s="20">
        <v>2862.4259999999999</v>
      </c>
      <c r="O124" s="20">
        <v>5455.8059999999996</v>
      </c>
      <c r="Q124" s="20">
        <v>253.85300000000001</v>
      </c>
      <c r="R124" s="20">
        <v>221.33699999999999</v>
      </c>
      <c r="S124" s="20">
        <v>554.69600000000003</v>
      </c>
      <c r="T124" s="20">
        <v>290.93799999999999</v>
      </c>
      <c r="U124" s="20">
        <v>569.17100000000005</v>
      </c>
      <c r="V124" s="20">
        <v>734.48299999999995</v>
      </c>
      <c r="W124" s="20">
        <v>330.73599999999999</v>
      </c>
      <c r="X124" s="20">
        <v>526.26</v>
      </c>
      <c r="Y124" s="20">
        <v>1068.2750000000001</v>
      </c>
      <c r="Z124" s="20">
        <v>406.67599999999999</v>
      </c>
      <c r="AA124" s="20">
        <v>386.91699999999997</v>
      </c>
      <c r="AB124" s="20">
        <v>342.90100000000001</v>
      </c>
      <c r="AC124" s="20">
        <v>988.779</v>
      </c>
      <c r="AD124" s="20">
        <v>508.26900000000001</v>
      </c>
      <c r="AE124" s="20">
        <v>504.03699999999998</v>
      </c>
      <c r="AG124">
        <v>5.3648016765608446</v>
      </c>
      <c r="AH124">
        <v>5.0042152916141447</v>
      </c>
      <c r="AI124">
        <v>6.3821011869564588</v>
      </c>
      <c r="AJ124">
        <v>5.5930095071802244</v>
      </c>
      <c r="AK124">
        <v>5.5213055478933395</v>
      </c>
      <c r="AL124">
        <v>4.9218497909413834</v>
      </c>
      <c r="AM124">
        <v>3.1281082192443521</v>
      </c>
      <c r="AN124">
        <v>8.2729734351841291</v>
      </c>
      <c r="AO124">
        <v>6.7636207905267831</v>
      </c>
      <c r="AP124">
        <v>8.3981129941280042</v>
      </c>
      <c r="AQ124">
        <v>4.8794547667846082</v>
      </c>
      <c r="AR124">
        <v>8.3881178532579366</v>
      </c>
      <c r="AS124">
        <v>5.1109742419691351</v>
      </c>
      <c r="AT124">
        <v>5.6317147022541212</v>
      </c>
      <c r="AU124">
        <v>10.824217269763926</v>
      </c>
      <c r="AW124" s="20">
        <v>0.26600000000000001</v>
      </c>
      <c r="AX124" s="20">
        <v>0.28399999999999997</v>
      </c>
      <c r="AY124" s="20">
        <v>0.14499999999999999</v>
      </c>
      <c r="AZ124" s="20">
        <v>0.24199999999999999</v>
      </c>
      <c r="BA124" s="20">
        <v>0.122</v>
      </c>
      <c r="BB124" s="20">
        <v>8.4000000000000005E-2</v>
      </c>
      <c r="BC124" s="20">
        <v>0.11899999999999999</v>
      </c>
      <c r="BD124" s="20">
        <v>0.19800000000000001</v>
      </c>
      <c r="BE124" s="20">
        <v>0.08</v>
      </c>
      <c r="BF124" s="20">
        <v>0.26</v>
      </c>
      <c r="BG124" s="20">
        <v>0.158</v>
      </c>
      <c r="BH124" s="20">
        <v>0.307</v>
      </c>
      <c r="BI124" s="20">
        <v>6.5000000000000002E-2</v>
      </c>
      <c r="BJ124" s="20">
        <v>0.13900000000000001</v>
      </c>
      <c r="BK124" s="20">
        <v>0.27</v>
      </c>
      <c r="BM124" s="20">
        <v>0.58399999999999996</v>
      </c>
      <c r="BN124" s="20">
        <v>0.755</v>
      </c>
      <c r="BO124" s="20">
        <v>0.64300000000000002</v>
      </c>
      <c r="BP124" s="20">
        <v>0.55800000000000005</v>
      </c>
      <c r="BQ124" s="20">
        <v>0.52500000000000002</v>
      </c>
      <c r="BR124" s="20">
        <v>0.42899999999999999</v>
      </c>
      <c r="BS124" s="20">
        <v>0.41199999999999998</v>
      </c>
      <c r="BT124" s="20">
        <v>0.71</v>
      </c>
      <c r="BU124" s="20">
        <v>0.53400000000000003</v>
      </c>
      <c r="BV124" s="20">
        <v>0.67800000000000005</v>
      </c>
      <c r="BW124" s="20">
        <v>0.24399999999999999</v>
      </c>
      <c r="BX124" s="20">
        <v>0.71699999999999997</v>
      </c>
      <c r="BY124" s="20">
        <v>0.24299999999999999</v>
      </c>
      <c r="BZ124" s="20">
        <v>0.58599999999999997</v>
      </c>
      <c r="CA124" s="20">
        <v>0.66400000000000003</v>
      </c>
    </row>
    <row r="125" spans="1:79" x14ac:dyDescent="0.35">
      <c r="A125" s="20">
        <v>1110.3920000000001</v>
      </c>
      <c r="B125" s="20">
        <v>3786.982</v>
      </c>
      <c r="C125" s="20">
        <v>9778.107</v>
      </c>
      <c r="D125" s="20">
        <v>2418.6390000000001</v>
      </c>
      <c r="E125" s="20">
        <v>3724.1120000000001</v>
      </c>
      <c r="F125" s="20">
        <v>5000</v>
      </c>
      <c r="G125" s="20">
        <v>1225.962</v>
      </c>
      <c r="H125" s="20">
        <v>2010.91</v>
      </c>
      <c r="I125" s="20">
        <v>8328.402</v>
      </c>
      <c r="J125" s="20">
        <v>2354.8449999999998</v>
      </c>
      <c r="K125" s="20">
        <v>1273.114</v>
      </c>
      <c r="L125" s="20">
        <v>784.024</v>
      </c>
      <c r="M125" s="20">
        <v>4313.9790000000003</v>
      </c>
      <c r="N125" s="20">
        <v>1864.83</v>
      </c>
      <c r="O125" s="20">
        <v>5125.74</v>
      </c>
      <c r="Q125" s="20">
        <v>257.52199999999999</v>
      </c>
      <c r="R125" s="20">
        <v>417.69099999999997</v>
      </c>
      <c r="S125" s="20">
        <v>954.73400000000004</v>
      </c>
      <c r="T125" s="20">
        <v>399.54700000000003</v>
      </c>
      <c r="U125" s="20">
        <v>513.90899999999999</v>
      </c>
      <c r="V125" s="20">
        <v>575.83399999999995</v>
      </c>
      <c r="W125" s="20">
        <v>215.255</v>
      </c>
      <c r="X125" s="20">
        <v>396.18400000000003</v>
      </c>
      <c r="Y125" s="20">
        <v>1132.2829999999999</v>
      </c>
      <c r="Z125" s="20">
        <v>351.72</v>
      </c>
      <c r="AA125" s="20">
        <v>365.61700000000002</v>
      </c>
      <c r="AB125" s="20">
        <v>253.56299999999999</v>
      </c>
      <c r="AC125" s="20">
        <v>698.11400000000003</v>
      </c>
      <c r="AD125" s="20">
        <v>298.16399999999999</v>
      </c>
      <c r="AE125" s="20">
        <v>783.49300000000005</v>
      </c>
      <c r="AG125">
        <v>4.3118335520848712</v>
      </c>
      <c r="AH125">
        <v>9.0664677955713682</v>
      </c>
      <c r="AI125">
        <v>10.241708161645024</v>
      </c>
      <c r="AJ125">
        <v>6.0534530355627751</v>
      </c>
      <c r="AK125">
        <v>7.2466370505284008</v>
      </c>
      <c r="AL125">
        <v>8.6830579646217494</v>
      </c>
      <c r="AM125">
        <v>5.6953938352186944</v>
      </c>
      <c r="AN125">
        <v>5.0756971508188116</v>
      </c>
      <c r="AO125">
        <v>7.3554067313560312</v>
      </c>
      <c r="AP125">
        <v>6.6952263163880348</v>
      </c>
      <c r="AQ125">
        <v>3.4820973860624642</v>
      </c>
      <c r="AR125">
        <v>3.0920284110852139</v>
      </c>
      <c r="AS125">
        <v>6.1794764178916335</v>
      </c>
      <c r="AT125">
        <v>6.2543767859298907</v>
      </c>
      <c r="AU125">
        <v>6.5421643843659094</v>
      </c>
      <c r="AW125" s="20">
        <v>0.21</v>
      </c>
      <c r="AX125" s="20">
        <v>0.27300000000000002</v>
      </c>
      <c r="AY125" s="20">
        <v>0.13500000000000001</v>
      </c>
      <c r="AZ125" s="20">
        <v>0.19</v>
      </c>
      <c r="BA125" s="20">
        <v>0.17699999999999999</v>
      </c>
      <c r="BB125" s="20">
        <v>0.189</v>
      </c>
      <c r="BC125" s="20">
        <v>0.33200000000000002</v>
      </c>
      <c r="BD125" s="20">
        <v>0.161</v>
      </c>
      <c r="BE125" s="20">
        <v>8.2000000000000003E-2</v>
      </c>
      <c r="BF125" s="20">
        <v>0.23899999999999999</v>
      </c>
      <c r="BG125" s="20">
        <v>0.12</v>
      </c>
      <c r="BH125" s="20">
        <v>0.153</v>
      </c>
      <c r="BI125" s="20">
        <v>0.111</v>
      </c>
      <c r="BJ125" s="20">
        <v>0.26400000000000001</v>
      </c>
      <c r="BK125" s="20">
        <v>0.105</v>
      </c>
      <c r="BM125" s="20">
        <v>0.56999999999999995</v>
      </c>
      <c r="BN125" s="20">
        <v>0.80400000000000005</v>
      </c>
      <c r="BO125" s="20">
        <v>0.71599999999999997</v>
      </c>
      <c r="BP125" s="20">
        <v>0.69099999999999995</v>
      </c>
      <c r="BQ125" s="20">
        <v>0.68300000000000005</v>
      </c>
      <c r="BR125" s="20">
        <v>0.64400000000000002</v>
      </c>
      <c r="BS125" s="20">
        <v>0.68100000000000005</v>
      </c>
      <c r="BT125" s="20">
        <v>0.59199999999999997</v>
      </c>
      <c r="BU125" s="20">
        <v>0.48299999999999998</v>
      </c>
      <c r="BV125" s="20">
        <v>0.59099999999999997</v>
      </c>
      <c r="BW125" s="20">
        <v>0.24099999999999999</v>
      </c>
      <c r="BX125" s="20">
        <v>0.67400000000000004</v>
      </c>
      <c r="BY125" s="20">
        <v>0.39700000000000002</v>
      </c>
      <c r="BZ125" s="20">
        <v>0.63700000000000001</v>
      </c>
      <c r="CA125" s="20">
        <v>0.41799999999999998</v>
      </c>
    </row>
    <row r="126" spans="1:79" x14ac:dyDescent="0.35">
      <c r="A126" s="20">
        <v>1201.923</v>
      </c>
      <c r="B126" s="20">
        <v>1231.509</v>
      </c>
      <c r="C126" s="20">
        <v>2894.7860000000001</v>
      </c>
      <c r="D126" s="20">
        <v>2057.1379999999999</v>
      </c>
      <c r="E126" s="20">
        <v>3973.7429999999999</v>
      </c>
      <c r="F126" s="20">
        <v>2723.7429999999999</v>
      </c>
      <c r="G126" s="20">
        <v>2711.723</v>
      </c>
      <c r="H126" s="20">
        <v>2417.7139999999999</v>
      </c>
      <c r="I126" s="20">
        <v>3647.3739999999998</v>
      </c>
      <c r="J126" s="20">
        <v>2937.3150000000001</v>
      </c>
      <c r="K126" s="20">
        <v>2513.8679999999999</v>
      </c>
      <c r="L126" s="20">
        <v>2074.7040000000002</v>
      </c>
      <c r="M126" s="20">
        <v>1840.7909999999999</v>
      </c>
      <c r="N126" s="20">
        <v>2862.4259999999999</v>
      </c>
      <c r="O126" s="20">
        <v>2685.8359999999998</v>
      </c>
      <c r="Q126" s="20">
        <v>238.27500000000001</v>
      </c>
      <c r="R126" s="20">
        <v>216.09100000000001</v>
      </c>
      <c r="S126" s="20">
        <v>433.98599999999999</v>
      </c>
      <c r="T126" s="20">
        <v>344.358</v>
      </c>
      <c r="U126" s="20">
        <v>480.06599999999997</v>
      </c>
      <c r="V126" s="20">
        <v>428.76299999999998</v>
      </c>
      <c r="W126" s="20">
        <v>468.11799999999999</v>
      </c>
      <c r="X126" s="20">
        <v>371.22399999999999</v>
      </c>
      <c r="Y126" s="20">
        <v>465.94499999999999</v>
      </c>
      <c r="Z126" s="20">
        <v>401.74400000000003</v>
      </c>
      <c r="AA126" s="20">
        <v>286.91500000000002</v>
      </c>
      <c r="AB126" s="20">
        <v>424.024</v>
      </c>
      <c r="AC126" s="20">
        <v>247.65700000000001</v>
      </c>
      <c r="AD126" s="20">
        <v>384.976</v>
      </c>
      <c r="AE126" s="20">
        <v>703.4</v>
      </c>
      <c r="AG126">
        <v>5.0442681775259679</v>
      </c>
      <c r="AH126">
        <v>5.6990295755029132</v>
      </c>
      <c r="AI126">
        <v>6.6702289935620049</v>
      </c>
      <c r="AJ126">
        <v>5.9738353690055117</v>
      </c>
      <c r="AK126">
        <v>8.27749309469948</v>
      </c>
      <c r="AL126">
        <v>6.3525607386831418</v>
      </c>
      <c r="AM126">
        <v>5.79281933187786</v>
      </c>
      <c r="AN126">
        <v>6.5128170592418595</v>
      </c>
      <c r="AO126">
        <v>7.8279067271888314</v>
      </c>
      <c r="AP126">
        <v>7.311409753474849</v>
      </c>
      <c r="AQ126">
        <v>8.761716884791662</v>
      </c>
      <c r="AR126">
        <v>4.892892855121409</v>
      </c>
      <c r="AS126">
        <v>7.4328244305632385</v>
      </c>
      <c r="AT126">
        <v>7.4353362287519218</v>
      </c>
      <c r="AU126">
        <v>3.8183622405459197</v>
      </c>
      <c r="AW126" s="20">
        <v>0.26600000000000001</v>
      </c>
      <c r="AX126" s="20">
        <v>0.33100000000000002</v>
      </c>
      <c r="AY126" s="20">
        <v>0.193</v>
      </c>
      <c r="AZ126" s="20">
        <v>0.218</v>
      </c>
      <c r="BA126" s="20">
        <v>0.217</v>
      </c>
      <c r="BB126" s="20">
        <v>0.186</v>
      </c>
      <c r="BC126" s="20">
        <v>0.156</v>
      </c>
      <c r="BD126" s="20">
        <v>0.22</v>
      </c>
      <c r="BE126" s="20">
        <v>0.21099999999999999</v>
      </c>
      <c r="BF126" s="20">
        <v>0.22900000000000001</v>
      </c>
      <c r="BG126" s="20">
        <v>0.38400000000000001</v>
      </c>
      <c r="BH126" s="20">
        <v>0.14499999999999999</v>
      </c>
      <c r="BI126" s="20">
        <v>0.377</v>
      </c>
      <c r="BJ126" s="20">
        <v>0.24299999999999999</v>
      </c>
      <c r="BK126" s="20">
        <v>6.8000000000000005E-2</v>
      </c>
      <c r="BM126" s="20">
        <v>0.68700000000000006</v>
      </c>
      <c r="BN126" s="20">
        <v>0.67900000000000005</v>
      </c>
      <c r="BO126" s="20">
        <v>0.64300000000000002</v>
      </c>
      <c r="BP126" s="20">
        <v>0.56999999999999995</v>
      </c>
      <c r="BQ126" s="20">
        <v>0.753</v>
      </c>
      <c r="BR126" s="20">
        <v>0.57399999999999995</v>
      </c>
      <c r="BS126" s="20">
        <v>0.42899999999999999</v>
      </c>
      <c r="BT126" s="20">
        <v>0.58899999999999997</v>
      </c>
      <c r="BU126" s="20">
        <v>0.73499999999999999</v>
      </c>
      <c r="BV126" s="20">
        <v>0.71099999999999997</v>
      </c>
      <c r="BW126" s="20">
        <v>0.76</v>
      </c>
      <c r="BX126" s="20">
        <v>0.71199999999999997</v>
      </c>
      <c r="BY126" s="20">
        <v>0.69299999999999995</v>
      </c>
      <c r="BZ126" s="20">
        <v>0.72499999999999998</v>
      </c>
      <c r="CA126" s="20">
        <v>0.253</v>
      </c>
    </row>
    <row r="127" spans="1:79" x14ac:dyDescent="0.35">
      <c r="A127" s="20">
        <v>1583.7650000000001</v>
      </c>
      <c r="B127" s="20">
        <v>1029.0309999999999</v>
      </c>
      <c r="C127" s="20">
        <v>1552.33</v>
      </c>
      <c r="D127" s="20">
        <v>1073.4100000000001</v>
      </c>
      <c r="E127" s="20">
        <v>893.12099999999998</v>
      </c>
      <c r="F127" s="20">
        <v>3590.0520000000001</v>
      </c>
      <c r="G127" s="20">
        <v>737.79600000000005</v>
      </c>
      <c r="H127" s="20">
        <v>1465.422</v>
      </c>
      <c r="I127" s="20">
        <v>1997.0409999999999</v>
      </c>
      <c r="J127" s="20">
        <v>405.88</v>
      </c>
      <c r="K127" s="20">
        <v>1416.42</v>
      </c>
      <c r="L127" s="20">
        <v>1120.5619999999999</v>
      </c>
      <c r="M127" s="20">
        <v>306.02800000000002</v>
      </c>
      <c r="N127" s="20">
        <v>1310.096</v>
      </c>
      <c r="O127" s="20">
        <v>6826.9229999999998</v>
      </c>
      <c r="Q127" s="20">
        <v>266.36500000000001</v>
      </c>
      <c r="R127" s="20">
        <v>199.17</v>
      </c>
      <c r="S127" s="20">
        <v>372.36700000000002</v>
      </c>
      <c r="T127" s="20">
        <v>193.071</v>
      </c>
      <c r="U127" s="20">
        <v>215.721</v>
      </c>
      <c r="V127" s="20">
        <v>560.93200000000002</v>
      </c>
      <c r="W127" s="20">
        <v>175.99700000000001</v>
      </c>
      <c r="X127" s="20">
        <v>218.441</v>
      </c>
      <c r="Y127" s="20">
        <v>241.751</v>
      </c>
      <c r="Z127" s="20">
        <v>101.866</v>
      </c>
      <c r="AA127" s="20">
        <v>201.38300000000001</v>
      </c>
      <c r="AB127" s="20">
        <v>301.95299999999997</v>
      </c>
      <c r="AC127" s="20">
        <v>153.346</v>
      </c>
      <c r="AD127" s="20">
        <v>234.292</v>
      </c>
      <c r="AE127" s="20">
        <v>731.84299999999996</v>
      </c>
      <c r="AG127">
        <v>5.9458449871417045</v>
      </c>
      <c r="AH127">
        <v>5.1665963749560682</v>
      </c>
      <c r="AI127">
        <v>4.1688173226950829</v>
      </c>
      <c r="AJ127">
        <v>5.5596645793516384</v>
      </c>
      <c r="AK127">
        <v>4.1401671603599093</v>
      </c>
      <c r="AL127">
        <v>6.4001554555632412</v>
      </c>
      <c r="AM127">
        <v>4.1920941834235812</v>
      </c>
      <c r="AN127">
        <v>6.708548303660943</v>
      </c>
      <c r="AO127">
        <v>8.2607352192958867</v>
      </c>
      <c r="AP127">
        <v>3.984450160014136</v>
      </c>
      <c r="AQ127">
        <v>7.0334635992114531</v>
      </c>
      <c r="AR127">
        <v>3.7110477458412401</v>
      </c>
      <c r="AS127">
        <v>1.995669922919411</v>
      </c>
      <c r="AT127">
        <v>5.591723148891127</v>
      </c>
      <c r="AU127">
        <v>9.3283983040078269</v>
      </c>
      <c r="AW127" s="20">
        <v>0.28100000000000003</v>
      </c>
      <c r="AX127" s="20">
        <v>0.32600000000000001</v>
      </c>
      <c r="AY127" s="20">
        <v>0.14099999999999999</v>
      </c>
      <c r="AZ127" s="20">
        <v>0.36199999999999999</v>
      </c>
      <c r="BA127" s="20">
        <v>0.24099999999999999</v>
      </c>
      <c r="BB127" s="20">
        <v>0.14299999999999999</v>
      </c>
      <c r="BC127" s="20">
        <v>0.29899999999999999</v>
      </c>
      <c r="BD127" s="20">
        <v>0.38600000000000001</v>
      </c>
      <c r="BE127" s="20">
        <v>0.42899999999999999</v>
      </c>
      <c r="BF127" s="20">
        <v>0.49199999999999999</v>
      </c>
      <c r="BG127" s="20">
        <v>0.439</v>
      </c>
      <c r="BH127" s="20">
        <v>0.154</v>
      </c>
      <c r="BI127" s="20">
        <v>0.16400000000000001</v>
      </c>
      <c r="BJ127" s="20">
        <v>0.3</v>
      </c>
      <c r="BK127" s="20">
        <v>0.16</v>
      </c>
      <c r="BM127" s="20">
        <v>0.74199999999999999</v>
      </c>
      <c r="BN127" s="20">
        <v>0.67200000000000004</v>
      </c>
      <c r="BO127" s="20">
        <v>0.501</v>
      </c>
      <c r="BP127" s="20">
        <v>0.79</v>
      </c>
      <c r="BQ127" s="20">
        <v>0.54800000000000004</v>
      </c>
      <c r="BR127" s="20">
        <v>0.65400000000000003</v>
      </c>
      <c r="BS127" s="20">
        <v>0.63100000000000001</v>
      </c>
      <c r="BT127" s="20">
        <v>0.78100000000000003</v>
      </c>
      <c r="BU127" s="20">
        <v>0.84599999999999997</v>
      </c>
      <c r="BV127" s="20">
        <v>0.89300000000000002</v>
      </c>
      <c r="BW127" s="20">
        <v>0.877</v>
      </c>
      <c r="BX127" s="20">
        <v>0.53400000000000003</v>
      </c>
      <c r="BY127" s="20">
        <v>0.38100000000000001</v>
      </c>
      <c r="BZ127" s="20">
        <v>0.64100000000000001</v>
      </c>
      <c r="CA127" s="20">
        <v>0.56100000000000005</v>
      </c>
    </row>
    <row r="128" spans="1:79" x14ac:dyDescent="0.35">
      <c r="A128" s="20">
        <v>109.098</v>
      </c>
      <c r="B128" s="20">
        <v>3588.203</v>
      </c>
      <c r="C128" s="20">
        <v>1944.3420000000001</v>
      </c>
      <c r="D128" s="20">
        <v>1122.4110000000001</v>
      </c>
      <c r="E128" s="20">
        <v>5388.3140000000003</v>
      </c>
      <c r="F128" s="20">
        <v>6440.4589999999998</v>
      </c>
      <c r="G128" s="20">
        <v>2033.0989999999999</v>
      </c>
      <c r="H128" s="20">
        <v>1558.8019999999999</v>
      </c>
      <c r="I128" s="20">
        <v>3198.9639999999999</v>
      </c>
      <c r="J128" s="20">
        <v>3951.5529999999999</v>
      </c>
      <c r="K128" s="20">
        <v>4961.1689999999999</v>
      </c>
      <c r="L128" s="20">
        <v>1150.1479999999999</v>
      </c>
      <c r="M128" s="20">
        <v>3039.0160000000001</v>
      </c>
      <c r="N128" s="20">
        <v>2495.377</v>
      </c>
      <c r="O128" s="20">
        <v>4089.3119999999999</v>
      </c>
      <c r="Q128" s="20">
        <v>67.718000000000004</v>
      </c>
      <c r="R128" s="20">
        <v>462.07499999999999</v>
      </c>
      <c r="S128" s="20">
        <v>271.57100000000003</v>
      </c>
      <c r="T128" s="20">
        <v>190.215</v>
      </c>
      <c r="U128" s="20">
        <v>875.45399999999995</v>
      </c>
      <c r="V128" s="20">
        <v>817.83500000000004</v>
      </c>
      <c r="W128" s="20">
        <v>388.202</v>
      </c>
      <c r="X128" s="20">
        <v>470.50799999999998</v>
      </c>
      <c r="Y128" s="20">
        <v>469.13099999999997</v>
      </c>
      <c r="Z128" s="20">
        <v>675.88099999999997</v>
      </c>
      <c r="AA128" s="20">
        <v>785.98599999999999</v>
      </c>
      <c r="AB128" s="20">
        <v>299.137</v>
      </c>
      <c r="AC128" s="20">
        <v>322.464</v>
      </c>
      <c r="AD128" s="20">
        <v>749.32100000000003</v>
      </c>
      <c r="AE128" s="20">
        <v>751.61400000000003</v>
      </c>
      <c r="AG128">
        <v>1.6110635281609025</v>
      </c>
      <c r="AH128">
        <v>7.7654125412541255</v>
      </c>
      <c r="AI128">
        <v>7.1596083528800936</v>
      </c>
      <c r="AJ128">
        <v>5.9007491522750577</v>
      </c>
      <c r="AK128">
        <v>6.154879639592715</v>
      </c>
      <c r="AL128">
        <v>7.8750102404519247</v>
      </c>
      <c r="AM128">
        <v>5.2372192827445501</v>
      </c>
      <c r="AN128">
        <v>3.313019119759919</v>
      </c>
      <c r="AO128">
        <v>6.8189141199366494</v>
      </c>
      <c r="AP128">
        <v>5.8465217989557337</v>
      </c>
      <c r="AQ128">
        <v>6.3120322753840394</v>
      </c>
      <c r="AR128">
        <v>3.8448871252971042</v>
      </c>
      <c r="AS128">
        <v>9.4243574476530725</v>
      </c>
      <c r="AT128">
        <v>3.330184260150189</v>
      </c>
      <c r="AU128">
        <v>5.4407075972507162</v>
      </c>
      <c r="AW128" s="20">
        <v>0.29899999999999999</v>
      </c>
      <c r="AX128" s="20">
        <v>0.21099999999999999</v>
      </c>
      <c r="AY128" s="20">
        <v>0.33100000000000002</v>
      </c>
      <c r="AZ128" s="20">
        <v>0.39</v>
      </c>
      <c r="BA128" s="20">
        <v>8.7999999999999995E-2</v>
      </c>
      <c r="BB128" s="20">
        <v>0.121</v>
      </c>
      <c r="BC128" s="20">
        <v>0.17</v>
      </c>
      <c r="BD128" s="20">
        <v>8.7999999999999995E-2</v>
      </c>
      <c r="BE128" s="20">
        <v>0.183</v>
      </c>
      <c r="BF128" s="20">
        <v>0.109</v>
      </c>
      <c r="BG128" s="20">
        <v>0.10100000000000001</v>
      </c>
      <c r="BH128" s="20">
        <v>0.16200000000000001</v>
      </c>
      <c r="BI128" s="20">
        <v>0.36699999999999999</v>
      </c>
      <c r="BJ128" s="20">
        <v>5.6000000000000001E-2</v>
      </c>
      <c r="BK128" s="20">
        <v>9.0999999999999998E-2</v>
      </c>
      <c r="BM128" s="20">
        <v>0.64100000000000001</v>
      </c>
      <c r="BN128" s="20">
        <v>0.63300000000000001</v>
      </c>
      <c r="BO128" s="20">
        <v>0.75900000000000001</v>
      </c>
      <c r="BP128" s="20">
        <v>0.74299999999999999</v>
      </c>
      <c r="BQ128" s="20">
        <v>0.52</v>
      </c>
      <c r="BR128" s="20">
        <v>0.51900000000000002</v>
      </c>
      <c r="BS128" s="20">
        <v>0.55300000000000005</v>
      </c>
      <c r="BT128" s="20">
        <v>0.39300000000000002</v>
      </c>
      <c r="BU128" s="20">
        <v>0.64800000000000002</v>
      </c>
      <c r="BV128" s="20">
        <v>0.35699999999999998</v>
      </c>
      <c r="BW128" s="20">
        <v>0.47799999999999998</v>
      </c>
      <c r="BX128" s="20">
        <v>0.46400000000000002</v>
      </c>
      <c r="BY128" s="20">
        <v>0.64100000000000001</v>
      </c>
      <c r="BZ128" s="20">
        <v>0.27100000000000002</v>
      </c>
      <c r="CA128" s="20">
        <v>0.34799999999999998</v>
      </c>
    </row>
    <row r="129" spans="1:79" x14ac:dyDescent="0.35">
      <c r="A129" s="20">
        <v>463.20299999999997</v>
      </c>
      <c r="B129" s="20">
        <v>1306.3979999999999</v>
      </c>
      <c r="C129" s="20">
        <v>4573.78</v>
      </c>
      <c r="D129" s="20">
        <v>9584.8739999999998</v>
      </c>
      <c r="E129" s="20">
        <v>4763.3140000000003</v>
      </c>
      <c r="F129" s="20">
        <v>1743.713</v>
      </c>
      <c r="G129" s="20">
        <v>455.80599999999998</v>
      </c>
      <c r="H129" s="20">
        <v>7445.451</v>
      </c>
      <c r="I129" s="20">
        <v>1134.43</v>
      </c>
      <c r="J129" s="20">
        <v>4029.2159999999999</v>
      </c>
      <c r="K129" s="20">
        <v>2072.855</v>
      </c>
      <c r="L129" s="20">
        <v>1533.8389999999999</v>
      </c>
      <c r="M129" s="20">
        <v>5717.4560000000001</v>
      </c>
      <c r="N129" s="20">
        <v>644.41600000000005</v>
      </c>
      <c r="O129" s="20">
        <v>3985.7620000000002</v>
      </c>
      <c r="Q129" s="20">
        <v>209.48599999999999</v>
      </c>
      <c r="R129" s="20">
        <v>311.899</v>
      </c>
      <c r="S129" s="20">
        <v>628.16700000000003</v>
      </c>
      <c r="T129" s="20">
        <v>1194.482</v>
      </c>
      <c r="U129" s="20">
        <v>627.16</v>
      </c>
      <c r="V129" s="20">
        <v>338.76499999999999</v>
      </c>
      <c r="W129" s="20">
        <v>170.34100000000001</v>
      </c>
      <c r="X129" s="20">
        <v>1333.7470000000001</v>
      </c>
      <c r="Y129" s="20">
        <v>196.024</v>
      </c>
      <c r="Z129" s="20">
        <v>931.827</v>
      </c>
      <c r="AA129" s="20">
        <v>765.85500000000002</v>
      </c>
      <c r="AB129" s="20">
        <v>366.07499999999999</v>
      </c>
      <c r="AC129" s="20">
        <v>572.27800000000002</v>
      </c>
      <c r="AD129" s="20">
        <v>182.989</v>
      </c>
      <c r="AE129" s="20">
        <v>478.99700000000001</v>
      </c>
      <c r="AG129">
        <v>2.2111406012812314</v>
      </c>
      <c r="AH129">
        <v>4.1885289789322826</v>
      </c>
      <c r="AI129">
        <v>7.281152941813243</v>
      </c>
      <c r="AJ129">
        <v>8.0242933757059554</v>
      </c>
      <c r="AK129">
        <v>7.5950538937432244</v>
      </c>
      <c r="AL129">
        <v>5.1472643277788439</v>
      </c>
      <c r="AM129">
        <v>2.6758443357735362</v>
      </c>
      <c r="AN129">
        <v>5.5823563239504939</v>
      </c>
      <c r="AO129">
        <v>5.7871995265885809</v>
      </c>
      <c r="AP129">
        <v>4.3239957631620465</v>
      </c>
      <c r="AQ129">
        <v>2.706589367439006</v>
      </c>
      <c r="AR129">
        <v>4.1899583418698354</v>
      </c>
      <c r="AS129">
        <v>9.9906968291634488</v>
      </c>
      <c r="AT129">
        <v>3.5216105886146165</v>
      </c>
      <c r="AU129">
        <v>8.3210583782361898</v>
      </c>
      <c r="AW129" s="20">
        <v>0.13300000000000001</v>
      </c>
      <c r="AX129" s="20">
        <v>0.16900000000000001</v>
      </c>
      <c r="AY129" s="20">
        <v>0.14599999999999999</v>
      </c>
      <c r="AZ129" s="20">
        <v>8.4000000000000005E-2</v>
      </c>
      <c r="BA129" s="20">
        <v>0.152</v>
      </c>
      <c r="BB129" s="20">
        <v>0.191</v>
      </c>
      <c r="BC129" s="20">
        <v>0.19700000000000001</v>
      </c>
      <c r="BD129" s="20">
        <v>5.2999999999999999E-2</v>
      </c>
      <c r="BE129" s="20">
        <v>0.371</v>
      </c>
      <c r="BF129" s="20">
        <v>5.8000000000000003E-2</v>
      </c>
      <c r="BG129" s="20">
        <v>4.3999999999999997E-2</v>
      </c>
      <c r="BH129" s="20">
        <v>0.14399999999999999</v>
      </c>
      <c r="BI129" s="20">
        <v>0.219</v>
      </c>
      <c r="BJ129" s="20">
        <v>0.24199999999999999</v>
      </c>
      <c r="BK129" s="20">
        <v>0.218</v>
      </c>
      <c r="BM129" s="20">
        <v>0.56200000000000006</v>
      </c>
      <c r="BN129" s="20">
        <v>0.54900000000000004</v>
      </c>
      <c r="BO129" s="20">
        <v>0.64700000000000002</v>
      </c>
      <c r="BP129" s="20">
        <v>0.47699999999999998</v>
      </c>
      <c r="BQ129" s="20">
        <v>0.70099999999999996</v>
      </c>
      <c r="BR129" s="20">
        <v>0.73699999999999999</v>
      </c>
      <c r="BS129" s="20">
        <v>0.73099999999999998</v>
      </c>
      <c r="BT129" s="20">
        <v>0.33500000000000002</v>
      </c>
      <c r="BU129" s="20">
        <v>0.69499999999999995</v>
      </c>
      <c r="BV129" s="20">
        <v>0.24099999999999999</v>
      </c>
      <c r="BW129" s="20">
        <v>0.26300000000000001</v>
      </c>
      <c r="BX129" s="20">
        <v>0.38800000000000001</v>
      </c>
      <c r="BY129" s="20">
        <v>0.54300000000000004</v>
      </c>
      <c r="BZ129" s="20">
        <v>0.67200000000000004</v>
      </c>
      <c r="CA129" s="20">
        <v>0.625</v>
      </c>
    </row>
    <row r="130" spans="1:79" x14ac:dyDescent="0.35">
      <c r="A130" s="20">
        <v>762.75900000000001</v>
      </c>
      <c r="B130" s="20">
        <v>2783.8389999999999</v>
      </c>
      <c r="C130" s="20">
        <v>10147.004000000001</v>
      </c>
      <c r="D130" s="20">
        <v>2890.163</v>
      </c>
      <c r="E130" s="20">
        <v>8245.1919999999991</v>
      </c>
      <c r="F130" s="20">
        <v>1090.0519999999999</v>
      </c>
      <c r="G130" s="20">
        <v>931.95299999999997</v>
      </c>
      <c r="H130" s="20">
        <v>634.24599999999998</v>
      </c>
      <c r="I130" s="20">
        <v>2517.567</v>
      </c>
      <c r="J130" s="20">
        <v>693.41700000000003</v>
      </c>
      <c r="K130" s="20">
        <v>3208.21</v>
      </c>
      <c r="L130" s="20">
        <v>5713.7569999999996</v>
      </c>
      <c r="M130" s="20">
        <v>8468.9349999999995</v>
      </c>
      <c r="N130" s="20">
        <v>1894.4159999999999</v>
      </c>
      <c r="O130" s="20">
        <v>9080.991</v>
      </c>
      <c r="Q130" s="20">
        <v>167.041</v>
      </c>
      <c r="R130" s="20">
        <v>446.61799999999999</v>
      </c>
      <c r="S130" s="20">
        <v>731.34699999999998</v>
      </c>
      <c r="T130" s="20">
        <v>522.60699999999997</v>
      </c>
      <c r="U130" s="20">
        <v>1009.813</v>
      </c>
      <c r="V130" s="20">
        <v>274.48399999999998</v>
      </c>
      <c r="W130" s="20">
        <v>242.548</v>
      </c>
      <c r="X130" s="20">
        <v>400.94</v>
      </c>
      <c r="Y130" s="20">
        <v>498.95100000000002</v>
      </c>
      <c r="Z130" s="20">
        <v>216.18799999999999</v>
      </c>
      <c r="AA130" s="20">
        <v>478.16</v>
      </c>
      <c r="AB130" s="20">
        <v>533.25300000000004</v>
      </c>
      <c r="AC130" s="20">
        <v>1250.6279999999999</v>
      </c>
      <c r="AD130" s="20">
        <v>433.87299999999999</v>
      </c>
      <c r="AE130" s="20">
        <v>550.42399999999998</v>
      </c>
      <c r="AG130">
        <v>4.5662980944797988</v>
      </c>
      <c r="AH130">
        <v>6.2331545078792168</v>
      </c>
      <c r="AI130">
        <v>13.87440435251666</v>
      </c>
      <c r="AJ130">
        <v>5.53027992353719</v>
      </c>
      <c r="AK130">
        <v>8.1650681858918421</v>
      </c>
      <c r="AL130">
        <v>3.9712770143250609</v>
      </c>
      <c r="AM130">
        <v>3.8423446080775761</v>
      </c>
      <c r="AN130">
        <v>1.5818975407791689</v>
      </c>
      <c r="AO130">
        <v>5.0457199203929841</v>
      </c>
      <c r="AP130">
        <v>3.2074722001221163</v>
      </c>
      <c r="AQ130">
        <v>6.7094905470972055</v>
      </c>
      <c r="AR130">
        <v>10.714908308063901</v>
      </c>
      <c r="AS130">
        <v>6.7717458748724644</v>
      </c>
      <c r="AT130">
        <v>4.3662915184858244</v>
      </c>
      <c r="AU130">
        <v>16.498174134848771</v>
      </c>
      <c r="AW130" s="20">
        <v>0.34399999999999997</v>
      </c>
      <c r="AX130" s="20">
        <v>0.17499999999999999</v>
      </c>
      <c r="AY130" s="20">
        <v>0.23799999999999999</v>
      </c>
      <c r="AZ130" s="20">
        <v>0.13300000000000001</v>
      </c>
      <c r="BA130" s="20">
        <v>0.10199999999999999</v>
      </c>
      <c r="BB130" s="20">
        <v>0.182</v>
      </c>
      <c r="BC130" s="20">
        <v>0.19900000000000001</v>
      </c>
      <c r="BD130" s="20">
        <v>0.05</v>
      </c>
      <c r="BE130" s="20">
        <v>0.127</v>
      </c>
      <c r="BF130" s="20">
        <v>0.186</v>
      </c>
      <c r="BG130" s="20">
        <v>0.17599999999999999</v>
      </c>
      <c r="BH130" s="20">
        <v>0.253</v>
      </c>
      <c r="BI130" s="20">
        <v>6.8000000000000005E-2</v>
      </c>
      <c r="BJ130" s="20">
        <v>0.126</v>
      </c>
      <c r="BK130" s="20">
        <v>0.377</v>
      </c>
      <c r="BM130" s="20">
        <v>0.69599999999999995</v>
      </c>
      <c r="BN130" s="20">
        <v>0.71199999999999997</v>
      </c>
      <c r="BO130" s="20">
        <v>0.53</v>
      </c>
      <c r="BP130" s="20">
        <v>0.52200000000000002</v>
      </c>
      <c r="BQ130" s="20">
        <v>0.66500000000000004</v>
      </c>
      <c r="BR130" s="20">
        <v>0.436</v>
      </c>
      <c r="BS130" s="20">
        <v>0.51700000000000002</v>
      </c>
      <c r="BT130" s="20">
        <v>0.25700000000000001</v>
      </c>
      <c r="BU130" s="20">
        <v>0.56299999999999994</v>
      </c>
      <c r="BV130" s="20">
        <v>0.63300000000000001</v>
      </c>
      <c r="BW130" s="20">
        <v>0.67</v>
      </c>
      <c r="BX130" s="20">
        <v>0.80800000000000005</v>
      </c>
      <c r="BY130" s="20">
        <v>0.41</v>
      </c>
      <c r="BZ130" s="20">
        <v>0.49399999999999999</v>
      </c>
      <c r="CA130" s="20">
        <v>0.754</v>
      </c>
    </row>
    <row r="131" spans="1:79" x14ac:dyDescent="0.35">
      <c r="A131" s="20">
        <v>3048.2620000000002</v>
      </c>
      <c r="B131" s="20">
        <v>4929.7340000000004</v>
      </c>
      <c r="C131" s="20">
        <v>7069.1570000000002</v>
      </c>
      <c r="D131" s="20">
        <v>2158.8389999999999</v>
      </c>
      <c r="E131" s="20">
        <v>2090.422</v>
      </c>
      <c r="F131" s="20">
        <v>1324.8889999999999</v>
      </c>
      <c r="G131" s="20">
        <v>1774.223</v>
      </c>
      <c r="H131" s="20">
        <v>1395.155</v>
      </c>
      <c r="I131" s="20">
        <v>1887.019</v>
      </c>
      <c r="J131" s="20">
        <v>703.58699999999999</v>
      </c>
      <c r="K131" s="20">
        <v>6887.9440000000004</v>
      </c>
      <c r="L131" s="20">
        <v>1254.623</v>
      </c>
      <c r="M131" s="20">
        <v>996.67200000000003</v>
      </c>
      <c r="N131" s="20">
        <v>4539.5709999999999</v>
      </c>
      <c r="O131" s="20">
        <v>6076.183</v>
      </c>
      <c r="Q131" s="20">
        <v>311.85899999999998</v>
      </c>
      <c r="R131" s="20">
        <v>623.34699999999998</v>
      </c>
      <c r="S131" s="20">
        <v>571.19100000000003</v>
      </c>
      <c r="T131" s="20">
        <v>326.13299999999998</v>
      </c>
      <c r="U131" s="20">
        <v>450.964</v>
      </c>
      <c r="V131" s="20">
        <v>259.33199999999999</v>
      </c>
      <c r="W131" s="20">
        <v>404.57600000000002</v>
      </c>
      <c r="X131" s="20">
        <v>327.42</v>
      </c>
      <c r="Y131" s="20">
        <v>240.66499999999999</v>
      </c>
      <c r="Z131" s="20">
        <v>112.922</v>
      </c>
      <c r="AA131" s="20">
        <v>905.46</v>
      </c>
      <c r="AB131" s="20">
        <v>276.73700000000002</v>
      </c>
      <c r="AC131" s="20">
        <v>288.38799999999998</v>
      </c>
      <c r="AD131" s="20">
        <v>464.91500000000002</v>
      </c>
      <c r="AE131" s="20">
        <v>539.43200000000002</v>
      </c>
      <c r="AG131">
        <v>9.7744878294357402</v>
      </c>
      <c r="AH131">
        <v>7.9084907764054382</v>
      </c>
      <c r="AI131">
        <v>12.376170142736843</v>
      </c>
      <c r="AJ131">
        <v>6.6195049259044625</v>
      </c>
      <c r="AK131">
        <v>4.6354520538224779</v>
      </c>
      <c r="AL131">
        <v>5.1088527447441887</v>
      </c>
      <c r="AM131">
        <v>4.385388653800522</v>
      </c>
      <c r="AN131">
        <v>4.2610561358499783</v>
      </c>
      <c r="AO131">
        <v>7.8408534685143252</v>
      </c>
      <c r="AP131">
        <v>6.2307344892934946</v>
      </c>
      <c r="AQ131">
        <v>7.6071212422415124</v>
      </c>
      <c r="AR131">
        <v>4.5336294026458335</v>
      </c>
      <c r="AS131">
        <v>3.4560106523156309</v>
      </c>
      <c r="AT131">
        <v>9.7643031521891093</v>
      </c>
      <c r="AU131">
        <v>11.264038840854825</v>
      </c>
      <c r="AW131" s="20">
        <v>0.39400000000000002</v>
      </c>
      <c r="AX131" s="20">
        <v>0.159</v>
      </c>
      <c r="AY131" s="20">
        <v>0.27200000000000002</v>
      </c>
      <c r="AZ131" s="20">
        <v>0.255</v>
      </c>
      <c r="BA131" s="20">
        <v>0.129</v>
      </c>
      <c r="BB131" s="20">
        <v>0.248</v>
      </c>
      <c r="BC131" s="20">
        <v>0.13600000000000001</v>
      </c>
      <c r="BD131" s="20">
        <v>0.16400000000000001</v>
      </c>
      <c r="BE131" s="20">
        <v>0.40899999999999997</v>
      </c>
      <c r="BF131" s="20">
        <v>0.69299999999999995</v>
      </c>
      <c r="BG131" s="20">
        <v>0.106</v>
      </c>
      <c r="BH131" s="20">
        <v>0.20599999999999999</v>
      </c>
      <c r="BI131" s="20">
        <v>0.151</v>
      </c>
      <c r="BJ131" s="20">
        <v>0.26400000000000001</v>
      </c>
      <c r="BK131" s="20">
        <v>0.26200000000000001</v>
      </c>
      <c r="BM131" s="20">
        <v>0.77500000000000002</v>
      </c>
      <c r="BN131" s="20">
        <v>0.63300000000000001</v>
      </c>
      <c r="BO131" s="20">
        <v>0.432</v>
      </c>
      <c r="BP131" s="20">
        <v>0.75600000000000001</v>
      </c>
      <c r="BQ131" s="20">
        <v>0.53</v>
      </c>
      <c r="BR131" s="20">
        <v>0.627</v>
      </c>
      <c r="BS131" s="20">
        <v>0.47099999999999997</v>
      </c>
      <c r="BT131" s="20">
        <v>0.54300000000000004</v>
      </c>
      <c r="BU131" s="20">
        <v>0.82599999999999996</v>
      </c>
      <c r="BV131" s="20">
        <v>0.88600000000000001</v>
      </c>
      <c r="BW131" s="20">
        <v>0.69299999999999995</v>
      </c>
      <c r="BX131" s="20">
        <v>0.66700000000000004</v>
      </c>
      <c r="BY131" s="20">
        <v>0.57499999999999996</v>
      </c>
      <c r="BZ131" s="20">
        <v>0.69399999999999995</v>
      </c>
      <c r="CA131" s="20">
        <v>0.81599999999999995</v>
      </c>
    </row>
    <row r="132" spans="1:79" x14ac:dyDescent="0.35">
      <c r="A132" s="20">
        <v>1766.827</v>
      </c>
      <c r="B132" s="20">
        <v>1259.2460000000001</v>
      </c>
      <c r="C132" s="20">
        <v>9563.6090000000004</v>
      </c>
      <c r="D132" s="20">
        <v>1647.559</v>
      </c>
      <c r="E132" s="20">
        <v>2708.0250000000001</v>
      </c>
      <c r="F132" s="20">
        <v>3052.8850000000002</v>
      </c>
      <c r="G132" s="20">
        <v>853.36500000000001</v>
      </c>
      <c r="H132" s="20">
        <v>4155.88</v>
      </c>
      <c r="I132" s="20">
        <v>1532.914</v>
      </c>
      <c r="J132" s="20">
        <v>3144.4160000000002</v>
      </c>
      <c r="K132" s="20">
        <v>3871.1170000000002</v>
      </c>
      <c r="L132" s="20">
        <v>8045.4880000000003</v>
      </c>
      <c r="M132" s="20">
        <v>877.404</v>
      </c>
      <c r="N132" s="20">
        <v>5798.817</v>
      </c>
      <c r="O132" s="20">
        <v>6783.4690000000001</v>
      </c>
      <c r="Q132" s="20">
        <v>418.39100000000002</v>
      </c>
      <c r="R132" s="20">
        <v>199.44399999999999</v>
      </c>
      <c r="S132" s="20">
        <v>627.82299999999998</v>
      </c>
      <c r="T132" s="20">
        <v>277.18700000000001</v>
      </c>
      <c r="U132" s="20">
        <v>591.80499999999995</v>
      </c>
      <c r="V132" s="20">
        <v>538.05700000000002</v>
      </c>
      <c r="W132" s="20">
        <v>178.58</v>
      </c>
      <c r="X132" s="20">
        <v>522.221</v>
      </c>
      <c r="Y132" s="20">
        <v>282.64299999999997</v>
      </c>
      <c r="Z132" s="20">
        <v>593.06100000000004</v>
      </c>
      <c r="AA132" s="20">
        <v>474.12099999999998</v>
      </c>
      <c r="AB132" s="20">
        <v>840.91899999999998</v>
      </c>
      <c r="AC132" s="20">
        <v>203.523</v>
      </c>
      <c r="AD132" s="20">
        <v>906.6</v>
      </c>
      <c r="AE132" s="20">
        <v>704.88</v>
      </c>
      <c r="AG132">
        <v>4.2229087145755999</v>
      </c>
      <c r="AH132">
        <v>6.313782314835243</v>
      </c>
      <c r="AI132">
        <v>15.232970120559457</v>
      </c>
      <c r="AJ132">
        <v>5.9438537882368214</v>
      </c>
      <c r="AK132">
        <v>4.5758738097853184</v>
      </c>
      <c r="AL132">
        <v>5.6739062961730822</v>
      </c>
      <c r="AM132">
        <v>4.7786146264979275</v>
      </c>
      <c r="AN132">
        <v>7.9580867104157056</v>
      </c>
      <c r="AO132">
        <v>5.4234989014410413</v>
      </c>
      <c r="AP132">
        <v>5.3020110916077776</v>
      </c>
      <c r="AQ132">
        <v>8.1648292313565527</v>
      </c>
      <c r="AR132">
        <v>9.5674946100635143</v>
      </c>
      <c r="AS132">
        <v>4.3110803201603751</v>
      </c>
      <c r="AT132">
        <v>6.3962243547319657</v>
      </c>
      <c r="AU132">
        <v>9.6235799001248434</v>
      </c>
      <c r="AW132" s="20">
        <v>0.127</v>
      </c>
      <c r="AX132" s="20">
        <v>0.39800000000000002</v>
      </c>
      <c r="AY132" s="20">
        <v>0.30499999999999999</v>
      </c>
      <c r="AZ132" s="20">
        <v>0.26900000000000002</v>
      </c>
      <c r="BA132" s="20">
        <v>9.7000000000000003E-2</v>
      </c>
      <c r="BB132" s="20">
        <v>0.13300000000000001</v>
      </c>
      <c r="BC132" s="20">
        <v>0.33600000000000002</v>
      </c>
      <c r="BD132" s="20">
        <v>0.191</v>
      </c>
      <c r="BE132" s="20">
        <v>0.24099999999999999</v>
      </c>
      <c r="BF132" s="20">
        <v>0.112</v>
      </c>
      <c r="BG132" s="20">
        <v>0.216</v>
      </c>
      <c r="BH132" s="20">
        <v>0.14299999999999999</v>
      </c>
      <c r="BI132" s="20">
        <v>0.26600000000000001</v>
      </c>
      <c r="BJ132" s="20">
        <v>8.8999999999999996E-2</v>
      </c>
      <c r="BK132" s="20">
        <v>0.17199999999999999</v>
      </c>
      <c r="BM132" s="20">
        <v>0.54900000000000004</v>
      </c>
      <c r="BN132" s="20">
        <v>0.78200000000000003</v>
      </c>
      <c r="BO132" s="20">
        <v>0.55700000000000005</v>
      </c>
      <c r="BP132" s="20">
        <v>0.78200000000000003</v>
      </c>
      <c r="BQ132" s="20">
        <v>0.58199999999999996</v>
      </c>
      <c r="BR132" s="20">
        <v>0.40600000000000003</v>
      </c>
      <c r="BS132" s="20">
        <v>0.69099999999999995</v>
      </c>
      <c r="BT132" s="20">
        <v>0.72799999999999998</v>
      </c>
      <c r="BU132" s="20">
        <v>0.63300000000000001</v>
      </c>
      <c r="BV132" s="20">
        <v>0.48899999999999999</v>
      </c>
      <c r="BW132" s="20">
        <v>0.61299999999999999</v>
      </c>
      <c r="BX132" s="20">
        <v>0.61499999999999999</v>
      </c>
      <c r="BY132" s="20">
        <v>0.66</v>
      </c>
      <c r="BZ132" s="20">
        <v>0.439</v>
      </c>
      <c r="CA132" s="20">
        <v>0.51500000000000001</v>
      </c>
    </row>
    <row r="133" spans="1:79" x14ac:dyDescent="0.35">
      <c r="A133" s="20">
        <v>856.13900000000001</v>
      </c>
      <c r="B133" s="20">
        <v>6565.2740000000003</v>
      </c>
      <c r="C133" s="20">
        <v>3806.3980000000001</v>
      </c>
      <c r="D133" s="20">
        <v>2831.9160000000002</v>
      </c>
      <c r="E133" s="20">
        <v>3243.3429999999998</v>
      </c>
      <c r="F133" s="20">
        <v>2341.9009999999998</v>
      </c>
      <c r="G133" s="20">
        <v>2241.1239999999998</v>
      </c>
      <c r="H133" s="20">
        <v>1532.914</v>
      </c>
      <c r="I133" s="20">
        <v>2148.6689999999999</v>
      </c>
      <c r="J133" s="20">
        <v>4994.4530000000004</v>
      </c>
      <c r="K133" s="20">
        <v>1823.2249999999999</v>
      </c>
      <c r="L133" s="20">
        <v>4732.8029999999999</v>
      </c>
      <c r="M133" s="20">
        <v>2469.4899999999998</v>
      </c>
      <c r="N133" s="20">
        <v>913.46199999999999</v>
      </c>
      <c r="O133" s="20">
        <v>4375.9250000000002</v>
      </c>
      <c r="Q133" s="20">
        <v>171.917</v>
      </c>
      <c r="R133" s="20">
        <v>591.78200000000004</v>
      </c>
      <c r="S133" s="20">
        <v>312.72399999999999</v>
      </c>
      <c r="T133" s="20">
        <v>441.62200000000001</v>
      </c>
      <c r="U133" s="20">
        <v>550.54399999999998</v>
      </c>
      <c r="V133" s="20">
        <v>358.524</v>
      </c>
      <c r="W133" s="20">
        <v>371.61099999999999</v>
      </c>
      <c r="X133" s="20">
        <v>242.64500000000001</v>
      </c>
      <c r="Y133" s="20">
        <v>315.22199999999998</v>
      </c>
      <c r="Z133" s="20">
        <v>1006.52</v>
      </c>
      <c r="AA133" s="20">
        <v>237.535</v>
      </c>
      <c r="AB133" s="20">
        <v>892.89200000000005</v>
      </c>
      <c r="AC133" s="20">
        <v>361.899</v>
      </c>
      <c r="AD133" s="20">
        <v>282.17599999999999</v>
      </c>
      <c r="AE133" s="20">
        <v>608.29300000000001</v>
      </c>
      <c r="AG133">
        <v>4.9799554436152329</v>
      </c>
      <c r="AH133">
        <v>11.094075183091071</v>
      </c>
      <c r="AI133">
        <v>12.171748890395365</v>
      </c>
      <c r="AJ133">
        <v>6.4125337958706767</v>
      </c>
      <c r="AK133">
        <v>5.8911603795518612</v>
      </c>
      <c r="AL133">
        <v>6.5320620097957178</v>
      </c>
      <c r="AM133">
        <v>6.0308333176359143</v>
      </c>
      <c r="AN133">
        <v>6.3175173607533637</v>
      </c>
      <c r="AO133">
        <v>6.8163675124198182</v>
      </c>
      <c r="AP133">
        <v>4.9621001073004019</v>
      </c>
      <c r="AQ133">
        <v>7.6756057002125999</v>
      </c>
      <c r="AR133">
        <v>5.3005324272140415</v>
      </c>
      <c r="AS133">
        <v>6.82369942995145</v>
      </c>
      <c r="AT133">
        <v>3.2372065661147653</v>
      </c>
      <c r="AU133">
        <v>7.1937783272205991</v>
      </c>
      <c r="AW133" s="20">
        <v>0.36399999999999999</v>
      </c>
      <c r="AX133" s="20">
        <v>0.23599999999999999</v>
      </c>
      <c r="AY133" s="20">
        <v>0.48899999999999999</v>
      </c>
      <c r="AZ133" s="20">
        <v>0.182</v>
      </c>
      <c r="BA133" s="20">
        <v>0.13400000000000001</v>
      </c>
      <c r="BB133" s="20">
        <v>0.22900000000000001</v>
      </c>
      <c r="BC133" s="20">
        <v>0.20399999999999999</v>
      </c>
      <c r="BD133" s="20">
        <v>0.32700000000000001</v>
      </c>
      <c r="BE133" s="20">
        <v>0.27200000000000002</v>
      </c>
      <c r="BF133" s="20">
        <v>6.2E-2</v>
      </c>
      <c r="BG133" s="20">
        <v>0.40600000000000003</v>
      </c>
      <c r="BH133" s="20">
        <v>7.4999999999999997E-2</v>
      </c>
      <c r="BI133" s="20">
        <v>0.23699999999999999</v>
      </c>
      <c r="BJ133" s="20">
        <v>0.14399999999999999</v>
      </c>
      <c r="BK133" s="20">
        <v>0.14899999999999999</v>
      </c>
      <c r="BM133" s="20">
        <v>0.752</v>
      </c>
      <c r="BN133" s="20">
        <v>0.79200000000000004</v>
      </c>
      <c r="BO133" s="20">
        <v>0.59799999999999998</v>
      </c>
      <c r="BP133" s="20">
        <v>0.50900000000000001</v>
      </c>
      <c r="BQ133" s="20">
        <v>0.67400000000000004</v>
      </c>
      <c r="BR133" s="20">
        <v>0.433</v>
      </c>
      <c r="BS133" s="20">
        <v>0.59399999999999997</v>
      </c>
      <c r="BT133" s="20">
        <v>0.73899999999999999</v>
      </c>
      <c r="BU133" s="20">
        <v>0.69199999999999995</v>
      </c>
      <c r="BV133" s="20">
        <v>0.22700000000000001</v>
      </c>
      <c r="BW133" s="20">
        <v>0.78900000000000003</v>
      </c>
      <c r="BX133" s="20">
        <v>0.32700000000000001</v>
      </c>
      <c r="BY133" s="20">
        <v>0.57299999999999995</v>
      </c>
      <c r="BZ133" s="20">
        <v>0.434</v>
      </c>
      <c r="CA133" s="20">
        <v>0.44500000000000001</v>
      </c>
    </row>
    <row r="134" spans="1:79" x14ac:dyDescent="0.35">
      <c r="A134" s="20">
        <v>750.74</v>
      </c>
      <c r="B134" s="20">
        <v>3947.855</v>
      </c>
      <c r="C134" s="20">
        <v>3873.8910000000001</v>
      </c>
      <c r="D134" s="20">
        <v>2634.9850000000001</v>
      </c>
      <c r="E134" s="20">
        <v>7097.8180000000002</v>
      </c>
      <c r="F134" s="20">
        <v>2402.922</v>
      </c>
      <c r="G134" s="20">
        <v>2899.4079999999999</v>
      </c>
      <c r="H134" s="20">
        <v>3751.8490000000002</v>
      </c>
      <c r="I134" s="20">
        <v>2649.7779999999998</v>
      </c>
      <c r="J134" s="20">
        <v>1272.1890000000001</v>
      </c>
      <c r="K134" s="20">
        <v>1752.0340000000001</v>
      </c>
      <c r="L134" s="20">
        <v>2397.3739999999998</v>
      </c>
      <c r="M134" s="20">
        <v>1813.0550000000001</v>
      </c>
      <c r="N134" s="20">
        <v>1535.6880000000001</v>
      </c>
      <c r="O134" s="20">
        <v>1333.21</v>
      </c>
      <c r="Q134" s="20">
        <v>142.09800000000001</v>
      </c>
      <c r="R134" s="20">
        <v>357.68599999999998</v>
      </c>
      <c r="S134" s="20">
        <v>852.34400000000005</v>
      </c>
      <c r="T134" s="20">
        <v>412.18900000000002</v>
      </c>
      <c r="U134" s="20">
        <v>652.56399999999996</v>
      </c>
      <c r="V134" s="20">
        <v>560.36900000000003</v>
      </c>
      <c r="W134" s="20">
        <v>441.30799999999999</v>
      </c>
      <c r="X134" s="20">
        <v>662.04200000000003</v>
      </c>
      <c r="Y134" s="20">
        <v>552.35400000000004</v>
      </c>
      <c r="Z134" s="20">
        <v>268.42399999999998</v>
      </c>
      <c r="AA134" s="20">
        <v>381.40300000000002</v>
      </c>
      <c r="AB134" s="20">
        <v>589.02200000000005</v>
      </c>
      <c r="AC134" s="20">
        <v>369.084</v>
      </c>
      <c r="AD134" s="20">
        <v>416.63799999999998</v>
      </c>
      <c r="AE134" s="20">
        <v>375.86700000000002</v>
      </c>
      <c r="AG134">
        <v>5.2832552182296721</v>
      </c>
      <c r="AH134">
        <v>11.037208613141136</v>
      </c>
      <c r="AI134">
        <v>4.5449853580244595</v>
      </c>
      <c r="AJ134">
        <v>6.3926621040348</v>
      </c>
      <c r="AK134">
        <v>10.87681514763303</v>
      </c>
      <c r="AL134">
        <v>4.2881065869096968</v>
      </c>
      <c r="AM134">
        <v>6.5700327209114722</v>
      </c>
      <c r="AN134">
        <v>5.6670860761099746</v>
      </c>
      <c r="AO134">
        <v>4.7972459690705591</v>
      </c>
      <c r="AP134">
        <v>4.7394756057580549</v>
      </c>
      <c r="AQ134">
        <v>4.5936555297152877</v>
      </c>
      <c r="AR134">
        <v>4.070092458346207</v>
      </c>
      <c r="AS134">
        <v>4.9123099348657764</v>
      </c>
      <c r="AT134">
        <v>3.6859047902495696</v>
      </c>
      <c r="AU134">
        <v>3.5470259426871737</v>
      </c>
      <c r="AW134" s="20">
        <v>0.46700000000000003</v>
      </c>
      <c r="AX134" s="20">
        <v>0.38800000000000001</v>
      </c>
      <c r="AY134" s="20">
        <v>6.7000000000000004E-2</v>
      </c>
      <c r="AZ134" s="20">
        <v>0.19500000000000001</v>
      </c>
      <c r="BA134" s="20">
        <v>0.20899999999999999</v>
      </c>
      <c r="BB134" s="20">
        <v>9.6000000000000002E-2</v>
      </c>
      <c r="BC134" s="20">
        <v>0.187</v>
      </c>
      <c r="BD134" s="20">
        <v>0.108</v>
      </c>
      <c r="BE134" s="20">
        <v>0.109</v>
      </c>
      <c r="BF134" s="20">
        <v>0.222</v>
      </c>
      <c r="BG134" s="20">
        <v>0.151</v>
      </c>
      <c r="BH134" s="20">
        <v>8.6999999999999994E-2</v>
      </c>
      <c r="BI134" s="20">
        <v>0.16700000000000001</v>
      </c>
      <c r="BJ134" s="20">
        <v>0.111</v>
      </c>
      <c r="BK134" s="20">
        <v>0.11899999999999999</v>
      </c>
      <c r="BM134" s="20">
        <v>0.79100000000000004</v>
      </c>
      <c r="BN134" s="20">
        <v>0.51400000000000001</v>
      </c>
      <c r="BO134" s="20">
        <v>0.45300000000000001</v>
      </c>
      <c r="BP134" s="20">
        <v>0.60599999999999998</v>
      </c>
      <c r="BQ134" s="20">
        <v>0.69199999999999995</v>
      </c>
      <c r="BR134" s="20">
        <v>0.45600000000000002</v>
      </c>
      <c r="BS134" s="20">
        <v>0.64</v>
      </c>
      <c r="BT134" s="20">
        <v>0.63300000000000001</v>
      </c>
      <c r="BU134" s="20">
        <v>0.59699999999999998</v>
      </c>
      <c r="BV134" s="20">
        <v>0.69499999999999995</v>
      </c>
      <c r="BW134" s="20">
        <v>0.502</v>
      </c>
      <c r="BX134" s="20">
        <v>0.42799999999999999</v>
      </c>
      <c r="BY134" s="20">
        <v>0.52900000000000003</v>
      </c>
      <c r="BZ134" s="20">
        <v>0.39700000000000002</v>
      </c>
      <c r="CA134" s="20">
        <v>0.50600000000000001</v>
      </c>
    </row>
    <row r="135" spans="1:79" x14ac:dyDescent="0.35">
      <c r="A135" s="20">
        <v>861.68600000000004</v>
      </c>
      <c r="B135" s="20">
        <v>6356.3239999999996</v>
      </c>
      <c r="C135" s="20">
        <v>5979.1049999999996</v>
      </c>
      <c r="D135" s="20">
        <v>1038.277</v>
      </c>
      <c r="E135" s="20">
        <v>8806.3979999999992</v>
      </c>
      <c r="F135" s="20">
        <v>794.19399999999996</v>
      </c>
      <c r="G135" s="20">
        <v>3596.5239999999999</v>
      </c>
      <c r="H135" s="20">
        <v>4778.107</v>
      </c>
      <c r="I135" s="20">
        <v>9070.8209999999999</v>
      </c>
      <c r="J135" s="20">
        <v>1155.6949999999999</v>
      </c>
      <c r="K135" s="20">
        <v>1764.0530000000001</v>
      </c>
      <c r="L135" s="20">
        <v>11933.246999999999</v>
      </c>
      <c r="M135" s="20">
        <v>2053.4389999999999</v>
      </c>
      <c r="N135" s="20">
        <v>447.48500000000001</v>
      </c>
      <c r="O135" s="20">
        <v>2882.7660000000001</v>
      </c>
      <c r="Q135" s="20">
        <v>242.58799999999999</v>
      </c>
      <c r="R135" s="20">
        <v>443.32600000000002</v>
      </c>
      <c r="S135" s="20">
        <v>572.45399999999995</v>
      </c>
      <c r="T135" s="20">
        <v>177.357</v>
      </c>
      <c r="U135" s="20">
        <v>1207.4670000000001</v>
      </c>
      <c r="V135" s="20">
        <v>192.21799999999999</v>
      </c>
      <c r="W135" s="20">
        <v>629.42999999999995</v>
      </c>
      <c r="X135" s="20">
        <v>665.55799999999999</v>
      </c>
      <c r="Y135" s="20">
        <v>887.74900000000002</v>
      </c>
      <c r="Z135" s="20">
        <v>385.18599999999998</v>
      </c>
      <c r="AA135" s="20">
        <v>606.67600000000004</v>
      </c>
      <c r="AB135" s="20">
        <v>987.92600000000004</v>
      </c>
      <c r="AC135" s="20">
        <v>415.78500000000003</v>
      </c>
      <c r="AD135" s="20">
        <v>88.308000000000007</v>
      </c>
      <c r="AE135" s="20">
        <v>563.55499999999995</v>
      </c>
      <c r="AG135">
        <v>3.5520553366201133</v>
      </c>
      <c r="AH135">
        <v>14.337810099114419</v>
      </c>
      <c r="AI135">
        <v>10.444690752444737</v>
      </c>
      <c r="AJ135">
        <v>5.854164199890616</v>
      </c>
      <c r="AK135">
        <v>7.2932825493367508</v>
      </c>
      <c r="AL135">
        <v>4.1317358415965204</v>
      </c>
      <c r="AM135">
        <v>5.7139380074035238</v>
      </c>
      <c r="AN135">
        <v>7.1790993422060891</v>
      </c>
      <c r="AO135">
        <v>10.217776646326833</v>
      </c>
      <c r="AP135">
        <v>3.0003556723245395</v>
      </c>
      <c r="AQ135">
        <v>2.9077349359460403</v>
      </c>
      <c r="AR135">
        <v>12.079089931836998</v>
      </c>
      <c r="AS135">
        <v>4.938703897446997</v>
      </c>
      <c r="AT135">
        <v>5.0673211940028082</v>
      </c>
      <c r="AU135">
        <v>5.1153232603738772</v>
      </c>
      <c r="AW135" s="20">
        <v>0.184</v>
      </c>
      <c r="AX135" s="20">
        <v>0.40600000000000003</v>
      </c>
      <c r="AY135" s="20">
        <v>0.22900000000000001</v>
      </c>
      <c r="AZ135" s="20">
        <v>0.41499999999999998</v>
      </c>
      <c r="BA135" s="20">
        <v>7.5999999999999998E-2</v>
      </c>
      <c r="BB135" s="20">
        <v>0.27</v>
      </c>
      <c r="BC135" s="20">
        <v>0.114</v>
      </c>
      <c r="BD135" s="20">
        <v>0.13600000000000001</v>
      </c>
      <c r="BE135" s="20">
        <v>0.14499999999999999</v>
      </c>
      <c r="BF135" s="20">
        <v>9.8000000000000004E-2</v>
      </c>
      <c r="BG135" s="20">
        <v>0.06</v>
      </c>
      <c r="BH135" s="20">
        <v>0.154</v>
      </c>
      <c r="BI135" s="20">
        <v>0.14899999999999999</v>
      </c>
      <c r="BJ135" s="20">
        <v>0.72099999999999997</v>
      </c>
      <c r="BK135" s="20">
        <v>0.114</v>
      </c>
      <c r="BM135" s="20">
        <v>0.55600000000000005</v>
      </c>
      <c r="BN135" s="20">
        <v>0.625</v>
      </c>
      <c r="BO135" s="20">
        <v>0.60799999999999998</v>
      </c>
      <c r="BP135" s="20">
        <v>0.71699999999999997</v>
      </c>
      <c r="BQ135" s="20">
        <v>0.57399999999999995</v>
      </c>
      <c r="BR135" s="20">
        <v>0.68300000000000005</v>
      </c>
      <c r="BS135" s="20">
        <v>0.48899999999999999</v>
      </c>
      <c r="BT135" s="20">
        <v>0.51800000000000002</v>
      </c>
      <c r="BU135" s="20">
        <v>0.59699999999999998</v>
      </c>
      <c r="BV135" s="20">
        <v>0.45800000000000002</v>
      </c>
      <c r="BW135" s="20">
        <v>0.24</v>
      </c>
      <c r="BX135" s="20">
        <v>0.59</v>
      </c>
      <c r="BY135" s="20">
        <v>0.44600000000000001</v>
      </c>
      <c r="BZ135" s="20">
        <v>0.89500000000000002</v>
      </c>
      <c r="CA135" s="20">
        <v>0.442</v>
      </c>
    </row>
    <row r="136" spans="1:79" x14ac:dyDescent="0.35">
      <c r="A136" s="20">
        <v>2176.4050000000002</v>
      </c>
      <c r="B136" s="20">
        <v>2019.231</v>
      </c>
      <c r="C136" s="20">
        <v>6854.66</v>
      </c>
      <c r="D136" s="20">
        <v>965.23699999999997</v>
      </c>
      <c r="E136" s="20">
        <v>3150.8879999999999</v>
      </c>
      <c r="F136" s="20">
        <v>3559.5410000000002</v>
      </c>
      <c r="G136" s="20">
        <v>710.05899999999997</v>
      </c>
      <c r="H136" s="20">
        <v>2130.1779999999999</v>
      </c>
      <c r="I136" s="20">
        <v>3383.8760000000002</v>
      </c>
      <c r="J136" s="20">
        <v>1901.8119999999999</v>
      </c>
      <c r="K136" s="20">
        <v>2071.9299999999998</v>
      </c>
      <c r="L136" s="20">
        <v>9785.5030000000006</v>
      </c>
      <c r="M136" s="20">
        <v>590.79100000000005</v>
      </c>
      <c r="N136" s="20">
        <v>3294.194</v>
      </c>
      <c r="O136" s="20">
        <v>6102.0709999999999</v>
      </c>
      <c r="Q136" s="20">
        <v>271.06400000000002</v>
      </c>
      <c r="R136" s="20">
        <v>368.13400000000001</v>
      </c>
      <c r="S136" s="20">
        <v>1133.04</v>
      </c>
      <c r="T136" s="20">
        <v>235.14500000000001</v>
      </c>
      <c r="U136" s="20">
        <v>556.23299999999995</v>
      </c>
      <c r="V136" s="20">
        <v>589.04499999999996</v>
      </c>
      <c r="W136" s="20">
        <v>234.33199999999999</v>
      </c>
      <c r="X136" s="20">
        <v>273.77600000000001</v>
      </c>
      <c r="Y136" s="20">
        <v>395.428</v>
      </c>
      <c r="Z136" s="20">
        <v>556.19299999999998</v>
      </c>
      <c r="AA136" s="20">
        <v>198.70400000000001</v>
      </c>
      <c r="AB136" s="20">
        <v>1439.9590000000001</v>
      </c>
      <c r="AC136" s="20">
        <v>147.01400000000001</v>
      </c>
      <c r="AD136" s="20">
        <v>520.16099999999994</v>
      </c>
      <c r="AE136" s="20">
        <v>990.49199999999996</v>
      </c>
      <c r="AG136">
        <v>8.029118584540921</v>
      </c>
      <c r="AH136">
        <v>5.4850434895988958</v>
      </c>
      <c r="AI136">
        <v>6.049795241121231</v>
      </c>
      <c r="AJ136">
        <v>4.1048587042037887</v>
      </c>
      <c r="AK136">
        <v>5.6646908759458716</v>
      </c>
      <c r="AL136">
        <v>6.0429016458844407</v>
      </c>
      <c r="AM136">
        <v>3.0301409965348309</v>
      </c>
      <c r="AN136">
        <v>7.78073315411139</v>
      </c>
      <c r="AO136">
        <v>8.557502250725797</v>
      </c>
      <c r="AP136">
        <v>3.4193382512904691</v>
      </c>
      <c r="AQ136">
        <v>10.427218375070455</v>
      </c>
      <c r="AR136">
        <v>6.7956816826034627</v>
      </c>
      <c r="AS136">
        <v>4.018603670398738</v>
      </c>
      <c r="AT136">
        <v>6.3330276587441201</v>
      </c>
      <c r="AU136">
        <v>6.160646426220505</v>
      </c>
      <c r="AW136" s="20">
        <v>0.372</v>
      </c>
      <c r="AX136" s="20">
        <v>0.187</v>
      </c>
      <c r="AY136" s="20">
        <v>6.7000000000000004E-2</v>
      </c>
      <c r="AZ136" s="20">
        <v>0.219</v>
      </c>
      <c r="BA136" s="20">
        <v>0.128</v>
      </c>
      <c r="BB136" s="20">
        <v>0.129</v>
      </c>
      <c r="BC136" s="20">
        <v>0.16200000000000001</v>
      </c>
      <c r="BD136" s="20">
        <v>0.35699999999999998</v>
      </c>
      <c r="BE136" s="20">
        <v>0.27200000000000002</v>
      </c>
      <c r="BF136" s="20">
        <v>7.6999999999999999E-2</v>
      </c>
      <c r="BG136" s="20">
        <v>0.65900000000000003</v>
      </c>
      <c r="BH136" s="20">
        <v>5.8999999999999997E-2</v>
      </c>
      <c r="BI136" s="20">
        <v>0.34399999999999997</v>
      </c>
      <c r="BJ136" s="20">
        <v>0.153</v>
      </c>
      <c r="BK136" s="20">
        <v>7.8E-2</v>
      </c>
      <c r="BM136" s="20">
        <v>0.74399999999999999</v>
      </c>
      <c r="BN136" s="20">
        <v>0.32900000000000001</v>
      </c>
      <c r="BO136" s="20">
        <v>0.38700000000000001</v>
      </c>
      <c r="BP136" s="20">
        <v>0.58699999999999997</v>
      </c>
      <c r="BQ136" s="20">
        <v>0.55000000000000004</v>
      </c>
      <c r="BR136" s="20">
        <v>0.67500000000000004</v>
      </c>
      <c r="BS136" s="20">
        <v>0.48799999999999999</v>
      </c>
      <c r="BT136" s="20">
        <v>0.5</v>
      </c>
      <c r="BU136" s="20">
        <v>0.68300000000000005</v>
      </c>
      <c r="BV136" s="20">
        <v>0.28899999999999998</v>
      </c>
      <c r="BW136" s="20">
        <v>0.91100000000000003</v>
      </c>
      <c r="BX136" s="20">
        <v>0.35</v>
      </c>
      <c r="BY136" s="20">
        <v>0.72699999999999998</v>
      </c>
      <c r="BZ136" s="20">
        <v>0.58899999999999997</v>
      </c>
      <c r="CA136" s="20">
        <v>0.34899999999999998</v>
      </c>
    </row>
    <row r="137" spans="1:79" x14ac:dyDescent="0.35">
      <c r="A137" s="20">
        <v>1220.414</v>
      </c>
      <c r="B137" s="20">
        <v>1751.1089999999999</v>
      </c>
      <c r="C137" s="20">
        <v>2124.63</v>
      </c>
      <c r="D137" s="20">
        <v>844.12</v>
      </c>
      <c r="E137" s="20">
        <v>5006.4719999999998</v>
      </c>
      <c r="F137" s="20">
        <v>1767.751</v>
      </c>
      <c r="G137" s="20">
        <v>823.78</v>
      </c>
      <c r="H137" s="20">
        <v>1189.904</v>
      </c>
      <c r="I137" s="20">
        <v>2974.297</v>
      </c>
      <c r="J137" s="20">
        <v>902.36699999999996</v>
      </c>
      <c r="K137" s="20">
        <v>1944.3420000000001</v>
      </c>
      <c r="L137" s="20">
        <v>7276.2569999999996</v>
      </c>
      <c r="M137" s="20">
        <v>8440.2739999999994</v>
      </c>
      <c r="N137" s="20">
        <v>1057.692</v>
      </c>
      <c r="O137" s="20">
        <v>3846.154</v>
      </c>
      <c r="Q137" s="20">
        <v>192.64500000000001</v>
      </c>
      <c r="R137" s="20">
        <v>244.49299999999999</v>
      </c>
      <c r="S137" s="20">
        <v>297.89100000000002</v>
      </c>
      <c r="T137" s="20">
        <v>197.304</v>
      </c>
      <c r="U137" s="20">
        <v>731.66600000000005</v>
      </c>
      <c r="V137" s="20">
        <v>452.94299999999998</v>
      </c>
      <c r="W137" s="20">
        <v>212.68799999999999</v>
      </c>
      <c r="X137" s="20">
        <v>255.965</v>
      </c>
      <c r="Y137" s="20">
        <v>424.91699999999997</v>
      </c>
      <c r="Z137" s="20">
        <v>197.714</v>
      </c>
      <c r="AA137" s="20">
        <v>402.10700000000003</v>
      </c>
      <c r="AB137" s="20">
        <v>978.39</v>
      </c>
      <c r="AC137" s="20">
        <v>1244.5619999999999</v>
      </c>
      <c r="AD137" s="20">
        <v>289.44200000000001</v>
      </c>
      <c r="AE137" s="20">
        <v>630.59699999999998</v>
      </c>
      <c r="AG137">
        <v>6.3350411378442208</v>
      </c>
      <c r="AH137">
        <v>7.1622050529054002</v>
      </c>
      <c r="AI137">
        <v>7.1322396447022571</v>
      </c>
      <c r="AJ137">
        <v>4.2782710943518634</v>
      </c>
      <c r="AK137">
        <v>6.8425647768243971</v>
      </c>
      <c r="AL137">
        <v>3.9028111705004824</v>
      </c>
      <c r="AM137">
        <v>3.8731851350334763</v>
      </c>
      <c r="AN137">
        <v>4.648698064188463</v>
      </c>
      <c r="AO137">
        <v>6.9997128851046213</v>
      </c>
      <c r="AP137">
        <v>4.5640015375744758</v>
      </c>
      <c r="AQ137">
        <v>4.8353846115586148</v>
      </c>
      <c r="AR137">
        <v>7.4369699199705632</v>
      </c>
      <c r="AS137">
        <v>6.7817224051513705</v>
      </c>
      <c r="AT137">
        <v>3.6542450646416209</v>
      </c>
      <c r="AU137">
        <v>6.0992266058988545</v>
      </c>
      <c r="AW137" s="20">
        <v>0.41299999999999998</v>
      </c>
      <c r="AX137" s="20">
        <v>0.36799999999999999</v>
      </c>
      <c r="AY137" s="20">
        <v>0.30099999999999999</v>
      </c>
      <c r="AZ137" s="20">
        <v>0.27200000000000002</v>
      </c>
      <c r="BA137" s="20">
        <v>0.11799999999999999</v>
      </c>
      <c r="BB137" s="20">
        <v>0.108</v>
      </c>
      <c r="BC137" s="20">
        <v>0.22900000000000001</v>
      </c>
      <c r="BD137" s="20">
        <v>0.22800000000000001</v>
      </c>
      <c r="BE137" s="20">
        <v>0.20699999999999999</v>
      </c>
      <c r="BF137" s="20">
        <v>0.28999999999999998</v>
      </c>
      <c r="BG137" s="20">
        <v>0.151</v>
      </c>
      <c r="BH137" s="20">
        <v>9.6000000000000002E-2</v>
      </c>
      <c r="BI137" s="20">
        <v>6.8000000000000005E-2</v>
      </c>
      <c r="BJ137" s="20">
        <v>0.159</v>
      </c>
      <c r="BK137" s="20">
        <v>0.122</v>
      </c>
      <c r="BM137" s="20">
        <v>0.83399999999999996</v>
      </c>
      <c r="BN137" s="20">
        <v>0.42299999999999999</v>
      </c>
      <c r="BO137" s="20">
        <v>0.65500000000000003</v>
      </c>
      <c r="BP137" s="20">
        <v>0.748</v>
      </c>
      <c r="BQ137" s="20">
        <v>0.59899999999999998</v>
      </c>
      <c r="BR137" s="20">
        <v>0.38200000000000001</v>
      </c>
      <c r="BS137" s="20">
        <v>0.64900000000000002</v>
      </c>
      <c r="BT137" s="20">
        <v>0.40200000000000002</v>
      </c>
      <c r="BU137" s="20">
        <v>0.63800000000000001</v>
      </c>
      <c r="BV137" s="20">
        <v>0.62</v>
      </c>
      <c r="BW137" s="20">
        <v>0.77900000000000003</v>
      </c>
      <c r="BX137" s="20">
        <v>0.50700000000000001</v>
      </c>
      <c r="BY137" s="20">
        <v>0.36</v>
      </c>
      <c r="BZ137" s="20">
        <v>0.53100000000000003</v>
      </c>
      <c r="CA137" s="20">
        <v>0.49199999999999999</v>
      </c>
    </row>
    <row r="138" spans="1:79" x14ac:dyDescent="0.35">
      <c r="A138" s="20">
        <v>1022.559</v>
      </c>
      <c r="B138" s="20">
        <v>2392.7510000000002</v>
      </c>
      <c r="C138" s="20">
        <v>4768.8609999999999</v>
      </c>
      <c r="D138" s="20">
        <v>1147.374</v>
      </c>
      <c r="E138" s="20">
        <v>1684.5409999999999</v>
      </c>
      <c r="F138" s="20">
        <v>4296.4129999999996</v>
      </c>
      <c r="G138" s="20">
        <v>883.87599999999998</v>
      </c>
      <c r="H138" s="20">
        <v>2266.087</v>
      </c>
      <c r="I138" s="20">
        <v>1070.636</v>
      </c>
      <c r="J138" s="20">
        <v>1556.953</v>
      </c>
      <c r="K138" s="20">
        <v>1254.623</v>
      </c>
      <c r="L138" s="20">
        <v>3866.4940000000001</v>
      </c>
      <c r="M138" s="20">
        <v>5149.7780000000002</v>
      </c>
      <c r="N138" s="20">
        <v>1795.4880000000001</v>
      </c>
      <c r="O138" s="20">
        <v>2061.7600000000002</v>
      </c>
      <c r="Q138" s="20">
        <v>187.768</v>
      </c>
      <c r="R138" s="20">
        <v>311.78300000000002</v>
      </c>
      <c r="S138" s="20">
        <v>569.07500000000005</v>
      </c>
      <c r="T138" s="20">
        <v>273.64699999999999</v>
      </c>
      <c r="U138" s="20">
        <v>357.06299999999999</v>
      </c>
      <c r="V138" s="20">
        <v>686.22900000000004</v>
      </c>
      <c r="W138" s="20">
        <v>292.685</v>
      </c>
      <c r="X138" s="20">
        <v>359.04199999999997</v>
      </c>
      <c r="Y138" s="20">
        <v>321.33699999999999</v>
      </c>
      <c r="Z138" s="20">
        <v>265.66500000000002</v>
      </c>
      <c r="AA138" s="20">
        <v>263.78199999999998</v>
      </c>
      <c r="AB138" s="20">
        <v>537.78200000000004</v>
      </c>
      <c r="AC138" s="20">
        <v>805.63699999999994</v>
      </c>
      <c r="AD138" s="20">
        <v>535.25599999999997</v>
      </c>
      <c r="AE138" s="20">
        <v>366.52499999999998</v>
      </c>
      <c r="AG138">
        <v>5.4458640449916915</v>
      </c>
      <c r="AH138">
        <v>7.674411369446057</v>
      </c>
      <c r="AI138">
        <v>8.380021965470279</v>
      </c>
      <c r="AJ138">
        <v>4.1928981498061377</v>
      </c>
      <c r="AK138">
        <v>4.7177696933034223</v>
      </c>
      <c r="AL138">
        <v>6.2609027015762946</v>
      </c>
      <c r="AM138">
        <v>3.0198882757913799</v>
      </c>
      <c r="AN138">
        <v>6.3114816650976771</v>
      </c>
      <c r="AO138">
        <v>3.3318167531283356</v>
      </c>
      <c r="AP138">
        <v>5.8605875821052829</v>
      </c>
      <c r="AQ138">
        <v>4.7562873888286541</v>
      </c>
      <c r="AR138">
        <v>7.1897051221498671</v>
      </c>
      <c r="AS138">
        <v>6.392181590468164</v>
      </c>
      <c r="AT138">
        <v>3.3544472177799038</v>
      </c>
      <c r="AU138">
        <v>5.6251551735897971</v>
      </c>
      <c r="AW138" s="20">
        <v>0.36399999999999999</v>
      </c>
      <c r="AX138" s="20">
        <v>0.309</v>
      </c>
      <c r="AY138" s="20">
        <v>0.185</v>
      </c>
      <c r="AZ138" s="20">
        <v>0.193</v>
      </c>
      <c r="BA138" s="20">
        <v>0.16600000000000001</v>
      </c>
      <c r="BB138" s="20">
        <v>0.115</v>
      </c>
      <c r="BC138" s="20">
        <v>0.13</v>
      </c>
      <c r="BD138" s="20">
        <v>0.221</v>
      </c>
      <c r="BE138" s="20">
        <v>0.13</v>
      </c>
      <c r="BF138" s="20">
        <v>0.27700000000000002</v>
      </c>
      <c r="BG138" s="20">
        <v>0.22700000000000001</v>
      </c>
      <c r="BH138" s="20">
        <v>0.16800000000000001</v>
      </c>
      <c r="BI138" s="20">
        <v>0.1</v>
      </c>
      <c r="BJ138" s="20">
        <v>7.9000000000000001E-2</v>
      </c>
      <c r="BK138" s="20">
        <v>0.193</v>
      </c>
      <c r="BM138" s="20">
        <v>0.70099999999999996</v>
      </c>
      <c r="BN138" s="20">
        <v>0.45900000000000002</v>
      </c>
      <c r="BO138" s="20">
        <v>0.53300000000000003</v>
      </c>
      <c r="BP138" s="20">
        <v>0.61199999999999999</v>
      </c>
      <c r="BQ138" s="20">
        <v>0.50900000000000001</v>
      </c>
      <c r="BR138" s="20">
        <v>0.54500000000000004</v>
      </c>
      <c r="BS138" s="20">
        <v>0.53300000000000003</v>
      </c>
      <c r="BT138" s="20">
        <v>0.60899999999999999</v>
      </c>
      <c r="BU138" s="20">
        <v>0.40300000000000002</v>
      </c>
      <c r="BV138" s="20">
        <v>0.66</v>
      </c>
      <c r="BW138" s="20">
        <v>0.56200000000000006</v>
      </c>
      <c r="BX138" s="20">
        <v>0.6</v>
      </c>
      <c r="BY138" s="20">
        <v>0.443</v>
      </c>
      <c r="BZ138" s="20">
        <v>0.376</v>
      </c>
      <c r="CA138" s="20">
        <v>0.65900000000000003</v>
      </c>
    </row>
    <row r="139" spans="1:79" x14ac:dyDescent="0.35">
      <c r="A139" s="20">
        <v>1184.357</v>
      </c>
      <c r="B139" s="20">
        <v>2166.2350000000001</v>
      </c>
      <c r="C139" s="20">
        <v>8871.1170000000002</v>
      </c>
      <c r="D139" s="20">
        <v>1180.6579999999999</v>
      </c>
      <c r="E139" s="20">
        <v>1628.143</v>
      </c>
      <c r="F139" s="20">
        <v>12410.317999999999</v>
      </c>
      <c r="G139" s="20">
        <v>904.21600000000001</v>
      </c>
      <c r="H139" s="20">
        <v>2043.269</v>
      </c>
      <c r="I139" s="20">
        <v>3626.1089999999999</v>
      </c>
      <c r="J139" s="20">
        <v>471.524</v>
      </c>
      <c r="K139" s="20">
        <v>1242.604</v>
      </c>
      <c r="L139" s="20">
        <v>1151.0719999999999</v>
      </c>
      <c r="M139" s="20">
        <v>3796.2280000000001</v>
      </c>
      <c r="N139" s="20">
        <v>2686.76</v>
      </c>
      <c r="O139" s="20">
        <v>9610.7620000000006</v>
      </c>
      <c r="Q139" s="20">
        <v>232.60300000000001</v>
      </c>
      <c r="R139" s="20">
        <v>331.92099999999999</v>
      </c>
      <c r="S139" s="20">
        <v>799.24699999999996</v>
      </c>
      <c r="T139" s="20">
        <v>240.858</v>
      </c>
      <c r="U139" s="20">
        <v>282.40899999999999</v>
      </c>
      <c r="V139" s="20">
        <v>1216.432</v>
      </c>
      <c r="W139" s="20">
        <v>210.90199999999999</v>
      </c>
      <c r="X139" s="20">
        <v>294.59100000000001</v>
      </c>
      <c r="Y139" s="20">
        <v>473.17099999999999</v>
      </c>
      <c r="Z139" s="20">
        <v>136.93199999999999</v>
      </c>
      <c r="AA139" s="20">
        <v>435.56200000000001</v>
      </c>
      <c r="AB139" s="20">
        <v>363.702</v>
      </c>
      <c r="AC139" s="20">
        <v>604.40700000000004</v>
      </c>
      <c r="AD139" s="20">
        <v>531.27300000000002</v>
      </c>
      <c r="AE139" s="20">
        <v>1065.556</v>
      </c>
      <c r="AG139">
        <v>5.0917529008654228</v>
      </c>
      <c r="AH139">
        <v>6.5263571753519667</v>
      </c>
      <c r="AI139">
        <v>11.099343507076036</v>
      </c>
      <c r="AJ139">
        <v>4.9018840976841123</v>
      </c>
      <c r="AK139">
        <v>5.7651951602108999</v>
      </c>
      <c r="AL139">
        <v>10.2022291422784</v>
      </c>
      <c r="AM139">
        <v>4.287375178993087</v>
      </c>
      <c r="AN139">
        <v>6.9359518790458639</v>
      </c>
      <c r="AO139">
        <v>7.6634218918741848</v>
      </c>
      <c r="AP139">
        <v>3.4434901995150882</v>
      </c>
      <c r="AQ139">
        <v>2.8528751360311504</v>
      </c>
      <c r="AR139">
        <v>3.1648767397484749</v>
      </c>
      <c r="AS139">
        <v>6.2809133580517758</v>
      </c>
      <c r="AT139">
        <v>5.0572116407195553</v>
      </c>
      <c r="AU139">
        <v>9.0194809094970143</v>
      </c>
      <c r="AW139" s="20">
        <v>0.27500000000000002</v>
      </c>
      <c r="AX139" s="20">
        <v>0.247</v>
      </c>
      <c r="AY139" s="20">
        <v>0.17499999999999999</v>
      </c>
      <c r="AZ139" s="20">
        <v>0.25600000000000001</v>
      </c>
      <c r="BA139" s="20">
        <v>0.25700000000000001</v>
      </c>
      <c r="BB139" s="20">
        <v>0.105</v>
      </c>
      <c r="BC139" s="20">
        <v>0.255</v>
      </c>
      <c r="BD139" s="20">
        <v>0.29599999999999999</v>
      </c>
      <c r="BE139" s="20">
        <v>0.20399999999999999</v>
      </c>
      <c r="BF139" s="20">
        <v>0.316</v>
      </c>
      <c r="BG139" s="20">
        <v>8.2000000000000003E-2</v>
      </c>
      <c r="BH139" s="20">
        <v>0.109</v>
      </c>
      <c r="BI139" s="20">
        <v>0.13100000000000001</v>
      </c>
      <c r="BJ139" s="20">
        <v>0.12</v>
      </c>
      <c r="BK139" s="20">
        <v>0.106</v>
      </c>
      <c r="BM139" s="20">
        <v>0.621</v>
      </c>
      <c r="BN139" s="20">
        <v>0.40300000000000002</v>
      </c>
      <c r="BO139" s="20">
        <v>0.79200000000000004</v>
      </c>
      <c r="BP139" s="20">
        <v>0.71799999999999997</v>
      </c>
      <c r="BQ139" s="20">
        <v>0.66900000000000004</v>
      </c>
      <c r="BR139" s="20">
        <v>0.52500000000000002</v>
      </c>
      <c r="BS139" s="20">
        <v>0.78100000000000003</v>
      </c>
      <c r="BT139" s="20">
        <v>0.72399999999999998</v>
      </c>
      <c r="BU139" s="20">
        <v>0.59399999999999997</v>
      </c>
      <c r="BV139" s="20">
        <v>0.75900000000000001</v>
      </c>
      <c r="BW139" s="20">
        <v>0.45200000000000001</v>
      </c>
      <c r="BX139" s="20">
        <v>0.57799999999999996</v>
      </c>
      <c r="BY139" s="20">
        <v>0.49099999999999999</v>
      </c>
      <c r="BZ139" s="20">
        <v>0.38700000000000001</v>
      </c>
      <c r="CA139" s="20">
        <v>0.55300000000000005</v>
      </c>
    </row>
    <row r="140" spans="1:79" x14ac:dyDescent="0.35">
      <c r="A140" s="20">
        <v>2873.5210000000002</v>
      </c>
      <c r="B140" s="20">
        <v>2112.6109999999999</v>
      </c>
      <c r="C140" s="20">
        <v>2587.8330000000001</v>
      </c>
      <c r="D140" s="20">
        <v>808.06200000000001</v>
      </c>
      <c r="E140" s="20">
        <v>3367.2339999999999</v>
      </c>
      <c r="F140" s="20">
        <v>2290.1260000000002</v>
      </c>
      <c r="G140" s="20">
        <v>943.97199999999998</v>
      </c>
      <c r="H140" s="20">
        <v>4365.7539999999999</v>
      </c>
      <c r="I140" s="20">
        <v>3533.654</v>
      </c>
      <c r="J140" s="20">
        <v>3081.5459999999998</v>
      </c>
      <c r="K140" s="20">
        <v>375.37</v>
      </c>
      <c r="L140" s="20">
        <v>1273.114</v>
      </c>
      <c r="M140" s="20">
        <v>1683.617</v>
      </c>
      <c r="N140" s="20">
        <v>3834.1350000000002</v>
      </c>
      <c r="O140" s="20">
        <v>2238.3510000000001</v>
      </c>
      <c r="Q140" s="20">
        <v>639.375</v>
      </c>
      <c r="R140" s="20">
        <v>614.35900000000004</v>
      </c>
      <c r="S140" s="20">
        <v>511.10899999999998</v>
      </c>
      <c r="T140" s="20">
        <v>202.26</v>
      </c>
      <c r="U140" s="20">
        <v>660.70600000000002</v>
      </c>
      <c r="V140" s="20">
        <v>434.20299999999997</v>
      </c>
      <c r="W140" s="20">
        <v>226.28700000000001</v>
      </c>
      <c r="X140" s="20">
        <v>593.84100000000001</v>
      </c>
      <c r="Y140" s="20">
        <v>566.99800000000005</v>
      </c>
      <c r="Z140" s="20">
        <v>582.95600000000002</v>
      </c>
      <c r="AA140" s="20">
        <v>257.94900000000001</v>
      </c>
      <c r="AB140" s="20">
        <v>337.47899999999998</v>
      </c>
      <c r="AC140" s="20">
        <v>566.21799999999996</v>
      </c>
      <c r="AD140" s="20">
        <v>522.55100000000004</v>
      </c>
      <c r="AE140" s="20">
        <v>691.05799999999999</v>
      </c>
      <c r="AG140">
        <v>4.4942654936461395</v>
      </c>
      <c r="AH140">
        <v>3.4387239382836414</v>
      </c>
      <c r="AI140">
        <v>5.0631724348426657</v>
      </c>
      <c r="AJ140">
        <v>3.9951646395728271</v>
      </c>
      <c r="AK140">
        <v>5.0964180739996303</v>
      </c>
      <c r="AL140">
        <v>5.2743209973215297</v>
      </c>
      <c r="AM140">
        <v>4.1715697322426823</v>
      </c>
      <c r="AN140">
        <v>7.351722093961178</v>
      </c>
      <c r="AO140">
        <v>6.23221598665251</v>
      </c>
      <c r="AP140">
        <v>5.2860696176040722</v>
      </c>
      <c r="AQ140">
        <v>1.4552101384382183</v>
      </c>
      <c r="AR140">
        <v>3.7724243582563659</v>
      </c>
      <c r="AS140">
        <v>2.9734430908236757</v>
      </c>
      <c r="AT140">
        <v>7.3373412355923149</v>
      </c>
      <c r="AU140">
        <v>3.239020458485395</v>
      </c>
      <c r="AW140" s="20">
        <v>8.7999999999999995E-2</v>
      </c>
      <c r="AX140" s="20">
        <v>7.0000000000000007E-2</v>
      </c>
      <c r="AY140" s="20">
        <v>0.124</v>
      </c>
      <c r="AZ140" s="20">
        <v>0.248</v>
      </c>
      <c r="BA140" s="20">
        <v>9.7000000000000003E-2</v>
      </c>
      <c r="BB140" s="20">
        <v>0.153</v>
      </c>
      <c r="BC140" s="20">
        <v>0.23200000000000001</v>
      </c>
      <c r="BD140" s="20">
        <v>0.156</v>
      </c>
      <c r="BE140" s="20">
        <v>0.13800000000000001</v>
      </c>
      <c r="BF140" s="20">
        <v>0.114</v>
      </c>
      <c r="BG140" s="20">
        <v>7.0999999999999994E-2</v>
      </c>
      <c r="BH140" s="20">
        <v>0.14000000000000001</v>
      </c>
      <c r="BI140" s="20">
        <v>6.6000000000000003E-2</v>
      </c>
      <c r="BJ140" s="20">
        <v>0.17599999999999999</v>
      </c>
      <c r="BK140" s="20">
        <v>5.8999999999999997E-2</v>
      </c>
      <c r="BM140" s="20">
        <v>0.41399999999999998</v>
      </c>
      <c r="BN140" s="20">
        <v>0.313</v>
      </c>
      <c r="BO140" s="20">
        <v>0.50600000000000001</v>
      </c>
      <c r="BP140" s="20">
        <v>0.67800000000000005</v>
      </c>
      <c r="BQ140" s="20">
        <v>0.54300000000000004</v>
      </c>
      <c r="BR140" s="20">
        <v>0.63300000000000001</v>
      </c>
      <c r="BS140" s="20">
        <v>0.72299999999999998</v>
      </c>
      <c r="BT140" s="20">
        <v>0.47899999999999998</v>
      </c>
      <c r="BU140" s="20">
        <v>0.51800000000000002</v>
      </c>
      <c r="BV140" s="20">
        <v>0.50600000000000001</v>
      </c>
      <c r="BW140" s="20">
        <v>0.54</v>
      </c>
      <c r="BX140" s="20">
        <v>0.55500000000000005</v>
      </c>
      <c r="BY140" s="20">
        <v>0.24</v>
      </c>
      <c r="BZ140" s="20">
        <v>0.55800000000000005</v>
      </c>
      <c r="CA140" s="20">
        <v>0.254</v>
      </c>
    </row>
    <row r="141" spans="1:79" x14ac:dyDescent="0.35">
      <c r="A141" s="20">
        <v>863.53599999999994</v>
      </c>
      <c r="B141" s="20">
        <v>2203.2170000000001</v>
      </c>
      <c r="C141" s="20">
        <v>4129.0680000000002</v>
      </c>
      <c r="D141" s="20">
        <v>1350.777</v>
      </c>
      <c r="E141" s="20">
        <v>2671.0430000000001</v>
      </c>
      <c r="F141" s="20">
        <v>6699.3339999999998</v>
      </c>
      <c r="G141" s="20">
        <v>1550.481</v>
      </c>
      <c r="H141" s="20">
        <v>5313.4250000000002</v>
      </c>
      <c r="I141" s="20">
        <v>9840.0519999999997</v>
      </c>
      <c r="J141" s="20">
        <v>1256.472</v>
      </c>
      <c r="K141" s="20">
        <v>2684.9110000000001</v>
      </c>
      <c r="L141" s="20">
        <v>18002.034</v>
      </c>
      <c r="M141" s="20">
        <v>2221.7089999999998</v>
      </c>
      <c r="N141" s="20">
        <v>3704.6970000000001</v>
      </c>
      <c r="O141" s="20">
        <v>1869.453</v>
      </c>
      <c r="Q141" s="20">
        <v>144.52799999999999</v>
      </c>
      <c r="R141" s="20">
        <v>413.202</v>
      </c>
      <c r="S141" s="20">
        <v>569.95100000000002</v>
      </c>
      <c r="T141" s="20">
        <v>307.87599999999998</v>
      </c>
      <c r="U141" s="20">
        <v>527.33000000000004</v>
      </c>
      <c r="V141" s="20">
        <v>871.31799999999998</v>
      </c>
      <c r="W141" s="20">
        <v>388.97500000000002</v>
      </c>
      <c r="X141" s="20">
        <v>618.67200000000003</v>
      </c>
      <c r="Y141" s="20">
        <v>792.85799999999995</v>
      </c>
      <c r="Z141" s="20">
        <v>337.69499999999999</v>
      </c>
      <c r="AA141" s="20">
        <v>581.79600000000005</v>
      </c>
      <c r="AB141" s="20">
        <v>2027.058</v>
      </c>
      <c r="AC141" s="20">
        <v>363.66899999999998</v>
      </c>
      <c r="AD141" s="20">
        <v>572.49400000000003</v>
      </c>
      <c r="AE141" s="20">
        <v>699.62699999999995</v>
      </c>
      <c r="AG141">
        <v>5.9748699213993133</v>
      </c>
      <c r="AH141">
        <v>5.3320579280836009</v>
      </c>
      <c r="AI141">
        <v>7.2446017289205562</v>
      </c>
      <c r="AJ141">
        <v>4.3874059686367239</v>
      </c>
      <c r="AK141">
        <v>5.0652210190962013</v>
      </c>
      <c r="AL141">
        <v>7.6887359150161023</v>
      </c>
      <c r="AM141">
        <v>3.9860685134006038</v>
      </c>
      <c r="AN141">
        <v>8.5884361988258728</v>
      </c>
      <c r="AO141">
        <v>12.410862979247231</v>
      </c>
      <c r="AP141">
        <v>3.7207302447474793</v>
      </c>
      <c r="AQ141">
        <v>4.6148667230438161</v>
      </c>
      <c r="AR141">
        <v>8.8808677403409266</v>
      </c>
      <c r="AS141">
        <v>6.1091514536570344</v>
      </c>
      <c r="AT141">
        <v>6.4711542828396453</v>
      </c>
      <c r="AU141">
        <v>2.6720709749623728</v>
      </c>
      <c r="AW141" s="20">
        <v>0.52</v>
      </c>
      <c r="AX141" s="20">
        <v>0.16200000000000001</v>
      </c>
      <c r="AY141" s="20">
        <v>0.16</v>
      </c>
      <c r="AZ141" s="20">
        <v>0.17899999999999999</v>
      </c>
      <c r="BA141" s="20">
        <v>0.121</v>
      </c>
      <c r="BB141" s="20">
        <v>0.111</v>
      </c>
      <c r="BC141" s="20">
        <v>0.129</v>
      </c>
      <c r="BD141" s="20">
        <v>0.17399999999999999</v>
      </c>
      <c r="BE141" s="20">
        <v>0.19700000000000001</v>
      </c>
      <c r="BF141" s="20">
        <v>0.13800000000000001</v>
      </c>
      <c r="BG141" s="20">
        <v>0.1</v>
      </c>
      <c r="BH141" s="20">
        <v>5.5E-2</v>
      </c>
      <c r="BI141" s="20">
        <v>0.21099999999999999</v>
      </c>
      <c r="BJ141" s="20">
        <v>0.14199999999999999</v>
      </c>
      <c r="BK141" s="20">
        <v>4.8000000000000001E-2</v>
      </c>
      <c r="BM141" s="20">
        <v>0.85799999999999998</v>
      </c>
      <c r="BN141" s="20">
        <v>0.63900000000000001</v>
      </c>
      <c r="BO141" s="20">
        <v>0.71299999999999997</v>
      </c>
      <c r="BP141" s="20">
        <v>0.51</v>
      </c>
      <c r="BQ141" s="20">
        <v>0.52500000000000002</v>
      </c>
      <c r="BR141" s="20">
        <v>0.63900000000000001</v>
      </c>
      <c r="BS141" s="20">
        <v>0.42299999999999999</v>
      </c>
      <c r="BT141" s="20">
        <v>0.72699999999999998</v>
      </c>
      <c r="BU141" s="20">
        <v>0.68300000000000005</v>
      </c>
      <c r="BV141" s="20">
        <v>0.36899999999999999</v>
      </c>
      <c r="BW141" s="20">
        <v>0.46899999999999997</v>
      </c>
      <c r="BX141" s="20">
        <v>0.43099999999999999</v>
      </c>
      <c r="BY141" s="20">
        <v>0.61699999999999999</v>
      </c>
      <c r="BZ141" s="20">
        <v>0.67600000000000005</v>
      </c>
      <c r="CA141" s="20">
        <v>0.188</v>
      </c>
    </row>
    <row r="142" spans="1:79" x14ac:dyDescent="0.35">
      <c r="A142" s="20">
        <v>108.173</v>
      </c>
      <c r="B142" s="20">
        <v>2881.8420000000001</v>
      </c>
      <c r="C142" s="20">
        <v>590.79100000000005</v>
      </c>
      <c r="D142" s="20">
        <v>820.08100000000002</v>
      </c>
      <c r="E142" s="20">
        <v>1960.059</v>
      </c>
      <c r="F142" s="20">
        <v>4713.3879999999999</v>
      </c>
      <c r="G142" s="20">
        <v>2204.1419999999998</v>
      </c>
      <c r="H142" s="20">
        <v>1815.828</v>
      </c>
      <c r="I142" s="20">
        <v>4257.5810000000001</v>
      </c>
      <c r="J142" s="20">
        <v>2369.6379999999999</v>
      </c>
      <c r="K142" s="20">
        <v>4118.8980000000001</v>
      </c>
      <c r="L142" s="20">
        <v>11698.41</v>
      </c>
      <c r="M142" s="20">
        <v>1350.777</v>
      </c>
      <c r="N142" s="20">
        <v>1257.396</v>
      </c>
      <c r="O142" s="20">
        <v>3254.4380000000001</v>
      </c>
      <c r="Q142" s="20">
        <v>62.182000000000002</v>
      </c>
      <c r="R142" s="20">
        <v>675.06100000000004</v>
      </c>
      <c r="S142" s="20">
        <v>287.28500000000003</v>
      </c>
      <c r="T142" s="20">
        <v>182.56299999999999</v>
      </c>
      <c r="U142" s="20">
        <v>585.99599999999998</v>
      </c>
      <c r="V142" s="20">
        <v>734.23299999999995</v>
      </c>
      <c r="W142" s="20">
        <v>303.08</v>
      </c>
      <c r="X142" s="20">
        <v>337.88900000000001</v>
      </c>
      <c r="Y142" s="20">
        <v>636.75199999999995</v>
      </c>
      <c r="Z142" s="20">
        <v>405.67899999999997</v>
      </c>
      <c r="AA142" s="20">
        <v>622.71100000000001</v>
      </c>
      <c r="AB142" s="20">
        <v>1198.191</v>
      </c>
      <c r="AC142" s="20">
        <v>404.90600000000001</v>
      </c>
      <c r="AD142" s="20">
        <v>488.322</v>
      </c>
      <c r="AE142" s="20">
        <v>653.16700000000003</v>
      </c>
      <c r="AG142">
        <v>1.7396191824000515</v>
      </c>
      <c r="AH142">
        <v>4.2690097635621074</v>
      </c>
      <c r="AI142">
        <v>2.0564630941399655</v>
      </c>
      <c r="AJ142">
        <v>4.4920438423996103</v>
      </c>
      <c r="AK142">
        <v>3.3448334118321625</v>
      </c>
      <c r="AL142">
        <v>6.4194717480690739</v>
      </c>
      <c r="AM142">
        <v>7.2724759139501121</v>
      </c>
      <c r="AN142">
        <v>5.3740370358312939</v>
      </c>
      <c r="AO142">
        <v>6.686403811845115</v>
      </c>
      <c r="AP142">
        <v>5.8411650590738002</v>
      </c>
      <c r="AQ142">
        <v>6.6144616041791462</v>
      </c>
      <c r="AR142">
        <v>9.7633933154230004</v>
      </c>
      <c r="AS142">
        <v>3.3360261394002557</v>
      </c>
      <c r="AT142">
        <v>2.5749321144654549</v>
      </c>
      <c r="AU142">
        <v>4.9825511699151974</v>
      </c>
      <c r="AW142" s="20">
        <v>0.35199999999999998</v>
      </c>
      <c r="AX142" s="20">
        <v>7.9000000000000001E-2</v>
      </c>
      <c r="AY142" s="20">
        <v>0.09</v>
      </c>
      <c r="AZ142" s="20">
        <v>0.309</v>
      </c>
      <c r="BA142" s="20">
        <v>7.1999999999999995E-2</v>
      </c>
      <c r="BB142" s="20">
        <v>0.11</v>
      </c>
      <c r="BC142" s="20">
        <v>0.30199999999999999</v>
      </c>
      <c r="BD142" s="20">
        <v>0.2</v>
      </c>
      <c r="BE142" s="20">
        <v>0.13200000000000001</v>
      </c>
      <c r="BF142" s="20">
        <v>0.18099999999999999</v>
      </c>
      <c r="BG142" s="20">
        <v>0.13300000000000001</v>
      </c>
      <c r="BH142" s="20">
        <v>0.10199999999999999</v>
      </c>
      <c r="BI142" s="20">
        <v>0.104</v>
      </c>
      <c r="BJ142" s="20">
        <v>6.6000000000000003E-2</v>
      </c>
      <c r="BK142" s="20">
        <v>9.6000000000000002E-2</v>
      </c>
      <c r="BM142" s="20">
        <v>0.71799999999999997</v>
      </c>
      <c r="BN142" s="20">
        <v>0.624</v>
      </c>
      <c r="BO142" s="20">
        <v>0.28299999999999997</v>
      </c>
      <c r="BP142" s="20">
        <v>0.59399999999999997</v>
      </c>
      <c r="BQ142" s="20">
        <v>0.25900000000000001</v>
      </c>
      <c r="BR142" s="20">
        <v>0.53500000000000003</v>
      </c>
      <c r="BS142" s="20">
        <v>0.66600000000000004</v>
      </c>
      <c r="BT142" s="20">
        <v>0.495</v>
      </c>
      <c r="BU142" s="20">
        <v>0.47399999999999998</v>
      </c>
      <c r="BV142" s="20">
        <v>0.78600000000000003</v>
      </c>
      <c r="BW142" s="20">
        <v>0.626</v>
      </c>
      <c r="BX142" s="20">
        <v>0.60699999999999998</v>
      </c>
      <c r="BY142" s="20">
        <v>0.38700000000000001</v>
      </c>
      <c r="BZ142" s="20">
        <v>0.27800000000000002</v>
      </c>
      <c r="CA142" s="20">
        <v>0.34</v>
      </c>
    </row>
    <row r="143" spans="1:79" x14ac:dyDescent="0.35">
      <c r="A143" s="20">
        <v>744.26800000000003</v>
      </c>
      <c r="B143" s="20">
        <v>1545.8579999999999</v>
      </c>
      <c r="C143" s="20">
        <v>3645.5250000000001</v>
      </c>
      <c r="D143" s="20">
        <v>520.52499999999998</v>
      </c>
      <c r="E143" s="20">
        <v>1154.771</v>
      </c>
      <c r="F143" s="20">
        <v>7602.6260000000002</v>
      </c>
      <c r="G143" s="20">
        <v>687.87</v>
      </c>
      <c r="H143" s="20">
        <v>8901.6270000000004</v>
      </c>
      <c r="I143" s="20">
        <v>2283.654</v>
      </c>
      <c r="J143" s="20">
        <v>1798.2619999999999</v>
      </c>
      <c r="K143" s="20">
        <v>2819.8960000000002</v>
      </c>
      <c r="L143" s="20">
        <v>12007.212</v>
      </c>
      <c r="M143" s="20">
        <v>2826.3679999999999</v>
      </c>
      <c r="N143" s="20">
        <v>2901.2570000000001</v>
      </c>
      <c r="O143" s="20">
        <v>509.43</v>
      </c>
      <c r="Q143" s="20">
        <v>223.494</v>
      </c>
      <c r="R143" s="20">
        <v>270.678</v>
      </c>
      <c r="S143" s="20">
        <v>589.649</v>
      </c>
      <c r="T143" s="20">
        <v>187.358</v>
      </c>
      <c r="U143" s="20">
        <v>270.154</v>
      </c>
      <c r="V143" s="20">
        <v>815.822</v>
      </c>
      <c r="W143" s="20">
        <v>167.934</v>
      </c>
      <c r="X143" s="20">
        <v>967.76900000000001</v>
      </c>
      <c r="Y143" s="20">
        <v>418.15800000000002</v>
      </c>
      <c r="Z143" s="20">
        <v>327.16300000000001</v>
      </c>
      <c r="AA143" s="20">
        <v>794.34799999999996</v>
      </c>
      <c r="AB143" s="20">
        <v>1527.4849999999999</v>
      </c>
      <c r="AC143" s="20">
        <v>365.262</v>
      </c>
      <c r="AD143" s="20">
        <v>671.93100000000004</v>
      </c>
      <c r="AE143" s="20">
        <v>229.553</v>
      </c>
      <c r="AG143">
        <v>3.3301475654827426</v>
      </c>
      <c r="AH143">
        <v>5.7110588965486668</v>
      </c>
      <c r="AI143">
        <v>6.1825340159993489</v>
      </c>
      <c r="AJ143">
        <v>2.778237385112992</v>
      </c>
      <c r="AK143">
        <v>4.2744915862804174</v>
      </c>
      <c r="AL143">
        <v>9.318976443390838</v>
      </c>
      <c r="AM143">
        <v>4.0960734574297044</v>
      </c>
      <c r="AN143">
        <v>9.1980906600645405</v>
      </c>
      <c r="AO143">
        <v>5.4612227913850742</v>
      </c>
      <c r="AP143">
        <v>5.496532309582685</v>
      </c>
      <c r="AQ143">
        <v>3.5499503995729835</v>
      </c>
      <c r="AR143">
        <v>7.8607724462106017</v>
      </c>
      <c r="AS143">
        <v>7.737919630292776</v>
      </c>
      <c r="AT143">
        <v>4.317790070706665</v>
      </c>
      <c r="AU143">
        <v>2.2192260610839329</v>
      </c>
      <c r="AW143" s="20">
        <v>0.187</v>
      </c>
      <c r="AX143" s="20">
        <v>0.26500000000000001</v>
      </c>
      <c r="AY143" s="20">
        <v>0.13200000000000001</v>
      </c>
      <c r="AZ143" s="20">
        <v>0.186</v>
      </c>
      <c r="BA143" s="20">
        <v>0.19900000000000001</v>
      </c>
      <c r="BB143" s="20">
        <v>0.14399999999999999</v>
      </c>
      <c r="BC143" s="20">
        <v>0.307</v>
      </c>
      <c r="BD143" s="20">
        <v>0.11899999999999999</v>
      </c>
      <c r="BE143" s="20">
        <v>0.16400000000000001</v>
      </c>
      <c r="BF143" s="20">
        <v>0.21099999999999999</v>
      </c>
      <c r="BG143" s="20">
        <v>5.6000000000000001E-2</v>
      </c>
      <c r="BH143" s="20">
        <v>6.5000000000000002E-2</v>
      </c>
      <c r="BI143" s="20">
        <v>0.26600000000000001</v>
      </c>
      <c r="BJ143" s="20">
        <v>8.1000000000000003E-2</v>
      </c>
      <c r="BK143" s="20">
        <v>0.121</v>
      </c>
      <c r="BM143" s="20">
        <v>0.58899999999999997</v>
      </c>
      <c r="BN143" s="20">
        <v>0.67700000000000005</v>
      </c>
      <c r="BO143" s="20">
        <v>0.58699999999999997</v>
      </c>
      <c r="BP143" s="20">
        <v>0.70499999999999996</v>
      </c>
      <c r="BQ143" s="20">
        <v>0.65400000000000003</v>
      </c>
      <c r="BR143" s="20">
        <v>0.65400000000000003</v>
      </c>
      <c r="BS143" s="20">
        <v>0.66500000000000004</v>
      </c>
      <c r="BT143" s="20">
        <v>0.63100000000000001</v>
      </c>
      <c r="BU143" s="20">
        <v>0.56599999999999995</v>
      </c>
      <c r="BV143" s="20">
        <v>0.60599999999999998</v>
      </c>
      <c r="BW143" s="20">
        <v>0.29199999999999998</v>
      </c>
      <c r="BX143" s="20">
        <v>0.43</v>
      </c>
      <c r="BY143" s="20">
        <v>0.66</v>
      </c>
      <c r="BZ143" s="20">
        <v>0.28799999999999998</v>
      </c>
      <c r="CA143" s="20">
        <v>0.35099999999999998</v>
      </c>
    </row>
    <row r="144" spans="1:79" x14ac:dyDescent="0.35">
      <c r="A144" s="20">
        <v>4376.8490000000002</v>
      </c>
      <c r="B144" s="20">
        <v>2000.74</v>
      </c>
      <c r="C144" s="20">
        <v>1725.222</v>
      </c>
      <c r="D144" s="20">
        <v>2268.8609999999999</v>
      </c>
      <c r="E144" s="20">
        <v>2844.8589999999999</v>
      </c>
      <c r="F144" s="20">
        <v>3011.28</v>
      </c>
      <c r="G144" s="20">
        <v>1105.769</v>
      </c>
      <c r="H144" s="20">
        <v>2701.5529999999999</v>
      </c>
      <c r="I144" s="20">
        <v>711.90800000000002</v>
      </c>
      <c r="J144" s="20">
        <v>1662.3520000000001</v>
      </c>
      <c r="K144" s="20">
        <v>591.71600000000001</v>
      </c>
      <c r="L144" s="20">
        <v>5771.08</v>
      </c>
      <c r="M144" s="20">
        <v>4202.1080000000002</v>
      </c>
      <c r="N144" s="20">
        <v>2475.962</v>
      </c>
      <c r="O144" s="20">
        <v>706.36099999999999</v>
      </c>
      <c r="Q144" s="20">
        <v>674.77099999999996</v>
      </c>
      <c r="R144" s="20">
        <v>363.572</v>
      </c>
      <c r="S144" s="20">
        <v>275.51400000000001</v>
      </c>
      <c r="T144" s="20">
        <v>472.76100000000002</v>
      </c>
      <c r="U144" s="20">
        <v>519.28499999999997</v>
      </c>
      <c r="V144" s="20">
        <v>546.971</v>
      </c>
      <c r="W144" s="20">
        <v>211.779</v>
      </c>
      <c r="X144" s="20">
        <v>526.60699999999997</v>
      </c>
      <c r="Y144" s="20">
        <v>216.148</v>
      </c>
      <c r="Z144" s="20">
        <v>353.75599999999997</v>
      </c>
      <c r="AA144" s="20">
        <v>121.974</v>
      </c>
      <c r="AB144" s="20">
        <v>663.26499999999999</v>
      </c>
      <c r="AC144" s="20">
        <v>659.92600000000004</v>
      </c>
      <c r="AD144" s="20">
        <v>440.63200000000001</v>
      </c>
      <c r="AE144" s="20">
        <v>275.59399999999999</v>
      </c>
      <c r="AG144">
        <v>6.4864213192327478</v>
      </c>
      <c r="AH144">
        <v>5.5030090325987704</v>
      </c>
      <c r="AI144">
        <v>6.2618306147781961</v>
      </c>
      <c r="AJ144">
        <v>4.7991712514357143</v>
      </c>
      <c r="AK144">
        <v>5.4784155136389456</v>
      </c>
      <c r="AL144">
        <v>5.5053741423219877</v>
      </c>
      <c r="AM144">
        <v>5.2213345043653998</v>
      </c>
      <c r="AN144">
        <v>5.1301122089148077</v>
      </c>
      <c r="AO144">
        <v>3.2936136351018748</v>
      </c>
      <c r="AP144">
        <v>4.6991485656780387</v>
      </c>
      <c r="AQ144">
        <v>4.8511650023775559</v>
      </c>
      <c r="AR144">
        <v>8.7010169389308949</v>
      </c>
      <c r="AS144">
        <v>6.3675442398087059</v>
      </c>
      <c r="AT144">
        <v>5.6191152707928609</v>
      </c>
      <c r="AU144">
        <v>2.563049268126302</v>
      </c>
      <c r="AW144" s="20">
        <v>0.121</v>
      </c>
      <c r="AX144" s="20">
        <v>0.19</v>
      </c>
      <c r="AY144" s="20">
        <v>0.28599999999999998</v>
      </c>
      <c r="AZ144" s="20">
        <v>0.128</v>
      </c>
      <c r="BA144" s="20">
        <v>0.13300000000000001</v>
      </c>
      <c r="BB144" s="20">
        <v>0.126</v>
      </c>
      <c r="BC144" s="20">
        <v>0.31</v>
      </c>
      <c r="BD144" s="20">
        <v>0.122</v>
      </c>
      <c r="BE144" s="20">
        <v>0.191</v>
      </c>
      <c r="BF144" s="20">
        <v>0.16700000000000001</v>
      </c>
      <c r="BG144" s="20">
        <v>0.5</v>
      </c>
      <c r="BH144" s="20">
        <v>0.16500000000000001</v>
      </c>
      <c r="BI144" s="20">
        <v>0.121</v>
      </c>
      <c r="BJ144" s="20">
        <v>0.16</v>
      </c>
      <c r="BK144" s="20">
        <v>0.11700000000000001</v>
      </c>
      <c r="BM144" s="20">
        <v>0.629</v>
      </c>
      <c r="BN144" s="20">
        <v>0.68400000000000005</v>
      </c>
      <c r="BO144" s="20">
        <v>0.71199999999999997</v>
      </c>
      <c r="BP144" s="20">
        <v>0.57799999999999996</v>
      </c>
      <c r="BQ144" s="20">
        <v>0.504</v>
      </c>
      <c r="BR144" s="20">
        <v>0.53300000000000003</v>
      </c>
      <c r="BS144" s="20">
        <v>0.64500000000000002</v>
      </c>
      <c r="BT144" s="20">
        <v>0.64800000000000002</v>
      </c>
      <c r="BU144" s="20">
        <v>0.62</v>
      </c>
      <c r="BV144" s="20">
        <v>0.72599999999999998</v>
      </c>
      <c r="BW144" s="20">
        <v>0.83399999999999996</v>
      </c>
      <c r="BX144" s="20">
        <v>0.72199999999999998</v>
      </c>
      <c r="BY144" s="20">
        <v>0.496</v>
      </c>
      <c r="BZ144" s="20">
        <v>0.59799999999999998</v>
      </c>
      <c r="CA144" s="20">
        <v>0.38700000000000001</v>
      </c>
    </row>
    <row r="145" spans="1:79" x14ac:dyDescent="0.35">
      <c r="A145" s="20">
        <v>119.268</v>
      </c>
      <c r="B145" s="20">
        <v>1971.154</v>
      </c>
      <c r="C145" s="20">
        <v>3912.7220000000002</v>
      </c>
      <c r="D145" s="20">
        <v>1149.223</v>
      </c>
      <c r="E145" s="20">
        <v>3043.6390000000001</v>
      </c>
      <c r="F145" s="20">
        <v>3590.0520000000001</v>
      </c>
      <c r="G145" s="20">
        <v>928.25400000000002</v>
      </c>
      <c r="H145" s="20">
        <v>4672.7070000000003</v>
      </c>
      <c r="I145" s="20">
        <v>12150.518</v>
      </c>
      <c r="J145" s="20">
        <v>915.31100000000004</v>
      </c>
      <c r="K145" s="20">
        <v>806.21299999999997</v>
      </c>
      <c r="L145" s="20">
        <v>3296.0430000000001</v>
      </c>
      <c r="M145" s="20">
        <v>3700.0740000000001</v>
      </c>
      <c r="N145" s="20">
        <v>1940.643</v>
      </c>
      <c r="O145" s="20">
        <v>9024.5930000000008</v>
      </c>
      <c r="Q145" s="20">
        <v>54.256</v>
      </c>
      <c r="R145" s="20">
        <v>421.03100000000001</v>
      </c>
      <c r="S145" s="20">
        <v>520.45100000000002</v>
      </c>
      <c r="T145" s="20">
        <v>360.072</v>
      </c>
      <c r="U145" s="20">
        <v>499.43400000000003</v>
      </c>
      <c r="V145" s="20">
        <v>676.59699999999998</v>
      </c>
      <c r="W145" s="20">
        <v>177.55</v>
      </c>
      <c r="X145" s="20">
        <v>861.19600000000003</v>
      </c>
      <c r="Y145" s="20">
        <v>1443.3620000000001</v>
      </c>
      <c r="Z145" s="20">
        <v>283.96199999999999</v>
      </c>
      <c r="AA145" s="20">
        <v>206.43600000000001</v>
      </c>
      <c r="AB145" s="20">
        <v>648.37099999999998</v>
      </c>
      <c r="AC145" s="20">
        <v>502.96699999999998</v>
      </c>
      <c r="AD145" s="20">
        <v>287.09199999999998</v>
      </c>
      <c r="AE145" s="20">
        <v>876.95100000000002</v>
      </c>
      <c r="AG145">
        <v>2.1982453553524035</v>
      </c>
      <c r="AH145">
        <v>4.681731273944199</v>
      </c>
      <c r="AI145">
        <v>7.5179450130751979</v>
      </c>
      <c r="AJ145">
        <v>3.1916477815548001</v>
      </c>
      <c r="AK145">
        <v>6.0941766079201658</v>
      </c>
      <c r="AL145">
        <v>5.3060418535701466</v>
      </c>
      <c r="AM145">
        <v>5.2281272880878626</v>
      </c>
      <c r="AN145">
        <v>5.4258345370856347</v>
      </c>
      <c r="AO145">
        <v>8.41820555065188</v>
      </c>
      <c r="AP145">
        <v>3.2233573506314226</v>
      </c>
      <c r="AQ145">
        <v>3.9053895638357647</v>
      </c>
      <c r="AR145">
        <v>5.083575607175522</v>
      </c>
      <c r="AS145">
        <v>7.3564945612734043</v>
      </c>
      <c r="AT145">
        <v>6.7596554414612742</v>
      </c>
      <c r="AU145">
        <v>10.290874860739084</v>
      </c>
      <c r="AW145" s="20">
        <v>0.50900000000000001</v>
      </c>
      <c r="AX145" s="20">
        <v>0.14000000000000001</v>
      </c>
      <c r="AY145" s="20">
        <v>0.182</v>
      </c>
      <c r="AZ145" s="20">
        <v>0.111</v>
      </c>
      <c r="BA145" s="20">
        <v>0.153</v>
      </c>
      <c r="BB145" s="20">
        <v>9.9000000000000005E-2</v>
      </c>
      <c r="BC145" s="20">
        <v>0.37</v>
      </c>
      <c r="BD145" s="20">
        <v>7.9000000000000001E-2</v>
      </c>
      <c r="BE145" s="20">
        <v>7.2999999999999995E-2</v>
      </c>
      <c r="BF145" s="20">
        <v>0.14299999999999999</v>
      </c>
      <c r="BG145" s="20">
        <v>0.23799999999999999</v>
      </c>
      <c r="BH145" s="20">
        <v>9.9000000000000005E-2</v>
      </c>
      <c r="BI145" s="20">
        <v>0.184</v>
      </c>
      <c r="BJ145" s="20">
        <v>0.29599999999999999</v>
      </c>
      <c r="BK145" s="20">
        <v>0.14699999999999999</v>
      </c>
      <c r="BM145" s="20">
        <v>0.75</v>
      </c>
      <c r="BN145" s="20">
        <v>0.47099999999999997</v>
      </c>
      <c r="BO145" s="20">
        <v>0.7</v>
      </c>
      <c r="BP145" s="20">
        <v>0.38400000000000001</v>
      </c>
      <c r="BQ145" s="20">
        <v>0.48699999999999999</v>
      </c>
      <c r="BR145" s="20">
        <v>0.45500000000000002</v>
      </c>
      <c r="BS145" s="20">
        <v>0.76</v>
      </c>
      <c r="BT145" s="20">
        <v>0.45200000000000001</v>
      </c>
      <c r="BU145" s="20">
        <v>0.55900000000000005</v>
      </c>
      <c r="BV145" s="20">
        <v>0.58599999999999997</v>
      </c>
      <c r="BW145" s="20">
        <v>0.73599999999999999</v>
      </c>
      <c r="BX145" s="20">
        <v>0.28799999999999998</v>
      </c>
      <c r="BY145" s="20">
        <v>0.48199999999999998</v>
      </c>
      <c r="BZ145" s="20">
        <v>0.72099999999999997</v>
      </c>
      <c r="CA145" s="20">
        <v>0.41199999999999998</v>
      </c>
    </row>
    <row r="146" spans="1:79" x14ac:dyDescent="0.35">
      <c r="A146" s="20">
        <v>1097.4480000000001</v>
      </c>
      <c r="B146" s="20">
        <v>1854.66</v>
      </c>
      <c r="C146" s="20">
        <v>2011.8340000000001</v>
      </c>
      <c r="D146" s="20">
        <v>1316.568</v>
      </c>
      <c r="E146" s="20">
        <v>1138.1289999999999</v>
      </c>
      <c r="F146" s="20">
        <v>3655.6950000000002</v>
      </c>
      <c r="G146" s="20">
        <v>1771.45</v>
      </c>
      <c r="H146" s="20">
        <v>1360.0219999999999</v>
      </c>
      <c r="I146" s="20">
        <v>4027.3670000000002</v>
      </c>
      <c r="J146" s="20">
        <v>1185.2809999999999</v>
      </c>
      <c r="K146" s="20">
        <v>2372.4110000000001</v>
      </c>
      <c r="L146" s="20">
        <v>4178.07</v>
      </c>
      <c r="M146" s="20">
        <v>4236.317</v>
      </c>
      <c r="N146" s="20">
        <v>5997.5959999999995</v>
      </c>
      <c r="O146" s="20">
        <v>17509.245999999999</v>
      </c>
      <c r="Q146" s="20">
        <v>296.90100000000001</v>
      </c>
      <c r="R146" s="20">
        <v>371.65100000000001</v>
      </c>
      <c r="S146" s="20">
        <v>377.69299999999998</v>
      </c>
      <c r="T146" s="20">
        <v>312.47899999999998</v>
      </c>
      <c r="U146" s="20">
        <v>230.87299999999999</v>
      </c>
      <c r="V146" s="20">
        <v>579.173</v>
      </c>
      <c r="W146" s="20">
        <v>220.73400000000001</v>
      </c>
      <c r="X146" s="20">
        <v>404.89</v>
      </c>
      <c r="Y146" s="20">
        <v>557.94600000000003</v>
      </c>
      <c r="Z146" s="20">
        <v>332.33600000000001</v>
      </c>
      <c r="AA146" s="20">
        <v>505.78300000000002</v>
      </c>
      <c r="AB146" s="20">
        <v>499.39400000000001</v>
      </c>
      <c r="AC146" s="20">
        <v>716.94200000000001</v>
      </c>
      <c r="AD146" s="20">
        <v>605.32299999999998</v>
      </c>
      <c r="AE146" s="20">
        <v>1347.3620000000001</v>
      </c>
      <c r="AG146">
        <v>3.6963432255196178</v>
      </c>
      <c r="AH146">
        <v>4.9903269465170279</v>
      </c>
      <c r="AI146">
        <v>5.3266383014776553</v>
      </c>
      <c r="AJ146">
        <v>4.2133007338093122</v>
      </c>
      <c r="AK146">
        <v>4.9296756225284026</v>
      </c>
      <c r="AL146">
        <v>6.3119223444463053</v>
      </c>
      <c r="AM146">
        <v>8.0252702347622016</v>
      </c>
      <c r="AN146">
        <v>3.3589913309787844</v>
      </c>
      <c r="AO146">
        <v>7.2182021199184154</v>
      </c>
      <c r="AP146">
        <v>3.5665140099176735</v>
      </c>
      <c r="AQ146">
        <v>4.6905708574625873</v>
      </c>
      <c r="AR146">
        <v>8.366279931276706</v>
      </c>
      <c r="AS146">
        <v>5.9088698946358278</v>
      </c>
      <c r="AT146">
        <v>9.9080920434214459</v>
      </c>
      <c r="AU146">
        <v>12.995205445900952</v>
      </c>
      <c r="AW146" s="20">
        <v>0.156</v>
      </c>
      <c r="AX146" s="20">
        <v>0.16900000000000001</v>
      </c>
      <c r="AY146" s="20">
        <v>0.17699999999999999</v>
      </c>
      <c r="AZ146" s="20">
        <v>0.16900000000000001</v>
      </c>
      <c r="BA146" s="20">
        <v>0.26800000000000002</v>
      </c>
      <c r="BB146" s="20">
        <v>0.13700000000000001</v>
      </c>
      <c r="BC146" s="20">
        <v>0.45700000000000002</v>
      </c>
      <c r="BD146" s="20">
        <v>0.104</v>
      </c>
      <c r="BE146" s="20">
        <v>0.16300000000000001</v>
      </c>
      <c r="BF146" s="20">
        <v>0.13500000000000001</v>
      </c>
      <c r="BG146" s="20">
        <v>0.11700000000000001</v>
      </c>
      <c r="BH146" s="20">
        <v>0.21099999999999999</v>
      </c>
      <c r="BI146" s="20">
        <v>0.104</v>
      </c>
      <c r="BJ146" s="20">
        <v>0.20599999999999999</v>
      </c>
      <c r="BK146" s="20">
        <v>0.121</v>
      </c>
      <c r="BM146" s="20">
        <v>0.55700000000000005</v>
      </c>
      <c r="BN146" s="20">
        <v>0.57399999999999995</v>
      </c>
      <c r="BO146" s="20">
        <v>0.60899999999999999</v>
      </c>
      <c r="BP146" s="20">
        <v>0.41499999999999998</v>
      </c>
      <c r="BQ146" s="20">
        <v>0.67200000000000004</v>
      </c>
      <c r="BR146" s="20">
        <v>0.60299999999999998</v>
      </c>
      <c r="BS146" s="20">
        <v>0.754</v>
      </c>
      <c r="BT146" s="20">
        <v>0.56000000000000005</v>
      </c>
      <c r="BU146" s="20">
        <v>0.67</v>
      </c>
      <c r="BV146" s="20">
        <v>0.46899999999999997</v>
      </c>
      <c r="BW146" s="20">
        <v>0.56000000000000005</v>
      </c>
      <c r="BX146" s="20">
        <v>0.72699999999999998</v>
      </c>
      <c r="BY146" s="20">
        <v>0.30199999999999999</v>
      </c>
      <c r="BZ146" s="20">
        <v>0.74099999999999999</v>
      </c>
      <c r="CA146" s="20">
        <v>0.628</v>
      </c>
    </row>
    <row r="147" spans="1:79" x14ac:dyDescent="0.35">
      <c r="A147" s="20">
        <v>782.17499999999995</v>
      </c>
      <c r="B147" s="20">
        <v>1119.6379999999999</v>
      </c>
      <c r="C147" s="20">
        <v>7267.0119999999997</v>
      </c>
      <c r="D147" s="20">
        <v>1482.0640000000001</v>
      </c>
      <c r="E147" s="20">
        <v>1970.229</v>
      </c>
      <c r="F147" s="20">
        <v>5900.518</v>
      </c>
      <c r="G147" s="20">
        <v>503.88299999999998</v>
      </c>
      <c r="H147" s="20">
        <v>5516.8270000000002</v>
      </c>
      <c r="I147" s="20">
        <v>3245.192</v>
      </c>
      <c r="J147" s="20">
        <v>3194.3420000000001</v>
      </c>
      <c r="K147" s="20">
        <v>1554.1790000000001</v>
      </c>
      <c r="L147" s="20">
        <v>2406.62</v>
      </c>
      <c r="M147" s="20">
        <v>4031.0650000000001</v>
      </c>
      <c r="N147" s="20">
        <v>1401.627</v>
      </c>
      <c r="O147" s="20">
        <v>11532.914000000001</v>
      </c>
      <c r="Q147" s="20">
        <v>108.93899999999999</v>
      </c>
      <c r="R147" s="20">
        <v>256.28300000000002</v>
      </c>
      <c r="S147" s="20">
        <v>1082.1869999999999</v>
      </c>
      <c r="T147" s="20">
        <v>364.67500000000001</v>
      </c>
      <c r="U147" s="20">
        <v>594.63800000000003</v>
      </c>
      <c r="V147" s="20">
        <v>818.10799999999995</v>
      </c>
      <c r="W147" s="20">
        <v>126.947</v>
      </c>
      <c r="X147" s="20">
        <v>902.43399999999997</v>
      </c>
      <c r="Y147" s="20">
        <v>592.60199999999998</v>
      </c>
      <c r="Z147" s="20">
        <v>519.50099999999998</v>
      </c>
      <c r="AA147" s="20">
        <v>320.911</v>
      </c>
      <c r="AB147" s="20">
        <v>693.75199999999995</v>
      </c>
      <c r="AC147" s="20">
        <v>643.80100000000004</v>
      </c>
      <c r="AD147" s="20">
        <v>487.565</v>
      </c>
      <c r="AE147" s="20">
        <v>1127.0540000000001</v>
      </c>
      <c r="AG147">
        <v>7.1799355602676727</v>
      </c>
      <c r="AH147">
        <v>4.368756413808172</v>
      </c>
      <c r="AI147">
        <v>6.7151167034902475</v>
      </c>
      <c r="AJ147">
        <v>4.0640680057585525</v>
      </c>
      <c r="AK147">
        <v>3.3133250818144822</v>
      </c>
      <c r="AL147">
        <v>7.2123949405213006</v>
      </c>
      <c r="AM147">
        <v>3.9692391312910109</v>
      </c>
      <c r="AN147">
        <v>6.1132747658000479</v>
      </c>
      <c r="AO147">
        <v>5.476174565728769</v>
      </c>
      <c r="AP147">
        <v>6.1488659309606719</v>
      </c>
      <c r="AQ147">
        <v>4.8430218970368735</v>
      </c>
      <c r="AR147">
        <v>3.4689918011047176</v>
      </c>
      <c r="AS147">
        <v>6.2613524986758327</v>
      </c>
      <c r="AT147">
        <v>2.8747490078245979</v>
      </c>
      <c r="AU147">
        <v>10.232796299023827</v>
      </c>
      <c r="AW147" s="20">
        <v>0.82799999999999996</v>
      </c>
      <c r="AX147" s="20">
        <v>0.214</v>
      </c>
      <c r="AY147" s="20">
        <v>7.8E-2</v>
      </c>
      <c r="AZ147" s="20">
        <v>0.14000000000000001</v>
      </c>
      <c r="BA147" s="20">
        <v>7.0000000000000007E-2</v>
      </c>
      <c r="BB147" s="20">
        <v>0.111</v>
      </c>
      <c r="BC147" s="20">
        <v>0.39300000000000002</v>
      </c>
      <c r="BD147" s="20">
        <v>8.5000000000000006E-2</v>
      </c>
      <c r="BE147" s="20">
        <v>0.11600000000000001</v>
      </c>
      <c r="BF147" s="20">
        <v>0.14899999999999999</v>
      </c>
      <c r="BG147" s="20">
        <v>0.19</v>
      </c>
      <c r="BH147" s="20">
        <v>6.3E-2</v>
      </c>
      <c r="BI147" s="20">
        <v>0.122</v>
      </c>
      <c r="BJ147" s="20">
        <v>7.3999999999999996E-2</v>
      </c>
      <c r="BK147" s="20">
        <v>0.114</v>
      </c>
      <c r="BM147" s="20">
        <v>0.93100000000000005</v>
      </c>
      <c r="BN147" s="20">
        <v>0.63300000000000001</v>
      </c>
      <c r="BO147" s="20">
        <v>0.56299999999999994</v>
      </c>
      <c r="BP147" s="20">
        <v>0.436</v>
      </c>
      <c r="BQ147" s="20">
        <v>0.28100000000000003</v>
      </c>
      <c r="BR147" s="20">
        <v>0.55000000000000004</v>
      </c>
      <c r="BS147" s="20">
        <v>0.73</v>
      </c>
      <c r="BT147" s="20">
        <v>0.68400000000000005</v>
      </c>
      <c r="BU147" s="20">
        <v>0.60699999999999998</v>
      </c>
      <c r="BV147" s="20">
        <v>0.501</v>
      </c>
      <c r="BW147" s="20">
        <v>0.48299999999999998</v>
      </c>
      <c r="BX147" s="20">
        <v>0.28799999999999998</v>
      </c>
      <c r="BY147" s="20">
        <v>0.50600000000000001</v>
      </c>
      <c r="BZ147" s="20">
        <v>0.32400000000000001</v>
      </c>
      <c r="CA147" s="20">
        <v>0.44800000000000001</v>
      </c>
    </row>
    <row r="148" spans="1:79" x14ac:dyDescent="0.35">
      <c r="A148" s="20">
        <v>2325.259</v>
      </c>
      <c r="B148" s="20">
        <v>1739.09</v>
      </c>
      <c r="C148" s="20">
        <v>2521.2649999999999</v>
      </c>
      <c r="D148" s="20">
        <v>1344.3050000000001</v>
      </c>
      <c r="E148" s="20">
        <v>4936.2060000000001</v>
      </c>
      <c r="F148" s="20">
        <v>3980.2139999999999</v>
      </c>
      <c r="G148" s="20">
        <v>1702.1079999999999</v>
      </c>
      <c r="H148" s="20">
        <v>1067.8620000000001</v>
      </c>
      <c r="I148" s="20">
        <v>1643.8610000000001</v>
      </c>
      <c r="J148" s="20">
        <v>1824.1489999999999</v>
      </c>
      <c r="K148" s="20">
        <v>1166.79</v>
      </c>
      <c r="L148" s="20">
        <v>4353.7349999999997</v>
      </c>
      <c r="M148" s="20">
        <v>472.44799999999998</v>
      </c>
      <c r="N148" s="20">
        <v>565.82799999999997</v>
      </c>
      <c r="O148" s="20">
        <v>979.10500000000002</v>
      </c>
      <c r="Q148" s="20">
        <v>340.142</v>
      </c>
      <c r="R148" s="20">
        <v>302.613</v>
      </c>
      <c r="S148" s="20">
        <v>462.11500000000001</v>
      </c>
      <c r="T148" s="20">
        <v>292.435</v>
      </c>
      <c r="U148" s="20">
        <v>778.15</v>
      </c>
      <c r="V148" s="20">
        <v>569.13099999999997</v>
      </c>
      <c r="W148" s="20">
        <v>260.65199999999999</v>
      </c>
      <c r="X148" s="20">
        <v>181.10599999999999</v>
      </c>
      <c r="Y148" s="20">
        <v>349.7</v>
      </c>
      <c r="Z148" s="20">
        <v>342.00799999999998</v>
      </c>
      <c r="AA148" s="20">
        <v>262.32499999999999</v>
      </c>
      <c r="AB148" s="20">
        <v>578.36</v>
      </c>
      <c r="AC148" s="20">
        <v>188.64500000000001</v>
      </c>
      <c r="AD148" s="20">
        <v>170.28399999999999</v>
      </c>
      <c r="AE148" s="20">
        <v>303.99</v>
      </c>
      <c r="AG148">
        <v>6.8361419642384655</v>
      </c>
      <c r="AH148">
        <v>5.746911071236199</v>
      </c>
      <c r="AI148">
        <v>5.4559254730965234</v>
      </c>
      <c r="AJ148">
        <v>4.5969360712637002</v>
      </c>
      <c r="AK148">
        <v>6.3435147465141686</v>
      </c>
      <c r="AL148">
        <v>6.9934935893493764</v>
      </c>
      <c r="AM148">
        <v>6.5301935147246137</v>
      </c>
      <c r="AN148">
        <v>5.8963369518403592</v>
      </c>
      <c r="AO148">
        <v>4.7007749499571068</v>
      </c>
      <c r="AP148">
        <v>5.3336442422399477</v>
      </c>
      <c r="AQ148">
        <v>4.4478795387401124</v>
      </c>
      <c r="AR148">
        <v>7.5277249464001654</v>
      </c>
      <c r="AS148">
        <v>2.5044289538551245</v>
      </c>
      <c r="AT148">
        <v>3.3228488877404807</v>
      </c>
      <c r="AU148">
        <v>3.2208460804631729</v>
      </c>
      <c r="AW148" s="20">
        <v>0.253</v>
      </c>
      <c r="AX148" s="20">
        <v>0.23899999999999999</v>
      </c>
      <c r="AY148" s="20">
        <v>0.14799999999999999</v>
      </c>
      <c r="AZ148" s="20">
        <v>0.19800000000000001</v>
      </c>
      <c r="BA148" s="20">
        <v>0.10199999999999999</v>
      </c>
      <c r="BB148" s="20">
        <v>0.154</v>
      </c>
      <c r="BC148" s="20">
        <v>0.315</v>
      </c>
      <c r="BD148" s="20">
        <v>0.40899999999999997</v>
      </c>
      <c r="BE148" s="20">
        <v>0.16900000000000001</v>
      </c>
      <c r="BF148" s="20">
        <v>0.19600000000000001</v>
      </c>
      <c r="BG148" s="20">
        <v>0.21299999999999999</v>
      </c>
      <c r="BH148" s="20">
        <v>0.16400000000000001</v>
      </c>
      <c r="BI148" s="20">
        <v>0.16700000000000001</v>
      </c>
      <c r="BJ148" s="20">
        <v>0.245</v>
      </c>
      <c r="BK148" s="20">
        <v>0.13300000000000001</v>
      </c>
      <c r="BM148" s="20">
        <v>0.67600000000000005</v>
      </c>
      <c r="BN148" s="20">
        <v>0.66500000000000004</v>
      </c>
      <c r="BO148" s="20">
        <v>0.67100000000000004</v>
      </c>
      <c r="BP148" s="20">
        <v>0.57099999999999995</v>
      </c>
      <c r="BQ148" s="20">
        <v>0.41</v>
      </c>
      <c r="BR148" s="20">
        <v>0.54500000000000004</v>
      </c>
      <c r="BS148" s="20">
        <v>0.78700000000000003</v>
      </c>
      <c r="BT148" s="20">
        <v>0.81</v>
      </c>
      <c r="BU148" s="20">
        <v>0.496</v>
      </c>
      <c r="BV148" s="20">
        <v>0.61499999999999999</v>
      </c>
      <c r="BW148" s="20">
        <v>0.60699999999999998</v>
      </c>
      <c r="BX148" s="20">
        <v>0.58199999999999996</v>
      </c>
      <c r="BY148" s="20">
        <v>0.58099999999999996</v>
      </c>
      <c r="BZ148" s="20">
        <v>0.65200000000000002</v>
      </c>
      <c r="CA148" s="20">
        <v>0.36099999999999999</v>
      </c>
    </row>
    <row r="149" spans="1:79" x14ac:dyDescent="0.35">
      <c r="A149" s="20">
        <v>110.02200000000001</v>
      </c>
      <c r="B149" s="20">
        <v>2937.3150000000001</v>
      </c>
      <c r="C149" s="20">
        <v>3696.3760000000002</v>
      </c>
      <c r="D149" s="20">
        <v>4466.5309999999999</v>
      </c>
      <c r="E149" s="20">
        <v>1824.1489999999999</v>
      </c>
      <c r="F149" s="20">
        <v>2101.5160000000001</v>
      </c>
      <c r="G149" s="20">
        <v>807.13800000000003</v>
      </c>
      <c r="H149" s="20">
        <v>335.61399999999998</v>
      </c>
      <c r="I149" s="20">
        <v>2597.078</v>
      </c>
      <c r="J149" s="20">
        <v>845.04399999999998</v>
      </c>
      <c r="K149" s="20">
        <v>1474.6669999999999</v>
      </c>
      <c r="L149" s="20">
        <v>3013.1289999999999</v>
      </c>
      <c r="M149" s="20">
        <v>2282.7289999999998</v>
      </c>
      <c r="N149" s="20">
        <v>1935.096</v>
      </c>
      <c r="O149" s="20">
        <v>4755.9170000000004</v>
      </c>
      <c r="Q149" s="20">
        <v>57.168999999999997</v>
      </c>
      <c r="R149" s="20">
        <v>332.916</v>
      </c>
      <c r="S149" s="20">
        <v>532.23900000000003</v>
      </c>
      <c r="T149" s="20">
        <v>543.89800000000002</v>
      </c>
      <c r="U149" s="20">
        <v>361.00599999999997</v>
      </c>
      <c r="V149" s="20">
        <v>427.83</v>
      </c>
      <c r="W149" s="20">
        <v>148.56700000000001</v>
      </c>
      <c r="X149" s="20">
        <v>131.39599999999999</v>
      </c>
      <c r="Y149" s="20">
        <v>458.40600000000001</v>
      </c>
      <c r="Z149" s="20">
        <v>297.02100000000002</v>
      </c>
      <c r="AA149" s="20">
        <v>367.58800000000002</v>
      </c>
      <c r="AB149" s="20">
        <v>366.95100000000002</v>
      </c>
      <c r="AC149" s="20">
        <v>269.45400000000001</v>
      </c>
      <c r="AD149" s="20">
        <v>263.565</v>
      </c>
      <c r="AE149" s="20">
        <v>733.01</v>
      </c>
      <c r="AG149">
        <v>1.9245045391733284</v>
      </c>
      <c r="AH149">
        <v>8.8229913852142889</v>
      </c>
      <c r="AI149">
        <v>6.9449551799097771</v>
      </c>
      <c r="AJ149">
        <v>8.2120746904750526</v>
      </c>
      <c r="AK149">
        <v>5.0529603386093305</v>
      </c>
      <c r="AL149">
        <v>4.9120351541500131</v>
      </c>
      <c r="AM149">
        <v>5.4328215552578971</v>
      </c>
      <c r="AN149">
        <v>2.5542177844074403</v>
      </c>
      <c r="AO149">
        <v>5.6654537680571373</v>
      </c>
      <c r="AP149">
        <v>2.8450648270660994</v>
      </c>
      <c r="AQ149">
        <v>4.0117386857024711</v>
      </c>
      <c r="AR149">
        <v>8.2112570888211227</v>
      </c>
      <c r="AS149">
        <v>8.4716834784415891</v>
      </c>
      <c r="AT149">
        <v>7.3420067156109496</v>
      </c>
      <c r="AU149">
        <v>6.4882020709130854</v>
      </c>
      <c r="AW149" s="20">
        <v>0.42299999999999999</v>
      </c>
      <c r="AX149" s="20">
        <v>0.33300000000000002</v>
      </c>
      <c r="AY149" s="20">
        <v>0.16400000000000001</v>
      </c>
      <c r="AZ149" s="20">
        <v>0.19</v>
      </c>
      <c r="BA149" s="20">
        <v>0.17599999999999999</v>
      </c>
      <c r="BB149" s="20">
        <v>0.14399999999999999</v>
      </c>
      <c r="BC149" s="20">
        <v>0.46</v>
      </c>
      <c r="BD149" s="20">
        <v>0.24399999999999999</v>
      </c>
      <c r="BE149" s="20">
        <v>0.155</v>
      </c>
      <c r="BF149" s="20">
        <v>0.12</v>
      </c>
      <c r="BG149" s="20">
        <v>0.13700000000000001</v>
      </c>
      <c r="BH149" s="20">
        <v>0.28100000000000003</v>
      </c>
      <c r="BI149" s="20">
        <v>0.39500000000000002</v>
      </c>
      <c r="BJ149" s="20">
        <v>0.35</v>
      </c>
      <c r="BK149" s="20">
        <v>0.111</v>
      </c>
      <c r="BM149" s="20">
        <v>0.81</v>
      </c>
      <c r="BN149" s="20">
        <v>0.75800000000000001</v>
      </c>
      <c r="BO149" s="20">
        <v>0.73399999999999999</v>
      </c>
      <c r="BP149" s="20">
        <v>0.70899999999999996</v>
      </c>
      <c r="BQ149" s="20">
        <v>0.61099999999999999</v>
      </c>
      <c r="BR149" s="20">
        <v>0.51500000000000001</v>
      </c>
      <c r="BS149" s="20">
        <v>0.77</v>
      </c>
      <c r="BT149" s="20">
        <v>0.56000000000000005</v>
      </c>
      <c r="BU149" s="20">
        <v>0.60299999999999998</v>
      </c>
      <c r="BV149" s="20">
        <v>0.47299999999999998</v>
      </c>
      <c r="BW149" s="20">
        <v>0.46800000000000003</v>
      </c>
      <c r="BX149" s="20">
        <v>0.76400000000000001</v>
      </c>
      <c r="BY149" s="20">
        <v>0.73</v>
      </c>
      <c r="BZ149" s="20">
        <v>0.82399999999999995</v>
      </c>
      <c r="CA149" s="20">
        <v>0.32900000000000001</v>
      </c>
    </row>
    <row r="150" spans="1:79" x14ac:dyDescent="0.35">
      <c r="A150" s="20">
        <v>147.00399999999999</v>
      </c>
      <c r="B150" s="20">
        <v>4114.2749999999996</v>
      </c>
      <c r="C150" s="20">
        <v>6029.9560000000001</v>
      </c>
      <c r="D150" s="20">
        <v>2707.1010000000001</v>
      </c>
      <c r="E150" s="20">
        <v>2047.8920000000001</v>
      </c>
      <c r="F150" s="20">
        <v>2319.712</v>
      </c>
      <c r="G150" s="20">
        <v>430.84300000000002</v>
      </c>
      <c r="H150" s="20">
        <v>1802.885</v>
      </c>
      <c r="I150" s="20">
        <v>4369.4530000000004</v>
      </c>
      <c r="J150" s="20">
        <v>902.36699999999996</v>
      </c>
      <c r="K150" s="20">
        <v>1076.183</v>
      </c>
      <c r="L150" s="20">
        <v>1845.414</v>
      </c>
      <c r="M150" s="20">
        <v>6033.6540000000005</v>
      </c>
      <c r="N150" s="20">
        <v>2425.1109999999999</v>
      </c>
      <c r="O150" s="20">
        <v>3659.393</v>
      </c>
      <c r="Q150" s="20">
        <v>109.502</v>
      </c>
      <c r="R150" s="20">
        <v>467.26499999999999</v>
      </c>
      <c r="S150" s="20">
        <v>803.91399999999999</v>
      </c>
      <c r="T150" s="20">
        <v>677.95</v>
      </c>
      <c r="U150" s="20">
        <v>281.94</v>
      </c>
      <c r="V150" s="20">
        <v>486.34199999999998</v>
      </c>
      <c r="W150" s="20">
        <v>112.88200000000001</v>
      </c>
      <c r="X150" s="20">
        <v>464.91500000000002</v>
      </c>
      <c r="Y150" s="20">
        <v>628.30399999999997</v>
      </c>
      <c r="Z150" s="20">
        <v>274.30700000000002</v>
      </c>
      <c r="AA150" s="20">
        <v>398.86399999999998</v>
      </c>
      <c r="AB150" s="20">
        <v>335.73200000000003</v>
      </c>
      <c r="AC150" s="20">
        <v>1102.1110000000001</v>
      </c>
      <c r="AD150" s="20">
        <v>265.56799999999998</v>
      </c>
      <c r="AE150" s="20">
        <v>614.48900000000003</v>
      </c>
      <c r="AG150">
        <v>1.3424777629632336</v>
      </c>
      <c r="AH150">
        <v>8.8050142852556892</v>
      </c>
      <c r="AI150">
        <v>7.5007475924041627</v>
      </c>
      <c r="AJ150">
        <v>3.9930688103842464</v>
      </c>
      <c r="AK150">
        <v>7.2635738100305032</v>
      </c>
      <c r="AL150">
        <v>4.7697134937965462</v>
      </c>
      <c r="AM150">
        <v>3.8167555500434083</v>
      </c>
      <c r="AN150">
        <v>3.8778809029607562</v>
      </c>
      <c r="AO150">
        <v>6.9543612646107622</v>
      </c>
      <c r="AP150">
        <v>3.2896243989398735</v>
      </c>
      <c r="AQ150">
        <v>2.6981201612579726</v>
      </c>
      <c r="AR150">
        <v>5.4966878343440593</v>
      </c>
      <c r="AS150">
        <v>5.474633680273584</v>
      </c>
      <c r="AT150">
        <v>9.1317892215929639</v>
      </c>
      <c r="AU150">
        <v>5.9551806460327192</v>
      </c>
      <c r="AW150" s="20">
        <v>0.154</v>
      </c>
      <c r="AX150" s="20">
        <v>0.23699999999999999</v>
      </c>
      <c r="AY150" s="20">
        <v>0.11700000000000001</v>
      </c>
      <c r="AZ150" s="20">
        <v>7.3999999999999996E-2</v>
      </c>
      <c r="BA150" s="20">
        <v>0.32400000000000001</v>
      </c>
      <c r="BB150" s="20">
        <v>0.123</v>
      </c>
      <c r="BC150" s="20">
        <v>0.42499999999999999</v>
      </c>
      <c r="BD150" s="20">
        <v>0.105</v>
      </c>
      <c r="BE150" s="20">
        <v>0.13900000000000001</v>
      </c>
      <c r="BF150" s="20">
        <v>0.151</v>
      </c>
      <c r="BG150" s="20">
        <v>8.5000000000000006E-2</v>
      </c>
      <c r="BH150" s="20">
        <v>0.20599999999999999</v>
      </c>
      <c r="BI150" s="20">
        <v>6.2E-2</v>
      </c>
      <c r="BJ150" s="20">
        <v>0.432</v>
      </c>
      <c r="BK150" s="20">
        <v>0.122</v>
      </c>
      <c r="BM150" s="20">
        <v>0.42499999999999999</v>
      </c>
      <c r="BN150" s="20">
        <v>0.79100000000000004</v>
      </c>
      <c r="BO150" s="20">
        <v>0.54400000000000004</v>
      </c>
      <c r="BP150" s="20">
        <v>0.40699999999999997</v>
      </c>
      <c r="BQ150" s="20">
        <v>0.372</v>
      </c>
      <c r="BR150" s="20">
        <v>0.56899999999999995</v>
      </c>
      <c r="BS150" s="20">
        <v>0.82899999999999996</v>
      </c>
      <c r="BT150" s="20">
        <v>0.46100000000000002</v>
      </c>
      <c r="BU150" s="20">
        <v>0.72599999999999998</v>
      </c>
      <c r="BV150" s="20">
        <v>0.58399999999999996</v>
      </c>
      <c r="BW150" s="20">
        <v>0.249</v>
      </c>
      <c r="BX150" s="20">
        <v>0.56299999999999994</v>
      </c>
      <c r="BY150" s="20">
        <v>0.28000000000000003</v>
      </c>
      <c r="BZ150" s="20">
        <v>0.77</v>
      </c>
      <c r="CA150" s="20">
        <v>0.33800000000000002</v>
      </c>
    </row>
    <row r="151" spans="1:79" x14ac:dyDescent="0.35">
      <c r="A151" s="20">
        <v>105.399</v>
      </c>
      <c r="B151" s="20">
        <v>4692.1229999999996</v>
      </c>
      <c r="C151" s="20">
        <v>1273.114</v>
      </c>
      <c r="D151" s="20">
        <v>5116.4939999999997</v>
      </c>
      <c r="E151" s="20">
        <v>2144.9699999999998</v>
      </c>
      <c r="F151" s="20">
        <v>1670.673</v>
      </c>
      <c r="G151" s="20">
        <v>778.476</v>
      </c>
      <c r="H151" s="20">
        <v>2817.123</v>
      </c>
      <c r="I151" s="20">
        <v>2482.433</v>
      </c>
      <c r="J151" s="20">
        <v>819.15700000000004</v>
      </c>
      <c r="K151" s="20">
        <v>1586.538</v>
      </c>
      <c r="L151" s="20">
        <v>3353.3649999999998</v>
      </c>
      <c r="M151" s="20">
        <v>8934.9110000000001</v>
      </c>
      <c r="N151" s="20">
        <v>3266.4569999999999</v>
      </c>
      <c r="O151" s="20">
        <v>3272.9290000000001</v>
      </c>
      <c r="Q151" s="20">
        <v>52.662999999999997</v>
      </c>
      <c r="R151" s="20">
        <v>685.43299999999999</v>
      </c>
      <c r="S151" s="20">
        <v>299.75700000000001</v>
      </c>
      <c r="T151" s="20">
        <v>682.65599999999995</v>
      </c>
      <c r="U151" s="20">
        <v>289.02</v>
      </c>
      <c r="V151" s="20">
        <v>285.49900000000002</v>
      </c>
      <c r="W151" s="20">
        <v>131.21899999999999</v>
      </c>
      <c r="X151" s="20">
        <v>635.43299999999999</v>
      </c>
      <c r="Y151" s="20">
        <v>577.67700000000002</v>
      </c>
      <c r="Z151" s="20">
        <v>185.202</v>
      </c>
      <c r="AA151" s="20">
        <v>521.56100000000004</v>
      </c>
      <c r="AB151" s="20">
        <v>474.39400000000001</v>
      </c>
      <c r="AC151" s="20">
        <v>1024.681</v>
      </c>
      <c r="AD151" s="20">
        <v>486.24599999999998</v>
      </c>
      <c r="AE151" s="20">
        <v>505.06599999999997</v>
      </c>
      <c r="AG151">
        <v>2.0013861724550446</v>
      </c>
      <c r="AH151">
        <v>6.8454874509981281</v>
      </c>
      <c r="AI151">
        <v>4.247153527690763</v>
      </c>
      <c r="AJ151">
        <v>7.4949813668963579</v>
      </c>
      <c r="AK151">
        <v>7.4215279219431176</v>
      </c>
      <c r="AL151">
        <v>5.8517648047804016</v>
      </c>
      <c r="AM151">
        <v>5.9326469489936677</v>
      </c>
      <c r="AN151">
        <v>4.433391089225772</v>
      </c>
      <c r="AO151">
        <v>4.2972681965873658</v>
      </c>
      <c r="AP151">
        <v>4.4230461874061842</v>
      </c>
      <c r="AQ151">
        <v>3.0419030564018397</v>
      </c>
      <c r="AR151">
        <v>7.0687340059106978</v>
      </c>
      <c r="AS151">
        <v>8.7197000822695063</v>
      </c>
      <c r="AT151">
        <v>6.7177046186498188</v>
      </c>
      <c r="AU151">
        <v>6.4802006074453642</v>
      </c>
      <c r="AW151" s="20">
        <v>0.47799999999999998</v>
      </c>
      <c r="AX151" s="20">
        <v>0.126</v>
      </c>
      <c r="AY151" s="20">
        <v>0.17799999999999999</v>
      </c>
      <c r="AZ151" s="20">
        <v>0.13800000000000001</v>
      </c>
      <c r="BA151" s="20">
        <v>0.32300000000000001</v>
      </c>
      <c r="BB151" s="20">
        <v>0.25800000000000001</v>
      </c>
      <c r="BC151" s="20">
        <v>0.56799999999999995</v>
      </c>
      <c r="BD151" s="20">
        <v>8.7999999999999995E-2</v>
      </c>
      <c r="BE151" s="20">
        <v>9.2999999999999999E-2</v>
      </c>
      <c r="BF151" s="20">
        <v>0.3</v>
      </c>
      <c r="BG151" s="20">
        <v>7.2999999999999995E-2</v>
      </c>
      <c r="BH151" s="20">
        <v>0.187</v>
      </c>
      <c r="BI151" s="20">
        <v>0.107</v>
      </c>
      <c r="BJ151" s="20">
        <v>0.17399999999999999</v>
      </c>
      <c r="BK151" s="20">
        <v>0.161</v>
      </c>
      <c r="BM151" s="20">
        <v>0.71499999999999997</v>
      </c>
      <c r="BN151" s="20">
        <v>0.42799999999999999</v>
      </c>
      <c r="BO151" s="20">
        <v>0.54800000000000004</v>
      </c>
      <c r="BP151" s="20">
        <v>0.48</v>
      </c>
      <c r="BQ151" s="20">
        <v>0.40799999999999997</v>
      </c>
      <c r="BR151" s="20">
        <v>0.65600000000000003</v>
      </c>
      <c r="BS151" s="20">
        <v>0.89</v>
      </c>
      <c r="BT151" s="20">
        <v>0.45700000000000002</v>
      </c>
      <c r="BU151" s="20">
        <v>0.436</v>
      </c>
      <c r="BV151" s="20">
        <v>0.81100000000000005</v>
      </c>
      <c r="BW151" s="20">
        <v>0.29399999999999998</v>
      </c>
      <c r="BX151" s="20">
        <v>0.60399999999999998</v>
      </c>
      <c r="BY151" s="20">
        <v>0.42399999999999999</v>
      </c>
      <c r="BZ151" s="20">
        <v>0.67100000000000004</v>
      </c>
      <c r="CA151" s="20">
        <v>0.51700000000000002</v>
      </c>
    </row>
    <row r="152" spans="1:79" x14ac:dyDescent="0.35">
      <c r="A152" s="20">
        <v>159.024</v>
      </c>
      <c r="B152" s="20">
        <v>2192.123</v>
      </c>
      <c r="C152" s="20">
        <v>7876.2939999999999</v>
      </c>
      <c r="D152" s="20">
        <v>1574.519</v>
      </c>
      <c r="E152" s="20">
        <v>1792.7139999999999</v>
      </c>
      <c r="F152" s="20">
        <v>2479.66</v>
      </c>
      <c r="G152" s="20">
        <v>1779.771</v>
      </c>
      <c r="H152" s="20">
        <v>4270.5249999999996</v>
      </c>
      <c r="I152" s="20">
        <v>4217.8249999999998</v>
      </c>
      <c r="J152" s="20">
        <v>4007.951</v>
      </c>
      <c r="K152" s="20">
        <v>1636.4639999999999</v>
      </c>
      <c r="L152" s="20">
        <v>5418.8239999999996</v>
      </c>
      <c r="M152" s="20">
        <v>2430.6579999999999</v>
      </c>
      <c r="N152" s="20">
        <v>4965.7910000000002</v>
      </c>
      <c r="O152" s="20">
        <v>3456.9160000000002</v>
      </c>
      <c r="Q152" s="20">
        <v>80.849000000000004</v>
      </c>
      <c r="R152" s="20">
        <v>503.41699999999997</v>
      </c>
      <c r="S152" s="20">
        <v>1013.086</v>
      </c>
      <c r="T152" s="20">
        <v>473.44400000000002</v>
      </c>
      <c r="U152" s="20">
        <v>250.98</v>
      </c>
      <c r="V152" s="20">
        <v>487.46899999999999</v>
      </c>
      <c r="W152" s="20">
        <v>715.29200000000003</v>
      </c>
      <c r="X152" s="20">
        <v>514.85900000000004</v>
      </c>
      <c r="Y152" s="20">
        <v>651.49400000000003</v>
      </c>
      <c r="Z152" s="20">
        <v>937.44299999999998</v>
      </c>
      <c r="AA152" s="20">
        <v>391.63799999999998</v>
      </c>
      <c r="AB152" s="20">
        <v>720.78800000000001</v>
      </c>
      <c r="AC152" s="20">
        <v>329.303</v>
      </c>
      <c r="AD152" s="20">
        <v>718.16499999999996</v>
      </c>
      <c r="AE152" s="20">
        <v>676.78399999999999</v>
      </c>
      <c r="AG152">
        <v>1.9669259978478397</v>
      </c>
      <c r="AH152">
        <v>4.3544874328836736</v>
      </c>
      <c r="AI152">
        <v>7.7745561581149083</v>
      </c>
      <c r="AJ152">
        <v>3.3256710402919878</v>
      </c>
      <c r="AK152">
        <v>7.1428560044625069</v>
      </c>
      <c r="AL152">
        <v>5.0868055199407554</v>
      </c>
      <c r="AM152">
        <v>2.4881740603837312</v>
      </c>
      <c r="AN152">
        <v>8.2945524891280904</v>
      </c>
      <c r="AO152">
        <v>6.4740811120286601</v>
      </c>
      <c r="AP152">
        <v>4.2754076781201631</v>
      </c>
      <c r="AQ152">
        <v>4.1785117889479571</v>
      </c>
      <c r="AR152">
        <v>7.5179165024944918</v>
      </c>
      <c r="AS152">
        <v>7.3812203350713474</v>
      </c>
      <c r="AT152">
        <v>6.9145544547562192</v>
      </c>
      <c r="AU152">
        <v>5.1078571597437294</v>
      </c>
      <c r="AW152" s="20">
        <v>0.30599999999999999</v>
      </c>
      <c r="AX152" s="20">
        <v>0.109</v>
      </c>
      <c r="AY152" s="20">
        <v>9.6000000000000002E-2</v>
      </c>
      <c r="AZ152" s="20">
        <v>8.7999999999999995E-2</v>
      </c>
      <c r="BA152" s="20">
        <v>0.35799999999999998</v>
      </c>
      <c r="BB152" s="20">
        <v>0.13100000000000001</v>
      </c>
      <c r="BC152" s="20">
        <v>4.3999999999999997E-2</v>
      </c>
      <c r="BD152" s="20">
        <v>0.20200000000000001</v>
      </c>
      <c r="BE152" s="20">
        <v>0.125</v>
      </c>
      <c r="BF152" s="20">
        <v>5.7000000000000002E-2</v>
      </c>
      <c r="BG152" s="20">
        <v>0.13400000000000001</v>
      </c>
      <c r="BH152" s="20">
        <v>0.13100000000000001</v>
      </c>
      <c r="BI152" s="20">
        <v>0.28199999999999997</v>
      </c>
      <c r="BJ152" s="20">
        <v>0.121</v>
      </c>
      <c r="BK152" s="20">
        <v>9.5000000000000001E-2</v>
      </c>
      <c r="BM152" s="20">
        <v>0.72399999999999998</v>
      </c>
      <c r="BN152" s="20">
        <v>0.40799999999999997</v>
      </c>
      <c r="BO152" s="20">
        <v>0.38600000000000001</v>
      </c>
      <c r="BP152" s="20">
        <v>0.50600000000000001</v>
      </c>
      <c r="BQ152" s="20">
        <v>0.41</v>
      </c>
      <c r="BR152" s="20">
        <v>0.48299999999999998</v>
      </c>
      <c r="BS152" s="20">
        <v>0.22900000000000001</v>
      </c>
      <c r="BT152" s="20">
        <v>0.78200000000000003</v>
      </c>
      <c r="BU152" s="20">
        <v>0.58499999999999996</v>
      </c>
      <c r="BV152" s="20">
        <v>0.28199999999999997</v>
      </c>
      <c r="BW152" s="20">
        <v>0.54900000000000004</v>
      </c>
      <c r="BX152" s="20">
        <v>0.59099999999999997</v>
      </c>
      <c r="BY152" s="20">
        <v>0.63600000000000001</v>
      </c>
      <c r="BZ152" s="20">
        <v>0.51100000000000001</v>
      </c>
      <c r="CA152" s="20">
        <v>0.40799999999999997</v>
      </c>
    </row>
    <row r="153" spans="1:79" x14ac:dyDescent="0.35">
      <c r="A153" s="20">
        <v>900.51800000000003</v>
      </c>
      <c r="B153" s="20">
        <v>1916.605</v>
      </c>
      <c r="C153" s="20">
        <v>4482.2489999999998</v>
      </c>
      <c r="D153" s="20">
        <v>1006.842</v>
      </c>
      <c r="E153" s="20">
        <v>1952.663</v>
      </c>
      <c r="F153" s="20">
        <v>2073.7800000000002</v>
      </c>
      <c r="G153" s="20">
        <v>567.678</v>
      </c>
      <c r="H153" s="20">
        <v>2871.672</v>
      </c>
      <c r="I153" s="20">
        <v>8517.0120000000006</v>
      </c>
      <c r="J153" s="20">
        <v>1449.704</v>
      </c>
      <c r="K153" s="20">
        <v>2238.3510000000001</v>
      </c>
      <c r="L153" s="20">
        <v>3912.7220000000002</v>
      </c>
      <c r="M153" s="20">
        <v>1433.9870000000001</v>
      </c>
      <c r="N153" s="20">
        <v>4782.7290000000003</v>
      </c>
      <c r="O153" s="20">
        <v>4511.8339999999998</v>
      </c>
      <c r="Q153" s="20">
        <v>264.26499999999999</v>
      </c>
      <c r="R153" s="20">
        <v>257.73899999999998</v>
      </c>
      <c r="S153" s="20">
        <v>580.75</v>
      </c>
      <c r="T153" s="20">
        <v>278.89299999999997</v>
      </c>
      <c r="U153" s="20">
        <v>303.42399999999998</v>
      </c>
      <c r="V153" s="20">
        <v>455.41300000000001</v>
      </c>
      <c r="W153" s="20">
        <v>121.041</v>
      </c>
      <c r="X153" s="20">
        <v>566.62800000000004</v>
      </c>
      <c r="Y153" s="20">
        <v>834.58600000000001</v>
      </c>
      <c r="Z153" s="20">
        <v>380.49299999999999</v>
      </c>
      <c r="AA153" s="20">
        <v>402.07299999999998</v>
      </c>
      <c r="AB153" s="20">
        <v>941.58799999999997</v>
      </c>
      <c r="AC153" s="20">
        <v>234.38900000000001</v>
      </c>
      <c r="AD153" s="20">
        <v>1058.4670000000001</v>
      </c>
      <c r="AE153" s="20">
        <v>689.92200000000003</v>
      </c>
      <c r="AG153">
        <v>3.4076324901140902</v>
      </c>
      <c r="AH153">
        <v>7.4362242423536999</v>
      </c>
      <c r="AI153">
        <v>7.718035299182092</v>
      </c>
      <c r="AJ153">
        <v>3.6101372210847891</v>
      </c>
      <c r="AK153">
        <v>6.4354269932503696</v>
      </c>
      <c r="AL153">
        <v>4.5536249514177243</v>
      </c>
      <c r="AM153">
        <v>4.6899645574640001</v>
      </c>
      <c r="AN153">
        <v>5.0680022872148918</v>
      </c>
      <c r="AO153">
        <v>10.205074132563931</v>
      </c>
      <c r="AP153">
        <v>3.8100674651044826</v>
      </c>
      <c r="AQ153">
        <v>5.5670263857558213</v>
      </c>
      <c r="AR153">
        <v>4.15545015441998</v>
      </c>
      <c r="AS153">
        <v>6.1179790860492602</v>
      </c>
      <c r="AT153">
        <v>4.5185433272837034</v>
      </c>
      <c r="AU153">
        <v>6.5396291174944405</v>
      </c>
      <c r="AW153" s="20">
        <v>0.16200000000000001</v>
      </c>
      <c r="AX153" s="20">
        <v>0.36299999999999999</v>
      </c>
      <c r="AY153" s="20">
        <v>0.16700000000000001</v>
      </c>
      <c r="AZ153" s="20">
        <v>0.16300000000000001</v>
      </c>
      <c r="BA153" s="20">
        <v>0.26700000000000002</v>
      </c>
      <c r="BB153" s="20">
        <v>0.126</v>
      </c>
      <c r="BC153" s="20">
        <v>0.48699999999999999</v>
      </c>
      <c r="BD153" s="20">
        <v>0.112</v>
      </c>
      <c r="BE153" s="20">
        <v>0.154</v>
      </c>
      <c r="BF153" s="20">
        <v>0.126</v>
      </c>
      <c r="BG153" s="20">
        <v>0.17399999999999999</v>
      </c>
      <c r="BH153" s="20">
        <v>5.5E-2</v>
      </c>
      <c r="BI153" s="20">
        <v>0.32800000000000001</v>
      </c>
      <c r="BJ153" s="20">
        <v>5.3999999999999999E-2</v>
      </c>
      <c r="BK153" s="20">
        <v>0.11899999999999999</v>
      </c>
      <c r="BM153" s="20">
        <v>0.58399999999999996</v>
      </c>
      <c r="BN153" s="20">
        <v>0.83299999999999996</v>
      </c>
      <c r="BO153" s="20">
        <v>0.65100000000000002</v>
      </c>
      <c r="BP153" s="20">
        <v>0.34599999999999997</v>
      </c>
      <c r="BQ153" s="20">
        <v>0.441</v>
      </c>
      <c r="BR153" s="20">
        <v>0.58499999999999996</v>
      </c>
      <c r="BS153" s="20">
        <v>0.78600000000000003</v>
      </c>
      <c r="BT153" s="20">
        <v>0.54100000000000004</v>
      </c>
      <c r="BU153" s="20">
        <v>0.55800000000000005</v>
      </c>
      <c r="BV153" s="20">
        <v>0.69599999999999995</v>
      </c>
      <c r="BW153" s="20">
        <v>0.57699999999999996</v>
      </c>
      <c r="BX153" s="20">
        <v>0.39400000000000002</v>
      </c>
      <c r="BY153" s="20">
        <v>0.753</v>
      </c>
      <c r="BZ153" s="20">
        <v>0.377</v>
      </c>
      <c r="CA153" s="20">
        <v>0.61599999999999999</v>
      </c>
    </row>
    <row r="154" spans="1:79" x14ac:dyDescent="0.35">
      <c r="A154" s="20">
        <v>952.29300000000001</v>
      </c>
      <c r="B154" s="20">
        <v>3531.8049999999998</v>
      </c>
      <c r="C154" s="20">
        <v>5978.18</v>
      </c>
      <c r="D154" s="20">
        <v>4244.6379999999999</v>
      </c>
      <c r="E154" s="20">
        <v>391.08699999999999</v>
      </c>
      <c r="F154" s="20">
        <v>6080.8059999999996</v>
      </c>
      <c r="G154" s="20">
        <v>781.25</v>
      </c>
      <c r="H154" s="20">
        <v>1106.694</v>
      </c>
      <c r="I154" s="20">
        <v>1267.567</v>
      </c>
      <c r="J154" s="20">
        <v>1219.49</v>
      </c>
      <c r="K154" s="20">
        <v>1029.9559999999999</v>
      </c>
      <c r="L154" s="20">
        <v>1585.614</v>
      </c>
      <c r="M154" s="20">
        <v>6805.6580000000004</v>
      </c>
      <c r="N154" s="20">
        <v>7605.3990000000003</v>
      </c>
      <c r="O154" s="20">
        <v>7957.6549999999997</v>
      </c>
      <c r="Q154" s="20">
        <v>211.54499999999999</v>
      </c>
      <c r="R154" s="20">
        <v>554.197</v>
      </c>
      <c r="S154" s="20">
        <v>862.92600000000004</v>
      </c>
      <c r="T154" s="20">
        <v>1081.077</v>
      </c>
      <c r="U154" s="20">
        <v>291.73500000000001</v>
      </c>
      <c r="V154" s="20">
        <v>799.87400000000002</v>
      </c>
      <c r="W154" s="20">
        <v>231.24299999999999</v>
      </c>
      <c r="X154" s="20">
        <v>295.637</v>
      </c>
      <c r="Y154" s="20">
        <v>245.131</v>
      </c>
      <c r="Z154" s="20">
        <v>194.101</v>
      </c>
      <c r="AA154" s="20">
        <v>258.90600000000001</v>
      </c>
      <c r="AB154" s="20">
        <v>396.49799999999999</v>
      </c>
      <c r="AC154" s="20">
        <v>930.08</v>
      </c>
      <c r="AD154" s="20">
        <v>1244.442</v>
      </c>
      <c r="AE154" s="20">
        <v>1110.0129999999999</v>
      </c>
      <c r="AG154">
        <v>4.5016095866127781</v>
      </c>
      <c r="AH154">
        <v>6.37283312612663</v>
      </c>
      <c r="AI154">
        <v>6.9278014569036044</v>
      </c>
      <c r="AJ154">
        <v>3.9263049718012684</v>
      </c>
      <c r="AK154">
        <v>1.3405556412497643</v>
      </c>
      <c r="AL154">
        <v>7.6022048472634429</v>
      </c>
      <c r="AM154">
        <v>3.3784806459006327</v>
      </c>
      <c r="AN154">
        <v>3.7434218315028227</v>
      </c>
      <c r="AO154">
        <v>5.1709779668830134</v>
      </c>
      <c r="AP154">
        <v>6.2827600063884264</v>
      </c>
      <c r="AQ154">
        <v>3.9781078847149152</v>
      </c>
      <c r="AR154">
        <v>3.9990466534509634</v>
      </c>
      <c r="AS154">
        <v>7.3172823843110271</v>
      </c>
      <c r="AT154">
        <v>6.1114933440047832</v>
      </c>
      <c r="AU154">
        <v>7.1689745975948034</v>
      </c>
      <c r="AW154" s="20">
        <v>0.26700000000000002</v>
      </c>
      <c r="AX154" s="20">
        <v>0.14499999999999999</v>
      </c>
      <c r="AY154" s="20">
        <v>0.10100000000000001</v>
      </c>
      <c r="AZ154" s="20">
        <v>4.5999999999999999E-2</v>
      </c>
      <c r="BA154" s="20">
        <v>5.8000000000000003E-2</v>
      </c>
      <c r="BB154" s="20">
        <v>0.11899999999999999</v>
      </c>
      <c r="BC154" s="20">
        <v>0.184</v>
      </c>
      <c r="BD154" s="20">
        <v>0.159</v>
      </c>
      <c r="BE154" s="20">
        <v>0.26500000000000001</v>
      </c>
      <c r="BF154" s="20">
        <v>0.40699999999999997</v>
      </c>
      <c r="BG154" s="20">
        <v>0.193</v>
      </c>
      <c r="BH154" s="20">
        <v>0.127</v>
      </c>
      <c r="BI154" s="20">
        <v>9.9000000000000005E-2</v>
      </c>
      <c r="BJ154" s="20">
        <v>6.2E-2</v>
      </c>
      <c r="BK154" s="20">
        <v>8.1000000000000003E-2</v>
      </c>
      <c r="BM154" s="20">
        <v>0.53500000000000003</v>
      </c>
      <c r="BN154" s="20">
        <v>0.66700000000000004</v>
      </c>
      <c r="BO154" s="20">
        <v>0.443</v>
      </c>
      <c r="BP154" s="20">
        <v>0.316</v>
      </c>
      <c r="BQ154" s="20">
        <v>0.34100000000000003</v>
      </c>
      <c r="BR154" s="20">
        <v>0.60599999999999998</v>
      </c>
      <c r="BS154" s="20">
        <v>0.56100000000000005</v>
      </c>
      <c r="BT154" s="20">
        <v>0.45</v>
      </c>
      <c r="BU154" s="20">
        <v>0.74399999999999999</v>
      </c>
      <c r="BV154" s="20">
        <v>0.77</v>
      </c>
      <c r="BW154" s="20">
        <v>0.56399999999999995</v>
      </c>
      <c r="BX154" s="20">
        <v>0.38200000000000001</v>
      </c>
      <c r="BY154" s="20">
        <v>0.40899999999999997</v>
      </c>
      <c r="BZ154" s="20">
        <v>0.311</v>
      </c>
      <c r="CA154" s="20">
        <v>0.57499999999999996</v>
      </c>
    </row>
    <row r="155" spans="1:79" x14ac:dyDescent="0.35">
      <c r="A155" s="20">
        <v>739.64499999999998</v>
      </c>
      <c r="B155" s="20">
        <v>2860.5770000000002</v>
      </c>
      <c r="C155" s="20">
        <v>3845.2289999999998</v>
      </c>
      <c r="D155" s="20">
        <v>400.33300000000003</v>
      </c>
      <c r="E155" s="20">
        <v>3057.5070000000001</v>
      </c>
      <c r="F155" s="20">
        <v>3440.2739999999999</v>
      </c>
      <c r="G155" s="20">
        <v>929.17899999999997</v>
      </c>
      <c r="H155" s="20">
        <v>3203.587</v>
      </c>
      <c r="I155" s="20">
        <v>3467.0859999999998</v>
      </c>
      <c r="J155" s="20">
        <v>500.185</v>
      </c>
      <c r="K155" s="20">
        <v>1629.9929999999999</v>
      </c>
      <c r="L155" s="20">
        <v>5507.5810000000001</v>
      </c>
      <c r="M155" s="20">
        <v>969.85900000000004</v>
      </c>
      <c r="N155" s="20">
        <v>7768.1210000000001</v>
      </c>
      <c r="O155" s="20">
        <v>4064.3490000000002</v>
      </c>
      <c r="Q155" s="20">
        <v>255.43</v>
      </c>
      <c r="R155" s="20">
        <v>352.517</v>
      </c>
      <c r="S155" s="20">
        <v>508.11599999999999</v>
      </c>
      <c r="T155" s="20">
        <v>156.82300000000001</v>
      </c>
      <c r="U155" s="20">
        <v>790.42899999999997</v>
      </c>
      <c r="V155" s="20">
        <v>384.959</v>
      </c>
      <c r="W155" s="20">
        <v>290.608</v>
      </c>
      <c r="X155" s="20">
        <v>547.51099999999997</v>
      </c>
      <c r="Y155" s="20">
        <v>667.85199999999998</v>
      </c>
      <c r="Z155" s="20">
        <v>133.97900000000001</v>
      </c>
      <c r="AA155" s="20">
        <v>272.65699999999998</v>
      </c>
      <c r="AB155" s="20">
        <v>546.13400000000001</v>
      </c>
      <c r="AC155" s="20">
        <v>209.38900000000001</v>
      </c>
      <c r="AD155" s="20">
        <v>680.73299999999995</v>
      </c>
      <c r="AE155" s="20">
        <v>612.50900000000001</v>
      </c>
      <c r="AG155">
        <v>2.8956857064557804</v>
      </c>
      <c r="AH155">
        <v>8.114720708504839</v>
      </c>
      <c r="AI155">
        <v>7.5676203858961335</v>
      </c>
      <c r="AJ155">
        <v>2.5527696830184348</v>
      </c>
      <c r="AK155">
        <v>3.8681614667478041</v>
      </c>
      <c r="AL155">
        <v>8.9367283269127356</v>
      </c>
      <c r="AM155">
        <v>3.1973620822551339</v>
      </c>
      <c r="AN155">
        <v>5.85118289860843</v>
      </c>
      <c r="AO155">
        <v>5.1913986931236265</v>
      </c>
      <c r="AP155">
        <v>3.7333089514028313</v>
      </c>
      <c r="AQ155">
        <v>5.9781813780684159</v>
      </c>
      <c r="AR155">
        <v>10.084669696448124</v>
      </c>
      <c r="AS155">
        <v>4.6318526761195669</v>
      </c>
      <c r="AT155">
        <v>11.411406527963241</v>
      </c>
      <c r="AU155">
        <v>6.6355743344179432</v>
      </c>
      <c r="AW155" s="20">
        <v>0.14199999999999999</v>
      </c>
      <c r="AX155" s="20">
        <v>0.28899999999999998</v>
      </c>
      <c r="AY155" s="20">
        <v>0.187</v>
      </c>
      <c r="AZ155" s="20">
        <v>0.20499999999999999</v>
      </c>
      <c r="BA155" s="20">
        <v>6.0999999999999999E-2</v>
      </c>
      <c r="BB155" s="20">
        <v>0.29199999999999998</v>
      </c>
      <c r="BC155" s="20">
        <v>0.13800000000000001</v>
      </c>
      <c r="BD155" s="20">
        <v>0.13400000000000001</v>
      </c>
      <c r="BE155" s="20">
        <v>9.8000000000000004E-2</v>
      </c>
      <c r="BF155" s="20">
        <v>0.35</v>
      </c>
      <c r="BG155" s="20">
        <v>0.27600000000000002</v>
      </c>
      <c r="BH155" s="20">
        <v>0.23200000000000001</v>
      </c>
      <c r="BI155" s="20">
        <v>0.27800000000000002</v>
      </c>
      <c r="BJ155" s="20">
        <v>0.21099999999999999</v>
      </c>
      <c r="BK155" s="20">
        <v>0.13600000000000001</v>
      </c>
      <c r="BM155" s="20">
        <v>0.52800000000000002</v>
      </c>
      <c r="BN155" s="20">
        <v>0.66900000000000004</v>
      </c>
      <c r="BO155" s="20">
        <v>0.61199999999999999</v>
      </c>
      <c r="BP155" s="20">
        <v>0.59</v>
      </c>
      <c r="BQ155" s="20">
        <v>0.34200000000000003</v>
      </c>
      <c r="BR155" s="20">
        <v>0.76200000000000001</v>
      </c>
      <c r="BS155" s="20">
        <v>0.42099999999999999</v>
      </c>
      <c r="BT155" s="20">
        <v>0.44400000000000001</v>
      </c>
      <c r="BU155" s="20">
        <v>0.51500000000000001</v>
      </c>
      <c r="BV155" s="20">
        <v>0.65800000000000003</v>
      </c>
      <c r="BW155" s="20">
        <v>0.75800000000000001</v>
      </c>
      <c r="BX155" s="20">
        <v>0.68899999999999995</v>
      </c>
      <c r="BY155" s="20">
        <v>0.68899999999999995</v>
      </c>
      <c r="BZ155" s="20">
        <v>0.52300000000000002</v>
      </c>
      <c r="CA155" s="20">
        <v>0.33600000000000002</v>
      </c>
    </row>
    <row r="156" spans="1:79" x14ac:dyDescent="0.35">
      <c r="A156" s="20">
        <v>1972.078</v>
      </c>
      <c r="B156" s="20">
        <v>1637.3889999999999</v>
      </c>
      <c r="C156" s="20">
        <v>2744.0830000000001</v>
      </c>
      <c r="D156" s="20">
        <v>2683.0619999999999</v>
      </c>
      <c r="E156" s="20">
        <v>10166.42</v>
      </c>
      <c r="F156" s="20">
        <v>2598.9279999999999</v>
      </c>
      <c r="G156" s="20">
        <v>1373.8910000000001</v>
      </c>
      <c r="H156" s="20">
        <v>3979.29</v>
      </c>
      <c r="I156" s="20">
        <v>2278.107</v>
      </c>
      <c r="J156" s="20">
        <v>1786.2429999999999</v>
      </c>
      <c r="K156" s="20">
        <v>2057.1379999999999</v>
      </c>
      <c r="L156" s="20">
        <v>3756.4720000000002</v>
      </c>
      <c r="M156" s="20">
        <v>2079.3270000000002</v>
      </c>
      <c r="N156" s="20">
        <v>4191.0129999999999</v>
      </c>
      <c r="O156" s="20">
        <v>11957.286</v>
      </c>
      <c r="Q156" s="20">
        <v>434.02600000000001</v>
      </c>
      <c r="R156" s="20">
        <v>299.19400000000002</v>
      </c>
      <c r="S156" s="20">
        <v>430.02600000000001</v>
      </c>
      <c r="T156" s="20">
        <v>708.41300000000001</v>
      </c>
      <c r="U156" s="20">
        <v>837.25900000000001</v>
      </c>
      <c r="V156" s="20">
        <v>374.83699999999999</v>
      </c>
      <c r="W156" s="20">
        <v>309.64600000000002</v>
      </c>
      <c r="X156" s="20">
        <v>729.68700000000001</v>
      </c>
      <c r="Y156" s="20">
        <v>321.04700000000003</v>
      </c>
      <c r="Z156" s="20">
        <v>447.48700000000002</v>
      </c>
      <c r="AA156" s="20">
        <v>729.56</v>
      </c>
      <c r="AB156" s="20">
        <v>627</v>
      </c>
      <c r="AC156" s="20">
        <v>293.65800000000002</v>
      </c>
      <c r="AD156" s="20">
        <v>718.31799999999998</v>
      </c>
      <c r="AE156" s="20">
        <v>1633.2</v>
      </c>
      <c r="AG156">
        <v>4.5436863229391786</v>
      </c>
      <c r="AH156">
        <v>5.4726665641690673</v>
      </c>
      <c r="AI156">
        <v>6.3812025319399295</v>
      </c>
      <c r="AJ156">
        <v>3.7874262612346188</v>
      </c>
      <c r="AK156">
        <v>12.142503096413416</v>
      </c>
      <c r="AL156">
        <v>6.9334884229678497</v>
      </c>
      <c r="AM156">
        <v>4.436973188738107</v>
      </c>
      <c r="AN156">
        <v>5.4534204391746046</v>
      </c>
      <c r="AO156">
        <v>7.0958675832510494</v>
      </c>
      <c r="AP156">
        <v>3.991720429867236</v>
      </c>
      <c r="AQ156">
        <v>2.8196968035528265</v>
      </c>
      <c r="AR156">
        <v>5.9911834130781498</v>
      </c>
      <c r="AS156">
        <v>7.0807776392946904</v>
      </c>
      <c r="AT156">
        <v>5.8344813856815509</v>
      </c>
      <c r="AU156">
        <v>7.3213850110213077</v>
      </c>
      <c r="AW156" s="20">
        <v>0.13200000000000001</v>
      </c>
      <c r="AX156" s="20">
        <v>0.23</v>
      </c>
      <c r="AY156" s="20">
        <v>0.186</v>
      </c>
      <c r="AZ156" s="20">
        <v>6.7000000000000004E-2</v>
      </c>
      <c r="BA156" s="20">
        <v>0.182</v>
      </c>
      <c r="BB156" s="20">
        <v>0.23200000000000001</v>
      </c>
      <c r="BC156" s="20">
        <v>0.18</v>
      </c>
      <c r="BD156" s="20">
        <v>9.4E-2</v>
      </c>
      <c r="BE156" s="20">
        <v>0.27800000000000002</v>
      </c>
      <c r="BF156" s="20">
        <v>0.112</v>
      </c>
      <c r="BG156" s="20">
        <v>4.9000000000000002E-2</v>
      </c>
      <c r="BH156" s="20">
        <v>0.12</v>
      </c>
      <c r="BI156" s="20">
        <v>0.30299999999999999</v>
      </c>
      <c r="BJ156" s="20">
        <v>0.10199999999999999</v>
      </c>
      <c r="BK156" s="20">
        <v>5.6000000000000001E-2</v>
      </c>
      <c r="BM156" s="20">
        <v>0.502</v>
      </c>
      <c r="BN156" s="20">
        <v>0.68100000000000005</v>
      </c>
      <c r="BO156" s="20">
        <v>0.64200000000000002</v>
      </c>
      <c r="BP156" s="20">
        <v>0.33400000000000002</v>
      </c>
      <c r="BQ156" s="20">
        <v>0.70399999999999996</v>
      </c>
      <c r="BR156" s="20">
        <v>0.60399999999999998</v>
      </c>
      <c r="BS156" s="20">
        <v>0.59799999999999998</v>
      </c>
      <c r="BT156" s="20">
        <v>0.60399999999999998</v>
      </c>
      <c r="BU156" s="20">
        <v>0.69599999999999995</v>
      </c>
      <c r="BV156" s="20">
        <v>0.27500000000000002</v>
      </c>
      <c r="BW156" s="20">
        <v>0.29099999999999998</v>
      </c>
      <c r="BX156" s="20">
        <v>0.38100000000000001</v>
      </c>
      <c r="BY156" s="20">
        <v>0.68600000000000005</v>
      </c>
      <c r="BZ156" s="20">
        <v>0.38700000000000001</v>
      </c>
      <c r="CA156" s="20">
        <v>0.45700000000000002</v>
      </c>
    </row>
    <row r="157" spans="1:79" x14ac:dyDescent="0.35">
      <c r="A157" s="20">
        <v>3558.6170000000002</v>
      </c>
      <c r="B157" s="20">
        <v>2060.8359999999998</v>
      </c>
      <c r="C157" s="20">
        <v>1667.8989999999999</v>
      </c>
      <c r="D157" s="20">
        <v>1580.067</v>
      </c>
      <c r="E157" s="20">
        <v>375.37</v>
      </c>
      <c r="F157" s="20">
        <v>2637.759</v>
      </c>
      <c r="G157" s="20">
        <v>606.50900000000001</v>
      </c>
      <c r="H157" s="20">
        <v>4168.8239999999996</v>
      </c>
      <c r="I157" s="20">
        <v>2958.58</v>
      </c>
      <c r="J157" s="20">
        <v>560.28099999999995</v>
      </c>
      <c r="K157" s="20">
        <v>1842.6410000000001</v>
      </c>
      <c r="L157" s="20">
        <v>1815.828</v>
      </c>
      <c r="M157" s="20">
        <v>5293.0839999999998</v>
      </c>
      <c r="N157" s="20">
        <v>5549.1859999999997</v>
      </c>
      <c r="O157" s="20">
        <v>3775.8879999999999</v>
      </c>
      <c r="Q157" s="20">
        <v>580.51599999999996</v>
      </c>
      <c r="R157" s="20">
        <v>370.09800000000001</v>
      </c>
      <c r="S157" s="20">
        <v>226.93</v>
      </c>
      <c r="T157" s="20">
        <v>231.43600000000001</v>
      </c>
      <c r="U157" s="20">
        <v>95.477000000000004</v>
      </c>
      <c r="V157" s="20">
        <v>322.834</v>
      </c>
      <c r="W157" s="20">
        <v>147.53700000000001</v>
      </c>
      <c r="X157" s="20">
        <v>627.89300000000003</v>
      </c>
      <c r="Y157" s="20">
        <v>516.85500000000002</v>
      </c>
      <c r="Z157" s="20">
        <v>141.768</v>
      </c>
      <c r="AA157" s="20">
        <v>548.21100000000001</v>
      </c>
      <c r="AB157" s="20">
        <v>411.15899999999999</v>
      </c>
      <c r="AC157" s="20">
        <v>471.44099999999997</v>
      </c>
      <c r="AD157" s="20">
        <v>919.10500000000002</v>
      </c>
      <c r="AE157" s="20">
        <v>777.14400000000001</v>
      </c>
      <c r="AG157">
        <v>6.1300928828835044</v>
      </c>
      <c r="AH157">
        <v>5.5683521661830104</v>
      </c>
      <c r="AI157">
        <v>7.3498391574494333</v>
      </c>
      <c r="AJ157">
        <v>6.8272308543182563</v>
      </c>
      <c r="AK157">
        <v>3.9315227751186148</v>
      </c>
      <c r="AL157">
        <v>8.1706356827347797</v>
      </c>
      <c r="AM157">
        <v>4.1108942163660638</v>
      </c>
      <c r="AN157">
        <v>6.6393860100367412</v>
      </c>
      <c r="AO157">
        <v>5.7241973087229487</v>
      </c>
      <c r="AP157">
        <v>3.9520977935782402</v>
      </c>
      <c r="AQ157">
        <v>3.3611893960537094</v>
      </c>
      <c r="AR157">
        <v>4.4163644721385156</v>
      </c>
      <c r="AS157">
        <v>11.227457942775448</v>
      </c>
      <c r="AT157">
        <v>6.0375974453408476</v>
      </c>
      <c r="AU157">
        <v>4.8586722666584317</v>
      </c>
      <c r="AW157" s="20">
        <v>0.13300000000000001</v>
      </c>
      <c r="AX157" s="20">
        <v>0.189</v>
      </c>
      <c r="AY157" s="20">
        <v>0.40699999999999997</v>
      </c>
      <c r="AZ157" s="20">
        <v>0.371</v>
      </c>
      <c r="BA157" s="20">
        <v>0.51700000000000002</v>
      </c>
      <c r="BB157" s="20">
        <v>0.318</v>
      </c>
      <c r="BC157" s="20">
        <v>0.35</v>
      </c>
      <c r="BD157" s="20">
        <v>0.13300000000000001</v>
      </c>
      <c r="BE157" s="20">
        <v>0.13900000000000001</v>
      </c>
      <c r="BF157" s="20">
        <v>0.35</v>
      </c>
      <c r="BG157" s="20">
        <v>7.6999999999999999E-2</v>
      </c>
      <c r="BH157" s="20">
        <v>0.13500000000000001</v>
      </c>
      <c r="BI157" s="20">
        <v>0.29899999999999999</v>
      </c>
      <c r="BJ157" s="20">
        <v>8.3000000000000004E-2</v>
      </c>
      <c r="BK157" s="20">
        <v>7.9000000000000001E-2</v>
      </c>
      <c r="BM157" s="20">
        <v>0.58799999999999997</v>
      </c>
      <c r="BN157" s="20">
        <v>0.621</v>
      </c>
      <c r="BO157" s="20">
        <v>0.76200000000000001</v>
      </c>
      <c r="BP157" s="20">
        <v>0.753</v>
      </c>
      <c r="BQ157" s="20">
        <v>0.74299999999999999</v>
      </c>
      <c r="BR157" s="20">
        <v>0.745</v>
      </c>
      <c r="BS157" s="20">
        <v>0.65500000000000003</v>
      </c>
      <c r="BT157" s="20">
        <v>0.65600000000000003</v>
      </c>
      <c r="BU157" s="20">
        <v>0.433</v>
      </c>
      <c r="BV157" s="20">
        <v>0.75600000000000001</v>
      </c>
      <c r="BW157" s="20">
        <v>0.36099999999999999</v>
      </c>
      <c r="BX157" s="20">
        <v>0.35699999999999998</v>
      </c>
      <c r="BY157" s="20">
        <v>0.749</v>
      </c>
      <c r="BZ157" s="20">
        <v>0.39800000000000002</v>
      </c>
      <c r="CA157" s="20">
        <v>0.39600000000000002</v>
      </c>
    </row>
    <row r="158" spans="1:79" x14ac:dyDescent="0.35">
      <c r="A158" s="20">
        <v>1256.472</v>
      </c>
      <c r="B158" s="20">
        <v>2695.0810000000001</v>
      </c>
      <c r="C158" s="20">
        <v>1754.808</v>
      </c>
      <c r="D158" s="20">
        <v>697.11500000000001</v>
      </c>
      <c r="E158" s="20">
        <v>4795.6729999999998</v>
      </c>
      <c r="F158" s="20">
        <v>2071.0059999999999</v>
      </c>
      <c r="G158" s="20">
        <v>1157.5440000000001</v>
      </c>
      <c r="H158" s="20">
        <v>5000</v>
      </c>
      <c r="I158" s="20">
        <v>7238.3509999999997</v>
      </c>
      <c r="J158" s="20">
        <v>1129.808</v>
      </c>
      <c r="K158" s="20">
        <v>2107.9879999999998</v>
      </c>
      <c r="L158" s="20">
        <v>2610.0219999999999</v>
      </c>
      <c r="M158" s="20">
        <v>6303.6239999999998</v>
      </c>
      <c r="N158" s="20">
        <v>5600.0370000000003</v>
      </c>
      <c r="O158" s="20">
        <v>7222.6329999999998</v>
      </c>
      <c r="Q158" s="20">
        <v>301.54300000000001</v>
      </c>
      <c r="R158" s="20">
        <v>593.77800000000002</v>
      </c>
      <c r="S158" s="20">
        <v>434.94200000000001</v>
      </c>
      <c r="T158" s="20">
        <v>149.59700000000001</v>
      </c>
      <c r="U158" s="20">
        <v>458.96899999999999</v>
      </c>
      <c r="V158" s="20">
        <v>257.87599999999998</v>
      </c>
      <c r="W158" s="20">
        <v>358.01299999999998</v>
      </c>
      <c r="X158" s="20">
        <v>712.41899999999998</v>
      </c>
      <c r="Y158" s="20">
        <v>680.59699999999998</v>
      </c>
      <c r="Z158" s="20">
        <v>218.441</v>
      </c>
      <c r="AA158" s="20">
        <v>377.05</v>
      </c>
      <c r="AB158" s="20">
        <v>484.04899999999998</v>
      </c>
      <c r="AC158" s="20">
        <v>926.70100000000002</v>
      </c>
      <c r="AD158" s="20">
        <v>765.75900000000001</v>
      </c>
      <c r="AE158" s="20">
        <v>831.61</v>
      </c>
      <c r="AG158">
        <v>4.1668087138484395</v>
      </c>
      <c r="AH158">
        <v>4.5388697459319811</v>
      </c>
      <c r="AI158">
        <v>4.0345793232201075</v>
      </c>
      <c r="AJ158">
        <v>4.659953073925279</v>
      </c>
      <c r="AK158">
        <v>10.448795016656899</v>
      </c>
      <c r="AL158">
        <v>8.0310149063891174</v>
      </c>
      <c r="AM158">
        <v>3.2332457201274818</v>
      </c>
      <c r="AN158">
        <v>7.0183417342883896</v>
      </c>
      <c r="AO158">
        <v>10.635296658668786</v>
      </c>
      <c r="AP158">
        <v>5.1721425922789219</v>
      </c>
      <c r="AQ158">
        <v>5.590738628829067</v>
      </c>
      <c r="AR158">
        <v>5.3920615474879607</v>
      </c>
      <c r="AS158">
        <v>6.8022199177512483</v>
      </c>
      <c r="AT158">
        <v>7.313054107101582</v>
      </c>
      <c r="AU158">
        <v>8.6851204290472701</v>
      </c>
      <c r="AW158" s="20">
        <v>0.17399999999999999</v>
      </c>
      <c r="AX158" s="20">
        <v>9.6000000000000002E-2</v>
      </c>
      <c r="AY158" s="20">
        <v>0.11700000000000001</v>
      </c>
      <c r="AZ158" s="20">
        <v>0.39100000000000001</v>
      </c>
      <c r="BA158" s="20">
        <v>0.28599999999999998</v>
      </c>
      <c r="BB158" s="20">
        <v>0.39100000000000001</v>
      </c>
      <c r="BC158" s="20">
        <v>0.113</v>
      </c>
      <c r="BD158" s="20">
        <v>0.124</v>
      </c>
      <c r="BE158" s="20">
        <v>0.19600000000000001</v>
      </c>
      <c r="BF158" s="20">
        <v>0.29799999999999999</v>
      </c>
      <c r="BG158" s="20">
        <v>0.186</v>
      </c>
      <c r="BH158" s="20">
        <v>0.14000000000000001</v>
      </c>
      <c r="BI158" s="20">
        <v>9.1999999999999998E-2</v>
      </c>
      <c r="BJ158" s="20">
        <v>0.12</v>
      </c>
      <c r="BK158" s="20">
        <v>0.13100000000000001</v>
      </c>
      <c r="BM158" s="20">
        <v>0.57599999999999996</v>
      </c>
      <c r="BN158" s="20">
        <v>0.45700000000000002</v>
      </c>
      <c r="BO158" s="20">
        <v>0.52</v>
      </c>
      <c r="BP158" s="20">
        <v>0.67100000000000004</v>
      </c>
      <c r="BQ158" s="20">
        <v>0.72499999999999998</v>
      </c>
      <c r="BR158" s="20">
        <v>0.81399999999999995</v>
      </c>
      <c r="BS158" s="20">
        <v>0.47599999999999998</v>
      </c>
      <c r="BT158" s="20">
        <v>0.52500000000000002</v>
      </c>
      <c r="BU158" s="20">
        <v>0.76200000000000001</v>
      </c>
      <c r="BV158" s="20">
        <v>0.73299999999999998</v>
      </c>
      <c r="BW158" s="20">
        <v>0.51200000000000001</v>
      </c>
      <c r="BX158" s="20">
        <v>0.38300000000000001</v>
      </c>
      <c r="BY158" s="20">
        <v>0.30599999999999999</v>
      </c>
      <c r="BZ158" s="20">
        <v>0.53</v>
      </c>
      <c r="CA158" s="20">
        <v>0.622</v>
      </c>
    </row>
    <row r="159" spans="1:79" x14ac:dyDescent="0.35">
      <c r="A159" s="20">
        <v>4252.9589999999998</v>
      </c>
      <c r="B159" s="20">
        <v>2022.9290000000001</v>
      </c>
      <c r="C159" s="20">
        <v>2572.1149999999998</v>
      </c>
      <c r="D159" s="20">
        <v>2589.6819999999998</v>
      </c>
      <c r="E159" s="20">
        <v>3906.25</v>
      </c>
      <c r="F159" s="20">
        <v>1105.769</v>
      </c>
      <c r="G159" s="20">
        <v>479.84500000000003</v>
      </c>
      <c r="H159" s="20">
        <v>2524.9630000000002</v>
      </c>
      <c r="I159" s="20">
        <v>5388.3140000000003</v>
      </c>
      <c r="J159" s="20">
        <v>4142.9359999999997</v>
      </c>
      <c r="K159" s="20">
        <v>890.34799999999996</v>
      </c>
      <c r="L159" s="20">
        <v>3684.357</v>
      </c>
      <c r="M159" s="20">
        <v>1663.277</v>
      </c>
      <c r="N159" s="20">
        <v>7078.402</v>
      </c>
      <c r="O159" s="20">
        <v>7647.9290000000001</v>
      </c>
      <c r="Q159" s="20">
        <v>692.28800000000001</v>
      </c>
      <c r="R159" s="20">
        <v>377.28300000000002</v>
      </c>
      <c r="S159" s="20">
        <v>314.90800000000002</v>
      </c>
      <c r="T159" s="20">
        <v>643.88099999999997</v>
      </c>
      <c r="U159" s="20">
        <v>519.32500000000005</v>
      </c>
      <c r="V159" s="20">
        <v>201.23</v>
      </c>
      <c r="W159" s="20">
        <v>124.694</v>
      </c>
      <c r="X159" s="20">
        <v>499.21699999999998</v>
      </c>
      <c r="Y159" s="20">
        <v>711.67899999999997</v>
      </c>
      <c r="Z159" s="20">
        <v>484.00900000000001</v>
      </c>
      <c r="AA159" s="20">
        <v>250.9</v>
      </c>
      <c r="AB159" s="20">
        <v>640.77499999999998</v>
      </c>
      <c r="AC159" s="20">
        <v>169.624</v>
      </c>
      <c r="AD159" s="20">
        <v>718.90499999999997</v>
      </c>
      <c r="AE159" s="20">
        <v>1110.1500000000001</v>
      </c>
      <c r="AG159">
        <v>6.1433377438291572</v>
      </c>
      <c r="AH159">
        <v>5.3618344849887221</v>
      </c>
      <c r="AI159">
        <v>8.1678299693878831</v>
      </c>
      <c r="AJ159">
        <v>4.0219885351485756</v>
      </c>
      <c r="AK159">
        <v>7.5217830838107149</v>
      </c>
      <c r="AL159">
        <v>5.4950504397952598</v>
      </c>
      <c r="AM159">
        <v>3.8481803454857491</v>
      </c>
      <c r="AN159">
        <v>5.0578465877564271</v>
      </c>
      <c r="AO159">
        <v>7.5712701934439552</v>
      </c>
      <c r="AP159">
        <v>8.55962595736856</v>
      </c>
      <c r="AQ159">
        <v>3.548616978876046</v>
      </c>
      <c r="AR159">
        <v>5.74984510943779</v>
      </c>
      <c r="AS159">
        <v>9.805670188180919</v>
      </c>
      <c r="AT159">
        <v>9.846088147947226</v>
      </c>
      <c r="AU159">
        <v>6.8890951673197307</v>
      </c>
      <c r="AW159" s="20">
        <v>0.112</v>
      </c>
      <c r="AX159" s="20">
        <v>0.17899999999999999</v>
      </c>
      <c r="AY159" s="20">
        <v>0.32600000000000001</v>
      </c>
      <c r="AZ159" s="20">
        <v>7.8E-2</v>
      </c>
      <c r="BA159" s="20">
        <v>0.182</v>
      </c>
      <c r="BB159" s="20">
        <v>0.34300000000000003</v>
      </c>
      <c r="BC159" s="20">
        <v>0.38800000000000001</v>
      </c>
      <c r="BD159" s="20">
        <v>0.127</v>
      </c>
      <c r="BE159" s="20">
        <v>0.13400000000000001</v>
      </c>
      <c r="BF159" s="20">
        <v>0.222</v>
      </c>
      <c r="BG159" s="20">
        <v>0.17799999999999999</v>
      </c>
      <c r="BH159" s="20">
        <v>0.113</v>
      </c>
      <c r="BI159" s="20">
        <v>0.72599999999999998</v>
      </c>
      <c r="BJ159" s="20">
        <v>0.17199999999999999</v>
      </c>
      <c r="BK159" s="20">
        <v>7.8E-2</v>
      </c>
      <c r="BM159" s="20">
        <v>0.46800000000000003</v>
      </c>
      <c r="BN159" s="20">
        <v>0.55300000000000005</v>
      </c>
      <c r="BO159" s="20">
        <v>0.79700000000000004</v>
      </c>
      <c r="BP159" s="20">
        <v>0.35099999999999998</v>
      </c>
      <c r="BQ159" s="20">
        <v>0.69199999999999995</v>
      </c>
      <c r="BR159" s="20">
        <v>0.74</v>
      </c>
      <c r="BS159" s="20">
        <v>0.73499999999999999</v>
      </c>
      <c r="BT159" s="20">
        <v>0.52900000000000003</v>
      </c>
      <c r="BU159" s="20">
        <v>0.63200000000000001</v>
      </c>
      <c r="BV159" s="20">
        <v>0.68200000000000005</v>
      </c>
      <c r="BW159" s="20">
        <v>0.67200000000000004</v>
      </c>
      <c r="BX159" s="20">
        <v>0.46100000000000002</v>
      </c>
      <c r="BY159" s="20">
        <v>0.92600000000000005</v>
      </c>
      <c r="BZ159" s="20">
        <v>0.63900000000000001</v>
      </c>
      <c r="CA159" s="20">
        <v>0.42399999999999999</v>
      </c>
    </row>
    <row r="160" spans="1:79" x14ac:dyDescent="0.35">
      <c r="A160" s="20">
        <v>1862.981</v>
      </c>
      <c r="B160" s="20">
        <v>338.38799999999998</v>
      </c>
      <c r="C160" s="20">
        <v>339.31200000000001</v>
      </c>
      <c r="D160" s="20">
        <v>854.29</v>
      </c>
      <c r="E160" s="20">
        <v>580.62099999999998</v>
      </c>
      <c r="F160" s="20">
        <v>3660.3180000000002</v>
      </c>
      <c r="G160" s="20">
        <v>1398.854</v>
      </c>
      <c r="H160" s="20">
        <v>3157.3589999999999</v>
      </c>
      <c r="I160" s="20">
        <v>2152.3670000000002</v>
      </c>
      <c r="J160" s="20">
        <v>654.58600000000001</v>
      </c>
      <c r="K160" s="20">
        <v>961.53800000000001</v>
      </c>
      <c r="L160" s="20">
        <v>4191.0129999999999</v>
      </c>
      <c r="M160" s="20">
        <v>1387.759</v>
      </c>
      <c r="N160" s="20">
        <v>5816.3829999999998</v>
      </c>
      <c r="O160" s="20">
        <v>4039.386</v>
      </c>
      <c r="Q160" s="20">
        <v>407.43299999999999</v>
      </c>
      <c r="R160" s="20">
        <v>230.77600000000001</v>
      </c>
      <c r="S160" s="20">
        <v>164.65199999999999</v>
      </c>
      <c r="T160" s="20">
        <v>282.56299999999999</v>
      </c>
      <c r="U160" s="20">
        <v>360.01600000000002</v>
      </c>
      <c r="V160" s="20">
        <v>277.3</v>
      </c>
      <c r="W160" s="20">
        <v>282.54599999999999</v>
      </c>
      <c r="X160" s="20">
        <v>862.74900000000002</v>
      </c>
      <c r="Y160" s="20">
        <v>371.98099999999999</v>
      </c>
      <c r="Z160" s="20">
        <v>173.76</v>
      </c>
      <c r="AA160" s="20">
        <v>337.05200000000002</v>
      </c>
      <c r="AB160" s="20">
        <v>825.17399999999998</v>
      </c>
      <c r="AC160" s="20">
        <v>200.803</v>
      </c>
      <c r="AD160" s="20">
        <v>793.61500000000001</v>
      </c>
      <c r="AE160" s="20">
        <v>526.26</v>
      </c>
      <c r="AG160">
        <v>4.5724843103037802</v>
      </c>
      <c r="AH160">
        <v>1.4663049883870072</v>
      </c>
      <c r="AI160">
        <v>2.0607827417826692</v>
      </c>
      <c r="AJ160">
        <v>3.0233611619355685</v>
      </c>
      <c r="AK160">
        <v>1.6127644326918802</v>
      </c>
      <c r="AL160">
        <v>13.199848539487919</v>
      </c>
      <c r="AM160">
        <v>4.9508894126974017</v>
      </c>
      <c r="AN160">
        <v>3.6596495620394807</v>
      </c>
      <c r="AO160">
        <v>5.7862283288662599</v>
      </c>
      <c r="AP160">
        <v>3.7671846224677719</v>
      </c>
      <c r="AQ160">
        <v>2.8527882937944291</v>
      </c>
      <c r="AR160">
        <v>5.0789445619954092</v>
      </c>
      <c r="AS160">
        <v>6.9110471457099747</v>
      </c>
      <c r="AT160">
        <v>7.3289731166875622</v>
      </c>
      <c r="AU160">
        <v>7.6756470185839696</v>
      </c>
      <c r="AW160" s="20">
        <v>0.14099999999999999</v>
      </c>
      <c r="AX160" s="20">
        <v>0.08</v>
      </c>
      <c r="AY160" s="20">
        <v>0.157</v>
      </c>
      <c r="AZ160" s="20">
        <v>0.13400000000000001</v>
      </c>
      <c r="BA160" s="20">
        <v>5.6000000000000001E-2</v>
      </c>
      <c r="BB160" s="20">
        <v>0.59799999999999998</v>
      </c>
      <c r="BC160" s="20">
        <v>0.22</v>
      </c>
      <c r="BD160" s="20">
        <v>5.2999999999999999E-2</v>
      </c>
      <c r="BE160" s="20">
        <v>0.19500000000000001</v>
      </c>
      <c r="BF160" s="20">
        <v>0.27200000000000002</v>
      </c>
      <c r="BG160" s="20">
        <v>0.106</v>
      </c>
      <c r="BH160" s="20">
        <v>7.6999999999999999E-2</v>
      </c>
      <c r="BI160" s="20">
        <v>0.432</v>
      </c>
      <c r="BJ160" s="20">
        <v>0.11600000000000001</v>
      </c>
      <c r="BK160" s="20">
        <v>0.183</v>
      </c>
      <c r="BM160" s="20">
        <v>0.40200000000000002</v>
      </c>
      <c r="BN160" s="20">
        <v>0.215</v>
      </c>
      <c r="BO160" s="20">
        <v>0.44700000000000001</v>
      </c>
      <c r="BP160" s="20">
        <v>0.56499999999999995</v>
      </c>
      <c r="BQ160" s="20">
        <v>0.29699999999999999</v>
      </c>
      <c r="BR160" s="20">
        <v>0.86599999999999999</v>
      </c>
      <c r="BS160" s="20">
        <v>0.46600000000000003</v>
      </c>
      <c r="BT160" s="20">
        <v>0.44900000000000001</v>
      </c>
      <c r="BU160" s="20">
        <v>0.58499999999999996</v>
      </c>
      <c r="BV160" s="20">
        <v>0.75700000000000001</v>
      </c>
      <c r="BW160" s="20">
        <v>0.55000000000000004</v>
      </c>
      <c r="BX160" s="20">
        <v>0.34</v>
      </c>
      <c r="BY160" s="20">
        <v>0.77100000000000002</v>
      </c>
      <c r="BZ160" s="20">
        <v>0.54</v>
      </c>
      <c r="CA160" s="20">
        <v>0.64300000000000002</v>
      </c>
    </row>
    <row r="161" spans="1:79" x14ac:dyDescent="0.35">
      <c r="A161" s="20">
        <v>4107.8029999999999</v>
      </c>
      <c r="B161" s="20">
        <v>1527.367</v>
      </c>
      <c r="C161" s="20">
        <v>3384.8</v>
      </c>
      <c r="D161" s="20">
        <v>2005.3620000000001</v>
      </c>
      <c r="E161" s="20">
        <v>2426.0360000000001</v>
      </c>
      <c r="F161" s="20">
        <v>3663.0920000000001</v>
      </c>
      <c r="G161" s="20">
        <v>707.28599999999994</v>
      </c>
      <c r="H161" s="20">
        <v>6870.3770000000004</v>
      </c>
      <c r="I161" s="20">
        <v>5294.009</v>
      </c>
      <c r="J161" s="20">
        <v>532.54399999999998</v>
      </c>
      <c r="K161" s="20">
        <v>2877.2190000000001</v>
      </c>
      <c r="L161" s="20">
        <v>1809.357</v>
      </c>
      <c r="M161" s="20">
        <v>3901.627</v>
      </c>
      <c r="N161" s="20">
        <v>8266.4570000000003</v>
      </c>
      <c r="O161" s="20">
        <v>1650.3330000000001</v>
      </c>
      <c r="Q161" s="20">
        <v>759.63599999999997</v>
      </c>
      <c r="R161" s="20">
        <v>333.61599999999999</v>
      </c>
      <c r="S161" s="20">
        <v>434.709</v>
      </c>
      <c r="T161" s="20">
        <v>580.66999999999996</v>
      </c>
      <c r="U161" s="20">
        <v>457.31900000000002</v>
      </c>
      <c r="V161" s="20">
        <v>302.24299999999999</v>
      </c>
      <c r="W161" s="20">
        <v>135.00899999999999</v>
      </c>
      <c r="X161" s="20">
        <v>1205.9870000000001</v>
      </c>
      <c r="Y161" s="20">
        <v>480.76600000000002</v>
      </c>
      <c r="Z161" s="20">
        <v>106.453</v>
      </c>
      <c r="AA161" s="20">
        <v>367.65100000000001</v>
      </c>
      <c r="AB161" s="20">
        <v>318.42399999999998</v>
      </c>
      <c r="AC161" s="20">
        <v>644.07500000000005</v>
      </c>
      <c r="AD161" s="20">
        <v>973.61099999999999</v>
      </c>
      <c r="AE161" s="20">
        <v>436.745</v>
      </c>
      <c r="AG161">
        <v>5.4075939002364288</v>
      </c>
      <c r="AH161">
        <v>4.5782186705673587</v>
      </c>
      <c r="AI161">
        <v>7.7863582304484149</v>
      </c>
      <c r="AJ161">
        <v>3.4535312656069714</v>
      </c>
      <c r="AK161">
        <v>5.3049097019804554</v>
      </c>
      <c r="AL161">
        <v>12.11969177119073</v>
      </c>
      <c r="AM161">
        <v>5.2388063018021018</v>
      </c>
      <c r="AN161">
        <v>5.6968914258611409</v>
      </c>
      <c r="AO161">
        <v>11.011612718037465</v>
      </c>
      <c r="AP161">
        <v>5.0026208749401144</v>
      </c>
      <c r="AQ161">
        <v>7.8259517857968559</v>
      </c>
      <c r="AR161">
        <v>5.6822255860111053</v>
      </c>
      <c r="AS161">
        <v>6.0577215386406857</v>
      </c>
      <c r="AT161">
        <v>8.4905131515564225</v>
      </c>
      <c r="AU161">
        <v>3.7787106893038271</v>
      </c>
      <c r="AW161" s="20">
        <v>8.8999999999999996E-2</v>
      </c>
      <c r="AX161" s="20">
        <v>0.17199999999999999</v>
      </c>
      <c r="AY161" s="20">
        <v>0.22500000000000001</v>
      </c>
      <c r="AZ161" s="20">
        <v>7.4999999999999997E-2</v>
      </c>
      <c r="BA161" s="20">
        <v>0.14599999999999999</v>
      </c>
      <c r="BB161" s="20">
        <v>0.504</v>
      </c>
      <c r="BC161" s="20">
        <v>0.48799999999999999</v>
      </c>
      <c r="BD161" s="20">
        <v>5.8999999999999997E-2</v>
      </c>
      <c r="BE161" s="20">
        <v>0.28799999999999998</v>
      </c>
      <c r="BF161" s="20">
        <v>0.59099999999999997</v>
      </c>
      <c r="BG161" s="20">
        <v>0.26700000000000002</v>
      </c>
      <c r="BH161" s="20">
        <v>0.224</v>
      </c>
      <c r="BI161" s="20">
        <v>0.11799999999999999</v>
      </c>
      <c r="BJ161" s="20">
        <v>0.11</v>
      </c>
      <c r="BK161" s="20">
        <v>0.109</v>
      </c>
      <c r="BM161" s="20">
        <v>0.33300000000000002</v>
      </c>
      <c r="BN161" s="20">
        <v>0.53800000000000003</v>
      </c>
      <c r="BO161" s="20">
        <v>0.78900000000000003</v>
      </c>
      <c r="BP161" s="20">
        <v>0.42199999999999999</v>
      </c>
      <c r="BQ161" s="20">
        <v>0.55000000000000004</v>
      </c>
      <c r="BR161" s="20">
        <v>0.90700000000000003</v>
      </c>
      <c r="BS161" s="20">
        <v>0.76100000000000001</v>
      </c>
      <c r="BT161" s="20">
        <v>0.624</v>
      </c>
      <c r="BU161" s="20">
        <v>0.81299999999999994</v>
      </c>
      <c r="BV161" s="20">
        <v>0.88100000000000001</v>
      </c>
      <c r="BW161" s="20">
        <v>0.73199999999999998</v>
      </c>
      <c r="BX161" s="20">
        <v>0.58799999999999997</v>
      </c>
      <c r="BY161" s="20">
        <v>0.35</v>
      </c>
      <c r="BZ161" s="20">
        <v>0.36799999999999999</v>
      </c>
      <c r="CA161" s="20">
        <v>0.316</v>
      </c>
    </row>
    <row r="162" spans="1:79" x14ac:dyDescent="0.35">
      <c r="A162" s="20">
        <v>147.929</v>
      </c>
      <c r="B162" s="20">
        <v>4463.7569999999996</v>
      </c>
      <c r="C162" s="20">
        <v>9498.8909999999996</v>
      </c>
      <c r="D162" s="20">
        <v>1012.389</v>
      </c>
      <c r="E162" s="20">
        <v>1209.32</v>
      </c>
      <c r="F162" s="20">
        <v>2377.9589999999998</v>
      </c>
      <c r="G162" s="20">
        <v>655.51</v>
      </c>
      <c r="H162" s="20">
        <v>2515.7170000000001</v>
      </c>
      <c r="I162" s="20">
        <v>15933.802</v>
      </c>
      <c r="J162" s="20">
        <v>1062.3150000000001</v>
      </c>
      <c r="K162" s="20">
        <v>1399.778</v>
      </c>
      <c r="L162" s="20">
        <v>3041.79</v>
      </c>
      <c r="M162" s="20">
        <v>4252.9589999999998</v>
      </c>
      <c r="N162" s="20">
        <v>2513.8679999999999</v>
      </c>
      <c r="O162" s="20">
        <v>6641.0870000000004</v>
      </c>
      <c r="Q162" s="20">
        <v>109.40600000000001</v>
      </c>
      <c r="R162" s="20">
        <v>502.017</v>
      </c>
      <c r="S162" s="20">
        <v>1387.15</v>
      </c>
      <c r="T162" s="20">
        <v>222.15100000000001</v>
      </c>
      <c r="U162" s="20">
        <v>329.673</v>
      </c>
      <c r="V162" s="20">
        <v>362.32499999999999</v>
      </c>
      <c r="W162" s="20">
        <v>160.999</v>
      </c>
      <c r="X162" s="20">
        <v>641.06500000000005</v>
      </c>
      <c r="Y162" s="20">
        <v>928.54399999999998</v>
      </c>
      <c r="Z162" s="20">
        <v>286.02199999999999</v>
      </c>
      <c r="AA162" s="20">
        <v>406.95</v>
      </c>
      <c r="AB162" s="20">
        <v>482.08600000000001</v>
      </c>
      <c r="AC162" s="20">
        <v>504.89</v>
      </c>
      <c r="AD162" s="20">
        <v>356.733</v>
      </c>
      <c r="AE162" s="20">
        <v>1119.652</v>
      </c>
      <c r="AG162">
        <v>1.3521104875418166</v>
      </c>
      <c r="AH162">
        <v>8.891645103651868</v>
      </c>
      <c r="AI162">
        <v>6.8477749342176395</v>
      </c>
      <c r="AJ162">
        <v>4.5572110861531119</v>
      </c>
      <c r="AK162">
        <v>3.6682409539149399</v>
      </c>
      <c r="AL162">
        <v>6.5630552680604426</v>
      </c>
      <c r="AM162">
        <v>4.0715159721488954</v>
      </c>
      <c r="AN162">
        <v>3.9242775693572414</v>
      </c>
      <c r="AO162">
        <v>17.159985956508255</v>
      </c>
      <c r="AP162">
        <v>3.7141024117025965</v>
      </c>
      <c r="AQ162">
        <v>3.4396805504361718</v>
      </c>
      <c r="AR162">
        <v>6.3096418481349801</v>
      </c>
      <c r="AS162">
        <v>8.4235358196834955</v>
      </c>
      <c r="AT162">
        <v>7.0469174424569632</v>
      </c>
      <c r="AU162">
        <v>5.9313849303176349</v>
      </c>
      <c r="AW162" s="20">
        <v>0.155</v>
      </c>
      <c r="AX162" s="20">
        <v>0.223</v>
      </c>
      <c r="AY162" s="20">
        <v>6.2E-2</v>
      </c>
      <c r="AZ162" s="20">
        <v>0.25800000000000001</v>
      </c>
      <c r="BA162" s="20">
        <v>0.14000000000000001</v>
      </c>
      <c r="BB162" s="20">
        <v>0.22800000000000001</v>
      </c>
      <c r="BC162" s="20">
        <v>0.318</v>
      </c>
      <c r="BD162" s="20">
        <v>7.6999999999999999E-2</v>
      </c>
      <c r="BE162" s="20">
        <v>0.23200000000000001</v>
      </c>
      <c r="BF162" s="20">
        <v>0.16300000000000001</v>
      </c>
      <c r="BG162" s="20">
        <v>0.106</v>
      </c>
      <c r="BH162" s="20">
        <v>0.16400000000000001</v>
      </c>
      <c r="BI162" s="20">
        <v>0.21</v>
      </c>
      <c r="BJ162" s="20">
        <v>0.248</v>
      </c>
      <c r="BK162" s="20">
        <v>6.7000000000000004E-2</v>
      </c>
      <c r="BM162" s="20">
        <v>0.40600000000000003</v>
      </c>
      <c r="BN162" s="20">
        <v>0.81</v>
      </c>
      <c r="BO162" s="20">
        <v>0.51</v>
      </c>
      <c r="BP162" s="20">
        <v>0.6</v>
      </c>
      <c r="BQ162" s="20">
        <v>0.52</v>
      </c>
      <c r="BR162" s="20">
        <v>0.65100000000000002</v>
      </c>
      <c r="BS162" s="20">
        <v>0.74199999999999999</v>
      </c>
      <c r="BT162" s="20">
        <v>0.50800000000000001</v>
      </c>
      <c r="BU162" s="20">
        <v>0.68100000000000005</v>
      </c>
      <c r="BV162" s="20">
        <v>0.55400000000000005</v>
      </c>
      <c r="BW162" s="20">
        <v>0.44</v>
      </c>
      <c r="BX162" s="20">
        <v>0.52100000000000002</v>
      </c>
      <c r="BY162" s="20">
        <v>0.498</v>
      </c>
      <c r="BZ162" s="20">
        <v>0.66200000000000003</v>
      </c>
      <c r="CA162" s="20">
        <v>0.26700000000000002</v>
      </c>
    </row>
    <row r="163" spans="1:79" x14ac:dyDescent="0.35">
      <c r="A163" s="20">
        <v>4458.21</v>
      </c>
      <c r="B163" s="20">
        <v>853.36500000000001</v>
      </c>
      <c r="C163" s="20">
        <v>5753.5129999999999</v>
      </c>
      <c r="D163" s="20">
        <v>1715.0519999999999</v>
      </c>
      <c r="E163" s="20">
        <v>1534.7629999999999</v>
      </c>
      <c r="F163" s="20">
        <v>3009.43</v>
      </c>
      <c r="G163" s="20">
        <v>2047.8920000000001</v>
      </c>
      <c r="H163" s="20">
        <v>2847.6329999999998</v>
      </c>
      <c r="I163" s="20">
        <v>7377.9589999999998</v>
      </c>
      <c r="J163" s="20">
        <v>961.53800000000001</v>
      </c>
      <c r="K163" s="20">
        <v>2476.886</v>
      </c>
      <c r="L163" s="20">
        <v>3923.817</v>
      </c>
      <c r="M163" s="20">
        <v>1281.4349999999999</v>
      </c>
      <c r="N163" s="20">
        <v>469.67500000000001</v>
      </c>
      <c r="O163" s="20">
        <v>6342.4560000000001</v>
      </c>
      <c r="Q163" s="20">
        <v>793.83199999999999</v>
      </c>
      <c r="R163" s="20">
        <v>237.905</v>
      </c>
      <c r="S163" s="20">
        <v>803.947</v>
      </c>
      <c r="T163" s="20">
        <v>332.62599999999998</v>
      </c>
      <c r="U163" s="20">
        <v>269.74400000000003</v>
      </c>
      <c r="V163" s="20">
        <v>572.68799999999999</v>
      </c>
      <c r="W163" s="20">
        <v>543.351</v>
      </c>
      <c r="X163" s="20">
        <v>670.39400000000001</v>
      </c>
      <c r="Y163" s="20">
        <v>827.827</v>
      </c>
      <c r="Z163" s="20">
        <v>213.935</v>
      </c>
      <c r="AA163" s="20">
        <v>413.709</v>
      </c>
      <c r="AB163" s="20">
        <v>399.00700000000001</v>
      </c>
      <c r="AC163" s="20">
        <v>411.45600000000002</v>
      </c>
      <c r="AD163" s="20">
        <v>217.50800000000001</v>
      </c>
      <c r="AE163" s="20">
        <v>1358.337</v>
      </c>
      <c r="AG163">
        <v>5.6160623406463834</v>
      </c>
      <c r="AH163">
        <v>3.5869990122107565</v>
      </c>
      <c r="AI163">
        <v>7.1565824612816513</v>
      </c>
      <c r="AJ163">
        <v>5.1560972383397567</v>
      </c>
      <c r="AK163">
        <v>5.6897020879055686</v>
      </c>
      <c r="AL163">
        <v>5.2549206548766518</v>
      </c>
      <c r="AM163">
        <v>3.769003829936818</v>
      </c>
      <c r="AN163">
        <v>4.2477006059123434</v>
      </c>
      <c r="AO163">
        <v>8.9124406427913083</v>
      </c>
      <c r="AP163">
        <v>4.4945333863089258</v>
      </c>
      <c r="AQ163">
        <v>5.9870246961028162</v>
      </c>
      <c r="AR163">
        <v>9.8339552940173984</v>
      </c>
      <c r="AS163">
        <v>3.1143913322445167</v>
      </c>
      <c r="AT163">
        <v>2.1593458631406661</v>
      </c>
      <c r="AU163">
        <v>4.6692801565443629</v>
      </c>
      <c r="AW163" s="20">
        <v>8.8999999999999996E-2</v>
      </c>
      <c r="AX163" s="20">
        <v>0.189</v>
      </c>
      <c r="AY163" s="20">
        <v>0.112</v>
      </c>
      <c r="AZ163" s="20">
        <v>0.19500000000000001</v>
      </c>
      <c r="BA163" s="20">
        <v>0.26500000000000001</v>
      </c>
      <c r="BB163" s="20">
        <v>0.115</v>
      </c>
      <c r="BC163" s="20">
        <v>8.6999999999999994E-2</v>
      </c>
      <c r="BD163" s="20">
        <v>0.08</v>
      </c>
      <c r="BE163" s="20">
        <v>0.13500000000000001</v>
      </c>
      <c r="BF163" s="20">
        <v>0.26400000000000001</v>
      </c>
      <c r="BG163" s="20">
        <v>0.182</v>
      </c>
      <c r="BH163" s="20">
        <v>0.31</v>
      </c>
      <c r="BI163" s="20">
        <v>9.5000000000000001E-2</v>
      </c>
      <c r="BJ163" s="20">
        <v>0.125</v>
      </c>
      <c r="BK163" s="20">
        <v>4.2999999999999997E-2</v>
      </c>
      <c r="BM163" s="20">
        <v>0.45400000000000001</v>
      </c>
      <c r="BN163" s="20">
        <v>0.61199999999999999</v>
      </c>
      <c r="BO163" s="20">
        <v>0.68200000000000005</v>
      </c>
      <c r="BP163" s="20">
        <v>0.54700000000000004</v>
      </c>
      <c r="BQ163" s="20">
        <v>0.55500000000000005</v>
      </c>
      <c r="BR163" s="20">
        <v>0.45300000000000001</v>
      </c>
      <c r="BS163" s="20">
        <v>0.46100000000000002</v>
      </c>
      <c r="BT163" s="20">
        <v>0.36399999999999999</v>
      </c>
      <c r="BU163" s="20">
        <v>0.54300000000000004</v>
      </c>
      <c r="BV163" s="20">
        <v>0.79400000000000004</v>
      </c>
      <c r="BW163" s="20">
        <v>0.53400000000000003</v>
      </c>
      <c r="BX163" s="20">
        <v>0.53400000000000003</v>
      </c>
      <c r="BY163" s="20">
        <v>0.46100000000000002</v>
      </c>
      <c r="BZ163" s="20">
        <v>0.42099999999999999</v>
      </c>
      <c r="CA163" s="20">
        <v>0.39100000000000001</v>
      </c>
    </row>
    <row r="164" spans="1:79" x14ac:dyDescent="0.35">
      <c r="A164" s="20">
        <v>10582.47</v>
      </c>
      <c r="B164" s="20">
        <v>1378.5129999999999</v>
      </c>
      <c r="C164" s="20">
        <v>2500.9250000000002</v>
      </c>
      <c r="D164" s="20">
        <v>592.64099999999996</v>
      </c>
      <c r="E164" s="20">
        <v>2848.558</v>
      </c>
      <c r="F164" s="20">
        <v>4733.7280000000001</v>
      </c>
      <c r="G164" s="20">
        <v>1211.1690000000001</v>
      </c>
      <c r="H164" s="20">
        <v>2195.8209999999999</v>
      </c>
      <c r="I164" s="20">
        <v>7007.2120000000004</v>
      </c>
      <c r="J164" s="20">
        <v>664.75599999999997</v>
      </c>
      <c r="K164" s="20">
        <v>2192.123</v>
      </c>
      <c r="L164" s="20">
        <v>3831.3609999999999</v>
      </c>
      <c r="M164" s="20">
        <v>4773.4840000000004</v>
      </c>
      <c r="N164" s="20">
        <v>1604.105</v>
      </c>
      <c r="O164" s="20">
        <v>4695.8209999999999</v>
      </c>
      <c r="Q164" s="20">
        <v>1380.174</v>
      </c>
      <c r="R164" s="20">
        <v>214.12799999999999</v>
      </c>
      <c r="S164" s="20">
        <v>425.01400000000001</v>
      </c>
      <c r="T164" s="20">
        <v>161.602</v>
      </c>
      <c r="U164" s="20">
        <v>456.52300000000002</v>
      </c>
      <c r="V164" s="20">
        <v>740.66200000000003</v>
      </c>
      <c r="W164" s="20">
        <v>414.01499999999999</v>
      </c>
      <c r="X164" s="20">
        <v>369.72800000000001</v>
      </c>
      <c r="Y164" s="20">
        <v>802.70699999999999</v>
      </c>
      <c r="Z164" s="20">
        <v>233.22200000000001</v>
      </c>
      <c r="AA164" s="20">
        <v>477.05</v>
      </c>
      <c r="AB164" s="20">
        <v>477.53500000000003</v>
      </c>
      <c r="AC164" s="20">
        <v>548.34699999999998</v>
      </c>
      <c r="AD164" s="20">
        <v>492.45800000000003</v>
      </c>
      <c r="AE164" s="20">
        <v>887.346</v>
      </c>
      <c r="AG164">
        <v>7.6674897512922282</v>
      </c>
      <c r="AH164">
        <v>6.4377988866472391</v>
      </c>
      <c r="AI164">
        <v>5.8843355748281239</v>
      </c>
      <c r="AJ164">
        <v>3.6672875335701289</v>
      </c>
      <c r="AK164">
        <v>6.2396812427851387</v>
      </c>
      <c r="AL164">
        <v>6.3912121858553563</v>
      </c>
      <c r="AM164">
        <v>2.9254229919205827</v>
      </c>
      <c r="AN164">
        <v>5.9390173316600308</v>
      </c>
      <c r="AO164">
        <v>8.7294766334415925</v>
      </c>
      <c r="AP164">
        <v>2.8503142928197165</v>
      </c>
      <c r="AQ164">
        <v>4.5951640289277851</v>
      </c>
      <c r="AR164">
        <v>8.0232045818631086</v>
      </c>
      <c r="AS164">
        <v>8.7052249761556109</v>
      </c>
      <c r="AT164">
        <v>3.2573437734791595</v>
      </c>
      <c r="AU164">
        <v>5.2919841865518071</v>
      </c>
      <c r="AW164" s="20">
        <v>7.0000000000000007E-2</v>
      </c>
      <c r="AX164" s="20">
        <v>0.378</v>
      </c>
      <c r="AY164" s="20">
        <v>0.17399999999999999</v>
      </c>
      <c r="AZ164" s="20">
        <v>0.28499999999999998</v>
      </c>
      <c r="BA164" s="20">
        <v>0.17199999999999999</v>
      </c>
      <c r="BB164" s="20">
        <v>0.108</v>
      </c>
      <c r="BC164" s="20">
        <v>8.8999999999999996E-2</v>
      </c>
      <c r="BD164" s="20">
        <v>0.20200000000000001</v>
      </c>
      <c r="BE164" s="20">
        <v>0.13700000000000001</v>
      </c>
      <c r="BF164" s="20">
        <v>0.154</v>
      </c>
      <c r="BG164" s="20">
        <v>0.121</v>
      </c>
      <c r="BH164" s="20">
        <v>0.21099999999999999</v>
      </c>
      <c r="BI164" s="20">
        <v>0.19900000000000001</v>
      </c>
      <c r="BJ164" s="20">
        <v>8.3000000000000004E-2</v>
      </c>
      <c r="BK164" s="20">
        <v>7.4999999999999997E-2</v>
      </c>
      <c r="BM164" s="20">
        <v>0.56699999999999995</v>
      </c>
      <c r="BN164" s="20">
        <v>0.73199999999999998</v>
      </c>
      <c r="BO164" s="20">
        <v>0.58599999999999997</v>
      </c>
      <c r="BP164" s="20">
        <v>0.61299999999999999</v>
      </c>
      <c r="BQ164" s="20">
        <v>0.59699999999999998</v>
      </c>
      <c r="BR164" s="20">
        <v>0.6</v>
      </c>
      <c r="BS164" s="20">
        <v>0.313</v>
      </c>
      <c r="BT164" s="20">
        <v>0.73799999999999999</v>
      </c>
      <c r="BU164" s="20">
        <v>0.71199999999999997</v>
      </c>
      <c r="BV164" s="20">
        <v>0.58699999999999997</v>
      </c>
      <c r="BW164" s="20">
        <v>0.58299999999999996</v>
      </c>
      <c r="BX164" s="20">
        <v>0.45600000000000002</v>
      </c>
      <c r="BY164" s="20">
        <v>0.59699999999999998</v>
      </c>
      <c r="BZ164" s="20">
        <v>0.29899999999999999</v>
      </c>
      <c r="CA164" s="20">
        <v>0.28100000000000003</v>
      </c>
    </row>
    <row r="165" spans="1:79" x14ac:dyDescent="0.35">
      <c r="A165" s="20">
        <v>2349.297</v>
      </c>
      <c r="B165" s="20">
        <v>1975.777</v>
      </c>
      <c r="C165" s="20">
        <v>1683.617</v>
      </c>
      <c r="D165" s="20">
        <v>1602.2560000000001</v>
      </c>
      <c r="E165" s="20">
        <v>1286.982</v>
      </c>
      <c r="F165" s="20">
        <v>1473.7429999999999</v>
      </c>
      <c r="G165" s="20">
        <v>1087.278</v>
      </c>
      <c r="H165" s="20">
        <v>322.67</v>
      </c>
      <c r="I165" s="20">
        <v>5038.8310000000001</v>
      </c>
      <c r="J165" s="20">
        <v>483.54300000000001</v>
      </c>
      <c r="K165" s="20">
        <v>1645.71</v>
      </c>
      <c r="L165" s="20">
        <v>4852.0709999999999</v>
      </c>
      <c r="M165" s="20">
        <v>5521.45</v>
      </c>
      <c r="N165" s="20">
        <v>3688.9789999999998</v>
      </c>
      <c r="O165" s="20">
        <v>5554.7340000000004</v>
      </c>
      <c r="Q165" s="20">
        <v>360.01600000000002</v>
      </c>
      <c r="R165" s="20">
        <v>467.08800000000002</v>
      </c>
      <c r="S165" s="20">
        <v>311.85899999999998</v>
      </c>
      <c r="T165" s="20">
        <v>444.67099999999999</v>
      </c>
      <c r="U165" s="20">
        <v>229.45599999999999</v>
      </c>
      <c r="V165" s="20">
        <v>295.81400000000002</v>
      </c>
      <c r="W165" s="20">
        <v>264.53800000000001</v>
      </c>
      <c r="X165" s="20">
        <v>133.31899999999999</v>
      </c>
      <c r="Y165" s="20">
        <v>920.11800000000005</v>
      </c>
      <c r="Z165" s="20">
        <v>164.80500000000001</v>
      </c>
      <c r="AA165" s="20">
        <v>596.44799999999998</v>
      </c>
      <c r="AB165" s="20">
        <v>692.34500000000003</v>
      </c>
      <c r="AC165" s="20">
        <v>581.83600000000001</v>
      </c>
      <c r="AD165" s="20">
        <v>714.31899999999996</v>
      </c>
      <c r="AE165" s="20">
        <v>621.31100000000004</v>
      </c>
      <c r="AG165">
        <v>6.5255349762232786</v>
      </c>
      <c r="AH165">
        <v>4.2299887815572221</v>
      </c>
      <c r="AI165">
        <v>5.3986481069970722</v>
      </c>
      <c r="AJ165">
        <v>3.6032392487929279</v>
      </c>
      <c r="AK165">
        <v>5.6088400390488813</v>
      </c>
      <c r="AL165">
        <v>4.9819920625798639</v>
      </c>
      <c r="AM165">
        <v>4.1101013843001759</v>
      </c>
      <c r="AN165">
        <v>2.4202851806569208</v>
      </c>
      <c r="AO165">
        <v>5.4762878239530144</v>
      </c>
      <c r="AP165">
        <v>2.9340311276963682</v>
      </c>
      <c r="AQ165">
        <v>2.7591843714791566</v>
      </c>
      <c r="AR165">
        <v>7.0081693375412542</v>
      </c>
      <c r="AS165">
        <v>9.4897015653895593</v>
      </c>
      <c r="AT165">
        <v>5.1643299422246924</v>
      </c>
      <c r="AU165">
        <v>8.9403438857512576</v>
      </c>
      <c r="AW165" s="20">
        <v>0.22800000000000001</v>
      </c>
      <c r="AX165" s="20">
        <v>0.114</v>
      </c>
      <c r="AY165" s="20">
        <v>0.218</v>
      </c>
      <c r="AZ165" s="20">
        <v>0.10199999999999999</v>
      </c>
      <c r="BA165" s="20">
        <v>0.307</v>
      </c>
      <c r="BB165" s="20">
        <v>0.21199999999999999</v>
      </c>
      <c r="BC165" s="20">
        <v>0.19500000000000001</v>
      </c>
      <c r="BD165" s="20">
        <v>0.22800000000000001</v>
      </c>
      <c r="BE165" s="20">
        <v>7.4999999999999997E-2</v>
      </c>
      <c r="BF165" s="20">
        <v>0.224</v>
      </c>
      <c r="BG165" s="20">
        <v>5.8000000000000003E-2</v>
      </c>
      <c r="BH165" s="20">
        <v>0.127</v>
      </c>
      <c r="BI165" s="20">
        <v>0.20499999999999999</v>
      </c>
      <c r="BJ165" s="20">
        <v>9.0999999999999998E-2</v>
      </c>
      <c r="BK165" s="20">
        <v>0.18099999999999999</v>
      </c>
      <c r="BM165" s="20">
        <v>0.62</v>
      </c>
      <c r="BN165" s="20">
        <v>0.374</v>
      </c>
      <c r="BO165" s="20">
        <v>0.59299999999999997</v>
      </c>
      <c r="BP165" s="20">
        <v>0.45700000000000002</v>
      </c>
      <c r="BQ165" s="20">
        <v>0.74099999999999999</v>
      </c>
      <c r="BR165" s="20">
        <v>0.49199999999999999</v>
      </c>
      <c r="BS165" s="20">
        <v>0.59299999999999997</v>
      </c>
      <c r="BT165" s="20">
        <v>0.58699999999999997</v>
      </c>
      <c r="BU165" s="20">
        <v>0.49199999999999999</v>
      </c>
      <c r="BV165" s="20">
        <v>0.79700000000000004</v>
      </c>
      <c r="BW165" s="20">
        <v>0.192</v>
      </c>
      <c r="BX165" s="20">
        <v>0.56200000000000006</v>
      </c>
      <c r="BY165" s="20">
        <v>0.63900000000000001</v>
      </c>
      <c r="BZ165" s="20">
        <v>0.45900000000000002</v>
      </c>
      <c r="CA165" s="20">
        <v>0.72399999999999998</v>
      </c>
    </row>
    <row r="166" spans="1:79" x14ac:dyDescent="0.35">
      <c r="A166" s="20">
        <v>2094.12</v>
      </c>
      <c r="B166" s="20">
        <v>1834.32</v>
      </c>
      <c r="C166" s="20">
        <v>3289.5709999999999</v>
      </c>
      <c r="D166" s="20">
        <v>709.13499999999999</v>
      </c>
      <c r="E166" s="20">
        <v>5330.991</v>
      </c>
      <c r="F166" s="20">
        <v>3043.6390000000001</v>
      </c>
      <c r="G166" s="20">
        <v>1086.354</v>
      </c>
      <c r="H166" s="20">
        <v>2342.8249999999998</v>
      </c>
      <c r="I166" s="20">
        <v>541.79</v>
      </c>
      <c r="J166" s="20">
        <v>3430.1039999999998</v>
      </c>
      <c r="K166" s="20">
        <v>3589.127</v>
      </c>
      <c r="L166" s="20">
        <v>2111.6860000000001</v>
      </c>
      <c r="M166" s="20">
        <v>3304.364</v>
      </c>
      <c r="N166" s="20">
        <v>2690.4589999999998</v>
      </c>
      <c r="O166" s="20">
        <v>7259.6149999999998</v>
      </c>
      <c r="Q166" s="20">
        <v>418.971</v>
      </c>
      <c r="R166" s="20">
        <v>373.94400000000002</v>
      </c>
      <c r="S166" s="20">
        <v>358.55900000000003</v>
      </c>
      <c r="T166" s="20">
        <v>238.85499999999999</v>
      </c>
      <c r="U166" s="20">
        <v>784.17600000000004</v>
      </c>
      <c r="V166" s="20">
        <v>486.20600000000002</v>
      </c>
      <c r="W166" s="20">
        <v>260.98200000000003</v>
      </c>
      <c r="X166" s="20">
        <v>442.40100000000001</v>
      </c>
      <c r="Y166" s="20">
        <v>254.303</v>
      </c>
      <c r="Z166" s="20">
        <v>502.46</v>
      </c>
      <c r="AA166" s="20">
        <v>523.17100000000005</v>
      </c>
      <c r="AB166" s="20">
        <v>517.22500000000002</v>
      </c>
      <c r="AC166" s="20">
        <v>443.54500000000002</v>
      </c>
      <c r="AD166" s="20">
        <v>411.279</v>
      </c>
      <c r="AE166" s="20">
        <v>666.24199999999996</v>
      </c>
      <c r="AG166">
        <v>4.9982457019698261</v>
      </c>
      <c r="AH166">
        <v>4.9053334189076434</v>
      </c>
      <c r="AI166">
        <v>9.1744203882764062</v>
      </c>
      <c r="AJ166">
        <v>2.9688932616022274</v>
      </c>
      <c r="AK166">
        <v>6.7982072902001587</v>
      </c>
      <c r="AL166">
        <v>6.2599782808110147</v>
      </c>
      <c r="AM166">
        <v>4.1625629353748534</v>
      </c>
      <c r="AN166">
        <v>5.2957045757129837</v>
      </c>
      <c r="AO166">
        <v>2.1304900060164447</v>
      </c>
      <c r="AP166">
        <v>6.8266210245591692</v>
      </c>
      <c r="AQ166">
        <v>6.8603324725567729</v>
      </c>
      <c r="AR166">
        <v>4.0827222195369517</v>
      </c>
      <c r="AS166">
        <v>7.4498957264764565</v>
      </c>
      <c r="AT166">
        <v>6.5416882456920966</v>
      </c>
      <c r="AU166">
        <v>10.896363483539014</v>
      </c>
      <c r="AW166" s="20">
        <v>0.15</v>
      </c>
      <c r="AX166" s="20">
        <v>0.16500000000000001</v>
      </c>
      <c r="AY166" s="20">
        <v>0.32200000000000001</v>
      </c>
      <c r="AZ166" s="20">
        <v>0.156</v>
      </c>
      <c r="BA166" s="20">
        <v>0.109</v>
      </c>
      <c r="BB166" s="20">
        <v>0.16200000000000001</v>
      </c>
      <c r="BC166" s="20">
        <v>0.2</v>
      </c>
      <c r="BD166" s="20">
        <v>0.15</v>
      </c>
      <c r="BE166" s="20">
        <v>0.105</v>
      </c>
      <c r="BF166" s="20">
        <v>0.17100000000000001</v>
      </c>
      <c r="BG166" s="20">
        <v>0.16500000000000001</v>
      </c>
      <c r="BH166" s="20">
        <v>9.9000000000000005E-2</v>
      </c>
      <c r="BI166" s="20">
        <v>0.21099999999999999</v>
      </c>
      <c r="BJ166" s="20">
        <v>0.2</v>
      </c>
      <c r="BK166" s="20">
        <v>0.20599999999999999</v>
      </c>
      <c r="BM166" s="20">
        <v>0.60699999999999998</v>
      </c>
      <c r="BN166" s="20">
        <v>0.63600000000000001</v>
      </c>
      <c r="BO166" s="20">
        <v>0.79700000000000004</v>
      </c>
      <c r="BP166" s="20">
        <v>0.64500000000000002</v>
      </c>
      <c r="BQ166" s="20">
        <v>0.52500000000000002</v>
      </c>
      <c r="BR166" s="20">
        <v>0.61799999999999999</v>
      </c>
      <c r="BS166" s="20">
        <v>0.56200000000000006</v>
      </c>
      <c r="BT166" s="20">
        <v>0.56799999999999995</v>
      </c>
      <c r="BU166" s="20">
        <v>0.41299999999999998</v>
      </c>
      <c r="BV166" s="20">
        <v>0.7</v>
      </c>
      <c r="BW166" s="20">
        <v>0.77900000000000003</v>
      </c>
      <c r="BX166" s="20">
        <v>0.46500000000000002</v>
      </c>
      <c r="BY166" s="20">
        <v>0.60699999999999998</v>
      </c>
      <c r="BZ166" s="20">
        <v>0.66900000000000004</v>
      </c>
      <c r="CA166" s="20">
        <v>0.69799999999999995</v>
      </c>
    </row>
    <row r="167" spans="1:79" x14ac:dyDescent="0.35">
      <c r="A167" s="20">
        <v>1191.7529999999999</v>
      </c>
      <c r="B167" s="20">
        <v>3698.2249999999999</v>
      </c>
      <c r="C167" s="20">
        <v>6402.5519999999997</v>
      </c>
      <c r="D167" s="20">
        <v>897.74400000000003</v>
      </c>
      <c r="E167" s="20">
        <v>5644.4160000000002</v>
      </c>
      <c r="F167" s="20">
        <v>4367.6040000000003</v>
      </c>
      <c r="G167" s="20">
        <v>659.20899999999995</v>
      </c>
      <c r="H167" s="20">
        <v>1425.6659999999999</v>
      </c>
      <c r="I167" s="20">
        <v>3747.2260000000001</v>
      </c>
      <c r="J167" s="20">
        <v>708.21</v>
      </c>
      <c r="K167" s="20">
        <v>1290.68</v>
      </c>
      <c r="L167" s="20">
        <v>1814.904</v>
      </c>
      <c r="M167" s="20">
        <v>9018.1209999999992</v>
      </c>
      <c r="N167" s="20">
        <v>18754.623</v>
      </c>
      <c r="O167" s="20">
        <v>20322.669999999998</v>
      </c>
      <c r="Q167" s="20">
        <v>289.63499999999999</v>
      </c>
      <c r="R167" s="20">
        <v>510.17599999999999</v>
      </c>
      <c r="S167" s="20">
        <v>748.154</v>
      </c>
      <c r="T167" s="20">
        <v>251.173</v>
      </c>
      <c r="U167" s="20">
        <v>1020.828</v>
      </c>
      <c r="V167" s="20">
        <v>547.92100000000005</v>
      </c>
      <c r="W167" s="20">
        <v>178.15299999999999</v>
      </c>
      <c r="X167" s="20">
        <v>265.80099999999999</v>
      </c>
      <c r="Y167" s="20">
        <v>667.63499999999999</v>
      </c>
      <c r="Z167" s="20">
        <v>196.161</v>
      </c>
      <c r="AA167" s="20">
        <v>284.04199999999997</v>
      </c>
      <c r="AB167" s="20">
        <v>248.92</v>
      </c>
      <c r="AC167" s="20">
        <v>1540.1189999999999</v>
      </c>
      <c r="AD167" s="20">
        <v>1578.1610000000001</v>
      </c>
      <c r="AE167" s="20">
        <v>1318.999</v>
      </c>
      <c r="AG167">
        <v>4.1146719146511987</v>
      </c>
      <c r="AH167">
        <v>7.2489199805557298</v>
      </c>
      <c r="AI167">
        <v>8.5577995974090886</v>
      </c>
      <c r="AJ167">
        <v>3.5742058262631731</v>
      </c>
      <c r="AK167">
        <v>5.5292527242591314</v>
      </c>
      <c r="AL167">
        <v>7.9712294290600285</v>
      </c>
      <c r="AM167">
        <v>3.7002408042525246</v>
      </c>
      <c r="AN167">
        <v>5.3636592789342403</v>
      </c>
      <c r="AO167">
        <v>5.6126865727530761</v>
      </c>
      <c r="AP167">
        <v>3.610350681328093</v>
      </c>
      <c r="AQ167">
        <v>4.5439758908893761</v>
      </c>
      <c r="AR167">
        <v>7.2911136107986509</v>
      </c>
      <c r="AS167">
        <v>5.8554702591163412</v>
      </c>
      <c r="AT167">
        <v>11.883846451661142</v>
      </c>
      <c r="AU167">
        <v>15.407646252953944</v>
      </c>
      <c r="AW167" s="20">
        <v>0.17899999999999999</v>
      </c>
      <c r="AX167" s="20">
        <v>0.17899999999999999</v>
      </c>
      <c r="AY167" s="20">
        <v>0.14399999999999999</v>
      </c>
      <c r="AZ167" s="20">
        <v>0.17899999999999999</v>
      </c>
      <c r="BA167" s="20">
        <v>6.8000000000000005E-2</v>
      </c>
      <c r="BB167" s="20">
        <v>0.183</v>
      </c>
      <c r="BC167" s="20">
        <v>0.26100000000000001</v>
      </c>
      <c r="BD167" s="20">
        <v>0.254</v>
      </c>
      <c r="BE167" s="20">
        <v>0.106</v>
      </c>
      <c r="BF167" s="20">
        <v>0.23100000000000001</v>
      </c>
      <c r="BG167" s="20">
        <v>0.20100000000000001</v>
      </c>
      <c r="BH167" s="20">
        <v>0.36799999999999999</v>
      </c>
      <c r="BI167" s="20">
        <v>4.8000000000000001E-2</v>
      </c>
      <c r="BJ167" s="20">
        <v>9.5000000000000001E-2</v>
      </c>
      <c r="BK167" s="20">
        <v>0.14699999999999999</v>
      </c>
      <c r="BM167" s="20">
        <v>0.52400000000000002</v>
      </c>
      <c r="BN167" s="20">
        <v>0.57799999999999996</v>
      </c>
      <c r="BO167" s="20">
        <v>0.75700000000000001</v>
      </c>
      <c r="BP167" s="20">
        <v>0.51100000000000001</v>
      </c>
      <c r="BQ167" s="20">
        <v>0.33100000000000002</v>
      </c>
      <c r="BR167" s="20">
        <v>0.61599999999999999</v>
      </c>
      <c r="BS167" s="20">
        <v>0.6</v>
      </c>
      <c r="BT167" s="20">
        <v>0.54800000000000004</v>
      </c>
      <c r="BU167" s="20">
        <v>0.51800000000000002</v>
      </c>
      <c r="BV167" s="20">
        <v>0.68</v>
      </c>
      <c r="BW167" s="20">
        <v>0.58499999999999996</v>
      </c>
      <c r="BX167" s="20">
        <v>0.79400000000000004</v>
      </c>
      <c r="BY167" s="20">
        <v>0.307</v>
      </c>
      <c r="BZ167" s="20">
        <v>0.55500000000000005</v>
      </c>
      <c r="CA167" s="20">
        <v>0.6</v>
      </c>
    </row>
    <row r="168" spans="1:79" x14ac:dyDescent="0.35">
      <c r="A168" s="20">
        <v>3469.8589999999999</v>
      </c>
      <c r="B168" s="20">
        <v>1803.809</v>
      </c>
      <c r="C168" s="20">
        <v>3457.84</v>
      </c>
      <c r="D168" s="20">
        <v>3511.4639999999999</v>
      </c>
      <c r="E168" s="20">
        <v>4042.16</v>
      </c>
      <c r="F168" s="20">
        <v>4865.0150000000003</v>
      </c>
      <c r="G168" s="20">
        <v>3787.9070000000002</v>
      </c>
      <c r="H168" s="20">
        <v>3426.4050000000002</v>
      </c>
      <c r="I168" s="20">
        <v>2803.2539999999999</v>
      </c>
      <c r="J168" s="20">
        <v>4879.808</v>
      </c>
      <c r="K168" s="20">
        <v>1888.8679999999999</v>
      </c>
      <c r="L168" s="20">
        <v>2567.4929999999999</v>
      </c>
      <c r="M168" s="20">
        <v>2074.7040000000002</v>
      </c>
      <c r="N168" s="20">
        <v>2407.5439999999999</v>
      </c>
      <c r="O168" s="20">
        <v>8615.9390000000003</v>
      </c>
      <c r="Q168" s="20">
        <v>514.66499999999996</v>
      </c>
      <c r="R168" s="20">
        <v>311.29500000000002</v>
      </c>
      <c r="S168" s="20">
        <v>462.19600000000003</v>
      </c>
      <c r="T168" s="20">
        <v>673.48400000000004</v>
      </c>
      <c r="U168" s="20">
        <v>899.601</v>
      </c>
      <c r="V168" s="20">
        <v>516.62199999999996</v>
      </c>
      <c r="W168" s="20">
        <v>608.95299999999997</v>
      </c>
      <c r="X168" s="20">
        <v>358.03800000000001</v>
      </c>
      <c r="Y168" s="20">
        <v>518.15800000000002</v>
      </c>
      <c r="Z168" s="20">
        <v>581.04</v>
      </c>
      <c r="AA168" s="20">
        <v>327.69299999999998</v>
      </c>
      <c r="AB168" s="20">
        <v>380.89600000000002</v>
      </c>
      <c r="AC168" s="20">
        <v>422.721</v>
      </c>
      <c r="AD168" s="20">
        <v>610.06299999999999</v>
      </c>
      <c r="AE168" s="20">
        <v>927.36099999999999</v>
      </c>
      <c r="AG168">
        <v>6.7419758483673853</v>
      </c>
      <c r="AH168">
        <v>5.7945325173870437</v>
      </c>
      <c r="AI168">
        <v>7.481328267661338</v>
      </c>
      <c r="AJ168">
        <v>5.2138788746280529</v>
      </c>
      <c r="AK168">
        <v>4.4932809100923627</v>
      </c>
      <c r="AL168">
        <v>9.4169721769494927</v>
      </c>
      <c r="AM168">
        <v>6.2203601920016824</v>
      </c>
      <c r="AN168">
        <v>9.5699478826269839</v>
      </c>
      <c r="AO168">
        <v>5.4100370929330435</v>
      </c>
      <c r="AP168">
        <v>8.3984028638303734</v>
      </c>
      <c r="AQ168">
        <v>5.7641389959504785</v>
      </c>
      <c r="AR168">
        <v>6.7406667436780641</v>
      </c>
      <c r="AS168">
        <v>4.9079747634964912</v>
      </c>
      <c r="AT168">
        <v>3.9463858650663948</v>
      </c>
      <c r="AU168">
        <v>9.2908144724654154</v>
      </c>
      <c r="AW168" s="20">
        <v>0.16500000000000001</v>
      </c>
      <c r="AX168" s="20">
        <v>0.23400000000000001</v>
      </c>
      <c r="AY168" s="20">
        <v>0.20300000000000001</v>
      </c>
      <c r="AZ168" s="20">
        <v>9.7000000000000003E-2</v>
      </c>
      <c r="BA168" s="20">
        <v>6.3E-2</v>
      </c>
      <c r="BB168" s="20">
        <v>0.22900000000000001</v>
      </c>
      <c r="BC168" s="20">
        <v>0.128</v>
      </c>
      <c r="BD168" s="20">
        <v>0.33600000000000002</v>
      </c>
      <c r="BE168" s="20">
        <v>0.13100000000000001</v>
      </c>
      <c r="BF168" s="20">
        <v>0.182</v>
      </c>
      <c r="BG168" s="20">
        <v>0.221</v>
      </c>
      <c r="BH168" s="20">
        <v>0.222</v>
      </c>
      <c r="BI168" s="20">
        <v>0.14599999999999999</v>
      </c>
      <c r="BJ168" s="20">
        <v>8.1000000000000003E-2</v>
      </c>
      <c r="BK168" s="20">
        <v>0.126</v>
      </c>
      <c r="BM168" s="20">
        <v>0.64200000000000002</v>
      </c>
      <c r="BN168" s="20">
        <v>0.63600000000000001</v>
      </c>
      <c r="BO168" s="20">
        <v>0.66600000000000004</v>
      </c>
      <c r="BP168" s="20">
        <v>0.317</v>
      </c>
      <c r="BQ168" s="20">
        <v>0.45700000000000002</v>
      </c>
      <c r="BR168" s="20">
        <v>0.69899999999999995</v>
      </c>
      <c r="BS168" s="20">
        <v>0.66400000000000003</v>
      </c>
      <c r="BT168" s="20">
        <v>0.496</v>
      </c>
      <c r="BU168" s="20">
        <v>0.438</v>
      </c>
      <c r="BV168" s="20">
        <v>0.61</v>
      </c>
      <c r="BW168" s="20">
        <v>0.68700000000000006</v>
      </c>
      <c r="BX168" s="20">
        <v>0.57599999999999996</v>
      </c>
      <c r="BY168" s="20">
        <v>0.34499999999999997</v>
      </c>
      <c r="BZ168" s="20">
        <v>0.38</v>
      </c>
      <c r="CA168" s="20">
        <v>0.52700000000000002</v>
      </c>
    </row>
    <row r="169" spans="1:79" x14ac:dyDescent="0.35">
      <c r="A169" s="20">
        <v>1261.095</v>
      </c>
      <c r="B169" s="20">
        <v>2125.5549999999998</v>
      </c>
      <c r="C169" s="20">
        <v>4856.6940000000004</v>
      </c>
      <c r="D169" s="20">
        <v>1521.82</v>
      </c>
      <c r="E169" s="20">
        <v>2076.5529999999999</v>
      </c>
      <c r="F169" s="20">
        <v>2126.4789999999998</v>
      </c>
      <c r="G169" s="20">
        <v>3248.8910000000001</v>
      </c>
      <c r="H169" s="20">
        <v>1810.2809999999999</v>
      </c>
      <c r="I169" s="20">
        <v>2269.7860000000001</v>
      </c>
      <c r="J169" s="20">
        <v>477.99599999999998</v>
      </c>
      <c r="K169" s="20">
        <v>1156.6199999999999</v>
      </c>
      <c r="L169" s="20">
        <v>3737.056</v>
      </c>
      <c r="M169" s="20">
        <v>1661.4280000000001</v>
      </c>
      <c r="N169" s="20">
        <v>1722.4480000000001</v>
      </c>
      <c r="O169" s="20">
        <v>2883.6909999999998</v>
      </c>
      <c r="Q169" s="20">
        <v>267.02499999999998</v>
      </c>
      <c r="R169" s="20">
        <v>595.72400000000005</v>
      </c>
      <c r="S169" s="20">
        <v>950.13099999999997</v>
      </c>
      <c r="T169" s="20">
        <v>267.065</v>
      </c>
      <c r="U169" s="20">
        <v>342.66800000000001</v>
      </c>
      <c r="V169" s="20">
        <v>314.48200000000003</v>
      </c>
      <c r="W169" s="20">
        <v>522.84100000000001</v>
      </c>
      <c r="X169" s="20">
        <v>276.39400000000001</v>
      </c>
      <c r="Y169" s="20">
        <v>510.60199999999998</v>
      </c>
      <c r="Z169" s="20">
        <v>95.903999999999996</v>
      </c>
      <c r="AA169" s="20">
        <v>326.99299999999999</v>
      </c>
      <c r="AB169" s="20">
        <v>717.97199999999998</v>
      </c>
      <c r="AC169" s="20">
        <v>309.38900000000001</v>
      </c>
      <c r="AD169" s="20">
        <v>324.09699999999998</v>
      </c>
      <c r="AE169" s="20">
        <v>253.42599999999999</v>
      </c>
      <c r="AG169">
        <v>4.7227600411946451</v>
      </c>
      <c r="AH169">
        <v>3.5680197541143208</v>
      </c>
      <c r="AI169">
        <v>5.1116046103116313</v>
      </c>
      <c r="AJ169">
        <v>5.6983131447400446</v>
      </c>
      <c r="AK169">
        <v>6.059955992389134</v>
      </c>
      <c r="AL169">
        <v>6.7618464649805068</v>
      </c>
      <c r="AM169">
        <v>6.2139178067519572</v>
      </c>
      <c r="AN169">
        <v>6.5496392830524535</v>
      </c>
      <c r="AO169">
        <v>4.4453135710396747</v>
      </c>
      <c r="AP169">
        <v>4.9841091091091094</v>
      </c>
      <c r="AQ169">
        <v>3.5371399387754474</v>
      </c>
      <c r="AR169">
        <v>5.2050163516125982</v>
      </c>
      <c r="AS169">
        <v>5.3700293158451009</v>
      </c>
      <c r="AT169">
        <v>5.3146064295565836</v>
      </c>
      <c r="AU169">
        <v>11.378828533773172</v>
      </c>
      <c r="AW169" s="20">
        <v>0.222</v>
      </c>
      <c r="AX169" s="20">
        <v>7.4999999999999997E-2</v>
      </c>
      <c r="AY169" s="20">
        <v>6.8000000000000005E-2</v>
      </c>
      <c r="AZ169" s="20">
        <v>0.26800000000000002</v>
      </c>
      <c r="BA169" s="20">
        <v>0.222</v>
      </c>
      <c r="BB169" s="20">
        <v>0.27</v>
      </c>
      <c r="BC169" s="20">
        <v>0.14899999999999999</v>
      </c>
      <c r="BD169" s="20">
        <v>0.29799999999999999</v>
      </c>
      <c r="BE169" s="20">
        <v>0.109</v>
      </c>
      <c r="BF169" s="20">
        <v>0.65300000000000002</v>
      </c>
      <c r="BG169" s="20">
        <v>0.13600000000000001</v>
      </c>
      <c r="BH169" s="20">
        <v>9.0999999999999998E-2</v>
      </c>
      <c r="BI169" s="20">
        <v>0.218</v>
      </c>
      <c r="BJ169" s="20">
        <v>0.20599999999999999</v>
      </c>
      <c r="BK169" s="20">
        <v>0.56399999999999995</v>
      </c>
      <c r="BM169" s="20">
        <v>0.54300000000000004</v>
      </c>
      <c r="BN169" s="20">
        <v>0.307</v>
      </c>
      <c r="BO169" s="20">
        <v>0.40200000000000002</v>
      </c>
      <c r="BP169" s="20">
        <v>0.65900000000000003</v>
      </c>
      <c r="BQ169" s="20">
        <v>0.61</v>
      </c>
      <c r="BR169" s="20">
        <v>0.75800000000000001</v>
      </c>
      <c r="BS169" s="20">
        <v>0.65800000000000003</v>
      </c>
      <c r="BT169" s="20">
        <v>0.55500000000000005</v>
      </c>
      <c r="BU169" s="20">
        <v>0.38100000000000001</v>
      </c>
      <c r="BV169" s="20">
        <v>0.876</v>
      </c>
      <c r="BW169" s="20">
        <v>0.60699999999999998</v>
      </c>
      <c r="BX169" s="20">
        <v>0.38900000000000001</v>
      </c>
      <c r="BY169" s="20">
        <v>0.45400000000000001</v>
      </c>
      <c r="BZ169" s="20">
        <v>0.498</v>
      </c>
      <c r="CA169" s="20">
        <v>0.83899999999999997</v>
      </c>
    </row>
    <row r="170" spans="1:79" x14ac:dyDescent="0.35">
      <c r="A170" s="20">
        <v>3513.3139999999999</v>
      </c>
      <c r="B170" s="20">
        <v>1080.806</v>
      </c>
      <c r="C170" s="20">
        <v>3518.8609999999999</v>
      </c>
      <c r="D170" s="20">
        <v>2281.8049999999998</v>
      </c>
      <c r="E170" s="20">
        <v>2291.9749999999999</v>
      </c>
      <c r="F170" s="20">
        <v>2760.7249999999999</v>
      </c>
      <c r="G170" s="20">
        <v>1379.4380000000001</v>
      </c>
      <c r="H170" s="20">
        <v>2181.0279999999998</v>
      </c>
      <c r="I170" s="20">
        <v>8060.2809999999999</v>
      </c>
      <c r="J170" s="20">
        <v>430.84300000000002</v>
      </c>
      <c r="K170" s="20">
        <v>2252.2190000000001</v>
      </c>
      <c r="L170" s="20">
        <v>2342.8249999999998</v>
      </c>
      <c r="M170" s="20">
        <v>5635.17</v>
      </c>
      <c r="N170" s="20">
        <v>410.50299999999999</v>
      </c>
      <c r="O170" s="20">
        <v>3541.9749999999999</v>
      </c>
      <c r="Q170" s="20">
        <v>533.44600000000003</v>
      </c>
      <c r="R170" s="20">
        <v>184.816</v>
      </c>
      <c r="S170" s="20">
        <v>636.10900000000004</v>
      </c>
      <c r="T170" s="20">
        <v>477.21</v>
      </c>
      <c r="U170" s="20">
        <v>375.53699999999998</v>
      </c>
      <c r="V170" s="20">
        <v>305.89600000000002</v>
      </c>
      <c r="W170" s="20">
        <v>262.47899999999998</v>
      </c>
      <c r="X170" s="20">
        <v>326.755</v>
      </c>
      <c r="Y170" s="20">
        <v>865.29200000000003</v>
      </c>
      <c r="Z170" s="20">
        <v>95.477000000000004</v>
      </c>
      <c r="AA170" s="20">
        <v>371.20100000000002</v>
      </c>
      <c r="AB170" s="20">
        <v>317.39499999999998</v>
      </c>
      <c r="AC170" s="20">
        <v>812.51599999999996</v>
      </c>
      <c r="AD170" s="20">
        <v>126.48</v>
      </c>
      <c r="AE170" s="20">
        <v>539.29499999999996</v>
      </c>
      <c r="AG170">
        <v>6.5860724421965857</v>
      </c>
      <c r="AH170">
        <v>5.8480109947190719</v>
      </c>
      <c r="AI170">
        <v>5.5318522454484995</v>
      </c>
      <c r="AJ170">
        <v>4.7815531946103391</v>
      </c>
      <c r="AK170">
        <v>6.1031935601551917</v>
      </c>
      <c r="AL170">
        <v>9.0250444595548807</v>
      </c>
      <c r="AM170">
        <v>5.2554223385489891</v>
      </c>
      <c r="AN170">
        <v>6.6748114030389738</v>
      </c>
      <c r="AO170">
        <v>9.3150994115281307</v>
      </c>
      <c r="AP170">
        <v>4.5125318139447197</v>
      </c>
      <c r="AQ170">
        <v>6.0673839779526455</v>
      </c>
      <c r="AR170">
        <v>7.3814174766458196</v>
      </c>
      <c r="AS170">
        <v>6.9354572709952791</v>
      </c>
      <c r="AT170">
        <v>3.245596141682479</v>
      </c>
      <c r="AU170">
        <v>6.5677875745185847</v>
      </c>
      <c r="AW170" s="20">
        <v>0.155</v>
      </c>
      <c r="AX170" s="20">
        <v>0.39800000000000002</v>
      </c>
      <c r="AY170" s="20">
        <v>0.109</v>
      </c>
      <c r="AZ170" s="20">
        <v>0.126</v>
      </c>
      <c r="BA170" s="20">
        <v>0.20399999999999999</v>
      </c>
      <c r="BB170" s="20">
        <v>0.371</v>
      </c>
      <c r="BC170" s="20">
        <v>0.252</v>
      </c>
      <c r="BD170" s="20">
        <v>0.25700000000000001</v>
      </c>
      <c r="BE170" s="20">
        <v>0.13500000000000001</v>
      </c>
      <c r="BF170" s="20">
        <v>0.59399999999999997</v>
      </c>
      <c r="BG170" s="20">
        <v>0.20499999999999999</v>
      </c>
      <c r="BH170" s="20">
        <v>0.29199999999999998</v>
      </c>
      <c r="BI170" s="20">
        <v>0.107</v>
      </c>
      <c r="BJ170" s="20">
        <v>0.32200000000000001</v>
      </c>
      <c r="BK170" s="20">
        <v>0.153</v>
      </c>
      <c r="BM170" s="20">
        <v>0.46300000000000002</v>
      </c>
      <c r="BN170" s="20">
        <v>0.82199999999999995</v>
      </c>
      <c r="BO170" s="20">
        <v>0.47499999999999998</v>
      </c>
      <c r="BP170" s="20">
        <v>0.53800000000000003</v>
      </c>
      <c r="BQ170" s="20">
        <v>0.61399999999999999</v>
      </c>
      <c r="BR170" s="20">
        <v>0.76400000000000001</v>
      </c>
      <c r="BS170" s="20">
        <v>0.65600000000000003</v>
      </c>
      <c r="BT170" s="20">
        <v>0.34799999999999998</v>
      </c>
      <c r="BU170" s="20">
        <v>0.60199999999999998</v>
      </c>
      <c r="BV170" s="20">
        <v>0.83299999999999996</v>
      </c>
      <c r="BW170" s="20">
        <v>0.59499999999999997</v>
      </c>
      <c r="BX170" s="20">
        <v>0.58199999999999996</v>
      </c>
      <c r="BY170" s="20">
        <v>0.34499999999999997</v>
      </c>
      <c r="BZ170" s="20">
        <v>0.64900000000000002</v>
      </c>
      <c r="CA170" s="20">
        <v>0.59299999999999997</v>
      </c>
    </row>
    <row r="171" spans="1:79" x14ac:dyDescent="0.35">
      <c r="A171" s="20">
        <v>2875.37</v>
      </c>
      <c r="B171" s="20">
        <v>3135.17</v>
      </c>
      <c r="C171" s="20">
        <v>2235.5770000000002</v>
      </c>
      <c r="D171" s="20">
        <v>4069.8960000000002</v>
      </c>
      <c r="E171" s="20">
        <v>1156.6199999999999</v>
      </c>
      <c r="F171" s="20">
        <v>1168.6389999999999</v>
      </c>
      <c r="G171" s="20">
        <v>1206.546</v>
      </c>
      <c r="H171" s="20">
        <v>2988.1660000000002</v>
      </c>
      <c r="I171" s="20">
        <v>6537.5370000000003</v>
      </c>
      <c r="J171" s="20">
        <v>1392.3820000000001</v>
      </c>
      <c r="K171" s="20">
        <v>6833.3950000000004</v>
      </c>
      <c r="L171" s="20">
        <v>990.2</v>
      </c>
      <c r="M171" s="20">
        <v>577.84799999999996</v>
      </c>
      <c r="N171" s="20">
        <v>10723.928</v>
      </c>
      <c r="O171" s="20">
        <v>3339.4969999999998</v>
      </c>
      <c r="Q171" s="20">
        <v>496.57799999999997</v>
      </c>
      <c r="R171" s="20">
        <v>420.411</v>
      </c>
      <c r="S171" s="20">
        <v>473.03399999999999</v>
      </c>
      <c r="T171" s="20">
        <v>828.91399999999999</v>
      </c>
      <c r="U171" s="20">
        <v>254.786</v>
      </c>
      <c r="V171" s="20">
        <v>258.71199999999999</v>
      </c>
      <c r="W171" s="20">
        <v>251.03700000000001</v>
      </c>
      <c r="X171" s="20">
        <v>545.12099999999998</v>
      </c>
      <c r="Y171" s="20">
        <v>1214.509</v>
      </c>
      <c r="Z171" s="20">
        <v>280.19600000000003</v>
      </c>
      <c r="AA171" s="20">
        <v>961.76599999999996</v>
      </c>
      <c r="AB171" s="20">
        <v>307.56900000000002</v>
      </c>
      <c r="AC171" s="20">
        <v>301.35000000000002</v>
      </c>
      <c r="AD171" s="20">
        <v>1055.627</v>
      </c>
      <c r="AE171" s="20">
        <v>517.30499999999995</v>
      </c>
      <c r="AG171">
        <v>5.790369287402986</v>
      </c>
      <c r="AH171">
        <v>7.4573928845819921</v>
      </c>
      <c r="AI171">
        <v>4.7260387202611236</v>
      </c>
      <c r="AJ171">
        <v>4.9099134530240773</v>
      </c>
      <c r="AK171">
        <v>4.5395743879177033</v>
      </c>
      <c r="AL171">
        <v>4.5171426141810196</v>
      </c>
      <c r="AM171">
        <v>4.8062476846042612</v>
      </c>
      <c r="AN171">
        <v>5.4816563662012658</v>
      </c>
      <c r="AO171">
        <v>5.3828641862678666</v>
      </c>
      <c r="AP171">
        <v>4.9693143371068818</v>
      </c>
      <c r="AQ171">
        <v>7.1050494610955273</v>
      </c>
      <c r="AR171">
        <v>3.2194401906564054</v>
      </c>
      <c r="AS171">
        <v>1.9175311100049772</v>
      </c>
      <c r="AT171">
        <v>10.158823144917665</v>
      </c>
      <c r="AU171">
        <v>6.4555668319463377</v>
      </c>
      <c r="AW171" s="20">
        <v>0.14699999999999999</v>
      </c>
      <c r="AX171" s="20">
        <v>0.223</v>
      </c>
      <c r="AY171" s="20">
        <v>0.126</v>
      </c>
      <c r="AZ171" s="20">
        <v>7.3999999999999996E-2</v>
      </c>
      <c r="BA171" s="20">
        <v>0.224</v>
      </c>
      <c r="BB171" s="20">
        <v>0.219</v>
      </c>
      <c r="BC171" s="20">
        <v>0.24099999999999999</v>
      </c>
      <c r="BD171" s="20">
        <v>0.126</v>
      </c>
      <c r="BE171" s="20">
        <v>5.6000000000000001E-2</v>
      </c>
      <c r="BF171" s="20">
        <v>0.223</v>
      </c>
      <c r="BG171" s="20">
        <v>9.2999999999999999E-2</v>
      </c>
      <c r="BH171" s="20">
        <v>0.13200000000000001</v>
      </c>
      <c r="BI171" s="20">
        <v>0.08</v>
      </c>
      <c r="BJ171" s="20">
        <v>0.121</v>
      </c>
      <c r="BK171" s="20">
        <v>0.157</v>
      </c>
      <c r="BM171" s="20">
        <v>0.39100000000000001</v>
      </c>
      <c r="BN171" s="20">
        <v>0.628</v>
      </c>
      <c r="BO171" s="20">
        <v>0.38300000000000001</v>
      </c>
      <c r="BP171" s="20">
        <v>0.4</v>
      </c>
      <c r="BQ171" s="20">
        <v>0.56899999999999995</v>
      </c>
      <c r="BR171" s="20">
        <v>0.78300000000000003</v>
      </c>
      <c r="BS171" s="20">
        <v>0.64500000000000002</v>
      </c>
      <c r="BT171" s="20">
        <v>0.434</v>
      </c>
      <c r="BU171" s="20">
        <v>0.38100000000000001</v>
      </c>
      <c r="BV171" s="20">
        <v>0.53600000000000003</v>
      </c>
      <c r="BW171" s="20">
        <v>0.67900000000000005</v>
      </c>
      <c r="BX171" s="20">
        <v>0.55900000000000005</v>
      </c>
      <c r="BY171" s="20">
        <v>0.25800000000000001</v>
      </c>
      <c r="BZ171" s="20">
        <v>0.64300000000000002</v>
      </c>
      <c r="CA171" s="20">
        <v>0.42899999999999999</v>
      </c>
    </row>
    <row r="172" spans="1:79" x14ac:dyDescent="0.35">
      <c r="A172" s="20">
        <v>570.45100000000002</v>
      </c>
      <c r="B172" s="20">
        <v>1377.5889999999999</v>
      </c>
      <c r="C172" s="20">
        <v>2225.4070000000002</v>
      </c>
      <c r="D172" s="20">
        <v>3744.453</v>
      </c>
      <c r="E172" s="20">
        <v>2264.2379999999998</v>
      </c>
      <c r="F172" s="20">
        <v>6958.21</v>
      </c>
      <c r="G172" s="20">
        <v>2138.4989999999998</v>
      </c>
      <c r="H172" s="20">
        <v>4177.1450000000004</v>
      </c>
      <c r="I172" s="20">
        <v>8863.7199999999993</v>
      </c>
      <c r="J172" s="20">
        <v>1700.259</v>
      </c>
      <c r="K172" s="20">
        <v>1024.4079999999999</v>
      </c>
      <c r="L172" s="20">
        <v>3073.2249999999999</v>
      </c>
      <c r="M172" s="20">
        <v>11861.132</v>
      </c>
      <c r="N172" s="20">
        <v>1966.5309999999999</v>
      </c>
      <c r="O172" s="20">
        <v>5765.5330000000004</v>
      </c>
      <c r="Q172" s="20">
        <v>151.98699999999999</v>
      </c>
      <c r="R172" s="20">
        <v>249.71700000000001</v>
      </c>
      <c r="S172" s="20">
        <v>375.44</v>
      </c>
      <c r="T172" s="20">
        <v>558.05899999999997</v>
      </c>
      <c r="U172" s="20">
        <v>479.61599999999999</v>
      </c>
      <c r="V172" s="20">
        <v>1060.5429999999999</v>
      </c>
      <c r="W172" s="20">
        <v>343.19099999999997</v>
      </c>
      <c r="X172" s="20">
        <v>485.61900000000003</v>
      </c>
      <c r="Y172" s="20">
        <v>984.70600000000002</v>
      </c>
      <c r="Z172" s="20">
        <v>430.02600000000001</v>
      </c>
      <c r="AA172" s="20">
        <v>148.334</v>
      </c>
      <c r="AB172" s="20">
        <v>451.78399999999999</v>
      </c>
      <c r="AC172" s="20">
        <v>1368.596</v>
      </c>
      <c r="AD172" s="20">
        <v>277.57299999999998</v>
      </c>
      <c r="AE172" s="20">
        <v>941.77200000000005</v>
      </c>
      <c r="AG172">
        <v>3.753288110167317</v>
      </c>
      <c r="AH172">
        <v>5.5166007920966527</v>
      </c>
      <c r="AI172">
        <v>5.9274637758363529</v>
      </c>
      <c r="AJ172">
        <v>6.70977979030891</v>
      </c>
      <c r="AK172">
        <v>4.7209392514011208</v>
      </c>
      <c r="AL172">
        <v>6.5609880976066037</v>
      </c>
      <c r="AM172">
        <v>6.2312210984553786</v>
      </c>
      <c r="AN172">
        <v>8.6016918613151461</v>
      </c>
      <c r="AO172">
        <v>9.0013872160827688</v>
      </c>
      <c r="AP172">
        <v>3.9538516275760069</v>
      </c>
      <c r="AQ172">
        <v>6.9060903097064728</v>
      </c>
      <c r="AR172">
        <v>6.8024210684752004</v>
      </c>
      <c r="AS172">
        <v>8.666642310806111</v>
      </c>
      <c r="AT172">
        <v>7.084734466248519</v>
      </c>
      <c r="AU172">
        <v>6.1220051137642661</v>
      </c>
      <c r="AW172" s="20">
        <v>0.31</v>
      </c>
      <c r="AX172" s="20">
        <v>0.27800000000000002</v>
      </c>
      <c r="AY172" s="20">
        <v>0.19800000000000001</v>
      </c>
      <c r="AZ172" s="20">
        <v>0.151</v>
      </c>
      <c r="BA172" s="20">
        <v>0.124</v>
      </c>
      <c r="BB172" s="20">
        <v>7.8E-2</v>
      </c>
      <c r="BC172" s="20">
        <v>0.22800000000000001</v>
      </c>
      <c r="BD172" s="20">
        <v>0.223</v>
      </c>
      <c r="BE172" s="20">
        <v>0.115</v>
      </c>
      <c r="BF172" s="20">
        <v>0.11600000000000001</v>
      </c>
      <c r="BG172" s="20">
        <v>0.58499999999999996</v>
      </c>
      <c r="BH172" s="20">
        <v>0.189</v>
      </c>
      <c r="BI172" s="20">
        <v>0.08</v>
      </c>
      <c r="BJ172" s="20">
        <v>0.32100000000000001</v>
      </c>
      <c r="BK172" s="20">
        <v>8.2000000000000003E-2</v>
      </c>
      <c r="BM172" s="20">
        <v>0.66800000000000004</v>
      </c>
      <c r="BN172" s="20">
        <v>0.66700000000000004</v>
      </c>
      <c r="BO172" s="20">
        <v>0.55900000000000005</v>
      </c>
      <c r="BP172" s="20">
        <v>0.59799999999999998</v>
      </c>
      <c r="BQ172" s="20">
        <v>0.55900000000000005</v>
      </c>
      <c r="BR172" s="20">
        <v>0.51400000000000001</v>
      </c>
      <c r="BS172" s="20">
        <v>0.51800000000000002</v>
      </c>
      <c r="BT172" s="20">
        <v>0.73499999999999999</v>
      </c>
      <c r="BU172" s="20">
        <v>0.55300000000000005</v>
      </c>
      <c r="BV172" s="20">
        <v>0.5</v>
      </c>
      <c r="BW172" s="20">
        <v>0.84699999999999998</v>
      </c>
      <c r="BX172" s="20">
        <v>0.59199999999999997</v>
      </c>
      <c r="BY172" s="20">
        <v>0.53200000000000003</v>
      </c>
      <c r="BZ172" s="20">
        <v>0.65100000000000002</v>
      </c>
      <c r="CA172" s="20">
        <v>0.48899999999999999</v>
      </c>
    </row>
    <row r="173" spans="1:79" x14ac:dyDescent="0.35">
      <c r="A173" s="20">
        <v>2978.92</v>
      </c>
      <c r="B173" s="20">
        <v>3139.7930000000001</v>
      </c>
      <c r="C173" s="20">
        <v>2079.3270000000002</v>
      </c>
      <c r="D173" s="20">
        <v>1701.183</v>
      </c>
      <c r="E173" s="20">
        <v>1401.627</v>
      </c>
      <c r="F173" s="20">
        <v>5728.55</v>
      </c>
      <c r="G173" s="20">
        <v>2287.3519999999999</v>
      </c>
      <c r="H173" s="20">
        <v>2172.7069999999999</v>
      </c>
      <c r="I173" s="20">
        <v>1421.9670000000001</v>
      </c>
      <c r="J173" s="20">
        <v>1330.4359999999999</v>
      </c>
      <c r="K173" s="20">
        <v>6769.6009999999997</v>
      </c>
      <c r="L173" s="20">
        <v>5493.7129999999997</v>
      </c>
      <c r="M173" s="20">
        <v>8699.1489999999994</v>
      </c>
      <c r="N173" s="20">
        <v>4828.9570000000003</v>
      </c>
      <c r="O173" s="20">
        <v>3957.1010000000001</v>
      </c>
      <c r="Q173" s="20">
        <v>521.98800000000006</v>
      </c>
      <c r="R173" s="20">
        <v>733.976</v>
      </c>
      <c r="S173" s="20">
        <v>374.37</v>
      </c>
      <c r="T173" s="20">
        <v>411.68900000000002</v>
      </c>
      <c r="U173" s="20">
        <v>350.84300000000002</v>
      </c>
      <c r="V173" s="20">
        <v>801.524</v>
      </c>
      <c r="W173" s="20">
        <v>479.97</v>
      </c>
      <c r="X173" s="20">
        <v>388.202</v>
      </c>
      <c r="Y173" s="20">
        <v>374.04</v>
      </c>
      <c r="Z173" s="20">
        <v>240.43199999999999</v>
      </c>
      <c r="AA173" s="20">
        <v>915.25900000000001</v>
      </c>
      <c r="AB173" s="20">
        <v>408.18900000000002</v>
      </c>
      <c r="AC173" s="20">
        <v>910.90599999999995</v>
      </c>
      <c r="AD173" s="20">
        <v>759.54600000000005</v>
      </c>
      <c r="AE173" s="20">
        <v>556.93299999999999</v>
      </c>
      <c r="AG173">
        <v>5.706874487536111</v>
      </c>
      <c r="AH173">
        <v>4.2777870121093882</v>
      </c>
      <c r="AI173">
        <v>5.5542030611427204</v>
      </c>
      <c r="AJ173">
        <v>4.1322041638226912</v>
      </c>
      <c r="AK173">
        <v>3.9950262653095541</v>
      </c>
      <c r="AL173">
        <v>7.1470723272166525</v>
      </c>
      <c r="AM173">
        <v>4.7656145175740141</v>
      </c>
      <c r="AN173">
        <v>5.5968464871381389</v>
      </c>
      <c r="AO173">
        <v>3.8016442091754894</v>
      </c>
      <c r="AP173">
        <v>5.5335229919478275</v>
      </c>
      <c r="AQ173">
        <v>7.3963774188508387</v>
      </c>
      <c r="AR173">
        <v>13.458748275921202</v>
      </c>
      <c r="AS173">
        <v>9.5499963772332155</v>
      </c>
      <c r="AT173">
        <v>6.3576886719171712</v>
      </c>
      <c r="AU173">
        <v>7.1051652532710401</v>
      </c>
      <c r="AW173" s="20">
        <v>0.13700000000000001</v>
      </c>
      <c r="AX173" s="20">
        <v>7.2999999999999995E-2</v>
      </c>
      <c r="AY173" s="20">
        <v>0.186</v>
      </c>
      <c r="AZ173" s="20">
        <v>0.126</v>
      </c>
      <c r="BA173" s="20">
        <v>0.14299999999999999</v>
      </c>
      <c r="BB173" s="20">
        <v>0.112</v>
      </c>
      <c r="BC173" s="20">
        <v>0.125</v>
      </c>
      <c r="BD173" s="20">
        <v>0.18099999999999999</v>
      </c>
      <c r="BE173" s="20">
        <v>0.128</v>
      </c>
      <c r="BF173" s="20">
        <v>0.28899999999999998</v>
      </c>
      <c r="BG173" s="20">
        <v>0.10199999999999999</v>
      </c>
      <c r="BH173" s="20">
        <v>0.41399999999999998</v>
      </c>
      <c r="BI173" s="20">
        <v>0.13200000000000001</v>
      </c>
      <c r="BJ173" s="20">
        <v>0.105</v>
      </c>
      <c r="BK173" s="20">
        <v>0.16</v>
      </c>
      <c r="BM173" s="20">
        <v>0.53400000000000003</v>
      </c>
      <c r="BN173" s="20">
        <v>0.30599999999999999</v>
      </c>
      <c r="BO173" s="20">
        <v>0.56200000000000006</v>
      </c>
      <c r="BP173" s="20">
        <v>0.55100000000000005</v>
      </c>
      <c r="BQ173" s="20">
        <v>0.46100000000000002</v>
      </c>
      <c r="BR173" s="20">
        <v>0.47199999999999998</v>
      </c>
      <c r="BS173" s="20">
        <v>0.49199999999999999</v>
      </c>
      <c r="BT173" s="20">
        <v>0.63100000000000001</v>
      </c>
      <c r="BU173" s="20">
        <v>0.35399999999999998</v>
      </c>
      <c r="BV173" s="20">
        <v>0.60199999999999998</v>
      </c>
      <c r="BW173" s="20">
        <v>0.40799999999999997</v>
      </c>
      <c r="BX173" s="20">
        <v>0.83299999999999996</v>
      </c>
      <c r="BY173" s="20">
        <v>0.59899999999999998</v>
      </c>
      <c r="BZ173" s="20">
        <v>0.52300000000000002</v>
      </c>
      <c r="CA173" s="20">
        <v>0.64800000000000002</v>
      </c>
    </row>
    <row r="174" spans="1:79" x14ac:dyDescent="0.35">
      <c r="A174" s="20">
        <v>992.97299999999996</v>
      </c>
      <c r="B174" s="20">
        <v>9675.4809999999998</v>
      </c>
      <c r="C174" s="20">
        <v>2342.8249999999998</v>
      </c>
      <c r="D174" s="20">
        <v>2653.4760000000001</v>
      </c>
      <c r="E174" s="20">
        <v>1093.75</v>
      </c>
      <c r="F174" s="20">
        <v>5257.951</v>
      </c>
      <c r="G174" s="20">
        <v>332.84</v>
      </c>
      <c r="H174" s="20">
        <v>3268.306</v>
      </c>
      <c r="I174" s="20">
        <v>4319.527</v>
      </c>
      <c r="J174" s="20">
        <v>1201.923</v>
      </c>
      <c r="K174" s="20">
        <v>4288.0919999999996</v>
      </c>
      <c r="L174" s="20">
        <v>9677.33</v>
      </c>
      <c r="M174" s="20">
        <v>497.411</v>
      </c>
      <c r="N174" s="20">
        <v>12352.995999999999</v>
      </c>
      <c r="O174" s="20">
        <v>4916.79</v>
      </c>
      <c r="Q174" s="20">
        <v>263.702</v>
      </c>
      <c r="R174" s="20">
        <v>1029.6300000000001</v>
      </c>
      <c r="S174" s="20">
        <v>331.55599999999998</v>
      </c>
      <c r="T174" s="20">
        <v>625.91399999999999</v>
      </c>
      <c r="U174" s="20">
        <v>269.88099999999997</v>
      </c>
      <c r="V174" s="20">
        <v>1094.2650000000001</v>
      </c>
      <c r="W174" s="20">
        <v>165.77799999999999</v>
      </c>
      <c r="X174" s="20">
        <v>561.71199999999999</v>
      </c>
      <c r="Y174" s="20">
        <v>718.16499999999996</v>
      </c>
      <c r="Z174" s="20">
        <v>439.61799999999999</v>
      </c>
      <c r="AA174" s="20">
        <v>684.65899999999999</v>
      </c>
      <c r="AB174" s="20">
        <v>988.399</v>
      </c>
      <c r="AC174" s="20">
        <v>109.502</v>
      </c>
      <c r="AD174" s="20">
        <v>2036.47</v>
      </c>
      <c r="AE174" s="20">
        <v>771.11800000000005</v>
      </c>
      <c r="AG174">
        <v>3.7655118277449544</v>
      </c>
      <c r="AH174">
        <v>9.3970465118537714</v>
      </c>
      <c r="AI174">
        <v>7.0661517209762454</v>
      </c>
      <c r="AJ174">
        <v>4.2393619570739753</v>
      </c>
      <c r="AK174">
        <v>4.0527121212682635</v>
      </c>
      <c r="AL174">
        <v>4.8050070138403402</v>
      </c>
      <c r="AM174">
        <v>2.0077452979285551</v>
      </c>
      <c r="AN174">
        <v>5.8184728116899764</v>
      </c>
      <c r="AO174">
        <v>6.0146721157394198</v>
      </c>
      <c r="AP174">
        <v>2.7340168054993197</v>
      </c>
      <c r="AQ174">
        <v>6.2631061594165853</v>
      </c>
      <c r="AR174">
        <v>9.7909143979303899</v>
      </c>
      <c r="AS174">
        <v>4.5424832423152095</v>
      </c>
      <c r="AT174">
        <v>6.0658865586038582</v>
      </c>
      <c r="AU174">
        <v>6.3761836709816135</v>
      </c>
      <c r="AW174" s="20">
        <v>0.17899999999999999</v>
      </c>
      <c r="AX174" s="20">
        <v>0.115</v>
      </c>
      <c r="AY174" s="20">
        <v>0.26800000000000002</v>
      </c>
      <c r="AZ174" s="20">
        <v>8.5000000000000006E-2</v>
      </c>
      <c r="BA174" s="20">
        <v>0.189</v>
      </c>
      <c r="BB174" s="20">
        <v>5.5E-2</v>
      </c>
      <c r="BC174" s="20">
        <v>0.152</v>
      </c>
      <c r="BD174" s="20">
        <v>0.13</v>
      </c>
      <c r="BE174" s="20">
        <v>0.105</v>
      </c>
      <c r="BF174" s="20">
        <v>7.8E-2</v>
      </c>
      <c r="BG174" s="20">
        <v>0.115</v>
      </c>
      <c r="BH174" s="20">
        <v>0.124</v>
      </c>
      <c r="BI174" s="20">
        <v>0.52100000000000002</v>
      </c>
      <c r="BJ174" s="20">
        <v>3.6999999999999998E-2</v>
      </c>
      <c r="BK174" s="20">
        <v>0.104</v>
      </c>
      <c r="BM174" s="20">
        <v>0.48799999999999999</v>
      </c>
      <c r="BN174" s="20">
        <v>0.45700000000000002</v>
      </c>
      <c r="BO174" s="20">
        <v>0.70099999999999996</v>
      </c>
      <c r="BP174" s="20">
        <v>0.42599999999999999</v>
      </c>
      <c r="BQ174" s="20">
        <v>0.56000000000000005</v>
      </c>
      <c r="BR174" s="20">
        <v>0.27400000000000002</v>
      </c>
      <c r="BS174" s="20">
        <v>0.39</v>
      </c>
      <c r="BT174" s="20">
        <v>0.47599999999999998</v>
      </c>
      <c r="BU174" s="20">
        <v>0.47799999999999998</v>
      </c>
      <c r="BV174" s="20">
        <v>0.28499999999999998</v>
      </c>
      <c r="BW174" s="20">
        <v>0.63</v>
      </c>
      <c r="BX174" s="20">
        <v>0.60299999999999998</v>
      </c>
      <c r="BY174" s="20">
        <v>0.81100000000000005</v>
      </c>
      <c r="BZ174" s="20">
        <v>0.376</v>
      </c>
      <c r="CA174" s="20">
        <v>0.41699999999999998</v>
      </c>
    </row>
    <row r="175" spans="1:79" x14ac:dyDescent="0.35">
      <c r="A175" s="20">
        <v>101.70099999999999</v>
      </c>
      <c r="B175" s="20">
        <v>2225.4070000000002</v>
      </c>
      <c r="C175" s="20">
        <v>2003.5129999999999</v>
      </c>
      <c r="D175" s="20">
        <v>841.346</v>
      </c>
      <c r="E175" s="20">
        <v>2356.694</v>
      </c>
      <c r="F175" s="20">
        <v>5460.4290000000001</v>
      </c>
      <c r="G175" s="20">
        <v>6837.0929999999998</v>
      </c>
      <c r="H175" s="20">
        <v>5132.2120000000004</v>
      </c>
      <c r="I175" s="20">
        <v>5487.241</v>
      </c>
      <c r="J175" s="20">
        <v>810.83600000000001</v>
      </c>
      <c r="K175" s="20">
        <v>4080.991</v>
      </c>
      <c r="L175" s="20">
        <v>905.14099999999996</v>
      </c>
      <c r="M175" s="20">
        <v>1594.8589999999999</v>
      </c>
      <c r="N175" s="20">
        <v>2895.71</v>
      </c>
      <c r="O175" s="20">
        <v>2294.7489999999998</v>
      </c>
      <c r="Q175" s="20">
        <v>48.35</v>
      </c>
      <c r="R175" s="20">
        <v>529.58299999999997</v>
      </c>
      <c r="S175" s="20">
        <v>348.28399999999999</v>
      </c>
      <c r="T175" s="20">
        <v>185.00899999999999</v>
      </c>
      <c r="U175" s="20">
        <v>463.69200000000001</v>
      </c>
      <c r="V175" s="20">
        <v>559.61300000000006</v>
      </c>
      <c r="W175" s="20">
        <v>888.84199999999998</v>
      </c>
      <c r="X175" s="20">
        <v>908.86300000000006</v>
      </c>
      <c r="Y175" s="20">
        <v>792.005</v>
      </c>
      <c r="Z175" s="20">
        <v>145.517</v>
      </c>
      <c r="AA175" s="20">
        <v>527.56399999999996</v>
      </c>
      <c r="AB175" s="20">
        <v>163.99199999999999</v>
      </c>
      <c r="AC175" s="20">
        <v>337.50200000000001</v>
      </c>
      <c r="AD175" s="20">
        <v>411.55200000000002</v>
      </c>
      <c r="AE175" s="20">
        <v>297.79399999999998</v>
      </c>
      <c r="AG175">
        <v>2.1034332988624609</v>
      </c>
      <c r="AH175">
        <v>4.2021873813925303</v>
      </c>
      <c r="AI175">
        <v>5.7525266736341605</v>
      </c>
      <c r="AJ175">
        <v>4.5475949818657471</v>
      </c>
      <c r="AK175">
        <v>5.0824555955246149</v>
      </c>
      <c r="AL175">
        <v>9.7575092072557279</v>
      </c>
      <c r="AM175">
        <v>7.6921353851415661</v>
      </c>
      <c r="AN175">
        <v>5.6468488650104582</v>
      </c>
      <c r="AO175">
        <v>6.9282908567496415</v>
      </c>
      <c r="AP175">
        <v>5.572104977425318</v>
      </c>
      <c r="AQ175">
        <v>7.7355372997399376</v>
      </c>
      <c r="AR175">
        <v>5.5194216791062978</v>
      </c>
      <c r="AS175">
        <v>4.7254801453028419</v>
      </c>
      <c r="AT175">
        <v>7.0360732058160327</v>
      </c>
      <c r="AU175">
        <v>7.7058268467464082</v>
      </c>
      <c r="AW175" s="20">
        <v>0.54700000000000004</v>
      </c>
      <c r="AX175" s="20">
        <v>0.1</v>
      </c>
      <c r="AY175" s="20">
        <v>0.20799999999999999</v>
      </c>
      <c r="AZ175" s="20">
        <v>0.309</v>
      </c>
      <c r="BA175" s="20">
        <v>0.13800000000000001</v>
      </c>
      <c r="BB175" s="20">
        <v>0.219</v>
      </c>
      <c r="BC175" s="20">
        <v>0.109</v>
      </c>
      <c r="BD175" s="20">
        <v>7.8E-2</v>
      </c>
      <c r="BE175" s="20">
        <v>0.11</v>
      </c>
      <c r="BF175" s="20">
        <v>0.48099999999999998</v>
      </c>
      <c r="BG175" s="20">
        <v>0.184</v>
      </c>
      <c r="BH175" s="20">
        <v>0.42299999999999999</v>
      </c>
      <c r="BI175" s="20">
        <v>0.17599999999999999</v>
      </c>
      <c r="BJ175" s="20">
        <v>0.215</v>
      </c>
      <c r="BK175" s="20">
        <v>0.32500000000000001</v>
      </c>
      <c r="BM175" s="20">
        <v>0.83299999999999996</v>
      </c>
      <c r="BN175" s="20">
        <v>0.39200000000000002</v>
      </c>
      <c r="BO175" s="20">
        <v>0.62</v>
      </c>
      <c r="BP175" s="20">
        <v>0.75</v>
      </c>
      <c r="BQ175" s="20">
        <v>0.60899999999999999</v>
      </c>
      <c r="BR175" s="20">
        <v>0.66100000000000003</v>
      </c>
      <c r="BS175" s="20">
        <v>0.58699999999999997</v>
      </c>
      <c r="BT175" s="20">
        <v>0.45700000000000002</v>
      </c>
      <c r="BU175" s="20">
        <v>0.626</v>
      </c>
      <c r="BV175" s="20">
        <v>0.81100000000000005</v>
      </c>
      <c r="BW175" s="20">
        <v>0.54900000000000004</v>
      </c>
      <c r="BX175" s="20">
        <v>0.71699999999999997</v>
      </c>
      <c r="BY175" s="20">
        <v>0.50800000000000001</v>
      </c>
      <c r="BZ175" s="20">
        <v>0.64600000000000002</v>
      </c>
      <c r="CA175" s="20">
        <v>0.68799999999999994</v>
      </c>
    </row>
    <row r="176" spans="1:79" x14ac:dyDescent="0.35">
      <c r="A176" s="20">
        <v>1675.296</v>
      </c>
      <c r="B176" s="20">
        <v>3257.212</v>
      </c>
      <c r="C176" s="20">
        <v>4113.3509999999997</v>
      </c>
      <c r="D176" s="20">
        <v>890.34799999999996</v>
      </c>
      <c r="E176" s="20">
        <v>5060.0959999999995</v>
      </c>
      <c r="F176" s="20">
        <v>2260.54</v>
      </c>
      <c r="G176" s="20">
        <v>707.28599999999994</v>
      </c>
      <c r="H176" s="20">
        <v>5768.3059999999996</v>
      </c>
      <c r="I176" s="20">
        <v>2316.9380000000001</v>
      </c>
      <c r="J176" s="20">
        <v>1467.271</v>
      </c>
      <c r="K176" s="20">
        <v>348.55799999999999</v>
      </c>
      <c r="L176" s="20">
        <v>2728.3649999999998</v>
      </c>
      <c r="M176" s="20">
        <v>4448.9639999999999</v>
      </c>
      <c r="N176" s="20">
        <v>7399.223</v>
      </c>
      <c r="O176" s="20">
        <v>2384.4299999999998</v>
      </c>
      <c r="Q176" s="20">
        <v>263.64499999999998</v>
      </c>
      <c r="R176" s="20">
        <v>478.803</v>
      </c>
      <c r="S176" s="20">
        <v>588.82899999999995</v>
      </c>
      <c r="T176" s="20">
        <v>227.92</v>
      </c>
      <c r="U176" s="20">
        <v>869.21799999999996</v>
      </c>
      <c r="V176" s="20">
        <v>399.97399999999999</v>
      </c>
      <c r="W176" s="20">
        <v>238.33199999999999</v>
      </c>
      <c r="X176" s="20">
        <v>610.37599999999998</v>
      </c>
      <c r="Y176" s="20">
        <v>480.96</v>
      </c>
      <c r="Z176" s="20">
        <v>619.69500000000005</v>
      </c>
      <c r="AA176" s="20">
        <v>145.614</v>
      </c>
      <c r="AB176" s="20">
        <v>553.10299999999995</v>
      </c>
      <c r="AC176" s="20">
        <v>586.67200000000003</v>
      </c>
      <c r="AD176" s="20">
        <v>963.00599999999997</v>
      </c>
      <c r="AE176" s="20">
        <v>453.66699999999997</v>
      </c>
      <c r="AG176">
        <v>6.3543628743196354</v>
      </c>
      <c r="AH176">
        <v>6.802822872872559</v>
      </c>
      <c r="AI176">
        <v>6.9856460874039827</v>
      </c>
      <c r="AJ176">
        <v>3.9064057564057566</v>
      </c>
      <c r="AK176">
        <v>5.8214348989551521</v>
      </c>
      <c r="AL176">
        <v>5.6517173616285064</v>
      </c>
      <c r="AM176">
        <v>2.967650168672272</v>
      </c>
      <c r="AN176">
        <v>9.4504141709372576</v>
      </c>
      <c r="AO176">
        <v>4.8173195276114438</v>
      </c>
      <c r="AP176">
        <v>2.3677308998781657</v>
      </c>
      <c r="AQ176">
        <v>2.3937121430631669</v>
      </c>
      <c r="AR176">
        <v>4.9328334867104315</v>
      </c>
      <c r="AS176">
        <v>7.5833924237052388</v>
      </c>
      <c r="AT176">
        <v>7.683465108213241</v>
      </c>
      <c r="AU176">
        <v>5.2559035592185461</v>
      </c>
      <c r="AW176" s="20">
        <v>0.30299999999999999</v>
      </c>
      <c r="AX176" s="20">
        <v>0.17899999999999999</v>
      </c>
      <c r="AY176" s="20">
        <v>0.14899999999999999</v>
      </c>
      <c r="AZ176" s="20">
        <v>0.215</v>
      </c>
      <c r="BA176" s="20">
        <v>8.4000000000000005E-2</v>
      </c>
      <c r="BB176" s="20">
        <v>0.17799999999999999</v>
      </c>
      <c r="BC176" s="20">
        <v>0.156</v>
      </c>
      <c r="BD176" s="20">
        <v>0.19500000000000001</v>
      </c>
      <c r="BE176" s="20">
        <v>0.126</v>
      </c>
      <c r="BF176" s="20">
        <v>4.8000000000000001E-2</v>
      </c>
      <c r="BG176" s="20">
        <v>0.20699999999999999</v>
      </c>
      <c r="BH176" s="20">
        <v>0.112</v>
      </c>
      <c r="BI176" s="20">
        <v>0.16200000000000001</v>
      </c>
      <c r="BJ176" s="20">
        <v>0.1</v>
      </c>
      <c r="BK176" s="20">
        <v>0.14599999999999999</v>
      </c>
      <c r="BM176" s="20">
        <v>0.69699999999999995</v>
      </c>
      <c r="BN176" s="20">
        <v>0.64</v>
      </c>
      <c r="BO176" s="20">
        <v>0.56699999999999995</v>
      </c>
      <c r="BP176" s="20">
        <v>0.55300000000000005</v>
      </c>
      <c r="BQ176" s="20">
        <v>0.57099999999999995</v>
      </c>
      <c r="BR176" s="20">
        <v>0.61899999999999999</v>
      </c>
      <c r="BS176" s="20">
        <v>0.56599999999999995</v>
      </c>
      <c r="BT176" s="20">
        <v>0.70099999999999996</v>
      </c>
      <c r="BU176" s="20">
        <v>0.48499999999999999</v>
      </c>
      <c r="BV176" s="20">
        <v>0.13700000000000001</v>
      </c>
      <c r="BW176" s="20">
        <v>0.57999999999999996</v>
      </c>
      <c r="BX176" s="20">
        <v>0.50900000000000001</v>
      </c>
      <c r="BY176" s="20">
        <v>0.42</v>
      </c>
      <c r="BZ176" s="20">
        <v>0.58299999999999996</v>
      </c>
      <c r="CA176" s="20">
        <v>0.52700000000000002</v>
      </c>
    </row>
    <row r="177" spans="1:79" x14ac:dyDescent="0.35">
      <c r="A177" s="20">
        <v>129.43799999999999</v>
      </c>
      <c r="B177" s="20">
        <v>3026.9969999999998</v>
      </c>
      <c r="C177" s="20">
        <v>2340.9760000000001</v>
      </c>
      <c r="D177" s="20">
        <v>2009.0609999999999</v>
      </c>
      <c r="E177" s="20">
        <v>1989.645</v>
      </c>
      <c r="F177" s="20">
        <v>1609.652</v>
      </c>
      <c r="G177" s="20">
        <v>1068.787</v>
      </c>
      <c r="H177" s="20">
        <v>2335.4290000000001</v>
      </c>
      <c r="I177" s="20">
        <v>4175.2960000000003</v>
      </c>
      <c r="J177" s="20">
        <v>1250</v>
      </c>
      <c r="K177" s="20">
        <v>992.97299999999996</v>
      </c>
      <c r="L177" s="20">
        <v>1438.6089999999999</v>
      </c>
      <c r="M177" s="20">
        <v>4921.4129999999996</v>
      </c>
      <c r="N177" s="20">
        <v>1404.4010000000001</v>
      </c>
      <c r="O177" s="20">
        <v>6139.0529999999999</v>
      </c>
      <c r="Q177" s="20">
        <v>98.76</v>
      </c>
      <c r="R177" s="20">
        <v>509.476</v>
      </c>
      <c r="S177" s="20">
        <v>477.40300000000002</v>
      </c>
      <c r="T177" s="20">
        <v>469.55799999999999</v>
      </c>
      <c r="U177" s="20">
        <v>306.41899999999998</v>
      </c>
      <c r="V177" s="20">
        <v>357.14299999999997</v>
      </c>
      <c r="W177" s="20">
        <v>228.66</v>
      </c>
      <c r="X177" s="20">
        <v>485.07900000000001</v>
      </c>
      <c r="Y177" s="20">
        <v>391.01799999999997</v>
      </c>
      <c r="Z177" s="20">
        <v>282.73899999999998</v>
      </c>
      <c r="AA177" s="20">
        <v>216.42099999999999</v>
      </c>
      <c r="AB177" s="20">
        <v>282.85899999999998</v>
      </c>
      <c r="AC177" s="20">
        <v>924.42399999999998</v>
      </c>
      <c r="AD177" s="20">
        <v>312.46199999999999</v>
      </c>
      <c r="AE177" s="20">
        <v>924.32799999999997</v>
      </c>
      <c r="AG177">
        <v>1.3106318347509112</v>
      </c>
      <c r="AH177">
        <v>5.9413927250743894</v>
      </c>
      <c r="AI177">
        <v>4.903563655863076</v>
      </c>
      <c r="AJ177">
        <v>4.2786215973319592</v>
      </c>
      <c r="AK177">
        <v>6.4932168044409782</v>
      </c>
      <c r="AL177">
        <v>4.5070237971904819</v>
      </c>
      <c r="AM177">
        <v>4.6741318988891809</v>
      </c>
      <c r="AN177">
        <v>4.8145333028228396</v>
      </c>
      <c r="AO177">
        <v>10.678014822847032</v>
      </c>
      <c r="AP177">
        <v>4.4210384842557984</v>
      </c>
      <c r="AQ177">
        <v>4.5881545691037378</v>
      </c>
      <c r="AR177">
        <v>5.0859580214877376</v>
      </c>
      <c r="AS177">
        <v>5.3237616072278522</v>
      </c>
      <c r="AT177">
        <v>4.4946297469772327</v>
      </c>
      <c r="AU177">
        <v>6.6416391151193084</v>
      </c>
      <c r="AW177" s="20">
        <v>0.16700000000000001</v>
      </c>
      <c r="AX177" s="20">
        <v>0.14699999999999999</v>
      </c>
      <c r="AY177" s="20">
        <v>0.129</v>
      </c>
      <c r="AZ177" s="20">
        <v>0.115</v>
      </c>
      <c r="BA177" s="20">
        <v>0.26600000000000001</v>
      </c>
      <c r="BB177" s="20">
        <v>0.159</v>
      </c>
      <c r="BC177" s="20">
        <v>0.25700000000000001</v>
      </c>
      <c r="BD177" s="20">
        <v>0.125</v>
      </c>
      <c r="BE177" s="20">
        <v>0.34300000000000003</v>
      </c>
      <c r="BF177" s="20">
        <v>0.19600000000000001</v>
      </c>
      <c r="BG177" s="20">
        <v>0.26600000000000001</v>
      </c>
      <c r="BH177" s="20">
        <v>0.22600000000000001</v>
      </c>
      <c r="BI177" s="20">
        <v>7.1999999999999995E-2</v>
      </c>
      <c r="BJ177" s="20">
        <v>0.18099999999999999</v>
      </c>
      <c r="BK177" s="20">
        <v>0.09</v>
      </c>
      <c r="BM177" s="20">
        <v>0.501</v>
      </c>
      <c r="BN177" s="20">
        <v>0.55500000000000005</v>
      </c>
      <c r="BO177" s="20">
        <v>0.58599999999999997</v>
      </c>
      <c r="BP177" s="20">
        <v>0.45100000000000001</v>
      </c>
      <c r="BQ177" s="20">
        <v>0.79300000000000004</v>
      </c>
      <c r="BR177" s="20">
        <v>0.59</v>
      </c>
      <c r="BS177" s="20">
        <v>0.67800000000000005</v>
      </c>
      <c r="BT177" s="20">
        <v>0.39300000000000002</v>
      </c>
      <c r="BU177" s="20">
        <v>0.74199999999999999</v>
      </c>
      <c r="BV177" s="20">
        <v>0.61799999999999999</v>
      </c>
      <c r="BW177" s="20">
        <v>0.73899999999999999</v>
      </c>
      <c r="BX177" s="20">
        <v>0.753</v>
      </c>
      <c r="BY177" s="20">
        <v>0.42</v>
      </c>
      <c r="BZ177" s="20">
        <v>0.54500000000000004</v>
      </c>
      <c r="CA177" s="20">
        <v>0.51900000000000002</v>
      </c>
    </row>
    <row r="178" spans="1:79" x14ac:dyDescent="0.35">
      <c r="A178" s="20">
        <v>1201.923</v>
      </c>
      <c r="B178" s="20">
        <v>1714.127</v>
      </c>
      <c r="C178" s="20">
        <v>3333.95</v>
      </c>
      <c r="D178" s="20">
        <v>225.59200000000001</v>
      </c>
      <c r="E178" s="20">
        <v>3475.4070000000002</v>
      </c>
      <c r="F178" s="20">
        <v>1039.201</v>
      </c>
      <c r="G178" s="20">
        <v>1085.4290000000001</v>
      </c>
      <c r="H178" s="20">
        <v>5786.7969999999996</v>
      </c>
      <c r="I178" s="20">
        <v>6723.3729999999996</v>
      </c>
      <c r="J178" s="20">
        <v>529.77099999999996</v>
      </c>
      <c r="K178" s="20">
        <v>1593.9349999999999</v>
      </c>
      <c r="L178" s="20">
        <v>1369.268</v>
      </c>
      <c r="M178" s="20">
        <v>1236.1320000000001</v>
      </c>
      <c r="N178" s="20">
        <v>1335.059</v>
      </c>
      <c r="O178" s="20">
        <v>4547.8919999999998</v>
      </c>
      <c r="Q178" s="20">
        <v>327.90300000000002</v>
      </c>
      <c r="R178" s="20">
        <v>488.94200000000001</v>
      </c>
      <c r="S178" s="20">
        <v>583.09900000000005</v>
      </c>
      <c r="T178" s="20">
        <v>107.90900000000001</v>
      </c>
      <c r="U178" s="20">
        <v>453.14299999999997</v>
      </c>
      <c r="V178" s="20">
        <v>237.96199999999999</v>
      </c>
      <c r="W178" s="20">
        <v>271.66699999999997</v>
      </c>
      <c r="X178" s="20">
        <v>691.03200000000004</v>
      </c>
      <c r="Y178" s="20">
        <v>826.73400000000004</v>
      </c>
      <c r="Z178" s="20">
        <v>169.898</v>
      </c>
      <c r="AA178" s="20">
        <v>287.92899999999997</v>
      </c>
      <c r="AB178" s="20">
        <v>532.649</v>
      </c>
      <c r="AC178" s="20">
        <v>154.47300000000001</v>
      </c>
      <c r="AD178" s="20">
        <v>486.59199999999998</v>
      </c>
      <c r="AE178" s="20">
        <v>532.49599999999998</v>
      </c>
      <c r="AG178">
        <v>3.6654833899049413</v>
      </c>
      <c r="AH178">
        <v>3.5057880075755405</v>
      </c>
      <c r="AI178">
        <v>5.7176397146968174</v>
      </c>
      <c r="AJ178">
        <v>2.0905763189353994</v>
      </c>
      <c r="AK178">
        <v>7.6695590575160608</v>
      </c>
      <c r="AL178">
        <v>4.3670880224573674</v>
      </c>
      <c r="AM178">
        <v>3.9954392693996703</v>
      </c>
      <c r="AN178">
        <v>8.3741375218513756</v>
      </c>
      <c r="AO178">
        <v>8.132450098822595</v>
      </c>
      <c r="AP178">
        <v>3.1181709025415247</v>
      </c>
      <c r="AQ178">
        <v>5.535861271355091</v>
      </c>
      <c r="AR178">
        <v>2.5706759986407559</v>
      </c>
      <c r="AS178">
        <v>8.0022528208813188</v>
      </c>
      <c r="AT178">
        <v>2.7436928679468631</v>
      </c>
      <c r="AU178">
        <v>8.5407064090622278</v>
      </c>
      <c r="AW178" s="20">
        <v>0.14000000000000001</v>
      </c>
      <c r="AX178" s="20">
        <v>0.09</v>
      </c>
      <c r="AY178" s="20">
        <v>0.123</v>
      </c>
      <c r="AZ178" s="20">
        <v>0.24299999999999999</v>
      </c>
      <c r="BA178" s="20">
        <v>0.21299999999999999</v>
      </c>
      <c r="BB178" s="20">
        <v>0.23100000000000001</v>
      </c>
      <c r="BC178" s="20">
        <v>0.185</v>
      </c>
      <c r="BD178" s="20">
        <v>0.152</v>
      </c>
      <c r="BE178" s="20">
        <v>0.124</v>
      </c>
      <c r="BF178" s="20">
        <v>0.23100000000000001</v>
      </c>
      <c r="BG178" s="20">
        <v>0.24199999999999999</v>
      </c>
      <c r="BH178" s="20">
        <v>6.0999999999999999E-2</v>
      </c>
      <c r="BI178" s="20">
        <v>0.65100000000000002</v>
      </c>
      <c r="BJ178" s="20">
        <v>7.0999999999999994E-2</v>
      </c>
      <c r="BK178" s="20">
        <v>0.20200000000000001</v>
      </c>
      <c r="BM178" s="20">
        <v>0.39</v>
      </c>
      <c r="BN178" s="20">
        <v>0.374</v>
      </c>
      <c r="BO178" s="20">
        <v>0.44700000000000001</v>
      </c>
      <c r="BP178" s="20">
        <v>0.503</v>
      </c>
      <c r="BQ178" s="20">
        <v>0.67300000000000004</v>
      </c>
      <c r="BR178" s="20">
        <v>0.76500000000000001</v>
      </c>
      <c r="BS178" s="20">
        <v>0.51400000000000001</v>
      </c>
      <c r="BT178" s="20">
        <v>0.71599999999999997</v>
      </c>
      <c r="BU178" s="20">
        <v>0.60099999999999998</v>
      </c>
      <c r="BV178" s="20">
        <v>0.71</v>
      </c>
      <c r="BW178" s="20">
        <v>0.69399999999999995</v>
      </c>
      <c r="BX178" s="20">
        <v>0.32900000000000001</v>
      </c>
      <c r="BY178" s="20">
        <v>0.91900000000000004</v>
      </c>
      <c r="BZ178" s="20">
        <v>0.23899999999999999</v>
      </c>
      <c r="CA178" s="20">
        <v>0.60799999999999998</v>
      </c>
    </row>
    <row r="179" spans="1:79" x14ac:dyDescent="0.35">
      <c r="A179" s="20">
        <v>1095.5989999999999</v>
      </c>
      <c r="B179" s="20">
        <v>2879.0680000000002</v>
      </c>
      <c r="C179" s="20">
        <v>3020.5250000000001</v>
      </c>
      <c r="D179" s="20">
        <v>4441.5680000000002</v>
      </c>
      <c r="E179" s="20">
        <v>1881.472</v>
      </c>
      <c r="F179" s="20">
        <v>4803.07</v>
      </c>
      <c r="G179" s="20">
        <v>559.35699999999997</v>
      </c>
      <c r="H179" s="20">
        <v>1225.037</v>
      </c>
      <c r="I179" s="20">
        <v>4559.9110000000001</v>
      </c>
      <c r="J179" s="20">
        <v>387.38900000000001</v>
      </c>
      <c r="K179" s="20">
        <v>346.709</v>
      </c>
      <c r="L179" s="20">
        <v>3032.5439999999999</v>
      </c>
      <c r="M179" s="20">
        <v>1620.7470000000001</v>
      </c>
      <c r="N179" s="20">
        <v>4336.1689999999999</v>
      </c>
      <c r="O179" s="20">
        <v>5448.41</v>
      </c>
      <c r="Q179" s="20">
        <v>256.80599999999998</v>
      </c>
      <c r="R179" s="20">
        <v>587.25199999999995</v>
      </c>
      <c r="S179" s="20">
        <v>623.56399999999996</v>
      </c>
      <c r="T179" s="20">
        <v>591.202</v>
      </c>
      <c r="U179" s="20">
        <v>427.5</v>
      </c>
      <c r="V179" s="20">
        <v>798.24099999999999</v>
      </c>
      <c r="W179" s="20">
        <v>123.857</v>
      </c>
      <c r="X179" s="20">
        <v>282.35300000000001</v>
      </c>
      <c r="Y179" s="20">
        <v>791.72500000000002</v>
      </c>
      <c r="Z179" s="20">
        <v>96.370999999999995</v>
      </c>
      <c r="AA179" s="20">
        <v>135.999</v>
      </c>
      <c r="AB179" s="20">
        <v>511.30200000000002</v>
      </c>
      <c r="AC179" s="20">
        <v>247.61699999999999</v>
      </c>
      <c r="AD179" s="20">
        <v>627.82000000000005</v>
      </c>
      <c r="AE179" s="20">
        <v>505.05</v>
      </c>
      <c r="AG179">
        <v>4.2662515673309818</v>
      </c>
      <c r="AH179">
        <v>4.9026108042203358</v>
      </c>
      <c r="AI179">
        <v>4.8439695043331561</v>
      </c>
      <c r="AJ179">
        <v>7.5127756672000441</v>
      </c>
      <c r="AK179">
        <v>4.4011040935672519</v>
      </c>
      <c r="AL179">
        <v>6.0170675272254872</v>
      </c>
      <c r="AM179">
        <v>4.5161516910630803</v>
      </c>
      <c r="AN179">
        <v>4.3386718044433739</v>
      </c>
      <c r="AO179">
        <v>5.7594631974486088</v>
      </c>
      <c r="AP179">
        <v>4.0197673574000481</v>
      </c>
      <c r="AQ179">
        <v>2.5493496275707912</v>
      </c>
      <c r="AR179">
        <v>5.9310231526573327</v>
      </c>
      <c r="AS179">
        <v>6.5453785483226117</v>
      </c>
      <c r="AT179">
        <v>6.9067073364977212</v>
      </c>
      <c r="AU179">
        <v>10.787862587862588</v>
      </c>
      <c r="AW179" s="20">
        <v>0.20899999999999999</v>
      </c>
      <c r="AX179" s="20">
        <v>0.105</v>
      </c>
      <c r="AY179" s="20">
        <v>9.8000000000000004E-2</v>
      </c>
      <c r="AZ179" s="20">
        <v>0.16</v>
      </c>
      <c r="BA179" s="20">
        <v>0.129</v>
      </c>
      <c r="BB179" s="20">
        <v>9.5000000000000001E-2</v>
      </c>
      <c r="BC179" s="20">
        <v>0.45800000000000002</v>
      </c>
      <c r="BD179" s="20">
        <v>0.193</v>
      </c>
      <c r="BE179" s="20">
        <v>9.0999999999999998E-2</v>
      </c>
      <c r="BF179" s="20">
        <v>0.52400000000000002</v>
      </c>
      <c r="BG179" s="20">
        <v>0.23599999999999999</v>
      </c>
      <c r="BH179" s="20">
        <v>0.14599999999999999</v>
      </c>
      <c r="BI179" s="20">
        <v>0.33200000000000002</v>
      </c>
      <c r="BJ179" s="20">
        <v>0.13800000000000001</v>
      </c>
      <c r="BK179" s="20">
        <v>0.26800000000000002</v>
      </c>
      <c r="BM179" s="20">
        <v>0.59399999999999997</v>
      </c>
      <c r="BN179" s="20">
        <v>0.56399999999999995</v>
      </c>
      <c r="BO179" s="20">
        <v>0.47199999999999998</v>
      </c>
      <c r="BP179" s="20">
        <v>0.60599999999999998</v>
      </c>
      <c r="BQ179" s="20">
        <v>0.53300000000000003</v>
      </c>
      <c r="BR179" s="20">
        <v>0.52500000000000002</v>
      </c>
      <c r="BS179" s="20">
        <v>0.86899999999999999</v>
      </c>
      <c r="BT179" s="20">
        <v>0.70499999999999996</v>
      </c>
      <c r="BU179" s="20">
        <v>0.45400000000000001</v>
      </c>
      <c r="BV179" s="20">
        <v>0.86399999999999999</v>
      </c>
      <c r="BW179" s="20">
        <v>0.499</v>
      </c>
      <c r="BX179" s="20">
        <v>0.47599999999999998</v>
      </c>
      <c r="BY179" s="20">
        <v>0.69499999999999995</v>
      </c>
      <c r="BZ179" s="20">
        <v>0.61799999999999999</v>
      </c>
      <c r="CA179" s="20">
        <v>0.78500000000000003</v>
      </c>
    </row>
    <row r="180" spans="1:79" x14ac:dyDescent="0.35">
      <c r="A180" s="20">
        <v>2009.0609999999999</v>
      </c>
      <c r="B180" s="20">
        <v>4326.9229999999998</v>
      </c>
      <c r="C180" s="20">
        <v>4666.2349999999997</v>
      </c>
      <c r="D180" s="20">
        <v>595.41399999999999</v>
      </c>
      <c r="E180" s="20">
        <v>4120.7470000000003</v>
      </c>
      <c r="F180" s="20">
        <v>2063.6089999999999</v>
      </c>
      <c r="G180" s="20">
        <v>2495.377</v>
      </c>
      <c r="H180" s="20">
        <v>2158.8389999999999</v>
      </c>
      <c r="I180" s="20">
        <v>5827.4780000000001</v>
      </c>
      <c r="J180" s="20">
        <v>1139.9780000000001</v>
      </c>
      <c r="K180" s="20">
        <v>1396.08</v>
      </c>
      <c r="L180" s="20">
        <v>2613.7199999999998</v>
      </c>
      <c r="M180" s="20">
        <v>4077.2930000000001</v>
      </c>
      <c r="N180" s="20">
        <v>4694.8959999999997</v>
      </c>
      <c r="O180" s="20">
        <v>2137.5740000000001</v>
      </c>
      <c r="Q180" s="20">
        <v>458.25299999999999</v>
      </c>
      <c r="R180" s="20">
        <v>544.96799999999996</v>
      </c>
      <c r="S180" s="20">
        <v>614.029</v>
      </c>
      <c r="T180" s="20">
        <v>113.815</v>
      </c>
      <c r="U180" s="20">
        <v>747.10799999999995</v>
      </c>
      <c r="V180" s="20">
        <v>417.88499999999999</v>
      </c>
      <c r="W180" s="20">
        <v>478.803</v>
      </c>
      <c r="X180" s="20">
        <v>540.59799999999996</v>
      </c>
      <c r="Y180" s="20">
        <v>703.24699999999996</v>
      </c>
      <c r="Z180" s="20">
        <v>191.518</v>
      </c>
      <c r="AA180" s="20">
        <v>391.98500000000001</v>
      </c>
      <c r="AB180" s="20">
        <v>522.25400000000002</v>
      </c>
      <c r="AC180" s="20">
        <v>834.83600000000001</v>
      </c>
      <c r="AD180" s="20">
        <v>524.94100000000003</v>
      </c>
      <c r="AE180" s="20">
        <v>463.76499999999999</v>
      </c>
      <c r="AG180">
        <v>4.3841742443584657</v>
      </c>
      <c r="AH180">
        <v>7.939774445472028</v>
      </c>
      <c r="AI180">
        <v>7.5993723423486506</v>
      </c>
      <c r="AJ180">
        <v>5.2314194086895398</v>
      </c>
      <c r="AK180">
        <v>5.5155974772054384</v>
      </c>
      <c r="AL180">
        <v>4.9382222381755749</v>
      </c>
      <c r="AM180">
        <v>5.2116987571088735</v>
      </c>
      <c r="AN180">
        <v>3.9934276486409499</v>
      </c>
      <c r="AO180">
        <v>8.2865309059263677</v>
      </c>
      <c r="AP180">
        <v>5.9523282406875593</v>
      </c>
      <c r="AQ180">
        <v>3.561564855798053</v>
      </c>
      <c r="AR180">
        <v>5.0046912038969538</v>
      </c>
      <c r="AS180">
        <v>4.8839448706093176</v>
      </c>
      <c r="AT180">
        <v>8.9436641451134502</v>
      </c>
      <c r="AU180">
        <v>4.6091749053938962</v>
      </c>
      <c r="AW180" s="20">
        <v>0.12</v>
      </c>
      <c r="AX180" s="20">
        <v>0.183</v>
      </c>
      <c r="AY180" s="20">
        <v>0.156</v>
      </c>
      <c r="AZ180" s="20">
        <v>0.57799999999999996</v>
      </c>
      <c r="BA180" s="20">
        <v>9.2999999999999999E-2</v>
      </c>
      <c r="BB180" s="20">
        <v>0.14799999999999999</v>
      </c>
      <c r="BC180" s="20">
        <v>0.13700000000000001</v>
      </c>
      <c r="BD180" s="20">
        <v>9.2999999999999999E-2</v>
      </c>
      <c r="BE180" s="20">
        <v>0.14799999999999999</v>
      </c>
      <c r="BF180" s="20">
        <v>0.39100000000000001</v>
      </c>
      <c r="BG180" s="20">
        <v>0.114</v>
      </c>
      <c r="BH180" s="20">
        <v>0.12</v>
      </c>
      <c r="BI180" s="20">
        <v>7.3999999999999996E-2</v>
      </c>
      <c r="BJ180" s="20">
        <v>0.214</v>
      </c>
      <c r="BK180" s="20">
        <v>0.125</v>
      </c>
      <c r="BM180" s="20">
        <v>0.48299999999999998</v>
      </c>
      <c r="BN180" s="20">
        <v>0.64500000000000002</v>
      </c>
      <c r="BO180" s="20">
        <v>0.64</v>
      </c>
      <c r="BP180" s="20">
        <v>0.81899999999999995</v>
      </c>
      <c r="BQ180" s="20">
        <v>0.47899999999999998</v>
      </c>
      <c r="BR180" s="20">
        <v>0.628</v>
      </c>
      <c r="BS180" s="20">
        <v>0.53800000000000003</v>
      </c>
      <c r="BT180" s="20">
        <v>0.41499999999999998</v>
      </c>
      <c r="BU180" s="20">
        <v>0.66900000000000004</v>
      </c>
      <c r="BV180" s="20">
        <v>0.77100000000000002</v>
      </c>
      <c r="BW180" s="20">
        <v>0.48299999999999998</v>
      </c>
      <c r="BX180" s="20">
        <v>0.58399999999999996</v>
      </c>
      <c r="BY180" s="20">
        <v>0.52500000000000002</v>
      </c>
      <c r="BZ180" s="20">
        <v>0.71799999999999997</v>
      </c>
      <c r="CA180" s="20">
        <v>0.46800000000000003</v>
      </c>
    </row>
    <row r="181" spans="1:79" x14ac:dyDescent="0.35">
      <c r="A181" s="20">
        <v>4007.951</v>
      </c>
      <c r="B181" s="20">
        <v>1801.0360000000001</v>
      </c>
      <c r="C181" s="20">
        <v>1801.0360000000001</v>
      </c>
      <c r="D181" s="20">
        <v>1588.3879999999999</v>
      </c>
      <c r="E181" s="20">
        <v>1539.386</v>
      </c>
      <c r="F181" s="20">
        <v>919.00900000000001</v>
      </c>
      <c r="G181" s="20">
        <v>1158.4690000000001</v>
      </c>
      <c r="H181" s="20">
        <v>1019.7859999999999</v>
      </c>
      <c r="I181" s="20">
        <v>4015.348</v>
      </c>
      <c r="J181" s="20">
        <v>931.02800000000002</v>
      </c>
      <c r="K181" s="20">
        <v>353.18</v>
      </c>
      <c r="L181" s="20">
        <v>1681.768</v>
      </c>
      <c r="M181" s="20">
        <v>13522.558999999999</v>
      </c>
      <c r="N181" s="20">
        <v>1784.393</v>
      </c>
      <c r="O181" s="20">
        <v>3009.43</v>
      </c>
      <c r="Q181" s="20">
        <v>1045.4649999999999</v>
      </c>
      <c r="R181" s="20">
        <v>385.38600000000002</v>
      </c>
      <c r="S181" s="20">
        <v>284.37200000000001</v>
      </c>
      <c r="T181" s="20">
        <v>317.57100000000003</v>
      </c>
      <c r="U181" s="20">
        <v>305.99299999999999</v>
      </c>
      <c r="V181" s="20">
        <v>234.89599999999999</v>
      </c>
      <c r="W181" s="20">
        <v>259.29199999999997</v>
      </c>
      <c r="X181" s="20">
        <v>267.35500000000002</v>
      </c>
      <c r="Y181" s="20">
        <v>665.52499999999998</v>
      </c>
      <c r="Z181" s="20">
        <v>191.47800000000001</v>
      </c>
      <c r="AA181" s="20">
        <v>105.849</v>
      </c>
      <c r="AB181" s="20">
        <v>295.678</v>
      </c>
      <c r="AC181" s="20">
        <v>1269.135</v>
      </c>
      <c r="AD181" s="20">
        <v>311.00599999999997</v>
      </c>
      <c r="AE181" s="20">
        <v>456.75599999999997</v>
      </c>
      <c r="AG181">
        <v>3.833653924330322</v>
      </c>
      <c r="AH181">
        <v>4.6733301157800229</v>
      </c>
      <c r="AI181">
        <v>6.3333802202748508</v>
      </c>
      <c r="AJ181">
        <v>5.0016783648380985</v>
      </c>
      <c r="AK181">
        <v>5.0307882860065423</v>
      </c>
      <c r="AL181">
        <v>3.9124080444111438</v>
      </c>
      <c r="AM181">
        <v>4.4678162072104044</v>
      </c>
      <c r="AN181">
        <v>3.8143517046623399</v>
      </c>
      <c r="AO181">
        <v>6.0333541189286652</v>
      </c>
      <c r="AP181">
        <v>4.8623236089785768</v>
      </c>
      <c r="AQ181">
        <v>3.336639930466986</v>
      </c>
      <c r="AR181">
        <v>5.6878360919649076</v>
      </c>
      <c r="AS181">
        <v>10.654941357696384</v>
      </c>
      <c r="AT181">
        <v>5.7374873796647012</v>
      </c>
      <c r="AU181">
        <v>6.5887038156039548</v>
      </c>
      <c r="AW181" s="20">
        <v>4.5999999999999999E-2</v>
      </c>
      <c r="AX181" s="20">
        <v>0.152</v>
      </c>
      <c r="AY181" s="20">
        <v>0.28000000000000003</v>
      </c>
      <c r="AZ181" s="20">
        <v>0.19800000000000001</v>
      </c>
      <c r="BA181" s="20">
        <v>0.20699999999999999</v>
      </c>
      <c r="BB181" s="20">
        <v>0.20899999999999999</v>
      </c>
      <c r="BC181" s="20">
        <v>0.217</v>
      </c>
      <c r="BD181" s="20">
        <v>0.17899999999999999</v>
      </c>
      <c r="BE181" s="20">
        <v>0.114</v>
      </c>
      <c r="BF181" s="20">
        <v>0.31900000000000001</v>
      </c>
      <c r="BG181" s="20">
        <v>0.39600000000000002</v>
      </c>
      <c r="BH181" s="20">
        <v>0.24199999999999999</v>
      </c>
      <c r="BI181" s="20">
        <v>0.106</v>
      </c>
      <c r="BJ181" s="20">
        <v>0.23200000000000001</v>
      </c>
      <c r="BK181" s="20">
        <v>0.18099999999999999</v>
      </c>
      <c r="BM181" s="20">
        <v>0.23300000000000001</v>
      </c>
      <c r="BN181" s="20">
        <v>0.48099999999999998</v>
      </c>
      <c r="BO181" s="20">
        <v>0.64600000000000002</v>
      </c>
      <c r="BP181" s="20">
        <v>0.70699999999999996</v>
      </c>
      <c r="BQ181" s="20">
        <v>0.63</v>
      </c>
      <c r="BR181" s="20">
        <v>0.58499999999999996</v>
      </c>
      <c r="BS181" s="20">
        <v>0.64100000000000001</v>
      </c>
      <c r="BT181" s="20">
        <v>0.54500000000000004</v>
      </c>
      <c r="BU181" s="20">
        <v>0.59599999999999997</v>
      </c>
      <c r="BV181" s="20">
        <v>0.67400000000000004</v>
      </c>
      <c r="BW181" s="20">
        <v>0.78400000000000003</v>
      </c>
      <c r="BX181" s="20">
        <v>0.51</v>
      </c>
      <c r="BY181" s="20">
        <v>0.56499999999999995</v>
      </c>
      <c r="BZ181" s="20">
        <v>0.61499999999999999</v>
      </c>
      <c r="CA181" s="20">
        <v>0.629</v>
      </c>
    </row>
    <row r="182" spans="1:79" x14ac:dyDescent="0.35">
      <c r="A182" s="20">
        <v>142.38200000000001</v>
      </c>
      <c r="B182" s="20">
        <v>3035.3180000000002</v>
      </c>
      <c r="C182" s="20">
        <v>1660.5029999999999</v>
      </c>
      <c r="D182" s="20">
        <v>1103.92</v>
      </c>
      <c r="E182" s="20">
        <v>1997.9659999999999</v>
      </c>
      <c r="F182" s="20">
        <v>1053.9939999999999</v>
      </c>
      <c r="G182" s="20">
        <v>660.13300000000004</v>
      </c>
      <c r="H182" s="20">
        <v>424.37099999999998</v>
      </c>
      <c r="I182" s="20">
        <v>7055.2879999999996</v>
      </c>
      <c r="J182" s="20">
        <v>1697.4849999999999</v>
      </c>
      <c r="K182" s="20">
        <v>9986.1319999999996</v>
      </c>
      <c r="L182" s="20">
        <v>3928.4389999999999</v>
      </c>
      <c r="M182" s="20">
        <v>1516.2719999999999</v>
      </c>
      <c r="N182" s="20">
        <v>1860.2070000000001</v>
      </c>
      <c r="O182" s="20">
        <v>7888.3140000000003</v>
      </c>
      <c r="Q182" s="20">
        <v>65.230999999999995</v>
      </c>
      <c r="R182" s="20">
        <v>629.1</v>
      </c>
      <c r="S182" s="20">
        <v>351.25299999999999</v>
      </c>
      <c r="T182" s="20">
        <v>191.84800000000001</v>
      </c>
      <c r="U182" s="20">
        <v>552.48299999999995</v>
      </c>
      <c r="V182" s="20">
        <v>278.04000000000002</v>
      </c>
      <c r="W182" s="20">
        <v>199.34700000000001</v>
      </c>
      <c r="X182" s="20">
        <v>191.42099999999999</v>
      </c>
      <c r="Y182" s="20">
        <v>901.21699999999998</v>
      </c>
      <c r="Z182" s="20">
        <v>306.37900000000002</v>
      </c>
      <c r="AA182" s="20">
        <v>895.21500000000003</v>
      </c>
      <c r="AB182" s="20">
        <v>623.37099999999998</v>
      </c>
      <c r="AC182" s="20">
        <v>303.137</v>
      </c>
      <c r="AD182" s="20">
        <v>378.916</v>
      </c>
      <c r="AE182" s="20">
        <v>1186.8699999999999</v>
      </c>
      <c r="AG182">
        <v>2.1827352025877271</v>
      </c>
      <c r="AH182">
        <v>4.8248577332697504</v>
      </c>
      <c r="AI182">
        <v>4.7273703000401417</v>
      </c>
      <c r="AJ182">
        <v>5.7541386931320631</v>
      </c>
      <c r="AK182">
        <v>3.6163393262779127</v>
      </c>
      <c r="AL182">
        <v>3.7907998849086457</v>
      </c>
      <c r="AM182">
        <v>3.3114769723146074</v>
      </c>
      <c r="AN182">
        <v>2.2169511182158699</v>
      </c>
      <c r="AO182">
        <v>7.828622851100234</v>
      </c>
      <c r="AP182">
        <v>5.5404743797714593</v>
      </c>
      <c r="AQ182">
        <v>11.155009690409566</v>
      </c>
      <c r="AR182">
        <v>6.3019277444731951</v>
      </c>
      <c r="AS182">
        <v>5.0019364181871557</v>
      </c>
      <c r="AT182">
        <v>4.9092859631158356</v>
      </c>
      <c r="AU182">
        <v>6.6463167827984542</v>
      </c>
      <c r="AW182" s="20">
        <v>0.42</v>
      </c>
      <c r="AX182" s="20">
        <v>9.6000000000000002E-2</v>
      </c>
      <c r="AY182" s="20">
        <v>0.16900000000000001</v>
      </c>
      <c r="AZ182" s="20">
        <v>0.377</v>
      </c>
      <c r="BA182" s="20">
        <v>8.2000000000000003E-2</v>
      </c>
      <c r="BB182" s="20">
        <v>0.17100000000000001</v>
      </c>
      <c r="BC182" s="20">
        <v>0.20899999999999999</v>
      </c>
      <c r="BD182" s="20">
        <v>0.14599999999999999</v>
      </c>
      <c r="BE182" s="20">
        <v>0.109</v>
      </c>
      <c r="BF182" s="20">
        <v>0.22700000000000001</v>
      </c>
      <c r="BG182" s="20">
        <v>0.157</v>
      </c>
      <c r="BH182" s="20">
        <v>0.127</v>
      </c>
      <c r="BI182" s="20">
        <v>0.20699999999999999</v>
      </c>
      <c r="BJ182" s="20">
        <v>0.16300000000000001</v>
      </c>
      <c r="BK182" s="20">
        <v>7.0000000000000007E-2</v>
      </c>
      <c r="BM182" s="20">
        <v>0.64400000000000002</v>
      </c>
      <c r="BN182" s="20">
        <v>0.56799999999999995</v>
      </c>
      <c r="BO182" s="20">
        <v>0.56200000000000006</v>
      </c>
      <c r="BP182" s="20">
        <v>0.70399999999999996</v>
      </c>
      <c r="BQ182" s="20">
        <v>0.45900000000000002</v>
      </c>
      <c r="BR182" s="20">
        <v>0.46800000000000003</v>
      </c>
      <c r="BS182" s="20">
        <v>0.56499999999999995</v>
      </c>
      <c r="BT182" s="20">
        <v>0.55900000000000005</v>
      </c>
      <c r="BU182" s="20">
        <v>0.65600000000000003</v>
      </c>
      <c r="BV182" s="20">
        <v>0.58899999999999997</v>
      </c>
      <c r="BW182" s="20">
        <v>0.72499999999999998</v>
      </c>
      <c r="BX182" s="20">
        <v>0.45700000000000002</v>
      </c>
      <c r="BY182" s="20">
        <v>0.61399999999999999</v>
      </c>
      <c r="BZ182" s="20">
        <v>0.54</v>
      </c>
      <c r="CA182" s="20">
        <v>0.48899999999999999</v>
      </c>
    </row>
    <row r="183" spans="1:79" x14ac:dyDescent="0.35">
      <c r="A183" s="20">
        <v>1890.7170000000001</v>
      </c>
      <c r="B183" s="20">
        <v>1642.0119999999999</v>
      </c>
      <c r="C183" s="20">
        <v>1920.3030000000001</v>
      </c>
      <c r="D183" s="20">
        <v>902.36699999999996</v>
      </c>
      <c r="E183" s="20">
        <v>4269.6009999999997</v>
      </c>
      <c r="F183" s="20">
        <v>3584.5039999999999</v>
      </c>
      <c r="G183" s="20">
        <v>421.59800000000001</v>
      </c>
      <c r="H183" s="20">
        <v>1305.473</v>
      </c>
      <c r="I183" s="20">
        <v>2083.9499999999998</v>
      </c>
      <c r="J183" s="20">
        <v>1466.346</v>
      </c>
      <c r="K183" s="20">
        <v>3290.4960000000001</v>
      </c>
      <c r="L183" s="20">
        <v>2095.9690000000001</v>
      </c>
      <c r="M183" s="20">
        <v>6817.6779999999999</v>
      </c>
      <c r="N183" s="20">
        <v>2760.7249999999999</v>
      </c>
      <c r="O183" s="20">
        <v>4880.732</v>
      </c>
      <c r="Q183" s="20">
        <v>395.154</v>
      </c>
      <c r="R183" s="20">
        <v>475.48</v>
      </c>
      <c r="S183" s="20">
        <v>381.41899999999998</v>
      </c>
      <c r="T183" s="20">
        <v>320.30799999999999</v>
      </c>
      <c r="U183" s="20">
        <v>680.42</v>
      </c>
      <c r="V183" s="20">
        <v>433.30900000000003</v>
      </c>
      <c r="W183" s="20">
        <v>136.79499999999999</v>
      </c>
      <c r="X183" s="20">
        <v>307.21600000000001</v>
      </c>
      <c r="Y183" s="20">
        <v>379.86599999999999</v>
      </c>
      <c r="Z183" s="20">
        <v>470.25799999999998</v>
      </c>
      <c r="AA183" s="20">
        <v>683.48599999999999</v>
      </c>
      <c r="AB183" s="20">
        <v>274.19400000000002</v>
      </c>
      <c r="AC183" s="20">
        <v>1150.0909999999999</v>
      </c>
      <c r="AD183" s="20">
        <v>473.637</v>
      </c>
      <c r="AE183" s="20">
        <v>1507.1210000000001</v>
      </c>
      <c r="AG183">
        <v>4.7847598657738502</v>
      </c>
      <c r="AH183">
        <v>3.4533776394380413</v>
      </c>
      <c r="AI183">
        <v>5.0346285843127907</v>
      </c>
      <c r="AJ183">
        <v>2.8171853341159134</v>
      </c>
      <c r="AK183">
        <v>6.2749492960230446</v>
      </c>
      <c r="AL183">
        <v>8.2723968345914809</v>
      </c>
      <c r="AM183">
        <v>3.0819693702255204</v>
      </c>
      <c r="AN183">
        <v>4.2493652674339879</v>
      </c>
      <c r="AO183">
        <v>5.4860134889671617</v>
      </c>
      <c r="AP183">
        <v>3.1181734282032418</v>
      </c>
      <c r="AQ183">
        <v>4.8142844184079854</v>
      </c>
      <c r="AR183">
        <v>7.6441096449958783</v>
      </c>
      <c r="AS183">
        <v>5.9279465711843677</v>
      </c>
      <c r="AT183">
        <v>5.8287781571118806</v>
      </c>
      <c r="AU183">
        <v>3.2384473443074575</v>
      </c>
      <c r="AW183" s="20">
        <v>0.152</v>
      </c>
      <c r="AX183" s="20">
        <v>9.0999999999999998E-2</v>
      </c>
      <c r="AY183" s="20">
        <v>0.16600000000000001</v>
      </c>
      <c r="AZ183" s="20">
        <v>0.111</v>
      </c>
      <c r="BA183" s="20">
        <v>0.11600000000000001</v>
      </c>
      <c r="BB183" s="20">
        <v>0.24</v>
      </c>
      <c r="BC183" s="20">
        <v>0.28299999999999997</v>
      </c>
      <c r="BD183" s="20">
        <v>0.17399999999999999</v>
      </c>
      <c r="BE183" s="20">
        <v>0.18099999999999999</v>
      </c>
      <c r="BF183" s="20">
        <v>8.3000000000000004E-2</v>
      </c>
      <c r="BG183" s="20">
        <v>8.8999999999999996E-2</v>
      </c>
      <c r="BH183" s="20">
        <v>0.35</v>
      </c>
      <c r="BI183" s="20">
        <v>6.5000000000000002E-2</v>
      </c>
      <c r="BJ183" s="20">
        <v>0.155</v>
      </c>
      <c r="BK183" s="20">
        <v>2.7E-2</v>
      </c>
      <c r="BM183" s="20">
        <v>0.52500000000000002</v>
      </c>
      <c r="BN183" s="20">
        <v>0.42</v>
      </c>
      <c r="BO183" s="20">
        <v>0.57299999999999995</v>
      </c>
      <c r="BP183" s="20">
        <v>0.51800000000000002</v>
      </c>
      <c r="BQ183" s="20">
        <v>0.505</v>
      </c>
      <c r="BR183" s="20">
        <v>0.61199999999999999</v>
      </c>
      <c r="BS183" s="20">
        <v>0.621</v>
      </c>
      <c r="BT183" s="20">
        <v>0.52700000000000002</v>
      </c>
      <c r="BU183" s="20">
        <v>0.59299999999999997</v>
      </c>
      <c r="BV183" s="20">
        <v>0.48099999999999998</v>
      </c>
      <c r="BW183" s="20">
        <v>0.47</v>
      </c>
      <c r="BX183" s="20">
        <v>0.81100000000000005</v>
      </c>
      <c r="BY183" s="20">
        <v>0.42199999999999999</v>
      </c>
      <c r="BZ183" s="20">
        <v>0.42499999999999999</v>
      </c>
      <c r="CA183" s="20">
        <v>0.217</v>
      </c>
    </row>
    <row r="184" spans="1:79" x14ac:dyDescent="0.35">
      <c r="A184" s="20">
        <v>453.03300000000002</v>
      </c>
      <c r="B184" s="20">
        <v>3210.0590000000002</v>
      </c>
      <c r="C184" s="20">
        <v>2221.7089999999998</v>
      </c>
      <c r="D184" s="20">
        <v>2646.08</v>
      </c>
      <c r="E184" s="20">
        <v>2147.7440000000001</v>
      </c>
      <c r="F184" s="20">
        <v>4031.0650000000001</v>
      </c>
      <c r="G184" s="20">
        <v>1489.46</v>
      </c>
      <c r="H184" s="20">
        <v>1512.5740000000001</v>
      </c>
      <c r="I184" s="20">
        <v>4038.462</v>
      </c>
      <c r="J184" s="20">
        <v>676.77499999999998</v>
      </c>
      <c r="K184" s="20">
        <v>1192.6780000000001</v>
      </c>
      <c r="L184" s="20">
        <v>1548.6320000000001</v>
      </c>
      <c r="M184" s="20">
        <v>4086.538</v>
      </c>
      <c r="N184" s="20">
        <v>3419.009</v>
      </c>
      <c r="O184" s="20">
        <v>2716.346</v>
      </c>
      <c r="Q184" s="20">
        <v>150.95699999999999</v>
      </c>
      <c r="R184" s="20">
        <v>476.084</v>
      </c>
      <c r="S184" s="20">
        <v>492.34500000000003</v>
      </c>
      <c r="T184" s="20">
        <v>577.25</v>
      </c>
      <c r="U184" s="20">
        <v>418.11799999999999</v>
      </c>
      <c r="V184" s="20">
        <v>839.96900000000005</v>
      </c>
      <c r="W184" s="20">
        <v>385.44200000000001</v>
      </c>
      <c r="X184" s="20">
        <v>219.511</v>
      </c>
      <c r="Y184" s="20">
        <v>601.94399999999996</v>
      </c>
      <c r="Z184" s="20">
        <v>206.90299999999999</v>
      </c>
      <c r="AA184" s="20">
        <v>507.18299999999999</v>
      </c>
      <c r="AB184" s="20">
        <v>537.59900000000005</v>
      </c>
      <c r="AC184" s="20">
        <v>509.86200000000002</v>
      </c>
      <c r="AD184" s="20">
        <v>570.58799999999997</v>
      </c>
      <c r="AE184" s="20">
        <v>463.88499999999999</v>
      </c>
      <c r="AG184">
        <v>3.0010731532820607</v>
      </c>
      <c r="AH184">
        <v>6.7426315524151201</v>
      </c>
      <c r="AI184">
        <v>4.5125044430226762</v>
      </c>
      <c r="AJ184">
        <v>4.583941100043309</v>
      </c>
      <c r="AK184">
        <v>5.1366934693077075</v>
      </c>
      <c r="AL184">
        <v>4.7990640130766726</v>
      </c>
      <c r="AM184">
        <v>3.864290866070641</v>
      </c>
      <c r="AN184">
        <v>6.8906524046630926</v>
      </c>
      <c r="AO184">
        <v>6.7090327339420286</v>
      </c>
      <c r="AP184">
        <v>3.2709772212099391</v>
      </c>
      <c r="AQ184">
        <v>2.3515732980009192</v>
      </c>
      <c r="AR184">
        <v>2.8806452392954598</v>
      </c>
      <c r="AS184">
        <v>8.0149883694019159</v>
      </c>
      <c r="AT184">
        <v>5.992080099826846</v>
      </c>
      <c r="AU184">
        <v>5.8556452569063451</v>
      </c>
      <c r="AW184" s="20">
        <v>0.25</v>
      </c>
      <c r="AX184" s="20">
        <v>0.17799999999999999</v>
      </c>
      <c r="AY184" s="20">
        <v>0.115</v>
      </c>
      <c r="AZ184" s="20">
        <v>0.1</v>
      </c>
      <c r="BA184" s="20">
        <v>0.154</v>
      </c>
      <c r="BB184" s="20">
        <v>7.1999999999999995E-2</v>
      </c>
      <c r="BC184" s="20">
        <v>0.126</v>
      </c>
      <c r="BD184" s="20">
        <v>0.39400000000000002</v>
      </c>
      <c r="BE184" s="20">
        <v>0.14000000000000001</v>
      </c>
      <c r="BF184" s="20">
        <v>0.19900000000000001</v>
      </c>
      <c r="BG184" s="20">
        <v>5.8000000000000003E-2</v>
      </c>
      <c r="BH184" s="20">
        <v>6.7000000000000004E-2</v>
      </c>
      <c r="BI184" s="20">
        <v>0.19800000000000001</v>
      </c>
      <c r="BJ184" s="20">
        <v>0.13200000000000001</v>
      </c>
      <c r="BK184" s="20">
        <v>0.159</v>
      </c>
      <c r="BM184" s="20">
        <v>0.68600000000000005</v>
      </c>
      <c r="BN184" s="20">
        <v>0.64</v>
      </c>
      <c r="BO184" s="20">
        <v>0.45</v>
      </c>
      <c r="BP184" s="20">
        <v>0.39500000000000002</v>
      </c>
      <c r="BQ184" s="20">
        <v>0.65700000000000003</v>
      </c>
      <c r="BR184" s="20">
        <v>0.311</v>
      </c>
      <c r="BS184" s="20">
        <v>0.45500000000000002</v>
      </c>
      <c r="BT184" s="20">
        <v>0.84899999999999998</v>
      </c>
      <c r="BU184" s="20">
        <v>0.47399999999999998</v>
      </c>
      <c r="BV184" s="20">
        <v>0.54700000000000004</v>
      </c>
      <c r="BW184" s="20">
        <v>0.29699999999999999</v>
      </c>
      <c r="BX184" s="20">
        <v>0.44400000000000001</v>
      </c>
      <c r="BY184" s="20">
        <v>0.46300000000000002</v>
      </c>
      <c r="BZ184" s="20">
        <v>0.44900000000000001</v>
      </c>
      <c r="CA184" s="20">
        <v>0.38300000000000001</v>
      </c>
    </row>
    <row r="185" spans="1:79" x14ac:dyDescent="0.35">
      <c r="A185" s="20">
        <v>655.51</v>
      </c>
      <c r="B185" s="20">
        <v>2151.442</v>
      </c>
      <c r="C185" s="20">
        <v>2109.837</v>
      </c>
      <c r="D185" s="20">
        <v>4653.2910000000002</v>
      </c>
      <c r="E185" s="20">
        <v>3199.8890000000001</v>
      </c>
      <c r="F185" s="20">
        <v>4640.348</v>
      </c>
      <c r="G185" s="20">
        <v>710.98400000000004</v>
      </c>
      <c r="H185" s="20">
        <v>3678.8090000000002</v>
      </c>
      <c r="I185" s="20">
        <v>3659.393</v>
      </c>
      <c r="J185" s="20">
        <v>839.49699999999996</v>
      </c>
      <c r="K185" s="20">
        <v>1076.183</v>
      </c>
      <c r="L185" s="20">
        <v>2818.047</v>
      </c>
      <c r="M185" s="20">
        <v>676.77499999999998</v>
      </c>
      <c r="N185" s="20">
        <v>9312.1299999999992</v>
      </c>
      <c r="O185" s="20">
        <v>7154.2160000000003</v>
      </c>
      <c r="Q185" s="20">
        <v>167.37100000000001</v>
      </c>
      <c r="R185" s="20">
        <v>382.666</v>
      </c>
      <c r="S185" s="20">
        <v>445.78100000000001</v>
      </c>
      <c r="T185" s="20">
        <v>876.35400000000004</v>
      </c>
      <c r="U185" s="20">
        <v>757.65599999999995</v>
      </c>
      <c r="V185" s="20">
        <v>737.69200000000001</v>
      </c>
      <c r="W185" s="20">
        <v>140.505</v>
      </c>
      <c r="X185" s="20">
        <v>670.74800000000005</v>
      </c>
      <c r="Y185" s="20">
        <v>541.202</v>
      </c>
      <c r="Z185" s="20">
        <v>225.24</v>
      </c>
      <c r="AA185" s="20">
        <v>311.375</v>
      </c>
      <c r="AB185" s="20">
        <v>617.28099999999995</v>
      </c>
      <c r="AC185" s="20">
        <v>205.26900000000001</v>
      </c>
      <c r="AD185" s="20">
        <v>1132.8699999999999</v>
      </c>
      <c r="AE185" s="20">
        <v>1044.595</v>
      </c>
      <c r="AG185">
        <v>3.9165088336689151</v>
      </c>
      <c r="AH185">
        <v>5.6222449864895232</v>
      </c>
      <c r="AI185">
        <v>4.7329002357659924</v>
      </c>
      <c r="AJ185">
        <v>5.3098302740673287</v>
      </c>
      <c r="AK185">
        <v>4.2234061368219882</v>
      </c>
      <c r="AL185">
        <v>6.2903596622980862</v>
      </c>
      <c r="AM185">
        <v>5.0602042631934809</v>
      </c>
      <c r="AN185">
        <v>5.4846365550102272</v>
      </c>
      <c r="AO185">
        <v>6.7616028765599534</v>
      </c>
      <c r="AP185">
        <v>3.72712218078494</v>
      </c>
      <c r="AQ185">
        <v>3.4562280208751504</v>
      </c>
      <c r="AR185">
        <v>4.5652579619330584</v>
      </c>
      <c r="AS185">
        <v>3.2970151362358657</v>
      </c>
      <c r="AT185">
        <v>8.2199458013717379</v>
      </c>
      <c r="AU185">
        <v>6.8487940302222396</v>
      </c>
      <c r="AW185" s="20">
        <v>0.29399999999999998</v>
      </c>
      <c r="AX185" s="20">
        <v>0.185</v>
      </c>
      <c r="AY185" s="20">
        <v>0.13300000000000001</v>
      </c>
      <c r="AZ185" s="20">
        <v>7.5999999999999998E-2</v>
      </c>
      <c r="BA185" s="20">
        <v>7.0000000000000007E-2</v>
      </c>
      <c r="BB185" s="20">
        <v>0.107</v>
      </c>
      <c r="BC185" s="20">
        <v>0.45300000000000001</v>
      </c>
      <c r="BD185" s="20">
        <v>0.10299999999999999</v>
      </c>
      <c r="BE185" s="20">
        <v>0.157</v>
      </c>
      <c r="BF185" s="20">
        <v>0.20799999999999999</v>
      </c>
      <c r="BG185" s="20">
        <v>0.13900000000000001</v>
      </c>
      <c r="BH185" s="20">
        <v>9.2999999999999999E-2</v>
      </c>
      <c r="BI185" s="20">
        <v>0.20200000000000001</v>
      </c>
      <c r="BJ185" s="20">
        <v>9.0999999999999998E-2</v>
      </c>
      <c r="BK185" s="20">
        <v>8.2000000000000003E-2</v>
      </c>
      <c r="BM185" s="20">
        <v>0.73399999999999999</v>
      </c>
      <c r="BN185" s="20">
        <v>0.61299999999999999</v>
      </c>
      <c r="BO185" s="20">
        <v>0.63600000000000001</v>
      </c>
      <c r="BP185" s="20">
        <v>0.48399999999999999</v>
      </c>
      <c r="BQ185" s="20">
        <v>0.39800000000000002</v>
      </c>
      <c r="BR185" s="20">
        <v>0.60399999999999998</v>
      </c>
      <c r="BS185" s="20">
        <v>0.73799999999999999</v>
      </c>
      <c r="BT185" s="20">
        <v>0.45300000000000001</v>
      </c>
      <c r="BU185" s="20">
        <v>0.55200000000000005</v>
      </c>
      <c r="BV185" s="20">
        <v>0.52800000000000002</v>
      </c>
      <c r="BW185" s="20">
        <v>0.48699999999999999</v>
      </c>
      <c r="BX185" s="20">
        <v>0.55300000000000005</v>
      </c>
      <c r="BY185" s="20">
        <v>0.55500000000000005</v>
      </c>
      <c r="BZ185" s="20">
        <v>0.71699999999999997</v>
      </c>
      <c r="CA185" s="20">
        <v>0.46300000000000002</v>
      </c>
    </row>
    <row r="186" spans="1:79" x14ac:dyDescent="0.35">
      <c r="A186" s="20">
        <v>4929.7340000000004</v>
      </c>
      <c r="B186" s="20">
        <v>1689.164</v>
      </c>
      <c r="C186" s="20">
        <v>4052.33</v>
      </c>
      <c r="D186" s="20">
        <v>5173.817</v>
      </c>
      <c r="E186" s="20">
        <v>3161.058</v>
      </c>
      <c r="F186" s="20">
        <v>2745.9319999999998</v>
      </c>
      <c r="G186" s="20">
        <v>1019.7859999999999</v>
      </c>
      <c r="H186" s="20">
        <v>3577.1080000000002</v>
      </c>
      <c r="I186" s="20">
        <v>3020.5250000000001</v>
      </c>
      <c r="J186" s="20">
        <v>1359.098</v>
      </c>
      <c r="K186" s="20">
        <v>719.30499999999995</v>
      </c>
      <c r="L186" s="20">
        <v>2487.9810000000002</v>
      </c>
      <c r="M186" s="20">
        <v>6651.2569999999996</v>
      </c>
      <c r="N186" s="20">
        <v>1690.0889999999999</v>
      </c>
      <c r="O186" s="20">
        <v>3523.4839999999999</v>
      </c>
      <c r="Q186" s="20">
        <v>677.83699999999999</v>
      </c>
      <c r="R186" s="20">
        <v>300.02999999999997</v>
      </c>
      <c r="S186" s="20">
        <v>650.48699999999997</v>
      </c>
      <c r="T186" s="20">
        <v>976.68399999999997</v>
      </c>
      <c r="U186" s="20">
        <v>509.709</v>
      </c>
      <c r="V186" s="20">
        <v>423.887</v>
      </c>
      <c r="W186" s="20">
        <v>237.149</v>
      </c>
      <c r="X186" s="20">
        <v>520.80399999999997</v>
      </c>
      <c r="Y186" s="20">
        <v>678.49699999999996</v>
      </c>
      <c r="Z186" s="20">
        <v>332.17599999999999</v>
      </c>
      <c r="AA186" s="20">
        <v>197.28700000000001</v>
      </c>
      <c r="AB186" s="20">
        <v>432.10300000000001</v>
      </c>
      <c r="AC186" s="20">
        <v>977.32100000000003</v>
      </c>
      <c r="AD186" s="20">
        <v>207.273</v>
      </c>
      <c r="AE186" s="20">
        <v>786.26199999999994</v>
      </c>
      <c r="AG186">
        <v>7.27274256200237</v>
      </c>
      <c r="AH186">
        <v>5.629983668299837</v>
      </c>
      <c r="AI186">
        <v>6.2296863734402077</v>
      </c>
      <c r="AJ186">
        <v>5.2973295354485179</v>
      </c>
      <c r="AK186">
        <v>6.2016915534157722</v>
      </c>
      <c r="AL186">
        <v>6.4779811600733206</v>
      </c>
      <c r="AM186">
        <v>4.3001910191482988</v>
      </c>
      <c r="AN186">
        <v>6.8684341902135939</v>
      </c>
      <c r="AO186">
        <v>4.4517882908841164</v>
      </c>
      <c r="AP186">
        <v>4.0914996869129618</v>
      </c>
      <c r="AQ186">
        <v>3.6459827560863105</v>
      </c>
      <c r="AR186">
        <v>5.7578424588581889</v>
      </c>
      <c r="AS186">
        <v>6.8056012303020186</v>
      </c>
      <c r="AT186">
        <v>8.1539274290428558</v>
      </c>
      <c r="AU186">
        <v>4.4813103011464372</v>
      </c>
      <c r="AW186" s="20">
        <v>0.13500000000000001</v>
      </c>
      <c r="AX186" s="20">
        <v>0.23599999999999999</v>
      </c>
      <c r="AY186" s="20">
        <v>0.12</v>
      </c>
      <c r="AZ186" s="20">
        <v>6.8000000000000005E-2</v>
      </c>
      <c r="BA186" s="20">
        <v>0.153</v>
      </c>
      <c r="BB186" s="20">
        <v>0.192</v>
      </c>
      <c r="BC186" s="20">
        <v>0.22800000000000001</v>
      </c>
      <c r="BD186" s="20">
        <v>0.16600000000000001</v>
      </c>
      <c r="BE186" s="20">
        <v>8.2000000000000003E-2</v>
      </c>
      <c r="BF186" s="20">
        <v>0.155</v>
      </c>
      <c r="BG186" s="20">
        <v>0.23200000000000001</v>
      </c>
      <c r="BH186" s="20">
        <v>0.16700000000000001</v>
      </c>
      <c r="BI186" s="20">
        <v>8.7999999999999995E-2</v>
      </c>
      <c r="BJ186" s="20">
        <v>0.49399999999999999</v>
      </c>
      <c r="BK186" s="20">
        <v>7.1999999999999995E-2</v>
      </c>
      <c r="BM186" s="20">
        <v>0.51</v>
      </c>
      <c r="BN186" s="20">
        <v>0.71299999999999997</v>
      </c>
      <c r="BO186" s="20">
        <v>0.46500000000000002</v>
      </c>
      <c r="BP186" s="20">
        <v>0.35799999999999998</v>
      </c>
      <c r="BQ186" s="20">
        <v>0.75700000000000001</v>
      </c>
      <c r="BR186" s="20">
        <v>0.64700000000000002</v>
      </c>
      <c r="BS186" s="20">
        <v>0.69099999999999995</v>
      </c>
      <c r="BT186" s="20">
        <v>0.70099999999999996</v>
      </c>
      <c r="BU186" s="20">
        <v>0.40600000000000003</v>
      </c>
      <c r="BV186" s="20">
        <v>0.47499999999999998</v>
      </c>
      <c r="BW186" s="20">
        <v>0.72899999999999998</v>
      </c>
      <c r="BX186" s="20">
        <v>0.433</v>
      </c>
      <c r="BY186" s="20">
        <v>0.41199999999999998</v>
      </c>
      <c r="BZ186" s="20">
        <v>0.84099999999999997</v>
      </c>
      <c r="CA186" s="20">
        <v>0.41</v>
      </c>
    </row>
    <row r="187" spans="1:79" x14ac:dyDescent="0.35">
      <c r="A187" s="20">
        <v>3884.9850000000001</v>
      </c>
      <c r="B187" s="20">
        <v>3988.5360000000001</v>
      </c>
      <c r="C187" s="20">
        <v>6546.7830000000004</v>
      </c>
      <c r="D187" s="20">
        <v>6889.7929999999997</v>
      </c>
      <c r="E187" s="20">
        <v>2435.2809999999999</v>
      </c>
      <c r="F187" s="20">
        <v>3013.1289999999999</v>
      </c>
      <c r="G187" s="20">
        <v>1018.861</v>
      </c>
      <c r="H187" s="20">
        <v>1162.1669999999999</v>
      </c>
      <c r="I187" s="20">
        <v>3575.259</v>
      </c>
      <c r="J187" s="20">
        <v>1233.3579999999999</v>
      </c>
      <c r="K187" s="20">
        <v>5929.1790000000001</v>
      </c>
      <c r="L187" s="20">
        <v>1182.5070000000001</v>
      </c>
      <c r="M187" s="20">
        <v>3620.5619999999999</v>
      </c>
      <c r="N187" s="20">
        <v>4102.2560000000003</v>
      </c>
      <c r="O187" s="20">
        <v>3632.5810000000001</v>
      </c>
      <c r="Q187" s="20">
        <v>657.15</v>
      </c>
      <c r="R187" s="20">
        <v>738.42600000000004</v>
      </c>
      <c r="S187" s="20">
        <v>660.22299999999996</v>
      </c>
      <c r="T187" s="20">
        <v>1017.455</v>
      </c>
      <c r="U187" s="20">
        <v>464.68200000000002</v>
      </c>
      <c r="V187" s="20">
        <v>629.00300000000004</v>
      </c>
      <c r="W187" s="20">
        <v>307.79599999999999</v>
      </c>
      <c r="X187" s="20">
        <v>362.50200000000001</v>
      </c>
      <c r="Y187" s="20">
        <v>544.55799999999999</v>
      </c>
      <c r="Z187" s="20">
        <v>337.32499999999999</v>
      </c>
      <c r="AA187" s="20">
        <v>614.375</v>
      </c>
      <c r="AB187" s="20">
        <v>301.48</v>
      </c>
      <c r="AC187" s="20">
        <v>553.74699999999996</v>
      </c>
      <c r="AD187" s="20">
        <v>594.03499999999997</v>
      </c>
      <c r="AE187" s="20">
        <v>1023.514</v>
      </c>
      <c r="AG187">
        <v>5.9118694362017807</v>
      </c>
      <c r="AH187">
        <v>5.4014024424925449</v>
      </c>
      <c r="AI187">
        <v>9.9160177697535534</v>
      </c>
      <c r="AJ187">
        <v>6.7715948125469918</v>
      </c>
      <c r="AK187">
        <v>5.2407474358808814</v>
      </c>
      <c r="AL187">
        <v>4.7903253243625228</v>
      </c>
      <c r="AM187">
        <v>3.3101827184238912</v>
      </c>
      <c r="AN187">
        <v>3.2059602429779694</v>
      </c>
      <c r="AO187">
        <v>6.5654328831823241</v>
      </c>
      <c r="AP187">
        <v>3.6562899281108723</v>
      </c>
      <c r="AQ187">
        <v>9.6507491353001011</v>
      </c>
      <c r="AR187">
        <v>3.9223397903675203</v>
      </c>
      <c r="AS187">
        <v>6.5382963700029082</v>
      </c>
      <c r="AT187">
        <v>6.905747977812756</v>
      </c>
      <c r="AU187">
        <v>3.5491268316798794</v>
      </c>
      <c r="AW187" s="20">
        <v>0.113</v>
      </c>
      <c r="AX187" s="20">
        <v>9.1999999999999998E-2</v>
      </c>
      <c r="AY187" s="20">
        <v>0.189</v>
      </c>
      <c r="AZ187" s="20">
        <v>8.4000000000000005E-2</v>
      </c>
      <c r="BA187" s="20">
        <v>0.14199999999999999</v>
      </c>
      <c r="BB187" s="20">
        <v>9.6000000000000002E-2</v>
      </c>
      <c r="BC187" s="20">
        <v>0.13500000000000001</v>
      </c>
      <c r="BD187" s="20">
        <v>0.111</v>
      </c>
      <c r="BE187" s="20">
        <v>0.152</v>
      </c>
      <c r="BF187" s="20">
        <v>0.13600000000000001</v>
      </c>
      <c r="BG187" s="20">
        <v>0.19700000000000001</v>
      </c>
      <c r="BH187" s="20">
        <v>0.16300000000000001</v>
      </c>
      <c r="BI187" s="20">
        <v>0.14799999999999999</v>
      </c>
      <c r="BJ187" s="20">
        <v>0.14599999999999999</v>
      </c>
      <c r="BK187" s="20">
        <v>4.3999999999999997E-2</v>
      </c>
      <c r="BM187" s="20">
        <v>0.40200000000000002</v>
      </c>
      <c r="BN187" s="20">
        <v>0.44800000000000001</v>
      </c>
      <c r="BO187" s="20">
        <v>0.76800000000000002</v>
      </c>
      <c r="BP187" s="20">
        <v>0.36199999999999999</v>
      </c>
      <c r="BQ187" s="20">
        <v>0.58499999999999996</v>
      </c>
      <c r="BR187" s="20">
        <v>0.38900000000000001</v>
      </c>
      <c r="BS187" s="20">
        <v>0.54300000000000004</v>
      </c>
      <c r="BT187" s="20">
        <v>0.35799999999999998</v>
      </c>
      <c r="BU187" s="20">
        <v>0.53300000000000003</v>
      </c>
      <c r="BV187" s="20">
        <v>0.34</v>
      </c>
      <c r="BW187" s="20">
        <v>0.73499999999999999</v>
      </c>
      <c r="BX187" s="20">
        <v>0.72199999999999998</v>
      </c>
      <c r="BY187" s="20">
        <v>0.56299999999999994</v>
      </c>
      <c r="BZ187" s="20">
        <v>0.53</v>
      </c>
      <c r="CA187" s="20">
        <v>0.38800000000000001</v>
      </c>
    </row>
    <row r="188" spans="1:79" x14ac:dyDescent="0.35">
      <c r="A188" s="20">
        <v>817.30799999999999</v>
      </c>
      <c r="B188" s="20">
        <v>3098.1880000000001</v>
      </c>
      <c r="C188" s="20">
        <v>5575.9989999999998</v>
      </c>
      <c r="D188" s="20">
        <v>2139.4229999999998</v>
      </c>
      <c r="E188" s="20">
        <v>759.06100000000004</v>
      </c>
      <c r="F188" s="20">
        <v>6221.3389999999999</v>
      </c>
      <c r="G188" s="20">
        <v>1806.5830000000001</v>
      </c>
      <c r="H188" s="20">
        <v>4620.9319999999998</v>
      </c>
      <c r="I188" s="20">
        <v>3710.2440000000001</v>
      </c>
      <c r="J188" s="20">
        <v>2182.877</v>
      </c>
      <c r="K188" s="20">
        <v>755.36199999999997</v>
      </c>
      <c r="L188" s="20">
        <v>2565.643</v>
      </c>
      <c r="M188" s="20">
        <v>1078.9570000000001</v>
      </c>
      <c r="N188" s="20">
        <v>4614.46</v>
      </c>
      <c r="O188" s="20">
        <v>16939.719000000001</v>
      </c>
      <c r="Q188" s="20">
        <v>217.49100000000001</v>
      </c>
      <c r="R188" s="20">
        <v>467.57799999999997</v>
      </c>
      <c r="S188" s="20">
        <v>723.82100000000003</v>
      </c>
      <c r="T188" s="20">
        <v>278</v>
      </c>
      <c r="U188" s="20">
        <v>193.73099999999999</v>
      </c>
      <c r="V188" s="20">
        <v>1102.5609999999999</v>
      </c>
      <c r="W188" s="20">
        <v>260.92500000000001</v>
      </c>
      <c r="X188" s="20">
        <v>476.084</v>
      </c>
      <c r="Y188" s="20">
        <v>524.28099999999995</v>
      </c>
      <c r="Z188" s="20">
        <v>443.66500000000002</v>
      </c>
      <c r="AA188" s="20">
        <v>256.78899999999999</v>
      </c>
      <c r="AB188" s="20">
        <v>814.81899999999996</v>
      </c>
      <c r="AC188" s="20">
        <v>238.33199999999999</v>
      </c>
      <c r="AD188" s="20">
        <v>546.75400000000002</v>
      </c>
      <c r="AE188" s="20">
        <v>1217.7750000000001</v>
      </c>
      <c r="AG188">
        <v>3.7578934300729681</v>
      </c>
      <c r="AH188">
        <v>6.6260345867427475</v>
      </c>
      <c r="AI188">
        <v>7.7035606869654236</v>
      </c>
      <c r="AJ188">
        <v>7.6957661870503591</v>
      </c>
      <c r="AK188">
        <v>3.9181184219355707</v>
      </c>
      <c r="AL188">
        <v>5.6426256687838592</v>
      </c>
      <c r="AM188">
        <v>6.9237635335824468</v>
      </c>
      <c r="AN188">
        <v>9.7061274901067875</v>
      </c>
      <c r="AO188">
        <v>7.0768233065855917</v>
      </c>
      <c r="AP188">
        <v>4.9201018786697164</v>
      </c>
      <c r="AQ188">
        <v>2.9415668116624936</v>
      </c>
      <c r="AR188">
        <v>3.148727508808705</v>
      </c>
      <c r="AS188">
        <v>4.5271176342245276</v>
      </c>
      <c r="AT188">
        <v>8.4397370663954909</v>
      </c>
      <c r="AU188">
        <v>13.910384923323274</v>
      </c>
      <c r="AW188" s="20">
        <v>0.217</v>
      </c>
      <c r="AX188" s="20">
        <v>0.17799999999999999</v>
      </c>
      <c r="AY188" s="20">
        <v>0.13400000000000001</v>
      </c>
      <c r="AZ188" s="20">
        <v>0.34799999999999998</v>
      </c>
      <c r="BA188" s="20">
        <v>0.254</v>
      </c>
      <c r="BB188" s="20">
        <v>6.4000000000000001E-2</v>
      </c>
      <c r="BC188" s="20">
        <v>0.33300000000000002</v>
      </c>
      <c r="BD188" s="20">
        <v>0.25600000000000001</v>
      </c>
      <c r="BE188" s="20">
        <v>0.17</v>
      </c>
      <c r="BF188" s="20">
        <v>0.13900000000000001</v>
      </c>
      <c r="BG188" s="20">
        <v>0.14399999999999999</v>
      </c>
      <c r="BH188" s="20">
        <v>4.9000000000000002E-2</v>
      </c>
      <c r="BI188" s="20">
        <v>0.23899999999999999</v>
      </c>
      <c r="BJ188" s="20">
        <v>0.19400000000000001</v>
      </c>
      <c r="BK188" s="20">
        <v>0.14399999999999999</v>
      </c>
      <c r="BM188" s="20">
        <v>0.65900000000000003</v>
      </c>
      <c r="BN188" s="20">
        <v>0.73199999999999998</v>
      </c>
      <c r="BO188" s="20">
        <v>0.49</v>
      </c>
      <c r="BP188" s="20">
        <v>0.73</v>
      </c>
      <c r="BQ188" s="20">
        <v>0.63900000000000001</v>
      </c>
      <c r="BR188" s="20">
        <v>0.33800000000000002</v>
      </c>
      <c r="BS188" s="20">
        <v>0.79700000000000004</v>
      </c>
      <c r="BT188" s="20">
        <v>0.74399999999999999</v>
      </c>
      <c r="BU188" s="20">
        <v>0.60199999999999998</v>
      </c>
      <c r="BV188" s="20">
        <v>0.46500000000000002</v>
      </c>
      <c r="BW188" s="20">
        <v>0.64700000000000002</v>
      </c>
      <c r="BX188" s="20">
        <v>0.23499999999999999</v>
      </c>
      <c r="BY188" s="20">
        <v>0.55000000000000004</v>
      </c>
      <c r="BZ188" s="20">
        <v>0.75</v>
      </c>
      <c r="CA188" s="20">
        <v>0.67700000000000005</v>
      </c>
    </row>
    <row r="189" spans="1:79" x14ac:dyDescent="0.35">
      <c r="A189" s="20">
        <v>2028.4760000000001</v>
      </c>
      <c r="B189" s="20">
        <v>11590.236999999999</v>
      </c>
      <c r="C189" s="20">
        <v>11554.179</v>
      </c>
      <c r="D189" s="20">
        <v>1425.6659999999999</v>
      </c>
      <c r="E189" s="20">
        <v>1435.836</v>
      </c>
      <c r="F189" s="20">
        <v>2442.6779999999999</v>
      </c>
      <c r="G189" s="20">
        <v>981.87900000000002</v>
      </c>
      <c r="H189" s="20">
        <v>4276.0720000000001</v>
      </c>
      <c r="I189" s="20">
        <v>4776.2569999999996</v>
      </c>
      <c r="J189" s="20">
        <v>1123.336</v>
      </c>
      <c r="K189" s="20">
        <v>5193.232</v>
      </c>
      <c r="L189" s="20">
        <v>2216.1610000000001</v>
      </c>
      <c r="M189" s="20">
        <v>4575.6289999999999</v>
      </c>
      <c r="N189" s="20">
        <v>3876.6640000000002</v>
      </c>
      <c r="O189" s="20">
        <v>8736.1319999999996</v>
      </c>
      <c r="Q189" s="20">
        <v>457.916</v>
      </c>
      <c r="R189" s="20">
        <v>1810.8040000000001</v>
      </c>
      <c r="S189" s="20">
        <v>1353.8309999999999</v>
      </c>
      <c r="T189" s="20">
        <v>284.89600000000002</v>
      </c>
      <c r="U189" s="20">
        <v>352.71</v>
      </c>
      <c r="V189" s="20">
        <v>418.29500000000002</v>
      </c>
      <c r="W189" s="20">
        <v>313.39499999999998</v>
      </c>
      <c r="X189" s="20">
        <v>686.03599999999994</v>
      </c>
      <c r="Y189" s="20">
        <v>432.12900000000002</v>
      </c>
      <c r="Z189" s="20">
        <v>265.95499999999998</v>
      </c>
      <c r="AA189" s="20">
        <v>629.85699999999997</v>
      </c>
      <c r="AB189" s="20">
        <v>656.10299999999995</v>
      </c>
      <c r="AC189" s="20">
        <v>667.05499999999995</v>
      </c>
      <c r="AD189" s="20">
        <v>772.09100000000001</v>
      </c>
      <c r="AE189" s="20">
        <v>1199.808</v>
      </c>
      <c r="AG189">
        <v>4.4297993518461904</v>
      </c>
      <c r="AH189">
        <v>6.4006027156997654</v>
      </c>
      <c r="AI189">
        <v>8.5344322888159603</v>
      </c>
      <c r="AJ189">
        <v>5.0041629226103552</v>
      </c>
      <c r="AK189">
        <v>4.0708684188143236</v>
      </c>
      <c r="AL189">
        <v>5.8396060196751094</v>
      </c>
      <c r="AM189">
        <v>3.1330397740870151</v>
      </c>
      <c r="AN189">
        <v>6.2330140109265413</v>
      </c>
      <c r="AO189">
        <v>11.052849959155713</v>
      </c>
      <c r="AP189">
        <v>4.2237822187964129</v>
      </c>
      <c r="AQ189">
        <v>8.2450969029478127</v>
      </c>
      <c r="AR189">
        <v>3.377763857199251</v>
      </c>
      <c r="AS189">
        <v>6.8594478716147851</v>
      </c>
      <c r="AT189">
        <v>5.0209936393508023</v>
      </c>
      <c r="AU189">
        <v>7.2812750040006398</v>
      </c>
      <c r="AW189" s="20">
        <v>0.122</v>
      </c>
      <c r="AX189" s="20">
        <v>4.3999999999999997E-2</v>
      </c>
      <c r="AY189" s="20">
        <v>7.9000000000000001E-2</v>
      </c>
      <c r="AZ189" s="20">
        <v>0.221</v>
      </c>
      <c r="BA189" s="20">
        <v>0.14499999999999999</v>
      </c>
      <c r="BB189" s="20">
        <v>0.17499999999999999</v>
      </c>
      <c r="BC189" s="20">
        <v>0.126</v>
      </c>
      <c r="BD189" s="20">
        <v>0.114</v>
      </c>
      <c r="BE189" s="20">
        <v>0.32100000000000001</v>
      </c>
      <c r="BF189" s="20">
        <v>0.2</v>
      </c>
      <c r="BG189" s="20">
        <v>0.16400000000000001</v>
      </c>
      <c r="BH189" s="20">
        <v>6.5000000000000002E-2</v>
      </c>
      <c r="BI189" s="20">
        <v>0.129</v>
      </c>
      <c r="BJ189" s="20">
        <v>8.2000000000000003E-2</v>
      </c>
      <c r="BK189" s="20">
        <v>7.5999999999999998E-2</v>
      </c>
      <c r="BM189" s="20">
        <v>0.42</v>
      </c>
      <c r="BN189" s="20">
        <v>0.56999999999999995</v>
      </c>
      <c r="BO189" s="20">
        <v>0.6</v>
      </c>
      <c r="BP189" s="20">
        <v>0.60099999999999998</v>
      </c>
      <c r="BQ189" s="20">
        <v>0.50600000000000001</v>
      </c>
      <c r="BR189" s="20">
        <v>0.59899999999999998</v>
      </c>
      <c r="BS189" s="20">
        <v>0.42599999999999999</v>
      </c>
      <c r="BT189" s="20">
        <v>0.495</v>
      </c>
      <c r="BU189" s="20">
        <v>0.495</v>
      </c>
      <c r="BV189" s="20">
        <v>0.59299999999999997</v>
      </c>
      <c r="BW189" s="20">
        <v>0.57799999999999996</v>
      </c>
      <c r="BX189" s="20">
        <v>0.309</v>
      </c>
      <c r="BY189" s="20">
        <v>0.59899999999999998</v>
      </c>
      <c r="BZ189" s="20">
        <v>0.44900000000000001</v>
      </c>
      <c r="CA189" s="20">
        <v>0.39200000000000002</v>
      </c>
    </row>
    <row r="190" spans="1:79" x14ac:dyDescent="0.35">
      <c r="A190" s="20">
        <v>739.64499999999998</v>
      </c>
      <c r="B190" s="20">
        <v>1649.4079999999999</v>
      </c>
      <c r="C190" s="20">
        <v>11186.206</v>
      </c>
      <c r="D190" s="20">
        <v>3305.288</v>
      </c>
      <c r="E190" s="20">
        <v>2088.5720000000001</v>
      </c>
      <c r="F190" s="20">
        <v>6550.4809999999998</v>
      </c>
      <c r="G190" s="20">
        <v>816.38300000000004</v>
      </c>
      <c r="H190" s="20">
        <v>2883.6909999999998</v>
      </c>
      <c r="I190" s="20">
        <v>3588.203</v>
      </c>
      <c r="J190" s="20">
        <v>769.23099999999999</v>
      </c>
      <c r="K190" s="20">
        <v>888.49900000000002</v>
      </c>
      <c r="L190" s="20">
        <v>2653.4760000000001</v>
      </c>
      <c r="M190" s="20">
        <v>2729.29</v>
      </c>
      <c r="N190" s="20">
        <v>1079.8820000000001</v>
      </c>
      <c r="O190" s="20">
        <v>7125.5550000000003</v>
      </c>
      <c r="Q190" s="20">
        <v>189.74799999999999</v>
      </c>
      <c r="R190" s="20">
        <v>295.911</v>
      </c>
      <c r="S190" s="20">
        <v>1287.489</v>
      </c>
      <c r="T190" s="20">
        <v>661.173</v>
      </c>
      <c r="U190" s="20">
        <v>633.23599999999999</v>
      </c>
      <c r="V190" s="20">
        <v>1075.308</v>
      </c>
      <c r="W190" s="20">
        <v>209.952</v>
      </c>
      <c r="X190" s="20">
        <v>404.90600000000001</v>
      </c>
      <c r="Y190" s="20">
        <v>487.39800000000002</v>
      </c>
      <c r="Z190" s="20">
        <v>256.25900000000001</v>
      </c>
      <c r="AA190" s="20">
        <v>240.31100000000001</v>
      </c>
      <c r="AB190" s="20">
        <v>566.93499999999995</v>
      </c>
      <c r="AC190" s="20">
        <v>529.91300000000001</v>
      </c>
      <c r="AD190" s="20">
        <v>240.255</v>
      </c>
      <c r="AE190" s="20">
        <v>853.27</v>
      </c>
      <c r="AG190">
        <v>3.898038450998166</v>
      </c>
      <c r="AH190">
        <v>5.5740002906279251</v>
      </c>
      <c r="AI190">
        <v>8.6883895707070113</v>
      </c>
      <c r="AJ190">
        <v>4.9991273085864059</v>
      </c>
      <c r="AK190">
        <v>3.2982521524360586</v>
      </c>
      <c r="AL190">
        <v>6.0917253475283362</v>
      </c>
      <c r="AM190">
        <v>3.8884268785246152</v>
      </c>
      <c r="AN190">
        <v>7.1218776703728759</v>
      </c>
      <c r="AO190">
        <v>7.3619567581319574</v>
      </c>
      <c r="AP190">
        <v>3.0017716450934406</v>
      </c>
      <c r="AQ190">
        <v>3.6972880975069806</v>
      </c>
      <c r="AR190">
        <v>4.6803884043144279</v>
      </c>
      <c r="AS190">
        <v>5.1504492246840519</v>
      </c>
      <c r="AT190">
        <v>4.4947326798609817</v>
      </c>
      <c r="AU190">
        <v>8.3508795574671559</v>
      </c>
      <c r="AW190" s="20">
        <v>0.25800000000000001</v>
      </c>
      <c r="AX190" s="20">
        <v>0.23699999999999999</v>
      </c>
      <c r="AY190" s="20">
        <v>8.5000000000000006E-2</v>
      </c>
      <c r="AZ190" s="20">
        <v>9.5000000000000001E-2</v>
      </c>
      <c r="BA190" s="20">
        <v>6.5000000000000002E-2</v>
      </c>
      <c r="BB190" s="20">
        <v>7.0999999999999994E-2</v>
      </c>
      <c r="BC190" s="20">
        <v>0.23300000000000001</v>
      </c>
      <c r="BD190" s="20">
        <v>0.221</v>
      </c>
      <c r="BE190" s="20">
        <v>0.19</v>
      </c>
      <c r="BF190" s="20">
        <v>0.14699999999999999</v>
      </c>
      <c r="BG190" s="20">
        <v>0.193</v>
      </c>
      <c r="BH190" s="20">
        <v>0.104</v>
      </c>
      <c r="BI190" s="20">
        <v>0.122</v>
      </c>
      <c r="BJ190" s="20">
        <v>0.23499999999999999</v>
      </c>
      <c r="BK190" s="20">
        <v>0.123</v>
      </c>
      <c r="BM190" s="20">
        <v>0.63</v>
      </c>
      <c r="BN190" s="20">
        <v>0.65900000000000003</v>
      </c>
      <c r="BO190" s="20">
        <v>0.55800000000000005</v>
      </c>
      <c r="BP190" s="20">
        <v>0.36</v>
      </c>
      <c r="BQ190" s="20">
        <v>0.25800000000000001</v>
      </c>
      <c r="BR190" s="20">
        <v>0.45700000000000002</v>
      </c>
      <c r="BS190" s="20">
        <v>0.57099999999999995</v>
      </c>
      <c r="BT190" s="20">
        <v>0.57999999999999996</v>
      </c>
      <c r="BU190" s="20">
        <v>0.30499999999999999</v>
      </c>
      <c r="BV190" s="20">
        <v>0.57299999999999995</v>
      </c>
      <c r="BW190" s="20">
        <v>0.66100000000000003</v>
      </c>
      <c r="BX190" s="20">
        <v>0.432</v>
      </c>
      <c r="BY190" s="20">
        <v>0.48499999999999999</v>
      </c>
      <c r="BZ190" s="20">
        <v>0.53</v>
      </c>
      <c r="CA190" s="20">
        <v>0.54900000000000004</v>
      </c>
    </row>
    <row r="191" spans="1:79" x14ac:dyDescent="0.35">
      <c r="A191" s="20">
        <v>2157.9140000000002</v>
      </c>
      <c r="B191" s="20">
        <v>935.65099999999995</v>
      </c>
      <c r="C191" s="20">
        <v>1726.146</v>
      </c>
      <c r="D191" s="20">
        <v>5021.2650000000003</v>
      </c>
      <c r="E191" s="20">
        <v>1936.021</v>
      </c>
      <c r="F191" s="20">
        <v>2608.1729999999998</v>
      </c>
      <c r="G191" s="20">
        <v>2515.7170000000001</v>
      </c>
      <c r="H191" s="20">
        <v>1941.568</v>
      </c>
      <c r="I191" s="20">
        <v>2406.62</v>
      </c>
      <c r="J191" s="20">
        <v>6933.2470000000003</v>
      </c>
      <c r="K191" s="20">
        <v>389.238</v>
      </c>
      <c r="L191" s="20">
        <v>4305.6580000000004</v>
      </c>
      <c r="M191" s="20">
        <v>3250.74</v>
      </c>
      <c r="N191" s="20">
        <v>1348.0029999999999</v>
      </c>
      <c r="O191" s="20">
        <v>3375.5549999999998</v>
      </c>
      <c r="Q191" s="20">
        <v>412.83199999999999</v>
      </c>
      <c r="R191" s="20">
        <v>198.1</v>
      </c>
      <c r="S191" s="20">
        <v>399.274</v>
      </c>
      <c r="T191" s="20">
        <v>720.28099999999995</v>
      </c>
      <c r="U191" s="20">
        <v>354.24599999999998</v>
      </c>
      <c r="V191" s="20">
        <v>354.44</v>
      </c>
      <c r="W191" s="20">
        <v>385.81200000000001</v>
      </c>
      <c r="X191" s="20">
        <v>302.84699999999998</v>
      </c>
      <c r="Y191" s="20">
        <v>415.53500000000003</v>
      </c>
      <c r="Z191" s="20">
        <v>1287.9960000000001</v>
      </c>
      <c r="AA191" s="20">
        <v>110.065</v>
      </c>
      <c r="AB191" s="20">
        <v>987.529</v>
      </c>
      <c r="AC191" s="20">
        <v>453.16</v>
      </c>
      <c r="AD191" s="20">
        <v>222.09399999999999</v>
      </c>
      <c r="AE191" s="20">
        <v>578.26300000000003</v>
      </c>
      <c r="AG191">
        <v>5.2270996434384935</v>
      </c>
      <c r="AH191">
        <v>4.7231246845027766</v>
      </c>
      <c r="AI191">
        <v>4.3232116291068285</v>
      </c>
      <c r="AJ191">
        <v>6.9712584394146182</v>
      </c>
      <c r="AK191">
        <v>5.4651880331746865</v>
      </c>
      <c r="AL191">
        <v>7.358574088703306</v>
      </c>
      <c r="AM191">
        <v>6.5205773796564133</v>
      </c>
      <c r="AN191">
        <v>6.4110524456243585</v>
      </c>
      <c r="AO191">
        <v>5.7916180345819237</v>
      </c>
      <c r="AP191">
        <v>5.3829724626473991</v>
      </c>
      <c r="AQ191">
        <v>3.5364375596238586</v>
      </c>
      <c r="AR191">
        <v>4.3600319585551413</v>
      </c>
      <c r="AS191">
        <v>7.1734928060729093</v>
      </c>
      <c r="AT191">
        <v>6.0695156105072625</v>
      </c>
      <c r="AU191">
        <v>5.8374044336227628</v>
      </c>
      <c r="AW191" s="20">
        <v>0.159</v>
      </c>
      <c r="AX191" s="20">
        <v>0.3</v>
      </c>
      <c r="AY191" s="20">
        <v>0.13600000000000001</v>
      </c>
      <c r="AZ191" s="20">
        <v>0.122</v>
      </c>
      <c r="BA191" s="20">
        <v>0.19400000000000001</v>
      </c>
      <c r="BB191" s="20">
        <v>0.26100000000000001</v>
      </c>
      <c r="BC191" s="20">
        <v>0.21199999999999999</v>
      </c>
      <c r="BD191" s="20">
        <v>0.26600000000000001</v>
      </c>
      <c r="BE191" s="20">
        <v>0.17499999999999999</v>
      </c>
      <c r="BF191" s="20">
        <v>5.2999999999999999E-2</v>
      </c>
      <c r="BG191" s="20">
        <v>0.40400000000000003</v>
      </c>
      <c r="BH191" s="20">
        <v>5.5E-2</v>
      </c>
      <c r="BI191" s="20">
        <v>0.19900000000000001</v>
      </c>
      <c r="BJ191" s="20">
        <v>0.34300000000000003</v>
      </c>
      <c r="BK191" s="20">
        <v>0.127</v>
      </c>
      <c r="BM191" s="20">
        <v>0.48699999999999999</v>
      </c>
      <c r="BN191" s="20">
        <v>0.72399999999999998</v>
      </c>
      <c r="BO191" s="20">
        <v>0.45300000000000001</v>
      </c>
      <c r="BP191" s="20">
        <v>0.57299999999999995</v>
      </c>
      <c r="BQ191" s="20">
        <v>0.61699999999999999</v>
      </c>
      <c r="BR191" s="20">
        <v>0.71399999999999997</v>
      </c>
      <c r="BS191" s="20">
        <v>0.67100000000000004</v>
      </c>
      <c r="BT191" s="20">
        <v>0.77400000000000002</v>
      </c>
      <c r="BU191" s="20">
        <v>0.51700000000000002</v>
      </c>
      <c r="BV191" s="20">
        <v>0.41</v>
      </c>
      <c r="BW191" s="20">
        <v>0.81399999999999995</v>
      </c>
      <c r="BX191" s="20">
        <v>0.435</v>
      </c>
      <c r="BY191" s="20">
        <v>0.51200000000000001</v>
      </c>
      <c r="BZ191" s="20">
        <v>0.71499999999999997</v>
      </c>
      <c r="CA191" s="20">
        <v>0.48299999999999998</v>
      </c>
    </row>
    <row r="192" spans="1:79" x14ac:dyDescent="0.35">
      <c r="A192" s="20">
        <v>4205.8059999999996</v>
      </c>
      <c r="B192" s="20">
        <v>1461.723</v>
      </c>
      <c r="C192" s="20">
        <v>3535.5030000000002</v>
      </c>
      <c r="D192" s="20">
        <v>5706.3609999999999</v>
      </c>
      <c r="E192" s="20">
        <v>968.01</v>
      </c>
      <c r="F192" s="20">
        <v>4077.2930000000001</v>
      </c>
      <c r="G192" s="20">
        <v>1129.808</v>
      </c>
      <c r="H192" s="20">
        <v>3144.4160000000002</v>
      </c>
      <c r="I192" s="20">
        <v>3112.056</v>
      </c>
      <c r="J192" s="20">
        <v>1156.6199999999999</v>
      </c>
      <c r="K192" s="20">
        <v>342.08600000000001</v>
      </c>
      <c r="L192" s="20">
        <v>5044.3789999999999</v>
      </c>
      <c r="M192" s="20">
        <v>6454.3270000000002</v>
      </c>
      <c r="N192" s="20">
        <v>4392.567</v>
      </c>
      <c r="O192" s="20">
        <v>3784.2089999999998</v>
      </c>
      <c r="Q192" s="20">
        <v>567.59500000000003</v>
      </c>
      <c r="R192" s="20">
        <v>236.215</v>
      </c>
      <c r="S192" s="20">
        <v>585.97199999999998</v>
      </c>
      <c r="T192" s="20">
        <v>952.88400000000001</v>
      </c>
      <c r="U192" s="20">
        <v>185.999</v>
      </c>
      <c r="V192" s="20">
        <v>510.97199999999998</v>
      </c>
      <c r="W192" s="20">
        <v>320.30799999999999</v>
      </c>
      <c r="X192" s="20">
        <v>687.90200000000004</v>
      </c>
      <c r="Y192" s="20">
        <v>706.803</v>
      </c>
      <c r="Z192" s="20">
        <v>183.126</v>
      </c>
      <c r="AA192" s="20">
        <v>83.335999999999999</v>
      </c>
      <c r="AB192" s="20">
        <v>571.23099999999999</v>
      </c>
      <c r="AC192" s="20">
        <v>724.07100000000003</v>
      </c>
      <c r="AD192" s="20">
        <v>715.93499999999995</v>
      </c>
      <c r="AE192" s="20">
        <v>350.964</v>
      </c>
      <c r="AG192">
        <v>7.4098714752596475</v>
      </c>
      <c r="AH192">
        <v>6.1881040577440043</v>
      </c>
      <c r="AI192">
        <v>6.0335698634064432</v>
      </c>
      <c r="AJ192">
        <v>5.9885159158932249</v>
      </c>
      <c r="AK192">
        <v>5.2043828192624693</v>
      </c>
      <c r="AL192">
        <v>7.9794841987427887</v>
      </c>
      <c r="AM192">
        <v>3.5272550170460932</v>
      </c>
      <c r="AN192">
        <v>4.5710231980718179</v>
      </c>
      <c r="AO192">
        <v>4.4030033828379338</v>
      </c>
      <c r="AP192">
        <v>6.315979161888535</v>
      </c>
      <c r="AQ192">
        <v>4.1049006431794188</v>
      </c>
      <c r="AR192">
        <v>8.8307164702195777</v>
      </c>
      <c r="AS192">
        <v>8.9139421410331305</v>
      </c>
      <c r="AT192">
        <v>6.1354270988288047</v>
      </c>
      <c r="AU192">
        <v>10.782328102027558</v>
      </c>
      <c r="AW192" s="20">
        <v>0.16400000000000001</v>
      </c>
      <c r="AX192" s="20">
        <v>0.32900000000000001</v>
      </c>
      <c r="AY192" s="20">
        <v>0.129</v>
      </c>
      <c r="AZ192" s="20">
        <v>7.9000000000000001E-2</v>
      </c>
      <c r="BA192" s="20">
        <v>0.35199999999999998</v>
      </c>
      <c r="BB192" s="20">
        <v>0.19600000000000001</v>
      </c>
      <c r="BC192" s="20">
        <v>0.13800000000000001</v>
      </c>
      <c r="BD192" s="20">
        <v>8.4000000000000005E-2</v>
      </c>
      <c r="BE192" s="20">
        <v>7.8E-2</v>
      </c>
      <c r="BF192" s="20">
        <v>0.433</v>
      </c>
      <c r="BG192" s="20">
        <v>0.61899999999999999</v>
      </c>
      <c r="BH192" s="20">
        <v>0.19400000000000001</v>
      </c>
      <c r="BI192" s="20">
        <v>0.155</v>
      </c>
      <c r="BJ192" s="20">
        <v>0.108</v>
      </c>
      <c r="BK192" s="20">
        <v>0.38600000000000001</v>
      </c>
      <c r="BM192" s="20">
        <v>0.72099999999999997</v>
      </c>
      <c r="BN192" s="20">
        <v>0.74399999999999999</v>
      </c>
      <c r="BO192" s="20">
        <v>0.65600000000000003</v>
      </c>
      <c r="BP192" s="20">
        <v>0.43</v>
      </c>
      <c r="BQ192" s="20">
        <v>0.80400000000000005</v>
      </c>
      <c r="BR192" s="20">
        <v>0.66700000000000004</v>
      </c>
      <c r="BS192" s="20">
        <v>0.42899999999999999</v>
      </c>
      <c r="BT192" s="20">
        <v>0.503</v>
      </c>
      <c r="BU192" s="20">
        <v>0.29699999999999999</v>
      </c>
      <c r="BV192" s="20">
        <v>0.77200000000000002</v>
      </c>
      <c r="BW192" s="20">
        <v>0.86699999999999999</v>
      </c>
      <c r="BX192" s="20">
        <v>0.64400000000000002</v>
      </c>
      <c r="BY192" s="20">
        <v>0.58699999999999997</v>
      </c>
      <c r="BZ192" s="20">
        <v>0.53200000000000003</v>
      </c>
      <c r="CA192" s="20">
        <v>0.78300000000000003</v>
      </c>
    </row>
    <row r="193" spans="1:79" x14ac:dyDescent="0.35">
      <c r="A193" s="20">
        <v>2413.0920000000001</v>
      </c>
      <c r="B193" s="20">
        <v>1529.2159999999999</v>
      </c>
      <c r="C193" s="20">
        <v>2542.5300000000002</v>
      </c>
      <c r="D193" s="20">
        <v>1862.056</v>
      </c>
      <c r="E193" s="20">
        <v>4070.8209999999999</v>
      </c>
      <c r="F193" s="20">
        <v>4365.7539999999999</v>
      </c>
      <c r="G193" s="20">
        <v>1705.806</v>
      </c>
      <c r="H193" s="20">
        <v>2683.0619999999999</v>
      </c>
      <c r="I193" s="20">
        <v>3605.7689999999998</v>
      </c>
      <c r="J193" s="20">
        <v>1164.0160000000001</v>
      </c>
      <c r="K193" s="20">
        <v>1211.1690000000001</v>
      </c>
      <c r="L193" s="20">
        <v>4081.9160000000002</v>
      </c>
      <c r="M193" s="20">
        <v>13544.749</v>
      </c>
      <c r="N193" s="20">
        <v>6862.9809999999998</v>
      </c>
      <c r="O193" s="20">
        <v>4557.1379999999999</v>
      </c>
      <c r="Q193" s="20">
        <v>297.13400000000001</v>
      </c>
      <c r="R193" s="20">
        <v>398.96</v>
      </c>
      <c r="S193" s="20">
        <v>403.10300000000001</v>
      </c>
      <c r="T193" s="20">
        <v>407.10300000000001</v>
      </c>
      <c r="U193" s="20">
        <v>421.41699999999997</v>
      </c>
      <c r="V193" s="20">
        <v>684.01599999999996</v>
      </c>
      <c r="W193" s="20">
        <v>457.786</v>
      </c>
      <c r="X193" s="20">
        <v>447.51100000000002</v>
      </c>
      <c r="Y193" s="20">
        <v>491.97500000000002</v>
      </c>
      <c r="Z193" s="20">
        <v>434.66899999999998</v>
      </c>
      <c r="AA193" s="20">
        <v>227.88</v>
      </c>
      <c r="AB193" s="20">
        <v>806.88300000000004</v>
      </c>
      <c r="AC193" s="20">
        <v>1070.0219999999999</v>
      </c>
      <c r="AD193" s="20">
        <v>441.23500000000001</v>
      </c>
      <c r="AE193" s="20">
        <v>751.09100000000001</v>
      </c>
      <c r="AG193">
        <v>8.1212247672767166</v>
      </c>
      <c r="AH193">
        <v>3.8330058151193103</v>
      </c>
      <c r="AI193">
        <v>6.3073953803370362</v>
      </c>
      <c r="AJ193">
        <v>4.5739186397545586</v>
      </c>
      <c r="AK193">
        <v>9.6598404905355029</v>
      </c>
      <c r="AL193">
        <v>6.3825319875558471</v>
      </c>
      <c r="AM193">
        <v>3.7262083156758834</v>
      </c>
      <c r="AN193">
        <v>5.9955218977857525</v>
      </c>
      <c r="AO193">
        <v>7.3291711977234604</v>
      </c>
      <c r="AP193">
        <v>2.6779365448191617</v>
      </c>
      <c r="AQ193">
        <v>5.3149420747761988</v>
      </c>
      <c r="AR193">
        <v>5.0588697493936543</v>
      </c>
      <c r="AS193">
        <v>12.658383659401396</v>
      </c>
      <c r="AT193">
        <v>15.554026765782405</v>
      </c>
      <c r="AU193">
        <v>6.0673580165386083</v>
      </c>
      <c r="AW193" s="20">
        <v>0.34300000000000003</v>
      </c>
      <c r="AX193" s="20">
        <v>0.121</v>
      </c>
      <c r="AY193" s="20">
        <v>0.19700000000000001</v>
      </c>
      <c r="AZ193" s="20">
        <v>0.14099999999999999</v>
      </c>
      <c r="BA193" s="20">
        <v>0.28799999999999998</v>
      </c>
      <c r="BB193" s="20">
        <v>0.11700000000000001</v>
      </c>
      <c r="BC193" s="20">
        <v>0.10199999999999999</v>
      </c>
      <c r="BD193" s="20">
        <v>0.16800000000000001</v>
      </c>
      <c r="BE193" s="20">
        <v>0.187</v>
      </c>
      <c r="BF193" s="20">
        <v>7.6999999999999999E-2</v>
      </c>
      <c r="BG193" s="20">
        <v>0.29299999999999998</v>
      </c>
      <c r="BH193" s="20">
        <v>7.9000000000000001E-2</v>
      </c>
      <c r="BI193" s="20">
        <v>0.14899999999999999</v>
      </c>
      <c r="BJ193" s="20">
        <v>0.443</v>
      </c>
      <c r="BK193" s="20">
        <v>0.10199999999999999</v>
      </c>
      <c r="BM193" s="20">
        <v>0.77300000000000002</v>
      </c>
      <c r="BN193" s="20">
        <v>0.45500000000000002</v>
      </c>
      <c r="BO193" s="20">
        <v>0.65500000000000003</v>
      </c>
      <c r="BP193" s="20">
        <v>0.41199999999999998</v>
      </c>
      <c r="BQ193" s="20">
        <v>0.435</v>
      </c>
      <c r="BR193" s="20">
        <v>0.504</v>
      </c>
      <c r="BS193" s="20">
        <v>0.35</v>
      </c>
      <c r="BT193" s="20">
        <v>0.56999999999999995</v>
      </c>
      <c r="BU193" s="20">
        <v>0.629</v>
      </c>
      <c r="BV193" s="20">
        <v>0.504</v>
      </c>
      <c r="BW193" s="20">
        <v>0.73399999999999999</v>
      </c>
      <c r="BX193" s="20">
        <v>0.39400000000000002</v>
      </c>
      <c r="BY193" s="20">
        <v>0.61899999999999999</v>
      </c>
      <c r="BZ193" s="20">
        <v>0.80600000000000005</v>
      </c>
      <c r="CA193" s="20">
        <v>0.51100000000000001</v>
      </c>
    </row>
    <row r="194" spans="1:79" x14ac:dyDescent="0.35">
      <c r="A194" s="20">
        <v>1564.3489999999999</v>
      </c>
      <c r="B194" s="20">
        <v>1470.0440000000001</v>
      </c>
      <c r="C194" s="20">
        <v>10459.504000000001</v>
      </c>
      <c r="D194" s="20">
        <v>13377.404</v>
      </c>
      <c r="E194" s="20">
        <v>2598.0030000000002</v>
      </c>
      <c r="F194" s="20">
        <v>6530.1409999999996</v>
      </c>
      <c r="G194" s="20">
        <v>2685.8359999999998</v>
      </c>
      <c r="H194" s="20">
        <v>2928.9940000000001</v>
      </c>
      <c r="I194" s="20">
        <v>3042.7139999999999</v>
      </c>
      <c r="J194" s="20">
        <v>956.91600000000005</v>
      </c>
      <c r="K194" s="20">
        <v>1311.021</v>
      </c>
      <c r="L194" s="20">
        <v>6478.3649999999998</v>
      </c>
      <c r="M194" s="20">
        <v>490.93900000000002</v>
      </c>
      <c r="N194" s="20">
        <v>1516.2719999999999</v>
      </c>
      <c r="O194" s="20">
        <v>1478.365</v>
      </c>
      <c r="Q194" s="20">
        <v>344.26100000000002</v>
      </c>
      <c r="R194" s="20">
        <v>305.89600000000002</v>
      </c>
      <c r="S194" s="20">
        <v>856.78700000000003</v>
      </c>
      <c r="T194" s="20">
        <v>1706.847</v>
      </c>
      <c r="U194" s="20">
        <v>400.767</v>
      </c>
      <c r="V194" s="20">
        <v>859.53</v>
      </c>
      <c r="W194" s="20">
        <v>612.35599999999999</v>
      </c>
      <c r="X194" s="20">
        <v>767.40800000000002</v>
      </c>
      <c r="Y194" s="20">
        <v>521.15099999999995</v>
      </c>
      <c r="Z194" s="20">
        <v>229.49600000000001</v>
      </c>
      <c r="AA194" s="20">
        <v>302.68599999999998</v>
      </c>
      <c r="AB194" s="20">
        <v>642.94799999999998</v>
      </c>
      <c r="AC194" s="20">
        <v>152.12299999999999</v>
      </c>
      <c r="AD194" s="20">
        <v>191.011</v>
      </c>
      <c r="AE194" s="20">
        <v>166.67099999999999</v>
      </c>
      <c r="AG194">
        <v>4.5440784753428352</v>
      </c>
      <c r="AH194">
        <v>4.8056986688286214</v>
      </c>
      <c r="AI194">
        <v>12.207822947827173</v>
      </c>
      <c r="AJ194">
        <v>7.8374945147397517</v>
      </c>
      <c r="AK194">
        <v>6.4825771582989624</v>
      </c>
      <c r="AL194">
        <v>7.5973392435400742</v>
      </c>
      <c r="AM194">
        <v>4.3860695412472479</v>
      </c>
      <c r="AN194">
        <v>3.8167363384275381</v>
      </c>
      <c r="AO194">
        <v>5.8384498926414805</v>
      </c>
      <c r="AP194">
        <v>4.1696413009377071</v>
      </c>
      <c r="AQ194">
        <v>4.3312905122800531</v>
      </c>
      <c r="AR194">
        <v>10.076032587394314</v>
      </c>
      <c r="AS194">
        <v>3.2272503171775475</v>
      </c>
      <c r="AT194">
        <v>7.9381396882902031</v>
      </c>
      <c r="AU194">
        <v>8.8699593810560931</v>
      </c>
      <c r="AW194" s="20">
        <v>0.16600000000000001</v>
      </c>
      <c r="AX194" s="20">
        <v>0.19700000000000001</v>
      </c>
      <c r="AY194" s="20">
        <v>0.17899999999999999</v>
      </c>
      <c r="AZ194" s="20">
        <v>5.8000000000000003E-2</v>
      </c>
      <c r="BA194" s="20">
        <v>0.20300000000000001</v>
      </c>
      <c r="BB194" s="20">
        <v>0.111</v>
      </c>
      <c r="BC194" s="20">
        <v>0.09</v>
      </c>
      <c r="BD194" s="20">
        <v>6.2E-2</v>
      </c>
      <c r="BE194" s="20">
        <v>0.14099999999999999</v>
      </c>
      <c r="BF194" s="20">
        <v>0.22800000000000001</v>
      </c>
      <c r="BG194" s="20">
        <v>0.18</v>
      </c>
      <c r="BH194" s="20">
        <v>0.19700000000000001</v>
      </c>
      <c r="BI194" s="20">
        <v>0.26700000000000002</v>
      </c>
      <c r="BJ194" s="20">
        <v>0.52200000000000002</v>
      </c>
      <c r="BK194" s="20">
        <v>0.66900000000000004</v>
      </c>
      <c r="BM194" s="20">
        <v>0.51200000000000001</v>
      </c>
      <c r="BN194" s="20">
        <v>0.46500000000000002</v>
      </c>
      <c r="BO194" s="20">
        <v>0.7</v>
      </c>
      <c r="BP194" s="20">
        <v>0.40400000000000003</v>
      </c>
      <c r="BQ194" s="20">
        <v>0.313</v>
      </c>
      <c r="BR194" s="20">
        <v>0.51300000000000001</v>
      </c>
      <c r="BS194" s="20">
        <v>0.43</v>
      </c>
      <c r="BT194" s="20">
        <v>0.30299999999999999</v>
      </c>
      <c r="BU194" s="20">
        <v>0.501</v>
      </c>
      <c r="BV194" s="20">
        <v>0.74199999999999999</v>
      </c>
      <c r="BW194" s="20">
        <v>0.68400000000000005</v>
      </c>
      <c r="BX194" s="20">
        <v>0.75700000000000001</v>
      </c>
      <c r="BY194" s="20">
        <v>0.69799999999999995</v>
      </c>
      <c r="BZ194" s="20">
        <v>0.83</v>
      </c>
      <c r="CA194" s="20">
        <v>0.90900000000000003</v>
      </c>
    </row>
    <row r="195" spans="1:79" x14ac:dyDescent="0.35">
      <c r="A195" s="20">
        <v>3832.2860000000001</v>
      </c>
      <c r="B195" s="20">
        <v>1391.4570000000001</v>
      </c>
      <c r="C195" s="20">
        <v>4212.2780000000002</v>
      </c>
      <c r="D195" s="20">
        <v>1372.0409999999999</v>
      </c>
      <c r="E195" s="20">
        <v>440.089</v>
      </c>
      <c r="F195" s="20">
        <v>3718.5650000000001</v>
      </c>
      <c r="G195" s="20">
        <v>1745.5619999999999</v>
      </c>
      <c r="H195" s="20">
        <v>6315.643</v>
      </c>
      <c r="I195" s="20">
        <v>3774.9630000000002</v>
      </c>
      <c r="J195" s="20">
        <v>2491.6790000000001</v>
      </c>
      <c r="K195" s="20">
        <v>3501.2939999999999</v>
      </c>
      <c r="L195" s="20">
        <v>4155.88</v>
      </c>
      <c r="M195" s="20">
        <v>1544.009</v>
      </c>
      <c r="N195" s="20">
        <v>2339.127</v>
      </c>
      <c r="O195" s="20">
        <v>5221.893</v>
      </c>
      <c r="Q195" s="20">
        <v>944.71799999999996</v>
      </c>
      <c r="R195" s="20">
        <v>289.73200000000003</v>
      </c>
      <c r="S195" s="20">
        <v>688.69899999999996</v>
      </c>
      <c r="T195" s="20">
        <v>298.58999999999997</v>
      </c>
      <c r="U195" s="20">
        <v>132.05600000000001</v>
      </c>
      <c r="V195" s="20">
        <v>539.39200000000005</v>
      </c>
      <c r="W195" s="20">
        <v>311.43200000000002</v>
      </c>
      <c r="X195" s="20">
        <v>1168.242</v>
      </c>
      <c r="Y195" s="20">
        <v>787.43600000000004</v>
      </c>
      <c r="Z195" s="20">
        <v>499.43400000000003</v>
      </c>
      <c r="AA195" s="20">
        <v>531.60299999999995</v>
      </c>
      <c r="AB195" s="20">
        <v>646.17399999999998</v>
      </c>
      <c r="AC195" s="20">
        <v>307.779</v>
      </c>
      <c r="AD195" s="20">
        <v>436.08600000000001</v>
      </c>
      <c r="AE195" s="20">
        <v>625.471</v>
      </c>
      <c r="AG195">
        <v>4.0565396234643565</v>
      </c>
      <c r="AH195">
        <v>4.8025658194469374</v>
      </c>
      <c r="AI195">
        <v>6.1162830205939036</v>
      </c>
      <c r="AJ195">
        <v>4.5950668140259223</v>
      </c>
      <c r="AK195">
        <v>3.3325937481068633</v>
      </c>
      <c r="AL195">
        <v>6.8939936076174648</v>
      </c>
      <c r="AM195">
        <v>5.6049538904158851</v>
      </c>
      <c r="AN195">
        <v>5.4061084946440889</v>
      </c>
      <c r="AO195">
        <v>4.793993416607826</v>
      </c>
      <c r="AP195">
        <v>4.989005554287453</v>
      </c>
      <c r="AQ195">
        <v>6.5862946597366836</v>
      </c>
      <c r="AR195">
        <v>6.4315184454961054</v>
      </c>
      <c r="AS195">
        <v>5.0166158184931398</v>
      </c>
      <c r="AT195">
        <v>5.3639121641144172</v>
      </c>
      <c r="AU195">
        <v>8.3487371916523703</v>
      </c>
      <c r="AW195" s="20">
        <v>5.3999999999999999E-2</v>
      </c>
      <c r="AX195" s="20">
        <v>0.20799999999999999</v>
      </c>
      <c r="AY195" s="20">
        <v>0.112</v>
      </c>
      <c r="AZ195" s="20">
        <v>0.193</v>
      </c>
      <c r="BA195" s="20">
        <v>0.317</v>
      </c>
      <c r="BB195" s="20">
        <v>0.161</v>
      </c>
      <c r="BC195" s="20">
        <v>0.22600000000000001</v>
      </c>
      <c r="BD195" s="20">
        <v>5.8000000000000003E-2</v>
      </c>
      <c r="BE195" s="20">
        <v>7.6999999999999999E-2</v>
      </c>
      <c r="BF195" s="20">
        <v>0.126</v>
      </c>
      <c r="BG195" s="20">
        <v>0.156</v>
      </c>
      <c r="BH195" s="20">
        <v>0.125</v>
      </c>
      <c r="BI195" s="20">
        <v>0.20499999999999999</v>
      </c>
      <c r="BJ195" s="20">
        <v>0.155</v>
      </c>
      <c r="BK195" s="20">
        <v>0.16800000000000001</v>
      </c>
      <c r="BM195" s="20">
        <v>0.313</v>
      </c>
      <c r="BN195" s="20">
        <v>0.53600000000000003</v>
      </c>
      <c r="BO195" s="20">
        <v>0.51400000000000001</v>
      </c>
      <c r="BP195" s="20">
        <v>0.55700000000000005</v>
      </c>
      <c r="BQ195" s="20">
        <v>0.73499999999999999</v>
      </c>
      <c r="BR195" s="20">
        <v>0.56699999999999995</v>
      </c>
      <c r="BS195" s="20">
        <v>0.59199999999999997</v>
      </c>
      <c r="BT195" s="20">
        <v>0.45800000000000002</v>
      </c>
      <c r="BU195" s="20">
        <v>0.40400000000000003</v>
      </c>
      <c r="BV195" s="20">
        <v>0.54800000000000004</v>
      </c>
      <c r="BW195" s="20">
        <v>0.59099999999999997</v>
      </c>
      <c r="BX195" s="20">
        <v>0.40699999999999997</v>
      </c>
      <c r="BY195" s="20">
        <v>0.60399999999999998</v>
      </c>
      <c r="BZ195" s="20">
        <v>0.49</v>
      </c>
      <c r="CA195" s="20">
        <v>0.80300000000000005</v>
      </c>
    </row>
    <row r="196" spans="1:79" x14ac:dyDescent="0.35">
      <c r="A196" s="20">
        <v>101.70099999999999</v>
      </c>
      <c r="B196" s="20">
        <v>906.99</v>
      </c>
      <c r="C196" s="20">
        <v>3495.7469999999998</v>
      </c>
      <c r="D196" s="20">
        <v>9411.982</v>
      </c>
      <c r="E196" s="20">
        <v>2981.694</v>
      </c>
      <c r="F196" s="20">
        <v>5461.3540000000003</v>
      </c>
      <c r="G196" s="20">
        <v>2293.8240000000001</v>
      </c>
      <c r="H196" s="20">
        <v>1562.5</v>
      </c>
      <c r="I196" s="20">
        <v>2859.652</v>
      </c>
      <c r="J196" s="20">
        <v>1115.0150000000001</v>
      </c>
      <c r="K196" s="20">
        <v>4068.9720000000002</v>
      </c>
      <c r="L196" s="20">
        <v>3574.3339999999998</v>
      </c>
      <c r="M196" s="20">
        <v>6610.5770000000002</v>
      </c>
      <c r="N196" s="20">
        <v>1164.941</v>
      </c>
      <c r="O196" s="20">
        <v>3642.7510000000002</v>
      </c>
      <c r="Q196" s="20">
        <v>72.593999999999994</v>
      </c>
      <c r="R196" s="20">
        <v>228.483</v>
      </c>
      <c r="S196" s="20">
        <v>648.31399999999996</v>
      </c>
      <c r="T196" s="20">
        <v>1032.663</v>
      </c>
      <c r="U196" s="20">
        <v>887.14599999999996</v>
      </c>
      <c r="V196" s="20">
        <v>756.73</v>
      </c>
      <c r="W196" s="20">
        <v>547.33399999999995</v>
      </c>
      <c r="X196" s="20">
        <v>407.72300000000001</v>
      </c>
      <c r="Y196" s="20">
        <v>733.226</v>
      </c>
      <c r="Z196" s="20">
        <v>392.178</v>
      </c>
      <c r="AA196" s="20">
        <v>642.32799999999997</v>
      </c>
      <c r="AB196" s="20">
        <v>614.78499999999997</v>
      </c>
      <c r="AC196" s="20">
        <v>736.21299999999997</v>
      </c>
      <c r="AD196" s="20">
        <v>219.334</v>
      </c>
      <c r="AE196" s="20">
        <v>736.50199999999995</v>
      </c>
      <c r="AG196">
        <v>1.4009560018734331</v>
      </c>
      <c r="AH196">
        <v>3.969616995575163</v>
      </c>
      <c r="AI196">
        <v>5.3920584778363567</v>
      </c>
      <c r="AJ196">
        <v>9.1142822004855404</v>
      </c>
      <c r="AK196">
        <v>3.360995822559083</v>
      </c>
      <c r="AL196">
        <v>7.21704438835516</v>
      </c>
      <c r="AM196">
        <v>4.1909035433574386</v>
      </c>
      <c r="AN196">
        <v>3.8322586658098756</v>
      </c>
      <c r="AO196">
        <v>3.9000962868201619</v>
      </c>
      <c r="AP196">
        <v>2.8431350050232296</v>
      </c>
      <c r="AQ196">
        <v>6.3347261835074917</v>
      </c>
      <c r="AR196">
        <v>5.8139577250583541</v>
      </c>
      <c r="AS196">
        <v>8.979163638783886</v>
      </c>
      <c r="AT196">
        <v>5.3112650113525488</v>
      </c>
      <c r="AU196">
        <v>4.9460164398738913</v>
      </c>
      <c r="AW196" s="20">
        <v>0.24299999999999999</v>
      </c>
      <c r="AX196" s="20">
        <v>0.218</v>
      </c>
      <c r="AY196" s="20">
        <v>0.105</v>
      </c>
      <c r="AZ196" s="20">
        <v>0.111</v>
      </c>
      <c r="BA196" s="20">
        <v>4.8000000000000001E-2</v>
      </c>
      <c r="BB196" s="20">
        <v>0.12</v>
      </c>
      <c r="BC196" s="20">
        <v>9.6000000000000002E-2</v>
      </c>
      <c r="BD196" s="20">
        <v>0.11799999999999999</v>
      </c>
      <c r="BE196" s="20">
        <v>6.7000000000000004E-2</v>
      </c>
      <c r="BF196" s="20">
        <v>9.0999999999999998E-2</v>
      </c>
      <c r="BG196" s="20">
        <v>0.124</v>
      </c>
      <c r="BH196" s="20">
        <v>0.11899999999999999</v>
      </c>
      <c r="BI196" s="20">
        <v>0.153</v>
      </c>
      <c r="BJ196" s="20">
        <v>0.30399999999999999</v>
      </c>
      <c r="BK196" s="20">
        <v>8.4000000000000005E-2</v>
      </c>
      <c r="BM196" s="20">
        <v>0.54100000000000004</v>
      </c>
      <c r="BN196" s="20">
        <v>0.59499999999999997</v>
      </c>
      <c r="BO196" s="20">
        <v>0.39500000000000002</v>
      </c>
      <c r="BP196" s="20">
        <v>0.51900000000000002</v>
      </c>
      <c r="BQ196" s="20">
        <v>0.189</v>
      </c>
      <c r="BR196" s="20">
        <v>0.63500000000000001</v>
      </c>
      <c r="BS196" s="20">
        <v>0.51900000000000002</v>
      </c>
      <c r="BT196" s="20">
        <v>0.4</v>
      </c>
      <c r="BU196" s="20">
        <v>0.44400000000000001</v>
      </c>
      <c r="BV196" s="20">
        <v>0.497</v>
      </c>
      <c r="BW196" s="20">
        <v>0.53700000000000003</v>
      </c>
      <c r="BX196" s="20">
        <v>0.48099999999999998</v>
      </c>
      <c r="BY196" s="20">
        <v>0.56000000000000005</v>
      </c>
      <c r="BZ196" s="20">
        <v>0.63300000000000001</v>
      </c>
      <c r="CA196" s="20">
        <v>0.30499999999999999</v>
      </c>
    </row>
    <row r="197" spans="1:79" x14ac:dyDescent="0.35">
      <c r="A197" s="20">
        <v>303.25400000000002</v>
      </c>
      <c r="B197" s="20">
        <v>1105.769</v>
      </c>
      <c r="C197" s="20">
        <v>5414.201</v>
      </c>
      <c r="D197" s="20">
        <v>480.76900000000001</v>
      </c>
      <c r="E197" s="20">
        <v>7181.0280000000002</v>
      </c>
      <c r="F197" s="20">
        <v>2551.7750000000001</v>
      </c>
      <c r="G197" s="20">
        <v>1245.377</v>
      </c>
      <c r="H197" s="20">
        <v>1492.2339999999999</v>
      </c>
      <c r="I197" s="20">
        <v>4616.3090000000002</v>
      </c>
      <c r="J197" s="20">
        <v>1278.6610000000001</v>
      </c>
      <c r="K197" s="20">
        <v>2390.902</v>
      </c>
      <c r="L197" s="20">
        <v>2640.5329999999999</v>
      </c>
      <c r="M197" s="20">
        <v>5102.6260000000002</v>
      </c>
      <c r="N197" s="20">
        <v>3729.66</v>
      </c>
      <c r="O197" s="20">
        <v>10713.757</v>
      </c>
      <c r="Q197" s="20">
        <v>79.393000000000001</v>
      </c>
      <c r="R197" s="20">
        <v>324.77999999999997</v>
      </c>
      <c r="S197" s="20">
        <v>639.72900000000004</v>
      </c>
      <c r="T197" s="20">
        <v>141.108</v>
      </c>
      <c r="U197" s="20">
        <v>1311.723</v>
      </c>
      <c r="V197" s="20">
        <v>634.26599999999996</v>
      </c>
      <c r="W197" s="20">
        <v>284.00200000000001</v>
      </c>
      <c r="X197" s="20">
        <v>290.18200000000002</v>
      </c>
      <c r="Y197" s="20">
        <v>798.13800000000003</v>
      </c>
      <c r="Z197" s="20">
        <v>239.77199999999999</v>
      </c>
      <c r="AA197" s="20">
        <v>737.25900000000001</v>
      </c>
      <c r="AB197" s="20">
        <v>515.79200000000003</v>
      </c>
      <c r="AC197" s="20">
        <v>625.39099999999996</v>
      </c>
      <c r="AD197" s="20">
        <v>527.67700000000002</v>
      </c>
      <c r="AE197" s="20">
        <v>1427.704</v>
      </c>
      <c r="AG197">
        <v>3.8196566447923623</v>
      </c>
      <c r="AH197">
        <v>3.4046708541166333</v>
      </c>
      <c r="AI197">
        <v>8.4632727295464161</v>
      </c>
      <c r="AJ197">
        <v>3.4070995266037363</v>
      </c>
      <c r="AK197">
        <v>5.4745003327684278</v>
      </c>
      <c r="AL197">
        <v>4.0231937389044976</v>
      </c>
      <c r="AM197">
        <v>4.3850994007084454</v>
      </c>
      <c r="AN197">
        <v>5.1424071789428698</v>
      </c>
      <c r="AO197">
        <v>5.7838481565844502</v>
      </c>
      <c r="AP197">
        <v>5.3328203459953629</v>
      </c>
      <c r="AQ197">
        <v>3.2429607505639129</v>
      </c>
      <c r="AR197">
        <v>5.1193756397927839</v>
      </c>
      <c r="AS197">
        <v>8.1590972687486722</v>
      </c>
      <c r="AT197">
        <v>7.0680738406259884</v>
      </c>
      <c r="AU197">
        <v>7.5041864420075868</v>
      </c>
      <c r="AW197" s="20">
        <v>0.60499999999999998</v>
      </c>
      <c r="AX197" s="20">
        <v>0.13200000000000001</v>
      </c>
      <c r="AY197" s="20">
        <v>0.16600000000000001</v>
      </c>
      <c r="AZ197" s="20">
        <v>0.30299999999999999</v>
      </c>
      <c r="BA197" s="20">
        <v>5.1999999999999998E-2</v>
      </c>
      <c r="BB197" s="20">
        <v>0.08</v>
      </c>
      <c r="BC197" s="20">
        <v>0.19400000000000001</v>
      </c>
      <c r="BD197" s="20">
        <v>0.223</v>
      </c>
      <c r="BE197" s="20">
        <v>9.0999999999999998E-2</v>
      </c>
      <c r="BF197" s="20">
        <v>0.27900000000000003</v>
      </c>
      <c r="BG197" s="20">
        <v>5.5E-2</v>
      </c>
      <c r="BH197" s="20">
        <v>0.125</v>
      </c>
      <c r="BI197" s="20">
        <v>0.16400000000000001</v>
      </c>
      <c r="BJ197" s="20">
        <v>0.16800000000000001</v>
      </c>
      <c r="BK197" s="20">
        <v>6.6000000000000003E-2</v>
      </c>
      <c r="BM197" s="20">
        <v>0.85199999999999998</v>
      </c>
      <c r="BN197" s="20">
        <v>0.47499999999999998</v>
      </c>
      <c r="BO197" s="20">
        <v>0.63200000000000001</v>
      </c>
      <c r="BP197" s="20">
        <v>0.69099999999999995</v>
      </c>
      <c r="BQ197" s="20">
        <v>0.46899999999999997</v>
      </c>
      <c r="BR197" s="20">
        <v>0.38900000000000001</v>
      </c>
      <c r="BS197" s="20">
        <v>0.53400000000000003</v>
      </c>
      <c r="BT197" s="20">
        <v>0.63100000000000001</v>
      </c>
      <c r="BU197" s="20">
        <v>0.63700000000000001</v>
      </c>
      <c r="BV197" s="20">
        <v>0.69</v>
      </c>
      <c r="BW197" s="20">
        <v>0.23400000000000001</v>
      </c>
      <c r="BX197" s="20">
        <v>0.63700000000000001</v>
      </c>
      <c r="BY197" s="20">
        <v>0.60899999999999999</v>
      </c>
      <c r="BZ197" s="20">
        <v>0.53500000000000003</v>
      </c>
      <c r="CA197" s="20">
        <v>0.438</v>
      </c>
    </row>
    <row r="198" spans="1:79" x14ac:dyDescent="0.35">
      <c r="A198" s="20">
        <v>4455.4359999999997</v>
      </c>
      <c r="B198" s="20">
        <v>1250</v>
      </c>
      <c r="C198" s="20">
        <v>4754.0680000000002</v>
      </c>
      <c r="D198" s="20">
        <v>3095.4140000000002</v>
      </c>
      <c r="E198" s="20">
        <v>430.84300000000002</v>
      </c>
      <c r="F198" s="20">
        <v>1924.001</v>
      </c>
      <c r="G198" s="20">
        <v>816.38300000000004</v>
      </c>
      <c r="H198" s="20">
        <v>2458.395</v>
      </c>
      <c r="I198" s="20">
        <v>3217.4560000000001</v>
      </c>
      <c r="J198" s="20">
        <v>1838.942</v>
      </c>
      <c r="K198" s="20">
        <v>6351.701</v>
      </c>
      <c r="L198" s="20">
        <v>4058.8020000000001</v>
      </c>
      <c r="M198" s="20">
        <v>4726.3310000000001</v>
      </c>
      <c r="N198" s="20">
        <v>3107.433</v>
      </c>
      <c r="O198" s="20">
        <v>2551.7750000000001</v>
      </c>
      <c r="Q198" s="20">
        <v>613.26499999999999</v>
      </c>
      <c r="R198" s="20">
        <v>260.49900000000002</v>
      </c>
      <c r="S198" s="20">
        <v>737.37199999999996</v>
      </c>
      <c r="T198" s="20">
        <v>712.80600000000004</v>
      </c>
      <c r="U198" s="20">
        <v>127.51</v>
      </c>
      <c r="V198" s="20">
        <v>340.745</v>
      </c>
      <c r="W198" s="20">
        <v>237.75200000000001</v>
      </c>
      <c r="X198" s="20">
        <v>476.68700000000001</v>
      </c>
      <c r="Y198" s="20">
        <v>635.779</v>
      </c>
      <c r="Z198" s="20">
        <v>369.084</v>
      </c>
      <c r="AA198" s="20">
        <v>1401.144</v>
      </c>
      <c r="AB198" s="20">
        <v>708.96</v>
      </c>
      <c r="AC198" s="20">
        <v>920.26499999999999</v>
      </c>
      <c r="AD198" s="20">
        <v>459.76600000000002</v>
      </c>
      <c r="AE198" s="20">
        <v>305.99299999999999</v>
      </c>
      <c r="AG198">
        <v>7.2651072537972974</v>
      </c>
      <c r="AH198">
        <v>4.7984829116426546</v>
      </c>
      <c r="AI198">
        <v>6.4473128895591376</v>
      </c>
      <c r="AJ198">
        <v>4.3425756797782284</v>
      </c>
      <c r="AK198">
        <v>3.3788957728805582</v>
      </c>
      <c r="AL198">
        <v>5.6464540932368781</v>
      </c>
      <c r="AM198">
        <v>3.4337587065513646</v>
      </c>
      <c r="AN198">
        <v>5.1572520333048733</v>
      </c>
      <c r="AO198">
        <v>5.060651578614582</v>
      </c>
      <c r="AP198">
        <v>4.9824484399215354</v>
      </c>
      <c r="AQ198">
        <v>4.5332249932911965</v>
      </c>
      <c r="AR198">
        <v>5.7250084631008802</v>
      </c>
      <c r="AS198">
        <v>5.1358369600060856</v>
      </c>
      <c r="AT198">
        <v>6.7587272656090267</v>
      </c>
      <c r="AU198">
        <v>8.3393247557950669</v>
      </c>
      <c r="AW198" s="20">
        <v>0.14899999999999999</v>
      </c>
      <c r="AX198" s="20">
        <v>0.23100000000000001</v>
      </c>
      <c r="AY198" s="20">
        <v>0.11</v>
      </c>
      <c r="AZ198" s="20">
        <v>7.6999999999999999E-2</v>
      </c>
      <c r="BA198" s="20">
        <v>0.33300000000000002</v>
      </c>
      <c r="BB198" s="20">
        <v>0.20799999999999999</v>
      </c>
      <c r="BC198" s="20">
        <v>0.18099999999999999</v>
      </c>
      <c r="BD198" s="20">
        <v>0.13600000000000001</v>
      </c>
      <c r="BE198" s="20">
        <v>0.1</v>
      </c>
      <c r="BF198" s="20">
        <v>0.17</v>
      </c>
      <c r="BG198" s="20">
        <v>4.1000000000000002E-2</v>
      </c>
      <c r="BH198" s="20">
        <v>0.10100000000000001</v>
      </c>
      <c r="BI198" s="20">
        <v>7.0000000000000007E-2</v>
      </c>
      <c r="BJ198" s="20">
        <v>0.185</v>
      </c>
      <c r="BK198" s="20">
        <v>0.34200000000000003</v>
      </c>
      <c r="BM198" s="20">
        <v>0.61199999999999999</v>
      </c>
      <c r="BN198" s="20">
        <v>0.66400000000000003</v>
      </c>
      <c r="BO198" s="20">
        <v>0.51800000000000002</v>
      </c>
      <c r="BP198" s="20">
        <v>0.29699999999999999</v>
      </c>
      <c r="BQ198" s="20">
        <v>0.873</v>
      </c>
      <c r="BR198" s="20">
        <v>0.498</v>
      </c>
      <c r="BS198" s="20">
        <v>0.60899999999999999</v>
      </c>
      <c r="BT198" s="20">
        <v>0.52500000000000002</v>
      </c>
      <c r="BU198" s="20">
        <v>0.39</v>
      </c>
      <c r="BV198" s="20">
        <v>0.70699999999999996</v>
      </c>
      <c r="BW198" s="20">
        <v>0.17499999999999999</v>
      </c>
      <c r="BX198" s="20">
        <v>0.438</v>
      </c>
      <c r="BY198" s="20">
        <v>0.37</v>
      </c>
      <c r="BZ198" s="20">
        <v>0.55700000000000005</v>
      </c>
      <c r="CA198" s="20">
        <v>0.76700000000000002</v>
      </c>
    </row>
    <row r="199" spans="1:79" x14ac:dyDescent="0.35">
      <c r="A199" s="20">
        <v>3677.8850000000002</v>
      </c>
      <c r="B199" s="20">
        <v>1825.0740000000001</v>
      </c>
      <c r="C199" s="20">
        <v>4151.2569999999996</v>
      </c>
      <c r="D199" s="20">
        <v>1906.4349999999999</v>
      </c>
      <c r="E199" s="20">
        <v>2396.4499999999998</v>
      </c>
      <c r="F199" s="20">
        <v>2711.723</v>
      </c>
      <c r="G199" s="20">
        <v>2352.9960000000001</v>
      </c>
      <c r="H199" s="20">
        <v>877.404</v>
      </c>
      <c r="I199" s="20">
        <v>4264.9780000000001</v>
      </c>
      <c r="J199" s="20">
        <v>936.57500000000005</v>
      </c>
      <c r="K199" s="20">
        <v>10048.076999999999</v>
      </c>
      <c r="L199" s="20">
        <v>2338.203</v>
      </c>
      <c r="M199" s="20">
        <v>1198.2249999999999</v>
      </c>
      <c r="N199" s="20">
        <v>3928.4389999999999</v>
      </c>
      <c r="O199" s="20">
        <v>5870.0069999999996</v>
      </c>
      <c r="Q199" s="20">
        <v>753.28700000000003</v>
      </c>
      <c r="R199" s="20">
        <v>327.38</v>
      </c>
      <c r="S199" s="20">
        <v>523.11400000000003</v>
      </c>
      <c r="T199" s="20">
        <v>325.36</v>
      </c>
      <c r="U199" s="20">
        <v>409.839</v>
      </c>
      <c r="V199" s="20">
        <v>508.15600000000001</v>
      </c>
      <c r="W199" s="20">
        <v>422.214</v>
      </c>
      <c r="X199" s="20">
        <v>215.858</v>
      </c>
      <c r="Y199" s="20">
        <v>680.69299999999998</v>
      </c>
      <c r="Z199" s="20">
        <v>264.22500000000002</v>
      </c>
      <c r="AA199" s="20">
        <v>1286.9259999999999</v>
      </c>
      <c r="AB199" s="20">
        <v>767.59500000000003</v>
      </c>
      <c r="AC199" s="20">
        <v>316.71100000000001</v>
      </c>
      <c r="AD199" s="20">
        <v>612.13900000000001</v>
      </c>
      <c r="AE199" s="20">
        <v>660.19899999999996</v>
      </c>
      <c r="AG199">
        <v>4.8824485222763698</v>
      </c>
      <c r="AH199">
        <v>5.5747877084733339</v>
      </c>
      <c r="AI199">
        <v>7.9356641191021451</v>
      </c>
      <c r="AJ199">
        <v>5.8594633636587163</v>
      </c>
      <c r="AK199">
        <v>5.8472961333596851</v>
      </c>
      <c r="AL199">
        <v>5.3363986649768966</v>
      </c>
      <c r="AM199">
        <v>5.5729937898790665</v>
      </c>
      <c r="AN199">
        <v>4.0647277376794007</v>
      </c>
      <c r="AO199">
        <v>6.2656410452289064</v>
      </c>
      <c r="AP199">
        <v>3.5446115999621535</v>
      </c>
      <c r="AQ199">
        <v>7.8078125704197445</v>
      </c>
      <c r="AR199">
        <v>3.0461415199421569</v>
      </c>
      <c r="AS199">
        <v>3.7833387536271235</v>
      </c>
      <c r="AT199">
        <v>6.4175603906955772</v>
      </c>
      <c r="AU199">
        <v>8.8912691476357892</v>
      </c>
      <c r="AW199" s="20">
        <v>8.1000000000000003E-2</v>
      </c>
      <c r="AX199" s="20">
        <v>0.214</v>
      </c>
      <c r="AY199" s="20">
        <v>0.191</v>
      </c>
      <c r="AZ199" s="20">
        <v>0.22600000000000001</v>
      </c>
      <c r="BA199" s="20">
        <v>0.17899999999999999</v>
      </c>
      <c r="BB199" s="20">
        <v>0.13200000000000001</v>
      </c>
      <c r="BC199" s="20">
        <v>0.16600000000000001</v>
      </c>
      <c r="BD199" s="20">
        <v>0.23699999999999999</v>
      </c>
      <c r="BE199" s="20">
        <v>0.11600000000000001</v>
      </c>
      <c r="BF199" s="20">
        <v>0.16900000000000001</v>
      </c>
      <c r="BG199" s="20">
        <v>7.5999999999999998E-2</v>
      </c>
      <c r="BH199" s="20">
        <v>0.05</v>
      </c>
      <c r="BI199" s="20">
        <v>0.15</v>
      </c>
      <c r="BJ199" s="20">
        <v>0.13200000000000001</v>
      </c>
      <c r="BK199" s="20">
        <v>0.16900000000000001</v>
      </c>
      <c r="BM199" s="20">
        <v>0.35899999999999999</v>
      </c>
      <c r="BN199" s="20">
        <v>0.55400000000000005</v>
      </c>
      <c r="BO199" s="20">
        <v>0.70899999999999996</v>
      </c>
      <c r="BP199" s="20">
        <v>0.58299999999999996</v>
      </c>
      <c r="BQ199" s="20">
        <v>0.59</v>
      </c>
      <c r="BR199" s="20">
        <v>0.60099999999999998</v>
      </c>
      <c r="BS199" s="20">
        <v>0.47899999999999998</v>
      </c>
      <c r="BT199" s="20">
        <v>0.58499999999999996</v>
      </c>
      <c r="BU199" s="20">
        <v>0.54500000000000004</v>
      </c>
      <c r="BV199" s="20">
        <v>0.54</v>
      </c>
      <c r="BW199" s="20">
        <v>0.41599999999999998</v>
      </c>
      <c r="BX199" s="20">
        <v>0.29199999999999998</v>
      </c>
      <c r="BY199" s="20">
        <v>0.60599999999999998</v>
      </c>
      <c r="BZ199" s="20">
        <v>0.38500000000000001</v>
      </c>
      <c r="CA199" s="20">
        <v>0.56100000000000005</v>
      </c>
    </row>
    <row r="200" spans="1:79" x14ac:dyDescent="0.35">
      <c r="A200" s="20">
        <v>1472.818</v>
      </c>
      <c r="B200" s="20">
        <v>1431.213</v>
      </c>
      <c r="C200" s="20">
        <v>2084.8739999999998</v>
      </c>
      <c r="D200" s="20">
        <v>1011.4640000000001</v>
      </c>
      <c r="E200" s="20">
        <v>3290.4960000000001</v>
      </c>
      <c r="F200" s="20">
        <v>3188.7939999999999</v>
      </c>
      <c r="G200" s="20">
        <v>2514.7930000000001</v>
      </c>
      <c r="H200" s="20">
        <v>4470.2290000000003</v>
      </c>
      <c r="I200" s="20">
        <v>2037.722</v>
      </c>
      <c r="J200" s="20">
        <v>1478.365</v>
      </c>
      <c r="K200" s="20">
        <v>1330.4359999999999</v>
      </c>
      <c r="L200" s="20">
        <v>1911.058</v>
      </c>
      <c r="M200" s="20">
        <v>4001.4789999999998</v>
      </c>
      <c r="N200" s="20">
        <v>2392.7510000000002</v>
      </c>
      <c r="O200" s="20">
        <v>4807.692</v>
      </c>
      <c r="Q200" s="20">
        <v>356.17</v>
      </c>
      <c r="R200" s="20">
        <v>297.52100000000002</v>
      </c>
      <c r="S200" s="20">
        <v>401.48700000000002</v>
      </c>
      <c r="T200" s="20">
        <v>184.446</v>
      </c>
      <c r="U200" s="20">
        <v>366.25200000000001</v>
      </c>
      <c r="V200" s="20">
        <v>523.96699999999998</v>
      </c>
      <c r="W200" s="20">
        <v>362.96899999999999</v>
      </c>
      <c r="X200" s="20">
        <v>874.19100000000003</v>
      </c>
      <c r="Y200" s="20">
        <v>655.16999999999996</v>
      </c>
      <c r="Z200" s="20">
        <v>362.18900000000002</v>
      </c>
      <c r="AA200" s="20">
        <v>397.99400000000003</v>
      </c>
      <c r="AB200" s="20">
        <v>587.62199999999996</v>
      </c>
      <c r="AC200" s="20">
        <v>710.85900000000004</v>
      </c>
      <c r="AD200" s="20">
        <v>425.22399999999999</v>
      </c>
      <c r="AE200" s="20">
        <v>708.68600000000004</v>
      </c>
      <c r="AG200">
        <v>4.1351545610242297</v>
      </c>
      <c r="AH200">
        <v>4.8104604380867233</v>
      </c>
      <c r="AI200">
        <v>5.1928804668644304</v>
      </c>
      <c r="AJ200">
        <v>5.4837947149843318</v>
      </c>
      <c r="AK200">
        <v>8.984240359097015</v>
      </c>
      <c r="AL200">
        <v>6.0858680031376018</v>
      </c>
      <c r="AM200">
        <v>6.9283960889221952</v>
      </c>
      <c r="AN200">
        <v>5.1135609952516097</v>
      </c>
      <c r="AO200">
        <v>3.1102187218584492</v>
      </c>
      <c r="AP200">
        <v>4.0817501359787292</v>
      </c>
      <c r="AQ200">
        <v>3.3428544148906765</v>
      </c>
      <c r="AR200">
        <v>3.2521893325981672</v>
      </c>
      <c r="AS200">
        <v>5.6290755269329074</v>
      </c>
      <c r="AT200">
        <v>5.6270365736647046</v>
      </c>
      <c r="AU200">
        <v>6.7839522722334005</v>
      </c>
      <c r="AW200" s="20">
        <v>0.14599999999999999</v>
      </c>
      <c r="AX200" s="20">
        <v>0.20300000000000001</v>
      </c>
      <c r="AY200" s="20">
        <v>0.16300000000000001</v>
      </c>
      <c r="AZ200" s="20">
        <v>0.374</v>
      </c>
      <c r="BA200" s="20">
        <v>0.308</v>
      </c>
      <c r="BB200" s="20">
        <v>0.14599999999999999</v>
      </c>
      <c r="BC200" s="20">
        <v>0.24</v>
      </c>
      <c r="BD200" s="20">
        <v>7.3999999999999996E-2</v>
      </c>
      <c r="BE200" s="20">
        <v>0.06</v>
      </c>
      <c r="BF200" s="20">
        <v>0.14199999999999999</v>
      </c>
      <c r="BG200" s="20">
        <v>0.106</v>
      </c>
      <c r="BH200" s="20">
        <v>7.0000000000000007E-2</v>
      </c>
      <c r="BI200" s="20">
        <v>0.1</v>
      </c>
      <c r="BJ200" s="20">
        <v>0.16600000000000001</v>
      </c>
      <c r="BK200" s="20">
        <v>0.12</v>
      </c>
      <c r="BM200" s="20">
        <v>0.40100000000000002</v>
      </c>
      <c r="BN200" s="20">
        <v>0.69799999999999995</v>
      </c>
      <c r="BO200" s="20">
        <v>0.38200000000000001</v>
      </c>
      <c r="BP200" s="20">
        <v>0.79300000000000004</v>
      </c>
      <c r="BQ200" s="20">
        <v>0.747</v>
      </c>
      <c r="BR200" s="20">
        <v>0.61199999999999999</v>
      </c>
      <c r="BS200" s="20">
        <v>0.72799999999999998</v>
      </c>
      <c r="BT200" s="20">
        <v>0.27300000000000002</v>
      </c>
      <c r="BU200" s="20">
        <v>0.18099999999999999</v>
      </c>
      <c r="BV200" s="20">
        <v>0.5</v>
      </c>
      <c r="BW200" s="20">
        <v>0.36399999999999999</v>
      </c>
      <c r="BX200" s="20">
        <v>0.28199999999999997</v>
      </c>
      <c r="BY200" s="20">
        <v>0.317</v>
      </c>
      <c r="BZ200" s="20">
        <v>0.499</v>
      </c>
      <c r="CA200" s="20">
        <v>0.41299999999999998</v>
      </c>
    </row>
    <row r="201" spans="1:79" x14ac:dyDescent="0.35">
      <c r="A201" s="20">
        <v>1813.0550000000001</v>
      </c>
      <c r="B201" s="20">
        <v>911.61199999999997</v>
      </c>
      <c r="C201" s="20">
        <v>3002.9589999999998</v>
      </c>
      <c r="D201" s="20">
        <v>3253.5129999999999</v>
      </c>
      <c r="E201" s="20">
        <v>1781.62</v>
      </c>
      <c r="F201" s="20">
        <v>2472.2629999999999</v>
      </c>
      <c r="G201" s="20">
        <v>1592.086</v>
      </c>
      <c r="H201" s="20">
        <v>6422.8919999999998</v>
      </c>
      <c r="I201" s="20">
        <v>2661.797</v>
      </c>
      <c r="J201" s="20">
        <v>1280.51</v>
      </c>
      <c r="K201" s="20">
        <v>5041.6049999999996</v>
      </c>
      <c r="L201" s="20">
        <v>4167.8990000000003</v>
      </c>
      <c r="M201" s="20">
        <v>1782.5440000000001</v>
      </c>
      <c r="N201" s="20">
        <v>2723.7429999999999</v>
      </c>
      <c r="O201" s="20">
        <v>2393.6759999999999</v>
      </c>
      <c r="Q201" s="20">
        <v>342.28100000000001</v>
      </c>
      <c r="R201" s="20">
        <v>274.67700000000002</v>
      </c>
      <c r="S201" s="20">
        <v>593.76099999999997</v>
      </c>
      <c r="T201" s="20">
        <v>762.02599999999995</v>
      </c>
      <c r="U201" s="20">
        <v>382.25599999999997</v>
      </c>
      <c r="V201" s="20">
        <v>341.87099999999998</v>
      </c>
      <c r="W201" s="20">
        <v>350.18400000000003</v>
      </c>
      <c r="X201" s="20">
        <v>933.476</v>
      </c>
      <c r="Y201" s="20">
        <v>577.95000000000005</v>
      </c>
      <c r="Z201" s="20">
        <v>398.86399999999998</v>
      </c>
      <c r="AA201" s="20">
        <v>614.029</v>
      </c>
      <c r="AB201" s="20">
        <v>731.43299999999999</v>
      </c>
      <c r="AC201" s="20">
        <v>398.57400000000001</v>
      </c>
      <c r="AD201" s="20">
        <v>307.25599999999997</v>
      </c>
      <c r="AE201" s="20">
        <v>319.59100000000001</v>
      </c>
      <c r="AG201">
        <v>5.2969782138067849</v>
      </c>
      <c r="AH201">
        <v>3.3188508684746081</v>
      </c>
      <c r="AI201">
        <v>5.0575214606550443</v>
      </c>
      <c r="AJ201">
        <v>4.2695564193347737</v>
      </c>
      <c r="AK201">
        <v>4.6608032313423466</v>
      </c>
      <c r="AL201">
        <v>7.23156687756493</v>
      </c>
      <c r="AM201">
        <v>4.5464270212231277</v>
      </c>
      <c r="AN201">
        <v>6.8806182483534659</v>
      </c>
      <c r="AO201">
        <v>4.60558352798685</v>
      </c>
      <c r="AP201">
        <v>3.210392514741867</v>
      </c>
      <c r="AQ201">
        <v>8.2106952603215806</v>
      </c>
      <c r="AR201">
        <v>5.6982649128491607</v>
      </c>
      <c r="AS201">
        <v>4.472303762914791</v>
      </c>
      <c r="AT201">
        <v>8.8647349441508059</v>
      </c>
      <c r="AU201">
        <v>7.4898104139353103</v>
      </c>
      <c r="AW201" s="20">
        <v>0.19400000000000001</v>
      </c>
      <c r="AX201" s="20">
        <v>0.152</v>
      </c>
      <c r="AY201" s="20">
        <v>0.107</v>
      </c>
      <c r="AZ201" s="20">
        <v>7.0000000000000007E-2</v>
      </c>
      <c r="BA201" s="20">
        <v>0.153</v>
      </c>
      <c r="BB201" s="20">
        <v>0.26600000000000001</v>
      </c>
      <c r="BC201" s="20">
        <v>0.16300000000000001</v>
      </c>
      <c r="BD201" s="20">
        <v>9.2999999999999999E-2</v>
      </c>
      <c r="BE201" s="20">
        <v>0.1</v>
      </c>
      <c r="BF201" s="20">
        <v>0.10100000000000001</v>
      </c>
      <c r="BG201" s="20">
        <v>0.16800000000000001</v>
      </c>
      <c r="BH201" s="20">
        <v>9.8000000000000004E-2</v>
      </c>
      <c r="BI201" s="20">
        <v>0.14099999999999999</v>
      </c>
      <c r="BJ201" s="20">
        <v>0.36299999999999999</v>
      </c>
      <c r="BK201" s="20">
        <v>0.29499999999999998</v>
      </c>
      <c r="BM201" s="20">
        <v>0.57599999999999996</v>
      </c>
      <c r="BN201" s="20">
        <v>0.56899999999999995</v>
      </c>
      <c r="BO201" s="20">
        <v>0.41299999999999998</v>
      </c>
      <c r="BP201" s="20">
        <v>0.36399999999999999</v>
      </c>
      <c r="BQ201" s="20">
        <v>0.50600000000000001</v>
      </c>
      <c r="BR201" s="20">
        <v>0.63</v>
      </c>
      <c r="BS201" s="20">
        <v>0.54300000000000004</v>
      </c>
      <c r="BT201" s="20">
        <v>0.499</v>
      </c>
      <c r="BU201" s="20">
        <v>0.307</v>
      </c>
      <c r="BV201" s="20">
        <v>0.627</v>
      </c>
      <c r="BW201" s="20">
        <v>0.61599999999999999</v>
      </c>
      <c r="BX201" s="20">
        <v>0.29299999999999998</v>
      </c>
      <c r="BY201" s="20">
        <v>0.58199999999999996</v>
      </c>
      <c r="BZ201" s="20">
        <v>0.69099999999999995</v>
      </c>
      <c r="CA201" s="20">
        <v>0.65100000000000002</v>
      </c>
    </row>
    <row r="202" spans="1:79" x14ac:dyDescent="0.35">
      <c r="A202" s="20">
        <v>1146.45</v>
      </c>
      <c r="B202" s="20">
        <v>2836.538</v>
      </c>
      <c r="C202" s="20">
        <v>8994.0830000000005</v>
      </c>
      <c r="D202" s="20">
        <v>1974.8520000000001</v>
      </c>
      <c r="E202" s="20">
        <v>1706.731</v>
      </c>
      <c r="F202" s="20">
        <v>4395.34</v>
      </c>
      <c r="G202" s="20">
        <v>1194.527</v>
      </c>
      <c r="H202" s="20">
        <v>2504.623</v>
      </c>
      <c r="I202" s="20">
        <v>3719.49</v>
      </c>
      <c r="J202" s="20">
        <v>1320.2660000000001</v>
      </c>
      <c r="K202" s="20">
        <v>340.23700000000002</v>
      </c>
      <c r="L202" s="20">
        <v>7121.857</v>
      </c>
      <c r="M202" s="20">
        <v>3142.567</v>
      </c>
      <c r="N202" s="20">
        <v>974.48199999999997</v>
      </c>
      <c r="O202" s="20">
        <v>3289.5709999999999</v>
      </c>
      <c r="Q202" s="20">
        <v>316.69499999999999</v>
      </c>
      <c r="R202" s="20">
        <v>377.28500000000003</v>
      </c>
      <c r="S202" s="20">
        <v>1180.4970000000001</v>
      </c>
      <c r="T202" s="20">
        <v>382.88299999999998</v>
      </c>
      <c r="U202" s="20">
        <v>362.59899999999999</v>
      </c>
      <c r="V202" s="20">
        <v>737.99900000000002</v>
      </c>
      <c r="W202" s="20">
        <v>245.46100000000001</v>
      </c>
      <c r="X202" s="20">
        <v>446.30399999999997</v>
      </c>
      <c r="Y202" s="20">
        <v>369.53399999999999</v>
      </c>
      <c r="Z202" s="20">
        <v>280.85599999999999</v>
      </c>
      <c r="AA202" s="20">
        <v>178.71600000000001</v>
      </c>
      <c r="AB202" s="20">
        <v>1240.3219999999999</v>
      </c>
      <c r="AC202" s="20">
        <v>524.70699999999999</v>
      </c>
      <c r="AD202" s="20">
        <v>248.63</v>
      </c>
      <c r="AE202" s="20">
        <v>528.78700000000003</v>
      </c>
      <c r="AG202">
        <v>3.6200445223322126</v>
      </c>
      <c r="AH202">
        <v>7.5182898869554844</v>
      </c>
      <c r="AI202">
        <v>7.6188952619108727</v>
      </c>
      <c r="AJ202">
        <v>5.1578471752467472</v>
      </c>
      <c r="AK202">
        <v>4.7069379672861755</v>
      </c>
      <c r="AL202">
        <v>5.9557533275790346</v>
      </c>
      <c r="AM202">
        <v>4.8664635115150672</v>
      </c>
      <c r="AN202">
        <v>5.6119214705671476</v>
      </c>
      <c r="AO202">
        <v>10.065352579194336</v>
      </c>
      <c r="AP202">
        <v>4.700864499957274</v>
      </c>
      <c r="AQ202">
        <v>1.903785894939457</v>
      </c>
      <c r="AR202">
        <v>5.7419420118324114</v>
      </c>
      <c r="AS202">
        <v>5.9891844400779863</v>
      </c>
      <c r="AT202">
        <v>3.9194063467803564</v>
      </c>
      <c r="AU202">
        <v>6.2209755534837274</v>
      </c>
      <c r="AW202" s="20">
        <v>0.14399999999999999</v>
      </c>
      <c r="AX202" s="20">
        <v>0.25</v>
      </c>
      <c r="AY202" s="20">
        <v>8.1000000000000003E-2</v>
      </c>
      <c r="AZ202" s="20">
        <v>0.16900000000000001</v>
      </c>
      <c r="BA202" s="20">
        <v>0.16300000000000001</v>
      </c>
      <c r="BB202" s="20">
        <v>0.10100000000000001</v>
      </c>
      <c r="BC202" s="20">
        <v>0.249</v>
      </c>
      <c r="BD202" s="20">
        <v>0.158</v>
      </c>
      <c r="BE202" s="20">
        <v>0.34200000000000003</v>
      </c>
      <c r="BF202" s="20">
        <v>0.21</v>
      </c>
      <c r="BG202" s="20">
        <v>0.13400000000000001</v>
      </c>
      <c r="BH202" s="20">
        <v>5.8000000000000003E-2</v>
      </c>
      <c r="BI202" s="20">
        <v>0.14299999999999999</v>
      </c>
      <c r="BJ202" s="20">
        <v>0.19800000000000001</v>
      </c>
      <c r="BK202" s="20">
        <v>0.14799999999999999</v>
      </c>
      <c r="BM202" s="20">
        <v>0.45200000000000001</v>
      </c>
      <c r="BN202" s="20">
        <v>0.436</v>
      </c>
      <c r="BO202" s="20">
        <v>0.46</v>
      </c>
      <c r="BP202" s="20">
        <v>0.57299999999999995</v>
      </c>
      <c r="BQ202" s="20">
        <v>0.48899999999999999</v>
      </c>
      <c r="BR202" s="20">
        <v>0.35799999999999998</v>
      </c>
      <c r="BS202" s="20">
        <v>0.71699999999999997</v>
      </c>
      <c r="BT202" s="20">
        <v>0.60499999999999998</v>
      </c>
      <c r="BU202" s="20">
        <v>0.77</v>
      </c>
      <c r="BV202" s="20">
        <v>0.64200000000000002</v>
      </c>
      <c r="BW202" s="20">
        <v>0.49</v>
      </c>
      <c r="BX202" s="20">
        <v>0.505</v>
      </c>
      <c r="BY202" s="20">
        <v>0.55000000000000004</v>
      </c>
      <c r="BZ202" s="20">
        <v>0.63900000000000001</v>
      </c>
      <c r="CA202" s="20">
        <v>0.56799999999999995</v>
      </c>
    </row>
    <row r="203" spans="1:79" x14ac:dyDescent="0.35">
      <c r="A203" s="20">
        <v>3463.3879999999999</v>
      </c>
      <c r="B203" s="20">
        <v>2217.0859999999998</v>
      </c>
      <c r="C203" s="20">
        <v>4562.6850000000004</v>
      </c>
      <c r="D203" s="20">
        <v>1075.259</v>
      </c>
      <c r="E203" s="20">
        <v>4495.192</v>
      </c>
      <c r="F203" s="20">
        <v>2038.646</v>
      </c>
      <c r="G203" s="20">
        <v>1007.766</v>
      </c>
      <c r="H203" s="20">
        <v>5309.7259999999997</v>
      </c>
      <c r="I203" s="20">
        <v>4176.22</v>
      </c>
      <c r="J203" s="20">
        <v>1362.796</v>
      </c>
      <c r="K203" s="20">
        <v>882.95100000000002</v>
      </c>
      <c r="L203" s="20">
        <v>1879.623</v>
      </c>
      <c r="M203" s="20">
        <v>3601.1460000000002</v>
      </c>
      <c r="N203" s="20">
        <v>1164.0160000000001</v>
      </c>
      <c r="O203" s="20">
        <v>3235.9470000000001</v>
      </c>
      <c r="Q203" s="20">
        <v>758.26</v>
      </c>
      <c r="R203" s="20">
        <v>251.696</v>
      </c>
      <c r="S203" s="20">
        <v>516.822</v>
      </c>
      <c r="T203" s="20">
        <v>272.90699999999998</v>
      </c>
      <c r="U203" s="20">
        <v>978.56</v>
      </c>
      <c r="V203" s="20">
        <v>367.33800000000002</v>
      </c>
      <c r="W203" s="20">
        <v>224.87</v>
      </c>
      <c r="X203" s="20">
        <v>901.71699999999998</v>
      </c>
      <c r="Y203" s="20">
        <v>622.16399999999999</v>
      </c>
      <c r="Z203" s="20">
        <v>380.64600000000002</v>
      </c>
      <c r="AA203" s="20">
        <v>193.12799999999999</v>
      </c>
      <c r="AB203" s="20">
        <v>351.43</v>
      </c>
      <c r="AC203" s="20">
        <v>800.62400000000002</v>
      </c>
      <c r="AD203" s="20">
        <v>257.17599999999999</v>
      </c>
      <c r="AE203" s="20">
        <v>353.78</v>
      </c>
      <c r="AG203">
        <v>4.567546751773798</v>
      </c>
      <c r="AH203">
        <v>8.808586548852583</v>
      </c>
      <c r="AI203">
        <v>8.8283490253897874</v>
      </c>
      <c r="AJ203">
        <v>3.9400198602454317</v>
      </c>
      <c r="AK203">
        <v>4.5936805101373448</v>
      </c>
      <c r="AL203">
        <v>5.5497824891516796</v>
      </c>
      <c r="AM203">
        <v>4.4815493396184456</v>
      </c>
      <c r="AN203">
        <v>5.8884616792186462</v>
      </c>
      <c r="AO203">
        <v>6.7124102326717718</v>
      </c>
      <c r="AP203">
        <v>3.5802188910431214</v>
      </c>
      <c r="AQ203">
        <v>4.5718435441779546</v>
      </c>
      <c r="AR203">
        <v>5.348498989841505</v>
      </c>
      <c r="AS203">
        <v>4.4979241191870338</v>
      </c>
      <c r="AT203">
        <v>4.526145519021993</v>
      </c>
      <c r="AU203">
        <v>9.1467776584317946</v>
      </c>
      <c r="AW203" s="20">
        <v>7.5999999999999998E-2</v>
      </c>
      <c r="AX203" s="20">
        <v>0.44</v>
      </c>
      <c r="AY203" s="20">
        <v>0.215</v>
      </c>
      <c r="AZ203" s="20">
        <v>0.18099999999999999</v>
      </c>
      <c r="BA203" s="20">
        <v>5.8999999999999997E-2</v>
      </c>
      <c r="BB203" s="20">
        <v>0.19</v>
      </c>
      <c r="BC203" s="20">
        <v>0.25</v>
      </c>
      <c r="BD203" s="20">
        <v>8.2000000000000003E-2</v>
      </c>
      <c r="BE203" s="20">
        <v>0.13600000000000001</v>
      </c>
      <c r="BF203" s="20">
        <v>0.11799999999999999</v>
      </c>
      <c r="BG203" s="20">
        <v>0.29699999999999999</v>
      </c>
      <c r="BH203" s="20">
        <v>0.191</v>
      </c>
      <c r="BI203" s="20">
        <v>7.0999999999999994E-2</v>
      </c>
      <c r="BJ203" s="20">
        <v>0.221</v>
      </c>
      <c r="BK203" s="20">
        <v>0.32500000000000001</v>
      </c>
      <c r="BM203" s="20">
        <v>0.39800000000000002</v>
      </c>
      <c r="BN203" s="20">
        <v>0.53700000000000003</v>
      </c>
      <c r="BO203" s="20">
        <v>0.63500000000000001</v>
      </c>
      <c r="BP203" s="20">
        <v>0.67100000000000004</v>
      </c>
      <c r="BQ203" s="20">
        <v>0.39800000000000002</v>
      </c>
      <c r="BR203" s="20">
        <v>0.60099999999999998</v>
      </c>
      <c r="BS203" s="20">
        <v>0.55400000000000005</v>
      </c>
      <c r="BT203" s="20">
        <v>0.34200000000000003</v>
      </c>
      <c r="BU203" s="20">
        <v>0.626</v>
      </c>
      <c r="BV203" s="20">
        <v>0.49099999999999999</v>
      </c>
      <c r="BW203" s="20">
        <v>0.71599999999999997</v>
      </c>
      <c r="BX203" s="20">
        <v>0.48</v>
      </c>
      <c r="BY203" s="20">
        <v>0.29699999999999999</v>
      </c>
      <c r="BZ203" s="20">
        <v>0.73699999999999999</v>
      </c>
      <c r="CA203" s="20">
        <v>0.745</v>
      </c>
    </row>
    <row r="204" spans="1:79" x14ac:dyDescent="0.35">
      <c r="A204" s="20">
        <v>908.83900000000006</v>
      </c>
      <c r="B204" s="20">
        <v>4727.2560000000003</v>
      </c>
      <c r="C204" s="20">
        <v>7673.817</v>
      </c>
      <c r="D204" s="20">
        <v>788.64599999999996</v>
      </c>
      <c r="E204" s="20">
        <v>456.73099999999999</v>
      </c>
      <c r="F204" s="20">
        <v>6309.1719999999996</v>
      </c>
      <c r="G204" s="20">
        <v>2018.306</v>
      </c>
      <c r="H204" s="20">
        <v>1562.5</v>
      </c>
      <c r="I204" s="20">
        <v>7537.9070000000002</v>
      </c>
      <c r="J204" s="20">
        <v>791.42</v>
      </c>
      <c r="K204" s="20">
        <v>749.81500000000005</v>
      </c>
      <c r="L204" s="20">
        <v>2341.9009999999998</v>
      </c>
      <c r="M204" s="20">
        <v>3617.788</v>
      </c>
      <c r="N204" s="20">
        <v>2403.846</v>
      </c>
      <c r="O204" s="20">
        <v>1340.607</v>
      </c>
      <c r="Q204" s="20">
        <v>230.91300000000001</v>
      </c>
      <c r="R204" s="20">
        <v>863.97900000000004</v>
      </c>
      <c r="S204" s="20">
        <v>1046.751</v>
      </c>
      <c r="T204" s="20">
        <v>214.12799999999999</v>
      </c>
      <c r="U204" s="20">
        <v>102.236</v>
      </c>
      <c r="V204" s="20">
        <v>772.03399999999999</v>
      </c>
      <c r="W204" s="20">
        <v>493.64100000000002</v>
      </c>
      <c r="X204" s="20">
        <v>398.86399999999998</v>
      </c>
      <c r="Y204" s="20">
        <v>609.95899999999995</v>
      </c>
      <c r="Z204" s="20">
        <v>288.83800000000002</v>
      </c>
      <c r="AA204" s="20">
        <v>209.196</v>
      </c>
      <c r="AB204" s="20">
        <v>571.48099999999999</v>
      </c>
      <c r="AC204" s="20">
        <v>944.78099999999995</v>
      </c>
      <c r="AD204" s="20">
        <v>323.43700000000001</v>
      </c>
      <c r="AE204" s="20">
        <v>296.47399999999999</v>
      </c>
      <c r="AG204">
        <v>3.9358502985973072</v>
      </c>
      <c r="AH204">
        <v>5.4714940988149019</v>
      </c>
      <c r="AI204">
        <v>7.33108160393446</v>
      </c>
      <c r="AJ204">
        <v>3.6830587312261827</v>
      </c>
      <c r="AK204">
        <v>4.4674185218514024</v>
      </c>
      <c r="AL204">
        <v>8.172142677654092</v>
      </c>
      <c r="AM204">
        <v>4.0886109541144275</v>
      </c>
      <c r="AN204">
        <v>3.9173753459825909</v>
      </c>
      <c r="AO204">
        <v>12.358055213547141</v>
      </c>
      <c r="AP204">
        <v>2.740013433135529</v>
      </c>
      <c r="AQ204">
        <v>3.5842702537333411</v>
      </c>
      <c r="AR204">
        <v>4.0979507630174927</v>
      </c>
      <c r="AS204">
        <v>3.8292344998470549</v>
      </c>
      <c r="AT204">
        <v>7.4321923589447092</v>
      </c>
      <c r="AU204">
        <v>4.5218366534670835</v>
      </c>
      <c r="AW204" s="20">
        <v>0.214</v>
      </c>
      <c r="AX204" s="20">
        <v>0.08</v>
      </c>
      <c r="AY204" s="20">
        <v>8.7999999999999995E-2</v>
      </c>
      <c r="AZ204" s="20">
        <v>0.216</v>
      </c>
      <c r="BA204" s="20">
        <v>0.54900000000000004</v>
      </c>
      <c r="BB204" s="20">
        <v>0.13300000000000001</v>
      </c>
      <c r="BC204" s="20">
        <v>0.104</v>
      </c>
      <c r="BD204" s="20">
        <v>0.123</v>
      </c>
      <c r="BE204" s="20">
        <v>0.255</v>
      </c>
      <c r="BF204" s="20">
        <v>0.11899999999999999</v>
      </c>
      <c r="BG204" s="20">
        <v>0.215</v>
      </c>
      <c r="BH204" s="20">
        <v>0.09</v>
      </c>
      <c r="BI204" s="20">
        <v>5.0999999999999997E-2</v>
      </c>
      <c r="BJ204" s="20">
        <v>0.28899999999999998</v>
      </c>
      <c r="BK204" s="20">
        <v>0.192</v>
      </c>
      <c r="BM204" s="20">
        <v>0.60799999999999998</v>
      </c>
      <c r="BN204" s="20">
        <v>0.496</v>
      </c>
      <c r="BO204" s="20">
        <v>0.52300000000000002</v>
      </c>
      <c r="BP204" s="20">
        <v>0.59299999999999997</v>
      </c>
      <c r="BQ204" s="20">
        <v>0.89500000000000002</v>
      </c>
      <c r="BR204" s="20">
        <v>0.69799999999999995</v>
      </c>
      <c r="BS204" s="20">
        <v>0.53</v>
      </c>
      <c r="BT204" s="20">
        <v>0.35599999999999998</v>
      </c>
      <c r="BU204" s="20">
        <v>0.46100000000000002</v>
      </c>
      <c r="BV204" s="20">
        <v>0.38700000000000001</v>
      </c>
      <c r="BW204" s="20">
        <v>0.65500000000000003</v>
      </c>
      <c r="BX204" s="20">
        <v>0.50700000000000001</v>
      </c>
      <c r="BY204" s="20">
        <v>0.27800000000000002</v>
      </c>
      <c r="BZ204" s="20">
        <v>0.58699999999999997</v>
      </c>
      <c r="CA204" s="20">
        <v>0.68799999999999994</v>
      </c>
    </row>
    <row r="205" spans="1:79" x14ac:dyDescent="0.35">
      <c r="A205" s="20">
        <v>2450.0740000000001</v>
      </c>
      <c r="B205" s="20">
        <v>1966.5309999999999</v>
      </c>
      <c r="C205" s="20">
        <v>1394.231</v>
      </c>
      <c r="D205" s="20">
        <v>644.41600000000005</v>
      </c>
      <c r="E205" s="20">
        <v>3527.1819999999998</v>
      </c>
      <c r="F205" s="20">
        <v>2552.6999999999998</v>
      </c>
      <c r="G205" s="20">
        <v>2430.6579999999999</v>
      </c>
      <c r="H205" s="20">
        <v>6020.71</v>
      </c>
      <c r="I205" s="20">
        <v>3838.7570000000001</v>
      </c>
      <c r="J205" s="20">
        <v>1977.626</v>
      </c>
      <c r="K205" s="20">
        <v>405.88</v>
      </c>
      <c r="L205" s="20">
        <v>4588.5720000000001</v>
      </c>
      <c r="M205" s="20">
        <v>2046.9670000000001</v>
      </c>
      <c r="N205" s="20">
        <v>5314.3490000000002</v>
      </c>
      <c r="O205" s="20">
        <v>8944.1569999999992</v>
      </c>
      <c r="Q205" s="20">
        <v>638.072</v>
      </c>
      <c r="R205" s="20">
        <v>614.48900000000003</v>
      </c>
      <c r="S205" s="20">
        <v>255.446</v>
      </c>
      <c r="T205" s="20">
        <v>220.05099999999999</v>
      </c>
      <c r="U205" s="20">
        <v>501.3</v>
      </c>
      <c r="V205" s="20">
        <v>578.33699999999999</v>
      </c>
      <c r="W205" s="20">
        <v>539.91499999999996</v>
      </c>
      <c r="X205" s="20">
        <v>843.14800000000002</v>
      </c>
      <c r="Y205" s="20">
        <v>360.44900000000001</v>
      </c>
      <c r="Z205" s="20">
        <v>429.6</v>
      </c>
      <c r="AA205" s="20">
        <v>132.852</v>
      </c>
      <c r="AB205" s="20">
        <v>994.39499999999998</v>
      </c>
      <c r="AC205" s="20">
        <v>469.05099999999999</v>
      </c>
      <c r="AD205" s="20">
        <v>488.55500000000001</v>
      </c>
      <c r="AE205" s="20">
        <v>1421.7249999999999</v>
      </c>
      <c r="AG205">
        <v>3.8398080467408069</v>
      </c>
      <c r="AH205">
        <v>3.200270468633287</v>
      </c>
      <c r="AI205">
        <v>5.4580263539065008</v>
      </c>
      <c r="AJ205">
        <v>2.9284847603510098</v>
      </c>
      <c r="AK205">
        <v>7.036070217434669</v>
      </c>
      <c r="AL205">
        <v>4.4138625057708563</v>
      </c>
      <c r="AM205">
        <v>4.5019271552003559</v>
      </c>
      <c r="AN205">
        <v>7.140751089962853</v>
      </c>
      <c r="AO205">
        <v>10.649931058207956</v>
      </c>
      <c r="AP205">
        <v>4.6034124767225322</v>
      </c>
      <c r="AQ205">
        <v>3.055129015746846</v>
      </c>
      <c r="AR205">
        <v>4.6144359132940131</v>
      </c>
      <c r="AS205">
        <v>4.3640606245376308</v>
      </c>
      <c r="AT205">
        <v>10.877688284839987</v>
      </c>
      <c r="AU205">
        <v>6.2910598041112031</v>
      </c>
      <c r="AW205" s="20">
        <v>7.5999999999999998E-2</v>
      </c>
      <c r="AX205" s="20">
        <v>6.5000000000000002E-2</v>
      </c>
      <c r="AY205" s="20">
        <v>0.26900000000000002</v>
      </c>
      <c r="AZ205" s="20">
        <v>0.16700000000000001</v>
      </c>
      <c r="BA205" s="20">
        <v>0.17599999999999999</v>
      </c>
      <c r="BB205" s="20">
        <v>9.6000000000000002E-2</v>
      </c>
      <c r="BC205" s="20">
        <v>0.105</v>
      </c>
      <c r="BD205" s="20">
        <v>0.106</v>
      </c>
      <c r="BE205" s="20">
        <v>0.371</v>
      </c>
      <c r="BF205" s="20">
        <v>0.13500000000000001</v>
      </c>
      <c r="BG205" s="20">
        <v>0.28899999999999998</v>
      </c>
      <c r="BH205" s="20">
        <v>5.8000000000000003E-2</v>
      </c>
      <c r="BI205" s="20">
        <v>0.11700000000000001</v>
      </c>
      <c r="BJ205" s="20">
        <v>0.28000000000000003</v>
      </c>
      <c r="BK205" s="20">
        <v>5.6000000000000001E-2</v>
      </c>
      <c r="BM205" s="20">
        <v>0.27400000000000002</v>
      </c>
      <c r="BN205" s="20">
        <v>0.33</v>
      </c>
      <c r="BO205" s="20">
        <v>0.60899999999999999</v>
      </c>
      <c r="BP205" s="20">
        <v>0.56899999999999995</v>
      </c>
      <c r="BQ205" s="20">
        <v>0.57499999999999996</v>
      </c>
      <c r="BR205" s="20">
        <v>0.41699999999999998</v>
      </c>
      <c r="BS205" s="20">
        <v>0.39900000000000002</v>
      </c>
      <c r="BT205" s="20">
        <v>0.39900000000000002</v>
      </c>
      <c r="BU205" s="20">
        <v>0.51300000000000001</v>
      </c>
      <c r="BV205" s="20">
        <v>0.501</v>
      </c>
      <c r="BW205" s="20">
        <v>0.57199999999999995</v>
      </c>
      <c r="BX205" s="20">
        <v>0.34799999999999998</v>
      </c>
      <c r="BY205" s="20">
        <v>0.314</v>
      </c>
      <c r="BZ205" s="20">
        <v>0.67800000000000005</v>
      </c>
      <c r="CA205" s="20">
        <v>0.33900000000000002</v>
      </c>
    </row>
    <row r="206" spans="1:79" x14ac:dyDescent="0.35">
      <c r="A206" s="20">
        <v>135.91</v>
      </c>
      <c r="B206" s="20">
        <v>1996.117</v>
      </c>
      <c r="C206" s="20">
        <v>3561.3910000000001</v>
      </c>
      <c r="D206" s="20">
        <v>839.49699999999996</v>
      </c>
      <c r="E206" s="20">
        <v>2817.123</v>
      </c>
      <c r="F206" s="20">
        <v>6292.53</v>
      </c>
      <c r="G206" s="20">
        <v>1979.4749999999999</v>
      </c>
      <c r="H206" s="20">
        <v>3282.1750000000002</v>
      </c>
      <c r="I206" s="20">
        <v>6905.51</v>
      </c>
      <c r="J206" s="20">
        <v>4967.6409999999996</v>
      </c>
      <c r="K206" s="20">
        <v>10750.74</v>
      </c>
      <c r="L206" s="20">
        <v>1397.9290000000001</v>
      </c>
      <c r="M206" s="20">
        <v>1119.6379999999999</v>
      </c>
      <c r="N206" s="20">
        <v>1567.123</v>
      </c>
      <c r="O206" s="20">
        <v>850.59199999999998</v>
      </c>
      <c r="Q206" s="20">
        <v>55.713000000000001</v>
      </c>
      <c r="R206" s="20">
        <v>589.91499999999996</v>
      </c>
      <c r="S206" s="20">
        <v>508.81599999999997</v>
      </c>
      <c r="T206" s="20">
        <v>163.85499999999999</v>
      </c>
      <c r="U206" s="20">
        <v>452.96699999999998</v>
      </c>
      <c r="V206" s="20">
        <v>588.03200000000004</v>
      </c>
      <c r="W206" s="20">
        <v>384.64600000000002</v>
      </c>
      <c r="X206" s="20">
        <v>604.1</v>
      </c>
      <c r="Y206" s="20">
        <v>1054.8209999999999</v>
      </c>
      <c r="Z206" s="20">
        <v>706.95600000000002</v>
      </c>
      <c r="AA206" s="20">
        <v>957.31700000000001</v>
      </c>
      <c r="AB206" s="20">
        <v>370.637</v>
      </c>
      <c r="AC206" s="20">
        <v>326.39</v>
      </c>
      <c r="AD206" s="20">
        <v>352.46</v>
      </c>
      <c r="AE206" s="20">
        <v>138.48500000000001</v>
      </c>
      <c r="AG206">
        <v>2.4394665517922207</v>
      </c>
      <c r="AH206">
        <v>3.3837366400244107</v>
      </c>
      <c r="AI206">
        <v>6.9993691236124658</v>
      </c>
      <c r="AJ206">
        <v>5.1234139940801322</v>
      </c>
      <c r="AK206">
        <v>6.2192676287676587</v>
      </c>
      <c r="AL206">
        <v>10.700999265346102</v>
      </c>
      <c r="AM206">
        <v>5.1462253604613064</v>
      </c>
      <c r="AN206">
        <v>5.4331650389008441</v>
      </c>
      <c r="AO206">
        <v>6.5466178621775644</v>
      </c>
      <c r="AP206">
        <v>7.0268036483175749</v>
      </c>
      <c r="AQ206">
        <v>11.230073215037443</v>
      </c>
      <c r="AR206">
        <v>3.7716930581674255</v>
      </c>
      <c r="AS206">
        <v>3.4303685774686725</v>
      </c>
      <c r="AT206">
        <v>4.4462435453668503</v>
      </c>
      <c r="AU206">
        <v>6.1421236957071157</v>
      </c>
      <c r="AW206" s="20">
        <v>0.55000000000000004</v>
      </c>
      <c r="AX206" s="20">
        <v>7.1999999999999995E-2</v>
      </c>
      <c r="AY206" s="20">
        <v>0.17299999999999999</v>
      </c>
      <c r="AZ206" s="20">
        <v>0.39300000000000002</v>
      </c>
      <c r="BA206" s="20">
        <v>0.17299999999999999</v>
      </c>
      <c r="BB206" s="20">
        <v>0.22900000000000001</v>
      </c>
      <c r="BC206" s="20">
        <v>0.16800000000000001</v>
      </c>
      <c r="BD206" s="20">
        <v>0.113</v>
      </c>
      <c r="BE206" s="20">
        <v>7.8E-2</v>
      </c>
      <c r="BF206" s="20">
        <v>0.125</v>
      </c>
      <c r="BG206" s="20">
        <v>0.14699999999999999</v>
      </c>
      <c r="BH206" s="20">
        <v>0.128</v>
      </c>
      <c r="BI206" s="20">
        <v>0.13200000000000001</v>
      </c>
      <c r="BJ206" s="20">
        <v>0.159</v>
      </c>
      <c r="BK206" s="20">
        <v>0.55700000000000005</v>
      </c>
      <c r="BM206" s="20">
        <v>0.79900000000000004</v>
      </c>
      <c r="BN206" s="20">
        <v>0.32100000000000001</v>
      </c>
      <c r="BO206" s="20">
        <v>0.625</v>
      </c>
      <c r="BP206" s="20">
        <v>0.68899999999999995</v>
      </c>
      <c r="BQ206" s="20">
        <v>0.66800000000000004</v>
      </c>
      <c r="BR206" s="20">
        <v>0.68500000000000005</v>
      </c>
      <c r="BS206" s="20">
        <v>0.51900000000000002</v>
      </c>
      <c r="BT206" s="20">
        <v>0.53200000000000003</v>
      </c>
      <c r="BU206" s="20">
        <v>0.67400000000000004</v>
      </c>
      <c r="BV206" s="20">
        <v>0.43099999999999999</v>
      </c>
      <c r="BW206" s="20">
        <v>0.751</v>
      </c>
      <c r="BX206" s="20">
        <v>0.45</v>
      </c>
      <c r="BY206" s="20">
        <v>0.313</v>
      </c>
      <c r="BZ206" s="20">
        <v>0.55700000000000005</v>
      </c>
      <c r="CA206" s="20">
        <v>0.89800000000000002</v>
      </c>
    </row>
    <row r="207" spans="1:79" x14ac:dyDescent="0.35">
      <c r="A207" s="20">
        <v>127.589</v>
      </c>
      <c r="B207" s="20">
        <v>2456.5459999999998</v>
      </c>
      <c r="C207" s="20">
        <v>1560.6510000000001</v>
      </c>
      <c r="D207" s="20">
        <v>919.00900000000001</v>
      </c>
      <c r="E207" s="20">
        <v>8095.4139999999998</v>
      </c>
      <c r="F207" s="20">
        <v>3913.6460000000002</v>
      </c>
      <c r="G207" s="20">
        <v>789.57100000000003</v>
      </c>
      <c r="H207" s="20">
        <v>1584.6890000000001</v>
      </c>
      <c r="I207" s="20">
        <v>7732.9880000000003</v>
      </c>
      <c r="J207" s="20">
        <v>9287.1669999999995</v>
      </c>
      <c r="K207" s="20">
        <v>2210.614</v>
      </c>
      <c r="L207" s="20">
        <v>9471.1540000000005</v>
      </c>
      <c r="M207" s="20">
        <v>1568.047</v>
      </c>
      <c r="N207" s="20">
        <v>4399.0379999999996</v>
      </c>
      <c r="O207" s="20">
        <v>1973.9280000000001</v>
      </c>
      <c r="Q207" s="20">
        <v>117.89400000000001</v>
      </c>
      <c r="R207" s="20">
        <v>699.74699999999996</v>
      </c>
      <c r="S207" s="20">
        <v>234.429</v>
      </c>
      <c r="T207" s="20">
        <v>252.12299999999999</v>
      </c>
      <c r="U207" s="20">
        <v>916.68200000000002</v>
      </c>
      <c r="V207" s="20">
        <v>425.42399999999998</v>
      </c>
      <c r="W207" s="20">
        <v>223.744</v>
      </c>
      <c r="X207" s="20">
        <v>400.75400000000002</v>
      </c>
      <c r="Y207" s="20">
        <v>853.14099999999996</v>
      </c>
      <c r="Z207" s="20">
        <v>969.86199999999997</v>
      </c>
      <c r="AA207" s="20">
        <v>296.20100000000002</v>
      </c>
      <c r="AB207" s="20">
        <v>1127.181</v>
      </c>
      <c r="AC207" s="20">
        <v>450.33699999999999</v>
      </c>
      <c r="AD207" s="20">
        <v>473.887</v>
      </c>
      <c r="AE207" s="20">
        <v>322.36700000000002</v>
      </c>
      <c r="AG207">
        <v>1.082234888968056</v>
      </c>
      <c r="AH207">
        <v>3.5106202670393727</v>
      </c>
      <c r="AI207">
        <v>6.6572437710351533</v>
      </c>
      <c r="AJ207">
        <v>3.6450819639620344</v>
      </c>
      <c r="AK207">
        <v>8.8312130051642761</v>
      </c>
      <c r="AL207">
        <v>9.1994010681108733</v>
      </c>
      <c r="AM207">
        <v>3.5289035683638446</v>
      </c>
      <c r="AN207">
        <v>3.9542687034939141</v>
      </c>
      <c r="AO207">
        <v>9.0641382842929836</v>
      </c>
      <c r="AP207">
        <v>9.5757612938747982</v>
      </c>
      <c r="AQ207">
        <v>7.4632226089716101</v>
      </c>
      <c r="AR207">
        <v>8.4025138819763647</v>
      </c>
      <c r="AS207">
        <v>3.4819413017362555</v>
      </c>
      <c r="AT207">
        <v>9.2828838942617118</v>
      </c>
      <c r="AU207">
        <v>6.1232322166971187</v>
      </c>
      <c r="AW207" s="20">
        <v>0.115</v>
      </c>
      <c r="AX207" s="20">
        <v>6.3E-2</v>
      </c>
      <c r="AY207" s="20">
        <v>0.35699999999999998</v>
      </c>
      <c r="AZ207" s="20">
        <v>0.182</v>
      </c>
      <c r="BA207" s="20">
        <v>0.121</v>
      </c>
      <c r="BB207" s="20">
        <v>0.27200000000000002</v>
      </c>
      <c r="BC207" s="20">
        <v>0.19800000000000001</v>
      </c>
      <c r="BD207" s="20">
        <v>0.124</v>
      </c>
      <c r="BE207" s="20">
        <v>0.13400000000000001</v>
      </c>
      <c r="BF207" s="20">
        <v>0.124</v>
      </c>
      <c r="BG207" s="20">
        <v>0.317</v>
      </c>
      <c r="BH207" s="20">
        <v>9.4E-2</v>
      </c>
      <c r="BI207" s="20">
        <v>9.7000000000000003E-2</v>
      </c>
      <c r="BJ207" s="20">
        <v>0.246</v>
      </c>
      <c r="BK207" s="20">
        <v>0.23899999999999999</v>
      </c>
      <c r="BM207" s="20">
        <v>0.317</v>
      </c>
      <c r="BN207" s="20">
        <v>0.32400000000000001</v>
      </c>
      <c r="BO207" s="20">
        <v>0.71899999999999997</v>
      </c>
      <c r="BP207" s="20">
        <v>0.57899999999999996</v>
      </c>
      <c r="BQ207" s="20">
        <v>0.68400000000000005</v>
      </c>
      <c r="BR207" s="20">
        <v>0.73299999999999998</v>
      </c>
      <c r="BS207" s="20">
        <v>0.59499999999999997</v>
      </c>
      <c r="BT207" s="20">
        <v>0.497</v>
      </c>
      <c r="BU207" s="20">
        <v>0.70899999999999996</v>
      </c>
      <c r="BV207" s="20">
        <v>0.53500000000000003</v>
      </c>
      <c r="BW207" s="20">
        <v>0.64800000000000002</v>
      </c>
      <c r="BX207" s="20">
        <v>0.43099999999999999</v>
      </c>
      <c r="BY207" s="20">
        <v>0.45100000000000001</v>
      </c>
      <c r="BZ207" s="20">
        <v>0.64300000000000002</v>
      </c>
      <c r="CA207" s="20">
        <v>0.49399999999999999</v>
      </c>
    </row>
    <row r="208" spans="1:79" x14ac:dyDescent="0.35">
      <c r="A208" s="20">
        <v>158.09899999999999</v>
      </c>
      <c r="B208" s="20">
        <v>2018.306</v>
      </c>
      <c r="C208" s="20">
        <v>2055.288</v>
      </c>
      <c r="D208" s="20">
        <v>1304.549</v>
      </c>
      <c r="E208" s="20">
        <v>2284.578</v>
      </c>
      <c r="F208" s="20">
        <v>5222.8180000000002</v>
      </c>
      <c r="G208" s="20">
        <v>1116.864</v>
      </c>
      <c r="H208" s="20">
        <v>1312.87</v>
      </c>
      <c r="I208" s="20">
        <v>3243.3429999999998</v>
      </c>
      <c r="J208" s="20">
        <v>1917.53</v>
      </c>
      <c r="K208" s="20">
        <v>2096.893</v>
      </c>
      <c r="L208" s="20">
        <v>4227.9960000000001</v>
      </c>
      <c r="M208" s="20">
        <v>3451.3679999999999</v>
      </c>
      <c r="N208" s="20">
        <v>4604.29</v>
      </c>
      <c r="O208" s="20">
        <v>2229.105</v>
      </c>
      <c r="Q208" s="20">
        <v>59.228999999999999</v>
      </c>
      <c r="R208" s="20">
        <v>589.875</v>
      </c>
      <c r="S208" s="20">
        <v>498.55700000000002</v>
      </c>
      <c r="T208" s="20">
        <v>366.13099999999997</v>
      </c>
      <c r="U208" s="20">
        <v>348.71100000000001</v>
      </c>
      <c r="V208" s="20">
        <v>573.774</v>
      </c>
      <c r="W208" s="20">
        <v>233.57599999999999</v>
      </c>
      <c r="X208" s="20">
        <v>278.46600000000001</v>
      </c>
      <c r="Y208" s="20">
        <v>584.49900000000002</v>
      </c>
      <c r="Z208" s="20">
        <v>377.42</v>
      </c>
      <c r="AA208" s="20">
        <v>489.66500000000002</v>
      </c>
      <c r="AB208" s="20">
        <v>676.59699999999998</v>
      </c>
      <c r="AC208" s="20">
        <v>522.88099999999997</v>
      </c>
      <c r="AD208" s="20">
        <v>538.51499999999999</v>
      </c>
      <c r="AE208" s="20">
        <v>664.745</v>
      </c>
      <c r="AG208">
        <v>2.6692836279525229</v>
      </c>
      <c r="AH208">
        <v>3.421582538673448</v>
      </c>
      <c r="AI208">
        <v>4.122473458400945</v>
      </c>
      <c r="AJ208">
        <v>3.5630662249304215</v>
      </c>
      <c r="AK208">
        <v>6.5514939305040558</v>
      </c>
      <c r="AL208">
        <v>9.1025700014291342</v>
      </c>
      <c r="AM208">
        <v>4.7815871493646611</v>
      </c>
      <c r="AN208">
        <v>4.7146509807301422</v>
      </c>
      <c r="AO208">
        <v>5.5489282274221168</v>
      </c>
      <c r="AP208">
        <v>5.080626357903661</v>
      </c>
      <c r="AQ208">
        <v>4.2823011650822496</v>
      </c>
      <c r="AR208">
        <v>6.2489133117646105</v>
      </c>
      <c r="AS208">
        <v>6.6006758708004307</v>
      </c>
      <c r="AT208">
        <v>8.5499753953000379</v>
      </c>
      <c r="AU208">
        <v>3.3533234548586299</v>
      </c>
      <c r="AW208" s="20">
        <v>0.56599999999999995</v>
      </c>
      <c r="AX208" s="20">
        <v>7.2999999999999995E-2</v>
      </c>
      <c r="AY208" s="20">
        <v>0.104</v>
      </c>
      <c r="AZ208" s="20">
        <v>0.122</v>
      </c>
      <c r="BA208" s="20">
        <v>0.23599999999999999</v>
      </c>
      <c r="BB208" s="20">
        <v>0.19900000000000001</v>
      </c>
      <c r="BC208" s="20">
        <v>0.25700000000000001</v>
      </c>
      <c r="BD208" s="20">
        <v>0.21299999999999999</v>
      </c>
      <c r="BE208" s="20">
        <v>0.11899999999999999</v>
      </c>
      <c r="BF208" s="20">
        <v>0.16900000000000001</v>
      </c>
      <c r="BG208" s="20">
        <v>0.11</v>
      </c>
      <c r="BH208" s="20">
        <v>0.11600000000000001</v>
      </c>
      <c r="BI208" s="20">
        <v>0.159</v>
      </c>
      <c r="BJ208" s="20">
        <v>0.2</v>
      </c>
      <c r="BK208" s="20">
        <v>6.3E-2</v>
      </c>
      <c r="BM208" s="20">
        <v>0.86399999999999999</v>
      </c>
      <c r="BN208" s="20">
        <v>0.41399999999999998</v>
      </c>
      <c r="BO208" s="20">
        <v>0.39500000000000002</v>
      </c>
      <c r="BP208" s="20">
        <v>0.64100000000000001</v>
      </c>
      <c r="BQ208" s="20">
        <v>0.71199999999999997</v>
      </c>
      <c r="BR208" s="20">
        <v>0.55200000000000005</v>
      </c>
      <c r="BS208" s="20">
        <v>0.67</v>
      </c>
      <c r="BT208" s="20">
        <v>0.53900000000000003</v>
      </c>
      <c r="BU208" s="20">
        <v>0.45300000000000001</v>
      </c>
      <c r="BV208" s="20">
        <v>0.54600000000000004</v>
      </c>
      <c r="BW208" s="20">
        <v>0.443</v>
      </c>
      <c r="BX208" s="20">
        <v>0.38</v>
      </c>
      <c r="BY208" s="20">
        <v>0.60599999999999998</v>
      </c>
      <c r="BZ208" s="20">
        <v>0.42699999999999999</v>
      </c>
      <c r="CA208" s="20">
        <v>0.33500000000000002</v>
      </c>
    </row>
    <row r="209" spans="1:79" x14ac:dyDescent="0.35">
      <c r="A209" s="20">
        <v>1673.4469999999999</v>
      </c>
      <c r="B209" s="20">
        <v>486.31700000000001</v>
      </c>
      <c r="C209" s="20">
        <v>4309.357</v>
      </c>
      <c r="D209" s="20">
        <v>200.62899999999999</v>
      </c>
      <c r="E209" s="20">
        <v>1999.8150000000001</v>
      </c>
      <c r="F209" s="20">
        <v>1666.05</v>
      </c>
      <c r="G209" s="20">
        <v>1465.422</v>
      </c>
      <c r="H209" s="20">
        <v>3027.922</v>
      </c>
      <c r="I209" s="20">
        <v>3972.8180000000002</v>
      </c>
      <c r="J209" s="20">
        <v>882.95100000000002</v>
      </c>
      <c r="K209" s="20">
        <v>10591.716</v>
      </c>
      <c r="L209" s="20">
        <v>7710.799</v>
      </c>
      <c r="M209" s="20">
        <v>4908.4690000000001</v>
      </c>
      <c r="N209" s="20">
        <v>867.23400000000004</v>
      </c>
      <c r="O209" s="20">
        <v>5772.0039999999999</v>
      </c>
      <c r="Q209" s="20">
        <v>358.34199999999998</v>
      </c>
      <c r="R209" s="20">
        <v>127.51</v>
      </c>
      <c r="S209" s="20">
        <v>595.43399999999997</v>
      </c>
      <c r="T209" s="20">
        <v>121.78100000000001</v>
      </c>
      <c r="U209" s="20">
        <v>590.28499999999997</v>
      </c>
      <c r="V209" s="20">
        <v>312.46199999999999</v>
      </c>
      <c r="W209" s="20">
        <v>280.19600000000003</v>
      </c>
      <c r="X209" s="20">
        <v>491.798</v>
      </c>
      <c r="Y209" s="20">
        <v>625.29399999999998</v>
      </c>
      <c r="Z209" s="20">
        <v>177.02699999999999</v>
      </c>
      <c r="AA209" s="20">
        <v>1049.2049999999999</v>
      </c>
      <c r="AB209" s="20">
        <v>865.33199999999999</v>
      </c>
      <c r="AC209" s="20">
        <v>896.23800000000006</v>
      </c>
      <c r="AD209" s="20">
        <v>283.10899999999998</v>
      </c>
      <c r="AE209" s="20">
        <v>606.45000000000005</v>
      </c>
      <c r="AG209">
        <v>4.6699717030099732</v>
      </c>
      <c r="AH209">
        <v>3.8139518469139673</v>
      </c>
      <c r="AI209">
        <v>7.2373378073808352</v>
      </c>
      <c r="AJ209">
        <v>1.6474573209285519</v>
      </c>
      <c r="AK209">
        <v>3.387880430639437</v>
      </c>
      <c r="AL209">
        <v>5.3320083722180618</v>
      </c>
      <c r="AM209">
        <v>5.2299890076946136</v>
      </c>
      <c r="AN209">
        <v>6.1568408167581001</v>
      </c>
      <c r="AO209">
        <v>6.353520104143012</v>
      </c>
      <c r="AP209">
        <v>4.9876628988798322</v>
      </c>
      <c r="AQ209">
        <v>10.094991922455575</v>
      </c>
      <c r="AR209">
        <v>8.910798398764868</v>
      </c>
      <c r="AS209">
        <v>5.4767472479408372</v>
      </c>
      <c r="AT209">
        <v>3.063251256583154</v>
      </c>
      <c r="AU209">
        <v>9.5176914832220287</v>
      </c>
      <c r="AW209" s="20">
        <v>0.16400000000000001</v>
      </c>
      <c r="AX209" s="20">
        <v>0.376</v>
      </c>
      <c r="AY209" s="20">
        <v>0.153</v>
      </c>
      <c r="AZ209" s="20">
        <v>0.17</v>
      </c>
      <c r="BA209" s="20">
        <v>7.1999999999999995E-2</v>
      </c>
      <c r="BB209" s="20">
        <v>0.214</v>
      </c>
      <c r="BC209" s="20">
        <v>0.23499999999999999</v>
      </c>
      <c r="BD209" s="20">
        <v>0.157</v>
      </c>
      <c r="BE209" s="20">
        <v>0.128</v>
      </c>
      <c r="BF209" s="20">
        <v>0.35399999999999998</v>
      </c>
      <c r="BG209" s="20">
        <v>0.121</v>
      </c>
      <c r="BH209" s="20">
        <v>0.129</v>
      </c>
      <c r="BI209" s="20">
        <v>7.6999999999999999E-2</v>
      </c>
      <c r="BJ209" s="20">
        <v>0.13600000000000001</v>
      </c>
      <c r="BK209" s="20">
        <v>0.19700000000000001</v>
      </c>
      <c r="BM209" s="20">
        <v>0.48199999999999998</v>
      </c>
      <c r="BN209" s="20">
        <v>0.78300000000000003</v>
      </c>
      <c r="BO209" s="20">
        <v>0.64400000000000002</v>
      </c>
      <c r="BP209" s="20">
        <v>0.42099999999999999</v>
      </c>
      <c r="BQ209" s="20">
        <v>0.28799999999999998</v>
      </c>
      <c r="BR209" s="20">
        <v>0.66</v>
      </c>
      <c r="BS209" s="20">
        <v>0.55100000000000005</v>
      </c>
      <c r="BT209" s="20">
        <v>0.63100000000000001</v>
      </c>
      <c r="BU209" s="20">
        <v>0.65600000000000003</v>
      </c>
      <c r="BV209" s="20">
        <v>0.84099999999999997</v>
      </c>
      <c r="BW209" s="20">
        <v>0.63100000000000001</v>
      </c>
      <c r="BX209" s="20">
        <v>0.57799999999999996</v>
      </c>
      <c r="BY209" s="20">
        <v>0.27700000000000002</v>
      </c>
      <c r="BZ209" s="20">
        <v>0.374</v>
      </c>
      <c r="CA209" s="20">
        <v>0.74199999999999999</v>
      </c>
    </row>
    <row r="210" spans="1:79" x14ac:dyDescent="0.35">
      <c r="A210" s="20">
        <v>13437.5</v>
      </c>
      <c r="B210" s="20">
        <v>2644.2310000000002</v>
      </c>
      <c r="C210" s="20">
        <v>1890.7170000000001</v>
      </c>
      <c r="D210" s="20">
        <v>803.43899999999996</v>
      </c>
      <c r="E210" s="20">
        <v>2618.3429999999998</v>
      </c>
      <c r="F210" s="20">
        <v>3452.2930000000001</v>
      </c>
      <c r="G210" s="20">
        <v>1981.3240000000001</v>
      </c>
      <c r="H210" s="20">
        <v>6467.2709999999997</v>
      </c>
      <c r="I210" s="20">
        <v>11714.127</v>
      </c>
      <c r="J210" s="20">
        <v>727.62599999999998</v>
      </c>
      <c r="K210" s="20">
        <v>2673.817</v>
      </c>
      <c r="L210" s="20">
        <v>9871.4869999999992</v>
      </c>
      <c r="M210" s="20">
        <v>18298.816999999999</v>
      </c>
      <c r="N210" s="20">
        <v>3522.5590000000002</v>
      </c>
      <c r="O210" s="20">
        <v>6091.9009999999998</v>
      </c>
      <c r="Q210" s="20">
        <v>2304.8310000000001</v>
      </c>
      <c r="R210" s="20">
        <v>447.97699999999998</v>
      </c>
      <c r="S210" s="20">
        <v>452.96699999999998</v>
      </c>
      <c r="T210" s="20">
        <v>199.267</v>
      </c>
      <c r="U210" s="20">
        <v>514.58500000000004</v>
      </c>
      <c r="V210" s="20">
        <v>383.65600000000001</v>
      </c>
      <c r="W210" s="20">
        <v>408.69600000000003</v>
      </c>
      <c r="X210" s="20">
        <v>717.91499999999996</v>
      </c>
      <c r="Y210" s="20">
        <v>1818.2460000000001</v>
      </c>
      <c r="Z210" s="20">
        <v>233.76900000000001</v>
      </c>
      <c r="AA210" s="20">
        <v>540.86500000000001</v>
      </c>
      <c r="AB210" s="20">
        <v>2386.511</v>
      </c>
      <c r="AC210" s="20">
        <v>1952.4680000000001</v>
      </c>
      <c r="AD210" s="20">
        <v>340.27800000000002</v>
      </c>
      <c r="AE210" s="20">
        <v>683.34</v>
      </c>
      <c r="AG210">
        <v>5.8301454640275141</v>
      </c>
      <c r="AH210">
        <v>5.9026043747781705</v>
      </c>
      <c r="AI210">
        <v>4.174072283411375</v>
      </c>
      <c r="AJ210">
        <v>4.0319721780324889</v>
      </c>
      <c r="AK210">
        <v>5.0882614145379277</v>
      </c>
      <c r="AL210">
        <v>8.9984074274871233</v>
      </c>
      <c r="AM210">
        <v>4.8479162996457026</v>
      </c>
      <c r="AN210">
        <v>9.0084076805749991</v>
      </c>
      <c r="AO210">
        <v>6.442542428252283</v>
      </c>
      <c r="AP210">
        <v>3.1125855010715706</v>
      </c>
      <c r="AQ210">
        <v>4.9435940576668855</v>
      </c>
      <c r="AR210">
        <v>4.1363676932559708</v>
      </c>
      <c r="AS210">
        <v>9.3721469442777039</v>
      </c>
      <c r="AT210">
        <v>10.352003361956989</v>
      </c>
      <c r="AU210">
        <v>8.9148900986331832</v>
      </c>
      <c r="AW210" s="20">
        <v>3.2000000000000001E-2</v>
      </c>
      <c r="AX210" s="20">
        <v>0.16600000000000001</v>
      </c>
      <c r="AY210" s="20">
        <v>0.11600000000000001</v>
      </c>
      <c r="AZ210" s="20">
        <v>0.254</v>
      </c>
      <c r="BA210" s="20">
        <v>0.124</v>
      </c>
      <c r="BB210" s="20">
        <v>0.29499999999999998</v>
      </c>
      <c r="BC210" s="20">
        <v>0.14899999999999999</v>
      </c>
      <c r="BD210" s="20">
        <v>0.158</v>
      </c>
      <c r="BE210" s="20">
        <v>4.4999999999999998E-2</v>
      </c>
      <c r="BF210" s="20">
        <v>0.16700000000000001</v>
      </c>
      <c r="BG210" s="20">
        <v>0.115</v>
      </c>
      <c r="BH210" s="20">
        <v>2.1999999999999999E-2</v>
      </c>
      <c r="BI210" s="20">
        <v>0.06</v>
      </c>
      <c r="BJ210" s="20">
        <v>0.38200000000000001</v>
      </c>
      <c r="BK210" s="20">
        <v>0.16400000000000001</v>
      </c>
      <c r="BM210" s="20">
        <v>0.28199999999999997</v>
      </c>
      <c r="BN210" s="20">
        <v>0.64500000000000002</v>
      </c>
      <c r="BO210" s="20">
        <v>0.35499999999999998</v>
      </c>
      <c r="BP210" s="20">
        <v>0.61599999999999999</v>
      </c>
      <c r="BQ210" s="20">
        <v>0.54100000000000004</v>
      </c>
      <c r="BR210" s="20">
        <v>0.76700000000000002</v>
      </c>
      <c r="BS210" s="20">
        <v>0.47299999999999998</v>
      </c>
      <c r="BT210" s="20">
        <v>0.71699999999999997</v>
      </c>
      <c r="BU210" s="20">
        <v>0.312</v>
      </c>
      <c r="BV210" s="20">
        <v>0.59799999999999998</v>
      </c>
      <c r="BW210" s="20">
        <v>0.309</v>
      </c>
      <c r="BX210" s="20">
        <v>0.219</v>
      </c>
      <c r="BY210" s="20">
        <v>0.41299999999999998</v>
      </c>
      <c r="BZ210" s="20">
        <v>0.69799999999999995</v>
      </c>
      <c r="CA210" s="20">
        <v>0.67800000000000005</v>
      </c>
    </row>
    <row r="211" spans="1:79" x14ac:dyDescent="0.35">
      <c r="A211" s="20">
        <v>7384.43</v>
      </c>
      <c r="B211" s="20">
        <v>3970.0439999999999</v>
      </c>
      <c r="C211" s="20">
        <v>6122.4110000000001</v>
      </c>
      <c r="D211" s="20">
        <v>3275.703</v>
      </c>
      <c r="E211" s="20">
        <v>1291.605</v>
      </c>
      <c r="F211" s="20">
        <v>1697.4849999999999</v>
      </c>
      <c r="G211" s="20">
        <v>1493.1579999999999</v>
      </c>
      <c r="H211" s="20">
        <v>4671.7830000000004</v>
      </c>
      <c r="I211" s="20">
        <v>2825.444</v>
      </c>
      <c r="J211" s="20">
        <v>1173.2619999999999</v>
      </c>
      <c r="K211" s="20">
        <v>1395.155</v>
      </c>
      <c r="L211" s="20">
        <v>726.70100000000002</v>
      </c>
      <c r="M211" s="20">
        <v>5596.3389999999999</v>
      </c>
      <c r="N211" s="20">
        <v>3021.45</v>
      </c>
      <c r="O211" s="20">
        <v>3455.067</v>
      </c>
      <c r="Q211" s="20">
        <v>855.21</v>
      </c>
      <c r="R211" s="20">
        <v>815.74199999999996</v>
      </c>
      <c r="S211" s="20">
        <v>871.18100000000004</v>
      </c>
      <c r="T211" s="20">
        <v>388.065</v>
      </c>
      <c r="U211" s="20">
        <v>308.423</v>
      </c>
      <c r="V211" s="20">
        <v>313.02499999999998</v>
      </c>
      <c r="W211" s="20">
        <v>264.072</v>
      </c>
      <c r="X211" s="20">
        <v>859.49</v>
      </c>
      <c r="Y211" s="20">
        <v>796.95399999999995</v>
      </c>
      <c r="Z211" s="20">
        <v>266.32499999999999</v>
      </c>
      <c r="AA211" s="20">
        <v>387.71199999999999</v>
      </c>
      <c r="AB211" s="20">
        <v>349.83699999999999</v>
      </c>
      <c r="AC211" s="20">
        <v>985.76900000000001</v>
      </c>
      <c r="AD211" s="20">
        <v>306.55599999999998</v>
      </c>
      <c r="AE211" s="20">
        <v>610.95600000000002</v>
      </c>
      <c r="AG211">
        <v>8.6346394452824455</v>
      </c>
      <c r="AH211">
        <v>4.8667887640945295</v>
      </c>
      <c r="AI211">
        <v>7.027714103039437</v>
      </c>
      <c r="AJ211">
        <v>8.441119400100499</v>
      </c>
      <c r="AK211">
        <v>4.1877713400103103</v>
      </c>
      <c r="AL211">
        <v>5.4228416260682053</v>
      </c>
      <c r="AM211">
        <v>5.6543594171286617</v>
      </c>
      <c r="AN211">
        <v>5.4355292091821896</v>
      </c>
      <c r="AO211">
        <v>3.5453037440053001</v>
      </c>
      <c r="AP211">
        <v>4.4053768891392098</v>
      </c>
      <c r="AQ211">
        <v>3.5984313098382303</v>
      </c>
      <c r="AR211">
        <v>2.0772559792131764</v>
      </c>
      <c r="AS211">
        <v>5.6771302404518709</v>
      </c>
      <c r="AT211">
        <v>9.8561111183601042</v>
      </c>
      <c r="AU211">
        <v>5.6551813878577182</v>
      </c>
      <c r="AW211" s="20">
        <v>0.127</v>
      </c>
      <c r="AX211" s="20">
        <v>7.4999999999999997E-2</v>
      </c>
      <c r="AY211" s="20">
        <v>0.10100000000000001</v>
      </c>
      <c r="AZ211" s="20">
        <v>0.27300000000000002</v>
      </c>
      <c r="BA211" s="20">
        <v>0.17100000000000001</v>
      </c>
      <c r="BB211" s="20">
        <v>0.218</v>
      </c>
      <c r="BC211" s="20">
        <v>0.26900000000000002</v>
      </c>
      <c r="BD211" s="20">
        <v>7.9000000000000001E-2</v>
      </c>
      <c r="BE211" s="20">
        <v>5.6000000000000001E-2</v>
      </c>
      <c r="BF211" s="20">
        <v>0.20799999999999999</v>
      </c>
      <c r="BG211" s="20">
        <v>0.11700000000000001</v>
      </c>
      <c r="BH211" s="20">
        <v>7.4999999999999997E-2</v>
      </c>
      <c r="BI211" s="20">
        <v>7.1999999999999995E-2</v>
      </c>
      <c r="BJ211" s="20">
        <v>0.40400000000000003</v>
      </c>
      <c r="BK211" s="20">
        <v>0.11600000000000001</v>
      </c>
      <c r="BM211" s="20">
        <v>0.58799999999999997</v>
      </c>
      <c r="BN211" s="20">
        <v>0.35499999999999998</v>
      </c>
      <c r="BO211" s="20">
        <v>0.39</v>
      </c>
      <c r="BP211" s="20">
        <v>0.73399999999999999</v>
      </c>
      <c r="BQ211" s="20">
        <v>0.628</v>
      </c>
      <c r="BR211" s="20">
        <v>0.54700000000000004</v>
      </c>
      <c r="BS211" s="20">
        <v>0.623</v>
      </c>
      <c r="BT211" s="20">
        <v>0.33500000000000002</v>
      </c>
      <c r="BU211" s="20">
        <v>0.26600000000000001</v>
      </c>
      <c r="BV211" s="20">
        <v>0.64900000000000002</v>
      </c>
      <c r="BW211" s="20">
        <v>0.29199999999999998</v>
      </c>
      <c r="BX211" s="20">
        <v>0.35399999999999998</v>
      </c>
      <c r="BY211" s="20">
        <v>0.47499999999999998</v>
      </c>
      <c r="BZ211" s="20">
        <v>0.71499999999999997</v>
      </c>
      <c r="CA211" s="20">
        <v>0.53600000000000003</v>
      </c>
    </row>
    <row r="212" spans="1:79" x14ac:dyDescent="0.35">
      <c r="A212" s="20">
        <v>106.324</v>
      </c>
      <c r="B212" s="20">
        <v>2374.2600000000002</v>
      </c>
      <c r="C212" s="20">
        <v>907.91399999999999</v>
      </c>
      <c r="D212" s="20">
        <v>2845.7840000000001</v>
      </c>
      <c r="E212" s="20">
        <v>4884.43</v>
      </c>
      <c r="F212" s="20">
        <v>4509.0609999999997</v>
      </c>
      <c r="G212" s="20">
        <v>3770.34</v>
      </c>
      <c r="H212" s="20">
        <v>1691.9380000000001</v>
      </c>
      <c r="I212" s="20">
        <v>2433.4319999999998</v>
      </c>
      <c r="J212" s="20">
        <v>1951.7380000000001</v>
      </c>
      <c r="K212" s="20">
        <v>4881.6570000000002</v>
      </c>
      <c r="L212" s="20">
        <v>2902.1819999999998</v>
      </c>
      <c r="M212" s="20">
        <v>2188.4250000000002</v>
      </c>
      <c r="N212" s="20">
        <v>4742.973</v>
      </c>
      <c r="O212" s="20">
        <v>8501.2939999999999</v>
      </c>
      <c r="Q212" s="20">
        <v>67.950999999999993</v>
      </c>
      <c r="R212" s="20">
        <v>395.00099999999998</v>
      </c>
      <c r="S212" s="20">
        <v>307.35300000000001</v>
      </c>
      <c r="T212" s="20">
        <v>462.99200000000002</v>
      </c>
      <c r="U212" s="20">
        <v>768.79200000000003</v>
      </c>
      <c r="V212" s="20">
        <v>525.03700000000003</v>
      </c>
      <c r="W212" s="20">
        <v>757.73599999999999</v>
      </c>
      <c r="X212" s="20">
        <v>275.24</v>
      </c>
      <c r="Y212" s="20">
        <v>596.23099999999999</v>
      </c>
      <c r="Z212" s="20">
        <v>386.56900000000002</v>
      </c>
      <c r="AA212" s="20">
        <v>723.13800000000003</v>
      </c>
      <c r="AB212" s="20">
        <v>778.18299999999999</v>
      </c>
      <c r="AC212" s="20">
        <v>268.81099999999998</v>
      </c>
      <c r="AD212" s="20">
        <v>668.92100000000005</v>
      </c>
      <c r="AE212" s="20">
        <v>838.68200000000002</v>
      </c>
      <c r="AG212">
        <v>1.564715751055908</v>
      </c>
      <c r="AH212">
        <v>6.0107695929883729</v>
      </c>
      <c r="AI212">
        <v>2.9539779992386603</v>
      </c>
      <c r="AJ212">
        <v>6.1465079310225663</v>
      </c>
      <c r="AK212">
        <v>6.3533829696458861</v>
      </c>
      <c r="AL212">
        <v>8.5880823637191277</v>
      </c>
      <c r="AM212">
        <v>4.9757963195624866</v>
      </c>
      <c r="AN212">
        <v>6.1471370440342978</v>
      </c>
      <c r="AO212">
        <v>4.0813577287997438</v>
      </c>
      <c r="AP212">
        <v>5.0488735516815888</v>
      </c>
      <c r="AQ212">
        <v>6.7506575508409181</v>
      </c>
      <c r="AR212">
        <v>3.7294338221215315</v>
      </c>
      <c r="AS212">
        <v>8.1411288972549496</v>
      </c>
      <c r="AT212">
        <v>7.0904830316285476</v>
      </c>
      <c r="AU212">
        <v>10.136492735029487</v>
      </c>
      <c r="AW212" s="20">
        <v>0.28899999999999998</v>
      </c>
      <c r="AX212" s="20">
        <v>0.191</v>
      </c>
      <c r="AY212" s="20">
        <v>0.121</v>
      </c>
      <c r="AZ212" s="20">
        <v>0.16700000000000001</v>
      </c>
      <c r="BA212" s="20">
        <v>0.104</v>
      </c>
      <c r="BB212" s="20">
        <v>0.20599999999999999</v>
      </c>
      <c r="BC212" s="20">
        <v>8.3000000000000004E-2</v>
      </c>
      <c r="BD212" s="20">
        <v>0.28100000000000003</v>
      </c>
      <c r="BE212" s="20">
        <v>8.5999999999999993E-2</v>
      </c>
      <c r="BF212" s="20">
        <v>0.16400000000000001</v>
      </c>
      <c r="BG212" s="20">
        <v>0.11700000000000001</v>
      </c>
      <c r="BH212" s="20">
        <v>0.06</v>
      </c>
      <c r="BI212" s="20">
        <v>0.38100000000000001</v>
      </c>
      <c r="BJ212" s="20">
        <v>0.13300000000000001</v>
      </c>
      <c r="BK212" s="20">
        <v>0.152</v>
      </c>
      <c r="BM212" s="20">
        <v>0.59299999999999997</v>
      </c>
      <c r="BN212" s="20">
        <v>0.60799999999999998</v>
      </c>
      <c r="BO212" s="20">
        <v>0.51200000000000001</v>
      </c>
      <c r="BP212" s="20">
        <v>0.58699999999999997</v>
      </c>
      <c r="BQ212" s="20">
        <v>0.54100000000000004</v>
      </c>
      <c r="BR212" s="20">
        <v>0.76500000000000001</v>
      </c>
      <c r="BS212" s="20">
        <v>0.41399999999999998</v>
      </c>
      <c r="BT212" s="20">
        <v>0.71599999999999997</v>
      </c>
      <c r="BU212" s="20">
        <v>0.44900000000000001</v>
      </c>
      <c r="BV212" s="20">
        <v>0.53800000000000003</v>
      </c>
      <c r="BW212" s="20">
        <v>0.54900000000000004</v>
      </c>
      <c r="BX212" s="20">
        <v>0.35199999999999998</v>
      </c>
      <c r="BY212" s="20">
        <v>0.73399999999999999</v>
      </c>
      <c r="BZ212" s="20">
        <v>0.48799999999999999</v>
      </c>
      <c r="CA212" s="20">
        <v>0.65100000000000002</v>
      </c>
    </row>
    <row r="213" spans="1:79" x14ac:dyDescent="0.35">
      <c r="A213" s="20">
        <v>1430.288</v>
      </c>
      <c r="B213" s="20">
        <v>1643.8610000000001</v>
      </c>
      <c r="C213" s="20">
        <v>3830.4360000000001</v>
      </c>
      <c r="D213" s="20">
        <v>1456.1759999999999</v>
      </c>
      <c r="E213" s="20">
        <v>1508.876</v>
      </c>
      <c r="F213" s="20">
        <v>1409.9480000000001</v>
      </c>
      <c r="G213" s="20">
        <v>728.55</v>
      </c>
      <c r="H213" s="20">
        <v>1359.098</v>
      </c>
      <c r="I213" s="20">
        <v>4562.6850000000004</v>
      </c>
      <c r="J213" s="20">
        <v>1756.6569999999999</v>
      </c>
      <c r="K213" s="20">
        <v>1690.0889999999999</v>
      </c>
      <c r="L213" s="20">
        <v>8497.5959999999995</v>
      </c>
      <c r="M213" s="20">
        <v>1210.2439999999999</v>
      </c>
      <c r="N213" s="20">
        <v>6550.4809999999998</v>
      </c>
      <c r="O213" s="20">
        <v>5926.4049999999997</v>
      </c>
      <c r="Q213" s="20">
        <v>252.39699999999999</v>
      </c>
      <c r="R213" s="20">
        <v>345.661</v>
      </c>
      <c r="S213" s="20">
        <v>550.92999999999995</v>
      </c>
      <c r="T213" s="20">
        <v>311.95499999999998</v>
      </c>
      <c r="U213" s="20">
        <v>416.11500000000001</v>
      </c>
      <c r="V213" s="20">
        <v>291.69499999999999</v>
      </c>
      <c r="W213" s="20">
        <v>123.89700000000001</v>
      </c>
      <c r="X213" s="20">
        <v>280.66300000000001</v>
      </c>
      <c r="Y213" s="20">
        <v>917.19799999999998</v>
      </c>
      <c r="Z213" s="20">
        <v>283.43900000000002</v>
      </c>
      <c r="AA213" s="20">
        <v>422.23099999999999</v>
      </c>
      <c r="AB213" s="20">
        <v>925.10799999999995</v>
      </c>
      <c r="AC213" s="20">
        <v>345.81400000000002</v>
      </c>
      <c r="AD213" s="20">
        <v>734.98299999999995</v>
      </c>
      <c r="AE213" s="20">
        <v>752.33699999999999</v>
      </c>
      <c r="AG213">
        <v>5.6668185438020267</v>
      </c>
      <c r="AH213">
        <v>4.75570284180165</v>
      </c>
      <c r="AI213">
        <v>6.9526727533443458</v>
      </c>
      <c r="AJ213">
        <v>4.6679040246189354</v>
      </c>
      <c r="AK213">
        <v>3.6261033608497648</v>
      </c>
      <c r="AL213">
        <v>4.8336378751778399</v>
      </c>
      <c r="AM213">
        <v>5.88028765829681</v>
      </c>
      <c r="AN213">
        <v>4.8424551864691816</v>
      </c>
      <c r="AO213">
        <v>4.9745910915636546</v>
      </c>
      <c r="AP213">
        <v>6.1976545217842283</v>
      </c>
      <c r="AQ213">
        <v>4.0027591531649733</v>
      </c>
      <c r="AR213">
        <v>9.1855177990029269</v>
      </c>
      <c r="AS213">
        <v>3.4996963685680735</v>
      </c>
      <c r="AT213">
        <v>8.9124251853444232</v>
      </c>
      <c r="AU213">
        <v>7.8773275805922074</v>
      </c>
      <c r="AW213" s="20">
        <v>0.28199999999999997</v>
      </c>
      <c r="AX213" s="20">
        <v>0.17299999999999999</v>
      </c>
      <c r="AY213" s="20">
        <v>0.159</v>
      </c>
      <c r="AZ213" s="20">
        <v>0.188</v>
      </c>
      <c r="BA213" s="20">
        <v>0.11</v>
      </c>
      <c r="BB213" s="20">
        <v>0.20799999999999999</v>
      </c>
      <c r="BC213" s="20">
        <v>0.59599999999999997</v>
      </c>
      <c r="BD213" s="20">
        <v>0.217</v>
      </c>
      <c r="BE213" s="20">
        <v>6.8000000000000005E-2</v>
      </c>
      <c r="BF213" s="20">
        <v>0.27500000000000002</v>
      </c>
      <c r="BG213" s="20">
        <v>0.11899999999999999</v>
      </c>
      <c r="BH213" s="20">
        <v>0.125</v>
      </c>
      <c r="BI213" s="20">
        <v>0.127</v>
      </c>
      <c r="BJ213" s="20">
        <v>0.152</v>
      </c>
      <c r="BK213" s="20">
        <v>0.13200000000000001</v>
      </c>
      <c r="BM213" s="20">
        <v>0.71</v>
      </c>
      <c r="BN213" s="20">
        <v>0.58699999999999997</v>
      </c>
      <c r="BO213" s="20">
        <v>0.60799999999999998</v>
      </c>
      <c r="BP213" s="20">
        <v>0.50800000000000001</v>
      </c>
      <c r="BQ213" s="20">
        <v>0.59099999999999997</v>
      </c>
      <c r="BR213" s="20">
        <v>0.56100000000000005</v>
      </c>
      <c r="BS213" s="20">
        <v>0.84399999999999997</v>
      </c>
      <c r="BT213" s="20">
        <v>0.64400000000000002</v>
      </c>
      <c r="BU213" s="20">
        <v>0.443</v>
      </c>
      <c r="BV213" s="20">
        <v>0.65800000000000003</v>
      </c>
      <c r="BW213" s="20">
        <v>0.433</v>
      </c>
      <c r="BX213" s="20">
        <v>0.42399999999999999</v>
      </c>
      <c r="BY213" s="20">
        <v>0.29599999999999999</v>
      </c>
      <c r="BZ213" s="20">
        <v>0.70699999999999996</v>
      </c>
      <c r="CA213" s="20">
        <v>0.69599999999999995</v>
      </c>
    </row>
    <row r="214" spans="1:79" x14ac:dyDescent="0.35">
      <c r="A214" s="20">
        <v>1180.6579999999999</v>
      </c>
      <c r="B214" s="20">
        <v>2660.873</v>
      </c>
      <c r="C214" s="20">
        <v>3228.55</v>
      </c>
      <c r="D214" s="20">
        <v>3738.9050000000002</v>
      </c>
      <c r="E214" s="20">
        <v>3047.337</v>
      </c>
      <c r="F214" s="20">
        <v>9620.9320000000007</v>
      </c>
      <c r="G214" s="20">
        <v>1433.9870000000001</v>
      </c>
      <c r="H214" s="20">
        <v>1750.1849999999999</v>
      </c>
      <c r="I214" s="20">
        <v>4066.1979999999999</v>
      </c>
      <c r="J214" s="20">
        <v>567.678</v>
      </c>
      <c r="K214" s="20">
        <v>714.68200000000002</v>
      </c>
      <c r="L214" s="20">
        <v>5877.4040000000005</v>
      </c>
      <c r="M214" s="20">
        <v>5109.098</v>
      </c>
      <c r="N214" s="20">
        <v>6431.2129999999997</v>
      </c>
      <c r="O214" s="20">
        <v>3411.6120000000001</v>
      </c>
      <c r="Q214" s="20">
        <v>314.53800000000001</v>
      </c>
      <c r="R214" s="20">
        <v>442.65100000000001</v>
      </c>
      <c r="S214" s="20">
        <v>583.52599999999995</v>
      </c>
      <c r="T214" s="20">
        <v>468.81799999999998</v>
      </c>
      <c r="U214" s="20">
        <v>321.54399999999998</v>
      </c>
      <c r="V214" s="20">
        <v>1002.231</v>
      </c>
      <c r="W214" s="20">
        <v>236.255</v>
      </c>
      <c r="X214" s="20">
        <v>271.10399999999998</v>
      </c>
      <c r="Y214" s="20">
        <v>512.46900000000005</v>
      </c>
      <c r="Z214" s="20">
        <v>170.69399999999999</v>
      </c>
      <c r="AA214" s="20">
        <v>189.65199999999999</v>
      </c>
      <c r="AB214" s="20">
        <v>866.65899999999999</v>
      </c>
      <c r="AC214" s="20">
        <v>636.38199999999995</v>
      </c>
      <c r="AD214" s="20">
        <v>597.92100000000005</v>
      </c>
      <c r="AE214" s="20">
        <v>571.15099999999995</v>
      </c>
      <c r="AG214">
        <v>3.7536259529850127</v>
      </c>
      <c r="AH214">
        <v>6.0112210296599349</v>
      </c>
      <c r="AI214">
        <v>5.5328297282383314</v>
      </c>
      <c r="AJ214">
        <v>7.975173734796873</v>
      </c>
      <c r="AK214">
        <v>9.4772006319508382</v>
      </c>
      <c r="AL214">
        <v>9.5995154809619745</v>
      </c>
      <c r="AM214">
        <v>6.0696577850204232</v>
      </c>
      <c r="AN214">
        <v>6.4557697415014168</v>
      </c>
      <c r="AO214">
        <v>7.9345248200378942</v>
      </c>
      <c r="AP214">
        <v>3.3257056487046999</v>
      </c>
      <c r="AQ214">
        <v>3.768386307552781</v>
      </c>
      <c r="AR214">
        <v>6.7816799917845429</v>
      </c>
      <c r="AS214">
        <v>8.0283508961598535</v>
      </c>
      <c r="AT214">
        <v>10.755957726856892</v>
      </c>
      <c r="AU214">
        <v>5.973222492825891</v>
      </c>
      <c r="AW214" s="20">
        <v>0.15</v>
      </c>
      <c r="AX214" s="20">
        <v>0.17100000000000001</v>
      </c>
      <c r="AY214" s="20">
        <v>0.11899999999999999</v>
      </c>
      <c r="AZ214" s="20">
        <v>0.214</v>
      </c>
      <c r="BA214" s="20">
        <v>0.37</v>
      </c>
      <c r="BB214" s="20">
        <v>0.12</v>
      </c>
      <c r="BC214" s="20">
        <v>0.32300000000000001</v>
      </c>
      <c r="BD214" s="20">
        <v>0.29899999999999999</v>
      </c>
      <c r="BE214" s="20">
        <v>0.19500000000000001</v>
      </c>
      <c r="BF214" s="20">
        <v>0.245</v>
      </c>
      <c r="BG214" s="20">
        <v>0.25</v>
      </c>
      <c r="BH214" s="20">
        <v>9.8000000000000004E-2</v>
      </c>
      <c r="BI214" s="20">
        <v>0.159</v>
      </c>
      <c r="BJ214" s="20">
        <v>0.22600000000000001</v>
      </c>
      <c r="BK214" s="20">
        <v>0.13100000000000001</v>
      </c>
      <c r="BM214" s="20">
        <v>0.48899999999999999</v>
      </c>
      <c r="BN214" s="20">
        <v>0.52500000000000002</v>
      </c>
      <c r="BO214" s="20">
        <v>0.61599999999999999</v>
      </c>
      <c r="BP214" s="20">
        <v>0.56899999999999995</v>
      </c>
      <c r="BQ214" s="20">
        <v>0.503</v>
      </c>
      <c r="BR214" s="20">
        <v>0.73899999999999999</v>
      </c>
      <c r="BS214" s="20">
        <v>0.70199999999999996</v>
      </c>
      <c r="BT214" s="20">
        <v>0.73199999999999998</v>
      </c>
      <c r="BU214" s="20">
        <v>0.65100000000000002</v>
      </c>
      <c r="BV214" s="20">
        <v>0.72199999999999998</v>
      </c>
      <c r="BW214" s="20">
        <v>0.623</v>
      </c>
      <c r="BX214" s="20">
        <v>0.60499999999999998</v>
      </c>
      <c r="BY214" s="20">
        <v>0.54400000000000004</v>
      </c>
      <c r="BZ214" s="20">
        <v>0.55400000000000005</v>
      </c>
      <c r="CA214" s="20">
        <v>0.53300000000000003</v>
      </c>
    </row>
    <row r="215" spans="1:79" x14ac:dyDescent="0.35">
      <c r="A215" s="20">
        <v>903.29100000000005</v>
      </c>
      <c r="B215" s="20">
        <v>5414.201</v>
      </c>
      <c r="C215" s="20">
        <v>1295.3030000000001</v>
      </c>
      <c r="D215" s="20">
        <v>1590.2370000000001</v>
      </c>
      <c r="E215" s="20">
        <v>2975.2220000000002</v>
      </c>
      <c r="F215" s="20">
        <v>2794.009</v>
      </c>
      <c r="G215" s="20">
        <v>3091.7159999999999</v>
      </c>
      <c r="H215" s="20">
        <v>1180.6579999999999</v>
      </c>
      <c r="I215" s="20">
        <v>4358.3580000000002</v>
      </c>
      <c r="J215" s="20">
        <v>306.95299999999997</v>
      </c>
      <c r="K215" s="20">
        <v>1862.981</v>
      </c>
      <c r="L215" s="20">
        <v>1625.37</v>
      </c>
      <c r="M215" s="20">
        <v>3832.2860000000001</v>
      </c>
      <c r="N215" s="20">
        <v>4375.9250000000002</v>
      </c>
      <c r="O215" s="20">
        <v>4876.1090000000004</v>
      </c>
      <c r="Q215" s="20">
        <v>200.667</v>
      </c>
      <c r="R215" s="20">
        <v>932.87300000000005</v>
      </c>
      <c r="S215" s="20">
        <v>410.48200000000003</v>
      </c>
      <c r="T215" s="20">
        <v>359.726</v>
      </c>
      <c r="U215" s="20">
        <v>327.32100000000003</v>
      </c>
      <c r="V215" s="20">
        <v>461.49599999999998</v>
      </c>
      <c r="W215" s="20">
        <v>429.79300000000001</v>
      </c>
      <c r="X215" s="20">
        <v>250.00700000000001</v>
      </c>
      <c r="Y215" s="20">
        <v>505.66500000000002</v>
      </c>
      <c r="Z215" s="20">
        <v>107.90900000000001</v>
      </c>
      <c r="AA215" s="20">
        <v>523.36400000000003</v>
      </c>
      <c r="AB215" s="20">
        <v>533.01900000000001</v>
      </c>
      <c r="AC215" s="20">
        <v>889.86500000000001</v>
      </c>
      <c r="AD215" s="20">
        <v>860.49599999999998</v>
      </c>
      <c r="AE215" s="20">
        <v>685.529</v>
      </c>
      <c r="AG215">
        <v>4.501442688633408</v>
      </c>
      <c r="AH215">
        <v>5.8037921560598278</v>
      </c>
      <c r="AI215">
        <v>3.1555658957031003</v>
      </c>
      <c r="AJ215">
        <v>4.4206896360007342</v>
      </c>
      <c r="AK215">
        <v>9.0896153928406669</v>
      </c>
      <c r="AL215">
        <v>6.0542431570371145</v>
      </c>
      <c r="AM215">
        <v>7.1935001268052288</v>
      </c>
      <c r="AN215">
        <v>4.7224997700064391</v>
      </c>
      <c r="AO215">
        <v>8.6190620272314682</v>
      </c>
      <c r="AP215">
        <v>2.8445542077120534</v>
      </c>
      <c r="AQ215">
        <v>3.5596277160828791</v>
      </c>
      <c r="AR215">
        <v>3.0493659700686089</v>
      </c>
      <c r="AS215">
        <v>4.3065925730307404</v>
      </c>
      <c r="AT215">
        <v>5.0853519365575206</v>
      </c>
      <c r="AU215">
        <v>7.1129142603741062</v>
      </c>
      <c r="AW215" s="20">
        <v>0.28199999999999997</v>
      </c>
      <c r="AX215" s="20">
        <v>7.8E-2</v>
      </c>
      <c r="AY215" s="20">
        <v>9.7000000000000003E-2</v>
      </c>
      <c r="AZ215" s="20">
        <v>0.154</v>
      </c>
      <c r="BA215" s="20">
        <v>0.34899999999999998</v>
      </c>
      <c r="BB215" s="20">
        <v>0.16500000000000001</v>
      </c>
      <c r="BC215" s="20">
        <v>0.21</v>
      </c>
      <c r="BD215" s="20">
        <v>0.23699999999999999</v>
      </c>
      <c r="BE215" s="20">
        <v>0.214</v>
      </c>
      <c r="BF215" s="20">
        <v>0.33100000000000002</v>
      </c>
      <c r="BG215" s="20">
        <v>8.5000000000000006E-2</v>
      </c>
      <c r="BH215" s="20">
        <v>7.1999999999999995E-2</v>
      </c>
      <c r="BI215" s="20">
        <v>6.0999999999999999E-2</v>
      </c>
      <c r="BJ215" s="20">
        <v>7.3999999999999996E-2</v>
      </c>
      <c r="BK215" s="20">
        <v>0.13</v>
      </c>
      <c r="BM215" s="20">
        <v>0.66600000000000004</v>
      </c>
      <c r="BN215" s="20">
        <v>0.35599999999999998</v>
      </c>
      <c r="BO215" s="20">
        <v>0.33400000000000002</v>
      </c>
      <c r="BP215" s="20">
        <v>0.56999999999999995</v>
      </c>
      <c r="BQ215" s="20">
        <v>0.48199999999999998</v>
      </c>
      <c r="BR215" s="20">
        <v>0.54500000000000004</v>
      </c>
      <c r="BS215" s="20">
        <v>0.63100000000000001</v>
      </c>
      <c r="BT215" s="20">
        <v>0.623</v>
      </c>
      <c r="BU215" s="20">
        <v>0.36</v>
      </c>
      <c r="BV215" s="20">
        <v>0.69499999999999995</v>
      </c>
      <c r="BW215" s="20">
        <v>0.26300000000000001</v>
      </c>
      <c r="BX215" s="20">
        <v>0.38600000000000001</v>
      </c>
      <c r="BY215" s="20">
        <v>0.26100000000000001</v>
      </c>
      <c r="BZ215" s="20">
        <v>0.32500000000000001</v>
      </c>
      <c r="CA215" s="20">
        <v>0.621</v>
      </c>
    </row>
    <row r="216" spans="1:79" x14ac:dyDescent="0.35">
      <c r="A216" s="20">
        <v>1048.4469999999999</v>
      </c>
      <c r="B216" s="20">
        <v>514.97799999999995</v>
      </c>
      <c r="C216" s="20">
        <v>1780.6949999999999</v>
      </c>
      <c r="D216" s="20">
        <v>1375.74</v>
      </c>
      <c r="E216" s="20">
        <v>2540.6799999999998</v>
      </c>
      <c r="F216" s="20">
        <v>1973.0029999999999</v>
      </c>
      <c r="G216" s="20">
        <v>1676.22</v>
      </c>
      <c r="H216" s="20">
        <v>1940.643</v>
      </c>
      <c r="I216" s="20">
        <v>3492.049</v>
      </c>
      <c r="J216" s="20">
        <v>2959.5039999999999</v>
      </c>
      <c r="K216" s="20">
        <v>3338.5720000000001</v>
      </c>
      <c r="L216" s="20">
        <v>8667.7139999999999</v>
      </c>
      <c r="M216" s="20">
        <v>2612.7959999999998</v>
      </c>
      <c r="N216" s="20">
        <v>1289.7560000000001</v>
      </c>
      <c r="O216" s="20">
        <v>7942.8620000000001</v>
      </c>
      <c r="Q216" s="20">
        <v>239.53800000000001</v>
      </c>
      <c r="R216" s="20">
        <v>215.06200000000001</v>
      </c>
      <c r="S216" s="20">
        <v>414.03899999999999</v>
      </c>
      <c r="T216" s="20">
        <v>206.24299999999999</v>
      </c>
      <c r="U216" s="20">
        <v>397.60700000000003</v>
      </c>
      <c r="V216" s="20">
        <v>408.96899999999999</v>
      </c>
      <c r="W216" s="20">
        <v>379.75299999999999</v>
      </c>
      <c r="X216" s="20">
        <v>491.13799999999998</v>
      </c>
      <c r="Y216" s="20">
        <v>478.33300000000003</v>
      </c>
      <c r="Z216" s="20">
        <v>558.37300000000005</v>
      </c>
      <c r="AA216" s="20">
        <v>561.649</v>
      </c>
      <c r="AB216" s="20">
        <v>865.33199999999999</v>
      </c>
      <c r="AC216" s="20">
        <v>323.53399999999999</v>
      </c>
      <c r="AD216" s="20">
        <v>198.84</v>
      </c>
      <c r="AE216" s="20">
        <v>1031.2539999999999</v>
      </c>
      <c r="AG216">
        <v>4.3769548046656475</v>
      </c>
      <c r="AH216">
        <v>2.39455598850564</v>
      </c>
      <c r="AI216">
        <v>4.3007905052422597</v>
      </c>
      <c r="AJ216">
        <v>6.6704809375348502</v>
      </c>
      <c r="AK216">
        <v>6.3899277427208263</v>
      </c>
      <c r="AL216">
        <v>4.8243338737165899</v>
      </c>
      <c r="AM216">
        <v>4.4139743464831094</v>
      </c>
      <c r="AN216">
        <v>3.9513191811670043</v>
      </c>
      <c r="AO216">
        <v>7.3004559585058937</v>
      </c>
      <c r="AP216">
        <v>5.3002276256194332</v>
      </c>
      <c r="AQ216">
        <v>5.9442320737684931</v>
      </c>
      <c r="AR216">
        <v>10.01663407801861</v>
      </c>
      <c r="AS216">
        <v>8.0758003795582525</v>
      </c>
      <c r="AT216">
        <v>6.486401126533897</v>
      </c>
      <c r="AU216">
        <v>7.7021393371565114</v>
      </c>
      <c r="AW216" s="20">
        <v>0.23</v>
      </c>
      <c r="AX216" s="20">
        <v>0.14000000000000001</v>
      </c>
      <c r="AY216" s="20">
        <v>0.13100000000000001</v>
      </c>
      <c r="AZ216" s="20">
        <v>0.40600000000000003</v>
      </c>
      <c r="BA216" s="20">
        <v>0.20200000000000001</v>
      </c>
      <c r="BB216" s="20">
        <v>0.14799999999999999</v>
      </c>
      <c r="BC216" s="20">
        <v>0.14599999999999999</v>
      </c>
      <c r="BD216" s="20">
        <v>0.10100000000000001</v>
      </c>
      <c r="BE216" s="20">
        <v>0.192</v>
      </c>
      <c r="BF216" s="20">
        <v>0.11899999999999999</v>
      </c>
      <c r="BG216" s="20">
        <v>0.13300000000000001</v>
      </c>
      <c r="BH216" s="20">
        <v>0.14499999999999999</v>
      </c>
      <c r="BI216" s="20">
        <v>0.314</v>
      </c>
      <c r="BJ216" s="20">
        <v>0.41</v>
      </c>
      <c r="BK216" s="20">
        <v>9.4E-2</v>
      </c>
      <c r="BM216" s="20">
        <v>0.68</v>
      </c>
      <c r="BN216" s="20">
        <v>0.54500000000000004</v>
      </c>
      <c r="BO216" s="20">
        <v>0.46800000000000003</v>
      </c>
      <c r="BP216" s="20">
        <v>0.83199999999999996</v>
      </c>
      <c r="BQ216" s="20">
        <v>0.40200000000000002</v>
      </c>
      <c r="BR216" s="20">
        <v>0.52700000000000002</v>
      </c>
      <c r="BS216" s="20">
        <v>0.46</v>
      </c>
      <c r="BT216" s="20">
        <v>0.39100000000000001</v>
      </c>
      <c r="BU216" s="20">
        <v>0.40400000000000003</v>
      </c>
      <c r="BV216" s="20">
        <v>0.46700000000000003</v>
      </c>
      <c r="BW216" s="20">
        <v>0.52100000000000002</v>
      </c>
      <c r="BX216" s="20">
        <v>0.56499999999999995</v>
      </c>
      <c r="BY216" s="20">
        <v>0.73599999999999999</v>
      </c>
      <c r="BZ216" s="20">
        <v>0.78800000000000003</v>
      </c>
      <c r="CA216" s="20">
        <v>0.626</v>
      </c>
    </row>
    <row r="217" spans="1:79" x14ac:dyDescent="0.35">
      <c r="A217" s="20">
        <v>2685.8359999999998</v>
      </c>
      <c r="B217" s="20">
        <v>355.95400000000001</v>
      </c>
      <c r="C217" s="20">
        <v>1553.2539999999999</v>
      </c>
      <c r="D217" s="20">
        <v>1003.143</v>
      </c>
      <c r="E217" s="20">
        <v>2126.4789999999998</v>
      </c>
      <c r="F217" s="20">
        <v>10249.629999999999</v>
      </c>
      <c r="G217" s="20">
        <v>1194.527</v>
      </c>
      <c r="H217" s="20">
        <v>2491.6790000000001</v>
      </c>
      <c r="I217" s="20">
        <v>2481.509</v>
      </c>
      <c r="J217" s="20">
        <v>2342.8249999999998</v>
      </c>
      <c r="K217" s="20">
        <v>764.60799999999995</v>
      </c>
      <c r="L217" s="20">
        <v>1571.7460000000001</v>
      </c>
      <c r="M217" s="20">
        <v>1912.9069999999999</v>
      </c>
      <c r="N217" s="20">
        <v>4478.55</v>
      </c>
      <c r="O217" s="20">
        <v>1102.0709999999999</v>
      </c>
      <c r="Q217" s="20">
        <v>535.50599999999997</v>
      </c>
      <c r="R217" s="20">
        <v>142.798</v>
      </c>
      <c r="S217" s="20">
        <v>348.96</v>
      </c>
      <c r="T217" s="20">
        <v>225.72300000000001</v>
      </c>
      <c r="U217" s="20">
        <v>361.09399999999999</v>
      </c>
      <c r="V217" s="20">
        <v>1410.46</v>
      </c>
      <c r="W217" s="20">
        <v>321.70699999999999</v>
      </c>
      <c r="X217" s="20">
        <v>441.52499999999998</v>
      </c>
      <c r="Y217" s="20">
        <v>494.928</v>
      </c>
      <c r="Z217" s="20">
        <v>512.05899999999997</v>
      </c>
      <c r="AA217" s="20">
        <v>271.83699999999999</v>
      </c>
      <c r="AB217" s="20">
        <v>435.459</v>
      </c>
      <c r="AC217" s="20">
        <v>400.86700000000002</v>
      </c>
      <c r="AD217" s="20">
        <v>815.49199999999996</v>
      </c>
      <c r="AE217" s="20">
        <v>271.10399999999998</v>
      </c>
      <c r="AG217">
        <v>5.0155105638405546</v>
      </c>
      <c r="AH217">
        <v>2.4927099819325202</v>
      </c>
      <c r="AI217">
        <v>4.4510946813388355</v>
      </c>
      <c r="AJ217">
        <v>4.4441328530987096</v>
      </c>
      <c r="AK217">
        <v>5.8889901244551277</v>
      </c>
      <c r="AL217">
        <v>7.266870382712022</v>
      </c>
      <c r="AM217">
        <v>3.713089861271281</v>
      </c>
      <c r="AN217">
        <v>5.6433474888171684</v>
      </c>
      <c r="AO217">
        <v>5.0138787864093359</v>
      </c>
      <c r="AP217">
        <v>4.5753028459611098</v>
      </c>
      <c r="AQ217">
        <v>2.8127444019761842</v>
      </c>
      <c r="AR217">
        <v>3.6094006554003939</v>
      </c>
      <c r="AS217">
        <v>4.7719243539627856</v>
      </c>
      <c r="AT217">
        <v>5.4918380560446947</v>
      </c>
      <c r="AU217">
        <v>4.065122609773371</v>
      </c>
      <c r="AW217" s="20">
        <v>0.11799999999999999</v>
      </c>
      <c r="AX217" s="20">
        <v>0.219</v>
      </c>
      <c r="AY217" s="20">
        <v>0.16</v>
      </c>
      <c r="AZ217" s="20">
        <v>0.247</v>
      </c>
      <c r="BA217" s="20">
        <v>0.20499999999999999</v>
      </c>
      <c r="BB217" s="20">
        <v>6.5000000000000002E-2</v>
      </c>
      <c r="BC217" s="20">
        <v>0.14499999999999999</v>
      </c>
      <c r="BD217" s="20">
        <v>0.161</v>
      </c>
      <c r="BE217" s="20">
        <v>0.127</v>
      </c>
      <c r="BF217" s="20">
        <v>0.112</v>
      </c>
      <c r="BG217" s="20">
        <v>0.13</v>
      </c>
      <c r="BH217" s="20">
        <v>0.104</v>
      </c>
      <c r="BI217" s="20">
        <v>0.15</v>
      </c>
      <c r="BJ217" s="20">
        <v>8.5000000000000006E-2</v>
      </c>
      <c r="BK217" s="20">
        <v>0.188</v>
      </c>
      <c r="BM217" s="20">
        <v>0.40600000000000003</v>
      </c>
      <c r="BN217" s="20">
        <v>0.56999999999999995</v>
      </c>
      <c r="BO217" s="20">
        <v>0.61899999999999999</v>
      </c>
      <c r="BP217" s="20">
        <v>0.78100000000000003</v>
      </c>
      <c r="BQ217" s="20">
        <v>0.41</v>
      </c>
      <c r="BR217" s="20">
        <v>0.371</v>
      </c>
      <c r="BS217" s="20">
        <v>0.52800000000000002</v>
      </c>
      <c r="BT217" s="20">
        <v>0.59199999999999997</v>
      </c>
      <c r="BU217" s="20">
        <v>0.47399999999999998</v>
      </c>
      <c r="BV217" s="20">
        <v>0.45500000000000002</v>
      </c>
      <c r="BW217" s="20">
        <v>0.68100000000000005</v>
      </c>
      <c r="BX217" s="20">
        <v>0.51800000000000002</v>
      </c>
      <c r="BY217" s="20">
        <v>0.47399999999999998</v>
      </c>
      <c r="BZ217" s="20">
        <v>0.39500000000000002</v>
      </c>
      <c r="CA217" s="20">
        <v>0.437</v>
      </c>
    </row>
    <row r="218" spans="1:79" x14ac:dyDescent="0.35">
      <c r="A218" s="20">
        <v>270.89499999999998</v>
      </c>
      <c r="B218" s="20">
        <v>1844.49</v>
      </c>
      <c r="C218" s="20">
        <v>7718.1949999999997</v>
      </c>
      <c r="D218" s="20">
        <v>4197.4849999999997</v>
      </c>
      <c r="E218" s="20">
        <v>2593.38</v>
      </c>
      <c r="F218" s="20">
        <v>5046.2280000000001</v>
      </c>
      <c r="G218" s="20">
        <v>1515.348</v>
      </c>
      <c r="H218" s="20">
        <v>4374.0749999999998</v>
      </c>
      <c r="I218" s="20">
        <v>1974.8520000000001</v>
      </c>
      <c r="J218" s="20">
        <v>930.10400000000004</v>
      </c>
      <c r="K218" s="20">
        <v>3799.0010000000002</v>
      </c>
      <c r="L218" s="20">
        <v>3981.1390000000001</v>
      </c>
      <c r="M218" s="20">
        <v>2913.277</v>
      </c>
      <c r="N218" s="20">
        <v>1558.8019999999999</v>
      </c>
      <c r="O218" s="20">
        <v>1703.9570000000001</v>
      </c>
      <c r="Q218" s="20">
        <v>204.94</v>
      </c>
      <c r="R218" s="20">
        <v>341.77499999999998</v>
      </c>
      <c r="S218" s="20">
        <v>1103.2940000000001</v>
      </c>
      <c r="T218" s="20">
        <v>812.07299999999998</v>
      </c>
      <c r="U218" s="20">
        <v>334.01400000000001</v>
      </c>
      <c r="V218" s="20">
        <v>855.41</v>
      </c>
      <c r="W218" s="20">
        <v>360.53899999999999</v>
      </c>
      <c r="X218" s="20">
        <v>425.34399999999999</v>
      </c>
      <c r="Y218" s="20">
        <v>369.108</v>
      </c>
      <c r="Z218" s="20">
        <v>268.15100000000001</v>
      </c>
      <c r="AA218" s="20">
        <v>1093.4449999999999</v>
      </c>
      <c r="AB218" s="20">
        <v>849.61699999999996</v>
      </c>
      <c r="AC218" s="20">
        <v>424.12099999999998</v>
      </c>
      <c r="AD218" s="20">
        <v>372.971</v>
      </c>
      <c r="AE218" s="20">
        <v>530.726</v>
      </c>
      <c r="AG218">
        <v>1.3218259002634918</v>
      </c>
      <c r="AH218">
        <v>5.3967961378099627</v>
      </c>
      <c r="AI218">
        <v>6.9955922899970444</v>
      </c>
      <c r="AJ218">
        <v>5.1688518150461844</v>
      </c>
      <c r="AK218">
        <v>7.7642853293574525</v>
      </c>
      <c r="AL218">
        <v>5.8991922002314681</v>
      </c>
      <c r="AM218">
        <v>4.2030071642734903</v>
      </c>
      <c r="AN218">
        <v>10.283617495486006</v>
      </c>
      <c r="AO218">
        <v>5.3503364868818881</v>
      </c>
      <c r="AP218">
        <v>3.4685829998769351</v>
      </c>
      <c r="AQ218">
        <v>3.4743411877140602</v>
      </c>
      <c r="AR218">
        <v>4.6858043094712087</v>
      </c>
      <c r="AS218">
        <v>6.8689760705081806</v>
      </c>
      <c r="AT218">
        <v>4.1794187751862744</v>
      </c>
      <c r="AU218">
        <v>3.2106152704031836</v>
      </c>
      <c r="AW218" s="20">
        <v>8.1000000000000003E-2</v>
      </c>
      <c r="AX218" s="20">
        <v>0.19800000000000001</v>
      </c>
      <c r="AY218" s="20">
        <v>0.08</v>
      </c>
      <c r="AZ218" s="20">
        <v>0.08</v>
      </c>
      <c r="BA218" s="20">
        <v>0.29199999999999998</v>
      </c>
      <c r="BB218" s="20">
        <v>8.6999999999999994E-2</v>
      </c>
      <c r="BC218" s="20">
        <v>0.14599999999999999</v>
      </c>
      <c r="BD218" s="20">
        <v>0.30399999999999999</v>
      </c>
      <c r="BE218" s="20">
        <v>0.182</v>
      </c>
      <c r="BF218" s="20">
        <v>0.16300000000000001</v>
      </c>
      <c r="BG218" s="20">
        <v>0.04</v>
      </c>
      <c r="BH218" s="20">
        <v>6.9000000000000006E-2</v>
      </c>
      <c r="BI218" s="20">
        <v>0.20399999999999999</v>
      </c>
      <c r="BJ218" s="20">
        <v>0.14099999999999999</v>
      </c>
      <c r="BK218" s="20">
        <v>7.5999999999999998E-2</v>
      </c>
      <c r="BM218" s="20">
        <v>0.26100000000000001</v>
      </c>
      <c r="BN218" s="20">
        <v>0.54400000000000004</v>
      </c>
      <c r="BO218" s="20">
        <v>0.51100000000000001</v>
      </c>
      <c r="BP218" s="20">
        <v>0.46800000000000003</v>
      </c>
      <c r="BQ218" s="20">
        <v>0.435</v>
      </c>
      <c r="BR218" s="20">
        <v>0.60899999999999999</v>
      </c>
      <c r="BS218" s="20">
        <v>0.47499999999999998</v>
      </c>
      <c r="BT218" s="20">
        <v>0.72</v>
      </c>
      <c r="BU218" s="20">
        <v>0.63</v>
      </c>
      <c r="BV218" s="20">
        <v>0.51200000000000001</v>
      </c>
      <c r="BW218" s="20">
        <v>0.21099999999999999</v>
      </c>
      <c r="BX218" s="20">
        <v>0.36899999999999999</v>
      </c>
      <c r="BY218" s="20">
        <v>0.57899999999999996</v>
      </c>
      <c r="BZ218" s="20">
        <v>0.442</v>
      </c>
      <c r="CA218" s="20">
        <v>0.27900000000000003</v>
      </c>
    </row>
    <row r="219" spans="1:79" x14ac:dyDescent="0.35">
      <c r="A219" s="20">
        <v>2602.6260000000002</v>
      </c>
      <c r="B219" s="20">
        <v>6811.2060000000001</v>
      </c>
      <c r="C219" s="20">
        <v>4107.8029999999999</v>
      </c>
      <c r="D219" s="20">
        <v>1205.6210000000001</v>
      </c>
      <c r="E219" s="20">
        <v>1873.1510000000001</v>
      </c>
      <c r="F219" s="20">
        <v>1675.296</v>
      </c>
      <c r="G219" s="20">
        <v>3811.9450000000002</v>
      </c>
      <c r="H219" s="20">
        <v>1000.37</v>
      </c>
      <c r="I219" s="20">
        <v>2473.1880000000001</v>
      </c>
      <c r="J219" s="20">
        <v>3995.0070000000001</v>
      </c>
      <c r="K219" s="20">
        <v>905.14099999999996</v>
      </c>
      <c r="L219" s="20">
        <v>1708.58</v>
      </c>
      <c r="M219" s="20">
        <v>2014.6079999999999</v>
      </c>
      <c r="N219" s="20">
        <v>2172.7069999999999</v>
      </c>
      <c r="O219" s="20">
        <v>4056.953</v>
      </c>
      <c r="Q219" s="20">
        <v>395.37099999999998</v>
      </c>
      <c r="R219" s="20">
        <v>615.90300000000002</v>
      </c>
      <c r="S219" s="20">
        <v>656.21600000000001</v>
      </c>
      <c r="T219" s="20">
        <v>173.607</v>
      </c>
      <c r="U219" s="20">
        <v>280.23599999999999</v>
      </c>
      <c r="V219" s="20">
        <v>327.14699999999999</v>
      </c>
      <c r="W219" s="20">
        <v>924.42399999999998</v>
      </c>
      <c r="X219" s="20">
        <v>205.63900000000001</v>
      </c>
      <c r="Y219" s="20">
        <v>328.60300000000001</v>
      </c>
      <c r="Z219" s="20">
        <v>708.50900000000001</v>
      </c>
      <c r="AA219" s="20">
        <v>303.30599999999998</v>
      </c>
      <c r="AB219" s="20">
        <v>459.19600000000003</v>
      </c>
      <c r="AC219" s="20">
        <v>386.47199999999998</v>
      </c>
      <c r="AD219" s="20">
        <v>489.02199999999999</v>
      </c>
      <c r="AE219" s="20">
        <v>661.50199999999995</v>
      </c>
      <c r="AG219">
        <v>6.5827438026562399</v>
      </c>
      <c r="AH219">
        <v>11.058894014154825</v>
      </c>
      <c r="AI219">
        <v>6.2598336523339873</v>
      </c>
      <c r="AJ219">
        <v>6.9445414067405125</v>
      </c>
      <c r="AK219">
        <v>6.6841911817182664</v>
      </c>
      <c r="AL219">
        <v>5.1209272895670752</v>
      </c>
      <c r="AM219">
        <v>4.123589391880782</v>
      </c>
      <c r="AN219">
        <v>4.8646900636552406</v>
      </c>
      <c r="AO219">
        <v>7.5263707269866682</v>
      </c>
      <c r="AP219">
        <v>5.6386115066992799</v>
      </c>
      <c r="AQ219">
        <v>2.9842502291415269</v>
      </c>
      <c r="AR219">
        <v>3.7208076725407011</v>
      </c>
      <c r="AS219">
        <v>5.2128174874247035</v>
      </c>
      <c r="AT219">
        <v>4.442963711244075</v>
      </c>
      <c r="AU219">
        <v>6.132941397002579</v>
      </c>
      <c r="AW219" s="20">
        <v>0.20899999999999999</v>
      </c>
      <c r="AX219" s="20">
        <v>0.22600000000000001</v>
      </c>
      <c r="AY219" s="20">
        <v>0.12</v>
      </c>
      <c r="AZ219" s="20">
        <v>0.503</v>
      </c>
      <c r="BA219" s="20">
        <v>0.3</v>
      </c>
      <c r="BB219" s="20">
        <v>0.19700000000000001</v>
      </c>
      <c r="BC219" s="20">
        <v>5.6000000000000001E-2</v>
      </c>
      <c r="BD219" s="20">
        <v>0.29699999999999999</v>
      </c>
      <c r="BE219" s="20">
        <v>0.28799999999999998</v>
      </c>
      <c r="BF219" s="20">
        <v>0.1</v>
      </c>
      <c r="BG219" s="20">
        <v>0.124</v>
      </c>
      <c r="BH219" s="20">
        <v>0.10199999999999999</v>
      </c>
      <c r="BI219" s="20">
        <v>0.16900000000000001</v>
      </c>
      <c r="BJ219" s="20">
        <v>0.114</v>
      </c>
      <c r="BK219" s="20">
        <v>0.11700000000000001</v>
      </c>
      <c r="BM219" s="20">
        <v>0.69699999999999995</v>
      </c>
      <c r="BN219" s="20">
        <v>0.35899999999999999</v>
      </c>
      <c r="BO219" s="20">
        <v>0.39100000000000001</v>
      </c>
      <c r="BP219" s="20">
        <v>0.83499999999999996</v>
      </c>
      <c r="BQ219" s="20">
        <v>0.437</v>
      </c>
      <c r="BR219" s="20">
        <v>0.55300000000000005</v>
      </c>
      <c r="BS219" s="20">
        <v>0.32</v>
      </c>
      <c r="BT219" s="20">
        <v>0.72099999999999997</v>
      </c>
      <c r="BU219" s="20">
        <v>0.752</v>
      </c>
      <c r="BV219" s="20">
        <v>0.59899999999999998</v>
      </c>
      <c r="BW219" s="20">
        <v>0.57999999999999996</v>
      </c>
      <c r="BX219" s="20">
        <v>0.46800000000000003</v>
      </c>
      <c r="BY219" s="20">
        <v>0.46300000000000002</v>
      </c>
      <c r="BZ219" s="20">
        <v>0.437</v>
      </c>
      <c r="CA219" s="20">
        <v>0.54800000000000004</v>
      </c>
    </row>
    <row r="220" spans="1:79" x14ac:dyDescent="0.35">
      <c r="A220" s="20">
        <v>686.02099999999996</v>
      </c>
      <c r="B220" s="20">
        <v>1867.604</v>
      </c>
      <c r="C220" s="20">
        <v>2119.0830000000001</v>
      </c>
      <c r="D220" s="20">
        <v>1234.2829999999999</v>
      </c>
      <c r="E220" s="20">
        <v>3748.1509999999998</v>
      </c>
      <c r="F220" s="20">
        <v>10575.999</v>
      </c>
      <c r="G220" s="20">
        <v>3311.76</v>
      </c>
      <c r="H220" s="20">
        <v>2347.4479999999999</v>
      </c>
      <c r="I220" s="20">
        <v>5174.741</v>
      </c>
      <c r="J220" s="20">
        <v>3353.3649999999998</v>
      </c>
      <c r="K220" s="20">
        <v>4865.0150000000003</v>
      </c>
      <c r="L220" s="20">
        <v>1626.2940000000001</v>
      </c>
      <c r="M220" s="20">
        <v>4621.857</v>
      </c>
      <c r="N220" s="20">
        <v>6747.4110000000001</v>
      </c>
      <c r="O220" s="20">
        <v>7788.4620000000004</v>
      </c>
      <c r="Q220" s="20">
        <v>196.25700000000001</v>
      </c>
      <c r="R220" s="20">
        <v>310.15199999999999</v>
      </c>
      <c r="S220" s="20">
        <v>347.02100000000002</v>
      </c>
      <c r="T220" s="20">
        <v>210.845</v>
      </c>
      <c r="U220" s="20">
        <v>711.23599999999999</v>
      </c>
      <c r="V220" s="20">
        <v>946.82500000000005</v>
      </c>
      <c r="W220" s="20">
        <v>682.03599999999994</v>
      </c>
      <c r="X220" s="20">
        <v>389.79500000000002</v>
      </c>
      <c r="Y220" s="20">
        <v>778.6</v>
      </c>
      <c r="Z220" s="20">
        <v>608.83299999999997</v>
      </c>
      <c r="AA220" s="20">
        <v>1063.826</v>
      </c>
      <c r="AB220" s="20">
        <v>450.90699999999998</v>
      </c>
      <c r="AC220" s="20">
        <v>580.14700000000005</v>
      </c>
      <c r="AD220" s="20">
        <v>738.83600000000001</v>
      </c>
      <c r="AE220" s="20">
        <v>770.09500000000003</v>
      </c>
      <c r="AG220">
        <v>3.4955237265422379</v>
      </c>
      <c r="AH220">
        <v>6.0215765173205398</v>
      </c>
      <c r="AI220">
        <v>6.1064978776500558</v>
      </c>
      <c r="AJ220">
        <v>5.8539827835613831</v>
      </c>
      <c r="AK220">
        <v>5.2699118154874052</v>
      </c>
      <c r="AL220">
        <v>11.169961714149922</v>
      </c>
      <c r="AM220">
        <v>4.8556967667395865</v>
      </c>
      <c r="AN220">
        <v>6.0222629843892292</v>
      </c>
      <c r="AO220">
        <v>6.6462124325712812</v>
      </c>
      <c r="AP220">
        <v>5.5078568343043166</v>
      </c>
      <c r="AQ220">
        <v>4.5731303803441543</v>
      </c>
      <c r="AR220">
        <v>3.6067171279221659</v>
      </c>
      <c r="AS220">
        <v>7.9666998191837575</v>
      </c>
      <c r="AT220">
        <v>9.132488129977423</v>
      </c>
      <c r="AU220">
        <v>10.11363792778813</v>
      </c>
      <c r="AW220" s="20">
        <v>0.224</v>
      </c>
      <c r="AX220" s="20">
        <v>0.24399999999999999</v>
      </c>
      <c r="AY220" s="20">
        <v>0.221</v>
      </c>
      <c r="AZ220" s="20">
        <v>0.34899999999999998</v>
      </c>
      <c r="BA220" s="20">
        <v>9.2999999999999999E-2</v>
      </c>
      <c r="BB220" s="20">
        <v>0.14799999999999999</v>
      </c>
      <c r="BC220" s="20">
        <v>8.8999999999999996E-2</v>
      </c>
      <c r="BD220" s="20">
        <v>0.19400000000000001</v>
      </c>
      <c r="BE220" s="20">
        <v>0.107</v>
      </c>
      <c r="BF220" s="20">
        <v>0.114</v>
      </c>
      <c r="BG220" s="20">
        <v>5.3999999999999999E-2</v>
      </c>
      <c r="BH220" s="20">
        <v>0.10100000000000001</v>
      </c>
      <c r="BI220" s="20">
        <v>0.17299999999999999</v>
      </c>
      <c r="BJ220" s="20">
        <v>0.155</v>
      </c>
      <c r="BK220" s="20">
        <v>0.16500000000000001</v>
      </c>
      <c r="BM220" s="20">
        <v>0.61199999999999999</v>
      </c>
      <c r="BN220" s="20">
        <v>0.38400000000000001</v>
      </c>
      <c r="BO220" s="20">
        <v>0.65300000000000002</v>
      </c>
      <c r="BP220" s="20">
        <v>0.76800000000000002</v>
      </c>
      <c r="BQ220" s="20">
        <v>0.46100000000000002</v>
      </c>
      <c r="BR220" s="20">
        <v>0.67400000000000004</v>
      </c>
      <c r="BS220" s="20">
        <v>0.39800000000000002</v>
      </c>
      <c r="BT220" s="20">
        <v>0.68700000000000006</v>
      </c>
      <c r="BU220" s="20">
        <v>0.60799999999999998</v>
      </c>
      <c r="BV220" s="20">
        <v>0.497</v>
      </c>
      <c r="BW220" s="20">
        <v>0.25800000000000001</v>
      </c>
      <c r="BX220" s="20">
        <v>0.45500000000000002</v>
      </c>
      <c r="BY220" s="20">
        <v>0.63600000000000001</v>
      </c>
      <c r="BZ220" s="20">
        <v>0.65100000000000002</v>
      </c>
      <c r="CA220" s="20">
        <v>0.76200000000000001</v>
      </c>
    </row>
    <row r="221" spans="1:79" x14ac:dyDescent="0.35">
      <c r="A221" s="20">
        <v>1492.2339999999999</v>
      </c>
      <c r="B221" s="20">
        <v>2649.7779999999998</v>
      </c>
      <c r="C221" s="20">
        <v>4080.991</v>
      </c>
      <c r="D221" s="20">
        <v>2970.5990000000002</v>
      </c>
      <c r="E221" s="20">
        <v>381.84199999999998</v>
      </c>
      <c r="F221" s="20">
        <v>1397.9290000000001</v>
      </c>
      <c r="G221" s="20">
        <v>1203.7719999999999</v>
      </c>
      <c r="H221" s="20">
        <v>1146.45</v>
      </c>
      <c r="I221" s="20">
        <v>2806.0279999999998</v>
      </c>
      <c r="J221" s="20">
        <v>4267.7510000000002</v>
      </c>
      <c r="K221" s="20">
        <v>1964.682</v>
      </c>
      <c r="L221" s="20">
        <v>1412.722</v>
      </c>
      <c r="M221" s="20">
        <v>5696.1909999999998</v>
      </c>
      <c r="N221" s="20">
        <v>3921.0430000000001</v>
      </c>
      <c r="O221" s="20">
        <v>2625.74</v>
      </c>
      <c r="Q221" s="20">
        <v>300.47300000000001</v>
      </c>
      <c r="R221" s="20">
        <v>404.44299999999998</v>
      </c>
      <c r="S221" s="20">
        <v>586.76900000000001</v>
      </c>
      <c r="T221" s="20">
        <v>399.21699999999998</v>
      </c>
      <c r="U221" s="20">
        <v>79.722999999999999</v>
      </c>
      <c r="V221" s="20">
        <v>371.24099999999999</v>
      </c>
      <c r="W221" s="20">
        <v>223.68700000000001</v>
      </c>
      <c r="X221" s="20">
        <v>358.71199999999999</v>
      </c>
      <c r="Y221" s="20">
        <v>605.04999999999995</v>
      </c>
      <c r="Z221" s="20">
        <v>820.80399999999997</v>
      </c>
      <c r="AA221" s="20">
        <v>479.56</v>
      </c>
      <c r="AB221" s="20">
        <v>334.15600000000001</v>
      </c>
      <c r="AC221" s="20">
        <v>864.10900000000004</v>
      </c>
      <c r="AD221" s="20">
        <v>908.42</v>
      </c>
      <c r="AE221" s="20">
        <v>470.31400000000002</v>
      </c>
      <c r="AG221">
        <v>4.9662831602173902</v>
      </c>
      <c r="AH221">
        <v>6.5516722999285433</v>
      </c>
      <c r="AI221">
        <v>6.9550214820483021</v>
      </c>
      <c r="AJ221">
        <v>7.4410633815694229</v>
      </c>
      <c r="AK221">
        <v>4.7896090212360294</v>
      </c>
      <c r="AL221">
        <v>3.7655566060860739</v>
      </c>
      <c r="AM221">
        <v>5.3815018306830522</v>
      </c>
      <c r="AN221">
        <v>3.1960179754231808</v>
      </c>
      <c r="AO221">
        <v>4.6376795306173042</v>
      </c>
      <c r="AP221">
        <v>5.1994763670742348</v>
      </c>
      <c r="AQ221">
        <v>4.096842939361081</v>
      </c>
      <c r="AR221">
        <v>4.2277319575288184</v>
      </c>
      <c r="AS221">
        <v>6.5919820300448206</v>
      </c>
      <c r="AT221">
        <v>4.3163327535721363</v>
      </c>
      <c r="AU221">
        <v>5.5829509646746631</v>
      </c>
      <c r="AW221" s="20">
        <v>0.20799999999999999</v>
      </c>
      <c r="AX221" s="20">
        <v>0.20399999999999999</v>
      </c>
      <c r="AY221" s="20">
        <v>0.14899999999999999</v>
      </c>
      <c r="AZ221" s="20">
        <v>0.23400000000000001</v>
      </c>
      <c r="BA221" s="20">
        <v>0.755</v>
      </c>
      <c r="BB221" s="20">
        <v>0.127</v>
      </c>
      <c r="BC221" s="20">
        <v>0.30199999999999999</v>
      </c>
      <c r="BD221" s="20">
        <v>0.112</v>
      </c>
      <c r="BE221" s="20">
        <v>9.6000000000000002E-2</v>
      </c>
      <c r="BF221" s="20">
        <v>0.08</v>
      </c>
      <c r="BG221" s="20">
        <v>0.107</v>
      </c>
      <c r="BH221" s="20">
        <v>0.159</v>
      </c>
      <c r="BI221" s="20">
        <v>9.6000000000000002E-2</v>
      </c>
      <c r="BJ221" s="20">
        <v>0.06</v>
      </c>
      <c r="BK221" s="20">
        <v>0.14899999999999999</v>
      </c>
      <c r="BM221" s="20">
        <v>0.63200000000000001</v>
      </c>
      <c r="BN221" s="20">
        <v>0.35499999999999998</v>
      </c>
      <c r="BO221" s="20">
        <v>0.496</v>
      </c>
      <c r="BP221" s="20">
        <v>0.73099999999999998</v>
      </c>
      <c r="BQ221" s="20">
        <v>0.93200000000000005</v>
      </c>
      <c r="BR221" s="20">
        <v>0.44600000000000001</v>
      </c>
      <c r="BS221" s="20">
        <v>0.70199999999999996</v>
      </c>
      <c r="BT221" s="20">
        <v>0.4</v>
      </c>
      <c r="BU221" s="20">
        <v>0.40400000000000003</v>
      </c>
      <c r="BV221" s="20">
        <v>0.34699999999999998</v>
      </c>
      <c r="BW221" s="20">
        <v>0.317</v>
      </c>
      <c r="BX221" s="20">
        <v>0.71099999999999997</v>
      </c>
      <c r="BY221" s="20">
        <v>0.34599999999999997</v>
      </c>
      <c r="BZ221" s="20">
        <v>0.22700000000000001</v>
      </c>
      <c r="CA221" s="20">
        <v>0.47099999999999997</v>
      </c>
    </row>
    <row r="222" spans="1:79" x14ac:dyDescent="0.35">
      <c r="A222" s="20">
        <v>126.664</v>
      </c>
      <c r="B222" s="20">
        <v>6321.1909999999998</v>
      </c>
      <c r="C222" s="20">
        <v>3470.7840000000001</v>
      </c>
      <c r="D222" s="20">
        <v>844.12</v>
      </c>
      <c r="E222" s="20">
        <v>4879.808</v>
      </c>
      <c r="F222" s="20">
        <v>1734.4670000000001</v>
      </c>
      <c r="G222" s="20">
        <v>1229.6600000000001</v>
      </c>
      <c r="H222" s="20">
        <v>1899.038</v>
      </c>
      <c r="I222" s="20">
        <v>2618.3429999999998</v>
      </c>
      <c r="J222" s="20">
        <v>1778.846</v>
      </c>
      <c r="K222" s="20">
        <v>1330.4359999999999</v>
      </c>
      <c r="L222" s="20">
        <v>6034.5780000000004</v>
      </c>
      <c r="M222" s="20">
        <v>5221.893</v>
      </c>
      <c r="N222" s="20">
        <v>11468.195</v>
      </c>
      <c r="O222" s="20">
        <v>11861.132</v>
      </c>
      <c r="Q222" s="20">
        <v>56.838999999999999</v>
      </c>
      <c r="R222" s="20">
        <v>478.62700000000001</v>
      </c>
      <c r="S222" s="20">
        <v>499.33699999999999</v>
      </c>
      <c r="T222" s="20">
        <v>189.458</v>
      </c>
      <c r="U222" s="20">
        <v>869.97500000000002</v>
      </c>
      <c r="V222" s="20">
        <v>370.62099999999998</v>
      </c>
      <c r="W222" s="20">
        <v>316.87099999999998</v>
      </c>
      <c r="X222" s="20">
        <v>412.91199999999998</v>
      </c>
      <c r="Y222" s="20">
        <v>380.60599999999999</v>
      </c>
      <c r="Z222" s="20">
        <v>352.43700000000001</v>
      </c>
      <c r="AA222" s="20">
        <v>415.55200000000002</v>
      </c>
      <c r="AB222" s="20">
        <v>805.19299999999998</v>
      </c>
      <c r="AC222" s="20">
        <v>464.02199999999999</v>
      </c>
      <c r="AD222" s="20">
        <v>718.94500000000005</v>
      </c>
      <c r="AE222" s="20">
        <v>1019.208</v>
      </c>
      <c r="AG222">
        <v>2.2284698886328052</v>
      </c>
      <c r="AH222">
        <v>13.206925225697672</v>
      </c>
      <c r="AI222">
        <v>6.9507847405659913</v>
      </c>
      <c r="AJ222">
        <v>4.4554465897454847</v>
      </c>
      <c r="AK222">
        <v>5.6091358947096177</v>
      </c>
      <c r="AL222">
        <v>4.6798940157195634</v>
      </c>
      <c r="AM222">
        <v>3.8806328127218968</v>
      </c>
      <c r="AN222">
        <v>4.5991349246328515</v>
      </c>
      <c r="AO222">
        <v>6.8794054744276227</v>
      </c>
      <c r="AP222">
        <v>5.0472736971430354</v>
      </c>
      <c r="AQ222">
        <v>3.201611350685353</v>
      </c>
      <c r="AR222">
        <v>7.4945733507370287</v>
      </c>
      <c r="AS222">
        <v>11.253546168069617</v>
      </c>
      <c r="AT222">
        <v>15.951421875108664</v>
      </c>
      <c r="AU222">
        <v>11.637597036130014</v>
      </c>
      <c r="AW222" s="20">
        <v>0.49299999999999999</v>
      </c>
      <c r="AX222" s="20">
        <v>0.34699999999999998</v>
      </c>
      <c r="AY222" s="20">
        <v>0.17499999999999999</v>
      </c>
      <c r="AZ222" s="20">
        <v>0.29599999999999999</v>
      </c>
      <c r="BA222" s="20">
        <v>8.1000000000000003E-2</v>
      </c>
      <c r="BB222" s="20">
        <v>0.159</v>
      </c>
      <c r="BC222" s="20">
        <v>0.154</v>
      </c>
      <c r="BD222" s="20">
        <v>0.14000000000000001</v>
      </c>
      <c r="BE222" s="20">
        <v>0.22700000000000001</v>
      </c>
      <c r="BF222" s="20">
        <v>0.18</v>
      </c>
      <c r="BG222" s="20">
        <v>9.7000000000000003E-2</v>
      </c>
      <c r="BH222" s="20">
        <v>0.11700000000000001</v>
      </c>
      <c r="BI222" s="20">
        <v>0.30499999999999999</v>
      </c>
      <c r="BJ222" s="20">
        <v>0.27900000000000003</v>
      </c>
      <c r="BK222" s="20">
        <v>0.14299999999999999</v>
      </c>
      <c r="BM222" s="20">
        <v>0.69899999999999995</v>
      </c>
      <c r="BN222" s="20">
        <v>0.55800000000000005</v>
      </c>
      <c r="BO222" s="20">
        <v>0.55700000000000005</v>
      </c>
      <c r="BP222" s="20">
        <v>0.59099999999999997</v>
      </c>
      <c r="BQ222" s="20">
        <v>0.498</v>
      </c>
      <c r="BR222" s="20">
        <v>0.45700000000000002</v>
      </c>
      <c r="BS222" s="20">
        <v>0.54700000000000004</v>
      </c>
      <c r="BT222" s="20">
        <v>0.46800000000000003</v>
      </c>
      <c r="BU222" s="20">
        <v>0.67800000000000005</v>
      </c>
      <c r="BV222" s="20">
        <v>0.628</v>
      </c>
      <c r="BW222" s="20">
        <v>0.46899999999999997</v>
      </c>
      <c r="BX222" s="20">
        <v>0.46600000000000003</v>
      </c>
      <c r="BY222" s="20">
        <v>0.69699999999999995</v>
      </c>
      <c r="BZ222" s="20">
        <v>0.73</v>
      </c>
      <c r="CA222" s="20">
        <v>0.69499999999999995</v>
      </c>
    </row>
    <row r="223" spans="1:79" x14ac:dyDescent="0.35">
      <c r="A223" s="20">
        <v>585.24400000000003</v>
      </c>
      <c r="B223" s="20">
        <v>4541.42</v>
      </c>
      <c r="C223" s="20">
        <v>2698.78</v>
      </c>
      <c r="D223" s="20">
        <v>888.49900000000002</v>
      </c>
      <c r="E223" s="20">
        <v>2958.58</v>
      </c>
      <c r="F223" s="20">
        <v>4366.6790000000001</v>
      </c>
      <c r="G223" s="20">
        <v>968.01</v>
      </c>
      <c r="H223" s="20">
        <v>1137.204</v>
      </c>
      <c r="I223" s="20">
        <v>1618.8979999999999</v>
      </c>
      <c r="J223" s="20">
        <v>470.59899999999999</v>
      </c>
      <c r="K223" s="20">
        <v>1359.098</v>
      </c>
      <c r="L223" s="20">
        <v>1497.7809999999999</v>
      </c>
      <c r="M223" s="20">
        <v>5283.8389999999999</v>
      </c>
      <c r="N223" s="20">
        <v>3659.393</v>
      </c>
      <c r="O223" s="20">
        <v>8081.5460000000003</v>
      </c>
      <c r="Q223" s="20">
        <v>127.93600000000001</v>
      </c>
      <c r="R223" s="20">
        <v>484.322</v>
      </c>
      <c r="S223" s="20">
        <v>552.54</v>
      </c>
      <c r="T223" s="20">
        <v>265.52800000000002</v>
      </c>
      <c r="U223" s="20">
        <v>596.65800000000002</v>
      </c>
      <c r="V223" s="20">
        <v>573.63699999999994</v>
      </c>
      <c r="W223" s="20">
        <v>303.87599999999998</v>
      </c>
      <c r="X223" s="20">
        <v>235.18600000000001</v>
      </c>
      <c r="Y223" s="20">
        <v>299.09699999999998</v>
      </c>
      <c r="Z223" s="20">
        <v>136.52199999999999</v>
      </c>
      <c r="AA223" s="20">
        <v>230.73599999999999</v>
      </c>
      <c r="AB223" s="20">
        <v>293.32799999999997</v>
      </c>
      <c r="AC223" s="20">
        <v>861.952</v>
      </c>
      <c r="AD223" s="20">
        <v>720.67499999999995</v>
      </c>
      <c r="AE223" s="20">
        <v>1144.402</v>
      </c>
      <c r="AG223">
        <v>4.5745060030015008</v>
      </c>
      <c r="AH223">
        <v>9.3768608487741627</v>
      </c>
      <c r="AI223">
        <v>4.884316067615015</v>
      </c>
      <c r="AJ223">
        <v>3.3461593504263201</v>
      </c>
      <c r="AK223">
        <v>4.9585859906345009</v>
      </c>
      <c r="AL223">
        <v>7.612268734408695</v>
      </c>
      <c r="AM223">
        <v>3.1855427871895117</v>
      </c>
      <c r="AN223">
        <v>4.8353388381961508</v>
      </c>
      <c r="AO223">
        <v>5.4126186487995538</v>
      </c>
      <c r="AP223">
        <v>3.4470561521220024</v>
      </c>
      <c r="AQ223">
        <v>5.8902728659593651</v>
      </c>
      <c r="AR223">
        <v>5.1061644302623685</v>
      </c>
      <c r="AS223">
        <v>6.1300849699287197</v>
      </c>
      <c r="AT223">
        <v>5.0777299059909113</v>
      </c>
      <c r="AU223">
        <v>7.0618069524520228</v>
      </c>
      <c r="AW223" s="20">
        <v>0.44900000000000001</v>
      </c>
      <c r="AX223" s="20">
        <v>0.24299999999999999</v>
      </c>
      <c r="AY223" s="20">
        <v>0.111</v>
      </c>
      <c r="AZ223" s="20">
        <v>0.158</v>
      </c>
      <c r="BA223" s="20">
        <v>0.104</v>
      </c>
      <c r="BB223" s="20">
        <v>0.16700000000000001</v>
      </c>
      <c r="BC223" s="20">
        <v>0.13200000000000001</v>
      </c>
      <c r="BD223" s="20">
        <v>0.25800000000000001</v>
      </c>
      <c r="BE223" s="20">
        <v>0.22700000000000001</v>
      </c>
      <c r="BF223" s="20">
        <v>0.317</v>
      </c>
      <c r="BG223" s="20">
        <v>0.32100000000000001</v>
      </c>
      <c r="BH223" s="20">
        <v>0.219</v>
      </c>
      <c r="BI223" s="20">
        <v>8.8999999999999996E-2</v>
      </c>
      <c r="BJ223" s="20">
        <v>8.8999999999999996E-2</v>
      </c>
      <c r="BK223" s="20">
        <v>7.8E-2</v>
      </c>
      <c r="BM223" s="20">
        <v>0.77800000000000002</v>
      </c>
      <c r="BN223" s="20">
        <v>0.36199999999999999</v>
      </c>
      <c r="BO223" s="20">
        <v>0.60499999999999998</v>
      </c>
      <c r="BP223" s="20">
        <v>0.59799999999999998</v>
      </c>
      <c r="BQ223" s="20">
        <v>0.39600000000000002</v>
      </c>
      <c r="BR223" s="20">
        <v>0.60499999999999998</v>
      </c>
      <c r="BS223" s="20">
        <v>0.42699999999999999</v>
      </c>
      <c r="BT223" s="20">
        <v>0.69399999999999995</v>
      </c>
      <c r="BU223" s="20">
        <v>0.67300000000000004</v>
      </c>
      <c r="BV223" s="20">
        <v>0.8</v>
      </c>
      <c r="BW223" s="20">
        <v>0.72399999999999998</v>
      </c>
      <c r="BX223" s="20">
        <v>0.58899999999999997</v>
      </c>
      <c r="BY223" s="20">
        <v>0.45100000000000001</v>
      </c>
      <c r="BZ223" s="20">
        <v>0.37</v>
      </c>
      <c r="CA223" s="20">
        <v>0.51200000000000001</v>
      </c>
    </row>
    <row r="224" spans="1:79" x14ac:dyDescent="0.35">
      <c r="A224" s="20">
        <v>109.098</v>
      </c>
      <c r="B224" s="20">
        <v>3306.2130000000002</v>
      </c>
      <c r="C224" s="20">
        <v>1819.527</v>
      </c>
      <c r="D224" s="20">
        <v>614.83000000000004</v>
      </c>
      <c r="E224" s="20">
        <v>2399.223</v>
      </c>
      <c r="F224" s="20">
        <v>3442.123</v>
      </c>
      <c r="G224" s="20">
        <v>792.34500000000003</v>
      </c>
      <c r="H224" s="20">
        <v>1267.567</v>
      </c>
      <c r="I224" s="20">
        <v>3967.2710000000002</v>
      </c>
      <c r="J224" s="20">
        <v>1699.3340000000001</v>
      </c>
      <c r="K224" s="20">
        <v>1088.203</v>
      </c>
      <c r="L224" s="20">
        <v>1663.277</v>
      </c>
      <c r="M224" s="20">
        <v>7501.8490000000002</v>
      </c>
      <c r="N224" s="20">
        <v>2729.29</v>
      </c>
      <c r="O224" s="20">
        <v>6802.8850000000002</v>
      </c>
      <c r="Q224" s="20">
        <v>44.970999999999997</v>
      </c>
      <c r="R224" s="20">
        <v>346.75599999999997</v>
      </c>
      <c r="S224" s="20">
        <v>368.27100000000002</v>
      </c>
      <c r="T224" s="20">
        <v>153.40299999999999</v>
      </c>
      <c r="U224" s="20">
        <v>452.267</v>
      </c>
      <c r="V224" s="20">
        <v>790.34900000000005</v>
      </c>
      <c r="W224" s="20">
        <v>232.60300000000001</v>
      </c>
      <c r="X224" s="20">
        <v>239.965</v>
      </c>
      <c r="Y224" s="20">
        <v>794.452</v>
      </c>
      <c r="Z224" s="20">
        <v>439.40899999999999</v>
      </c>
      <c r="AA224" s="20">
        <v>409.63900000000001</v>
      </c>
      <c r="AB224" s="20">
        <v>448.10700000000003</v>
      </c>
      <c r="AC224" s="20">
        <v>743.59100000000001</v>
      </c>
      <c r="AD224" s="20">
        <v>353.64299999999997</v>
      </c>
      <c r="AE224" s="20">
        <v>1016.216</v>
      </c>
      <c r="AG224">
        <v>2.4259633986346758</v>
      </c>
      <c r="AH224">
        <v>9.5346958668343174</v>
      </c>
      <c r="AI224">
        <v>4.9407284309652404</v>
      </c>
      <c r="AJ224">
        <v>4.0079398707978333</v>
      </c>
      <c r="AK224">
        <v>5.3048818507651454</v>
      </c>
      <c r="AL224">
        <v>4.3551937182181542</v>
      </c>
      <c r="AM224">
        <v>3.4064264003473728</v>
      </c>
      <c r="AN224">
        <v>5.2822995020107095</v>
      </c>
      <c r="AO224">
        <v>4.9937201995841161</v>
      </c>
      <c r="AP224">
        <v>3.8673172374712399</v>
      </c>
      <c r="AQ224">
        <v>2.6564926679344496</v>
      </c>
      <c r="AR224">
        <v>3.7117853548371258</v>
      </c>
      <c r="AS224">
        <v>10.088676436374298</v>
      </c>
      <c r="AT224">
        <v>7.7176418026088465</v>
      </c>
      <c r="AU224">
        <v>6.6943297487935638</v>
      </c>
      <c r="AW224" s="20">
        <v>0.67800000000000005</v>
      </c>
      <c r="AX224" s="20">
        <v>0.34599999999999997</v>
      </c>
      <c r="AY224" s="20">
        <v>0.16900000000000001</v>
      </c>
      <c r="AZ224" s="20">
        <v>0.32800000000000001</v>
      </c>
      <c r="BA224" s="20">
        <v>0.14699999999999999</v>
      </c>
      <c r="BB224" s="20">
        <v>6.9000000000000006E-2</v>
      </c>
      <c r="BC224" s="20">
        <v>0.184</v>
      </c>
      <c r="BD224" s="20">
        <v>0.27700000000000002</v>
      </c>
      <c r="BE224" s="20">
        <v>7.9000000000000001E-2</v>
      </c>
      <c r="BF224" s="20">
        <v>0.111</v>
      </c>
      <c r="BG224" s="20">
        <v>8.1000000000000003E-2</v>
      </c>
      <c r="BH224" s="20">
        <v>0.104</v>
      </c>
      <c r="BI224" s="20">
        <v>0.17</v>
      </c>
      <c r="BJ224" s="20">
        <v>0.27400000000000002</v>
      </c>
      <c r="BK224" s="20">
        <v>8.3000000000000004E-2</v>
      </c>
      <c r="BM224" s="20">
        <v>0.85499999999999998</v>
      </c>
      <c r="BN224" s="20">
        <v>0.54200000000000004</v>
      </c>
      <c r="BO224" s="20">
        <v>0.55900000000000005</v>
      </c>
      <c r="BP224" s="20">
        <v>0.76</v>
      </c>
      <c r="BQ224" s="20">
        <v>0.67100000000000004</v>
      </c>
      <c r="BR224" s="20">
        <v>0.33300000000000002</v>
      </c>
      <c r="BS224" s="20">
        <v>0.46700000000000003</v>
      </c>
      <c r="BT224" s="20">
        <v>0.68100000000000005</v>
      </c>
      <c r="BU224" s="20">
        <v>0.34399999999999997</v>
      </c>
      <c r="BV224" s="20">
        <v>0.41699999999999998</v>
      </c>
      <c r="BW224" s="20">
        <v>0.6</v>
      </c>
      <c r="BX224" s="20">
        <v>0.38400000000000001</v>
      </c>
      <c r="BY224" s="20">
        <v>0.496</v>
      </c>
      <c r="BZ224" s="20">
        <v>0.70099999999999996</v>
      </c>
      <c r="CA224" s="20">
        <v>0.52600000000000002</v>
      </c>
    </row>
    <row r="225" spans="1:79" x14ac:dyDescent="0.35">
      <c r="A225" s="20">
        <v>1470.9690000000001</v>
      </c>
      <c r="B225" s="20">
        <v>6446.93</v>
      </c>
      <c r="C225" s="20">
        <v>2236.5010000000002</v>
      </c>
      <c r="D225" s="20">
        <v>686.02099999999996</v>
      </c>
      <c r="E225" s="20">
        <v>3248.8910000000001</v>
      </c>
      <c r="F225" s="20">
        <v>1903.6610000000001</v>
      </c>
      <c r="G225" s="20">
        <v>1348.0029999999999</v>
      </c>
      <c r="H225" s="20">
        <v>2179.1790000000001</v>
      </c>
      <c r="I225" s="20">
        <v>2884.6149999999998</v>
      </c>
      <c r="J225" s="20">
        <v>880.178</v>
      </c>
      <c r="K225" s="20">
        <v>1692.8620000000001</v>
      </c>
      <c r="L225" s="20">
        <v>2366.864</v>
      </c>
      <c r="M225" s="20">
        <v>12218.01</v>
      </c>
      <c r="N225" s="20">
        <v>8022.3739999999998</v>
      </c>
      <c r="O225" s="20">
        <v>1180.6579999999999</v>
      </c>
      <c r="Q225" s="20">
        <v>502.94299999999998</v>
      </c>
      <c r="R225" s="20">
        <v>743.03499999999997</v>
      </c>
      <c r="S225" s="20">
        <v>371.59399999999999</v>
      </c>
      <c r="T225" s="20">
        <v>154.43299999999999</v>
      </c>
      <c r="U225" s="20">
        <v>460.81200000000001</v>
      </c>
      <c r="V225" s="20">
        <v>358.92899999999997</v>
      </c>
      <c r="W225" s="20">
        <v>300.94</v>
      </c>
      <c r="X225" s="20">
        <v>447.23700000000002</v>
      </c>
      <c r="Y225" s="20">
        <v>450.52</v>
      </c>
      <c r="Z225" s="20">
        <v>177.02699999999999</v>
      </c>
      <c r="AA225" s="20">
        <v>368.75400000000002</v>
      </c>
      <c r="AB225" s="20">
        <v>614.68899999999996</v>
      </c>
      <c r="AC225" s="20">
        <v>983.52300000000002</v>
      </c>
      <c r="AD225" s="20">
        <v>883.88599999999997</v>
      </c>
      <c r="AE225" s="20">
        <v>234.62200000000001</v>
      </c>
      <c r="AG225">
        <v>2.9247230799514061</v>
      </c>
      <c r="AH225">
        <v>8.6764822653037879</v>
      </c>
      <c r="AI225">
        <v>6.0186682239218081</v>
      </c>
      <c r="AJ225">
        <v>4.4421917595332605</v>
      </c>
      <c r="AK225">
        <v>7.0503611017074208</v>
      </c>
      <c r="AL225">
        <v>5.3037258064965496</v>
      </c>
      <c r="AM225">
        <v>4.4793081677410775</v>
      </c>
      <c r="AN225">
        <v>4.8725373795101925</v>
      </c>
      <c r="AO225">
        <v>6.4028566989256852</v>
      </c>
      <c r="AP225">
        <v>4.9719986216791794</v>
      </c>
      <c r="AQ225">
        <v>4.5907624052891629</v>
      </c>
      <c r="AR225">
        <v>3.8505065163033665</v>
      </c>
      <c r="AS225">
        <v>12.422698808263762</v>
      </c>
      <c r="AT225">
        <v>9.0762541775749366</v>
      </c>
      <c r="AU225">
        <v>5.0321708961648941</v>
      </c>
      <c r="AW225" s="20">
        <v>7.2999999999999995E-2</v>
      </c>
      <c r="AX225" s="20">
        <v>0.14699999999999999</v>
      </c>
      <c r="AY225" s="20">
        <v>0.20399999999999999</v>
      </c>
      <c r="AZ225" s="20">
        <v>0.36099999999999999</v>
      </c>
      <c r="BA225" s="20">
        <v>0.192</v>
      </c>
      <c r="BB225" s="20">
        <v>0.186</v>
      </c>
      <c r="BC225" s="20">
        <v>0.187</v>
      </c>
      <c r="BD225" s="20">
        <v>0.13700000000000001</v>
      </c>
      <c r="BE225" s="20">
        <v>0.17899999999999999</v>
      </c>
      <c r="BF225" s="20">
        <v>0.35299999999999998</v>
      </c>
      <c r="BG225" s="20">
        <v>0.156</v>
      </c>
      <c r="BH225" s="20">
        <v>7.9000000000000001E-2</v>
      </c>
      <c r="BI225" s="20">
        <v>0.159</v>
      </c>
      <c r="BJ225" s="20">
        <v>0.129</v>
      </c>
      <c r="BK225" s="20">
        <v>0.27</v>
      </c>
      <c r="BM225" s="20">
        <v>0.254</v>
      </c>
      <c r="BN225" s="20">
        <v>0.745</v>
      </c>
      <c r="BO225" s="20">
        <v>0.65300000000000002</v>
      </c>
      <c r="BP225" s="20">
        <v>0.75</v>
      </c>
      <c r="BQ225" s="20">
        <v>0.57599999999999996</v>
      </c>
      <c r="BR225" s="20">
        <v>0.54300000000000004</v>
      </c>
      <c r="BS225" s="20">
        <v>0.57899999999999996</v>
      </c>
      <c r="BT225" s="20">
        <v>0.44700000000000001</v>
      </c>
      <c r="BU225" s="20">
        <v>0.47499999999999998</v>
      </c>
      <c r="BV225" s="20">
        <v>0.64300000000000002</v>
      </c>
      <c r="BW225" s="20">
        <v>0.45400000000000001</v>
      </c>
      <c r="BX225" s="20">
        <v>0.35799999999999998</v>
      </c>
      <c r="BY225" s="20">
        <v>0.65900000000000003</v>
      </c>
      <c r="BZ225" s="20">
        <v>0.59899999999999998</v>
      </c>
      <c r="CA225" s="20">
        <v>0.59699999999999998</v>
      </c>
    </row>
    <row r="226" spans="1:79" x14ac:dyDescent="0.35">
      <c r="A226" s="20">
        <v>1161.2429999999999</v>
      </c>
      <c r="B226" s="20">
        <v>8283.0990000000002</v>
      </c>
      <c r="C226" s="20">
        <v>2817.123</v>
      </c>
      <c r="D226" s="20">
        <v>1477.441</v>
      </c>
      <c r="E226" s="20">
        <v>5082.2860000000001</v>
      </c>
      <c r="F226" s="20">
        <v>4965.7910000000002</v>
      </c>
      <c r="G226" s="20">
        <v>1145.5250000000001</v>
      </c>
      <c r="H226" s="20">
        <v>428.99400000000003</v>
      </c>
      <c r="I226" s="20">
        <v>3463.3879999999999</v>
      </c>
      <c r="J226" s="20">
        <v>1966.5309999999999</v>
      </c>
      <c r="K226" s="20">
        <v>3204.5120000000002</v>
      </c>
      <c r="L226" s="20">
        <v>10319.896000000001</v>
      </c>
      <c r="M226" s="20">
        <v>11535.688</v>
      </c>
      <c r="N226" s="20">
        <v>2032.175</v>
      </c>
      <c r="O226" s="20">
        <v>2316.0129999999999</v>
      </c>
      <c r="Q226" s="20">
        <v>268.15100000000001</v>
      </c>
      <c r="R226" s="20">
        <v>1036.5730000000001</v>
      </c>
      <c r="S226" s="20">
        <v>464.738</v>
      </c>
      <c r="T226" s="20">
        <v>325.16699999999997</v>
      </c>
      <c r="U226" s="20">
        <v>761.55899999999997</v>
      </c>
      <c r="V226" s="20">
        <v>755.29</v>
      </c>
      <c r="W226" s="20">
        <v>496.93099999999998</v>
      </c>
      <c r="X226" s="20">
        <v>283.90600000000001</v>
      </c>
      <c r="Y226" s="20">
        <v>525.75400000000002</v>
      </c>
      <c r="Z226" s="20">
        <v>304.02999999999997</v>
      </c>
      <c r="AA226" s="20">
        <v>405.33300000000003</v>
      </c>
      <c r="AB226" s="20">
        <v>1985.604</v>
      </c>
      <c r="AC226" s="20">
        <v>1457.057</v>
      </c>
      <c r="AD226" s="20">
        <v>266.928</v>
      </c>
      <c r="AE226" s="20">
        <v>512.00199999999995</v>
      </c>
      <c r="AG226">
        <v>4.3305562910449709</v>
      </c>
      <c r="AH226">
        <v>7.9908496555476551</v>
      </c>
      <c r="AI226">
        <v>6.0617444667748277</v>
      </c>
      <c r="AJ226">
        <v>4.5436375769988961</v>
      </c>
      <c r="AK226">
        <v>6.6735289058365801</v>
      </c>
      <c r="AL226">
        <v>6.5746812482622579</v>
      </c>
      <c r="AM226">
        <v>2.3051993133855606</v>
      </c>
      <c r="AN226">
        <v>1.5110423872690257</v>
      </c>
      <c r="AO226">
        <v>6.5874686640520084</v>
      </c>
      <c r="AP226">
        <v>6.4682136631253497</v>
      </c>
      <c r="AQ226">
        <v>7.9058749225945082</v>
      </c>
      <c r="AR226">
        <v>5.1973585871100179</v>
      </c>
      <c r="AS226">
        <v>7.9171151162926368</v>
      </c>
      <c r="AT226">
        <v>7.6131953185877839</v>
      </c>
      <c r="AU226">
        <v>4.5234452209171057</v>
      </c>
      <c r="AW226" s="20">
        <v>0.20300000000000001</v>
      </c>
      <c r="AX226" s="20">
        <v>9.7000000000000003E-2</v>
      </c>
      <c r="AY226" s="20">
        <v>0.16400000000000001</v>
      </c>
      <c r="AZ226" s="20">
        <v>0.17599999999999999</v>
      </c>
      <c r="BA226" s="20">
        <v>0.11</v>
      </c>
      <c r="BB226" s="20">
        <v>0.109</v>
      </c>
      <c r="BC226" s="20">
        <v>5.8000000000000003E-2</v>
      </c>
      <c r="BD226" s="20">
        <v>6.7000000000000004E-2</v>
      </c>
      <c r="BE226" s="20">
        <v>0.157</v>
      </c>
      <c r="BF226" s="20">
        <v>0.26700000000000002</v>
      </c>
      <c r="BG226" s="20">
        <v>0.245</v>
      </c>
      <c r="BH226" s="20">
        <v>3.3000000000000002E-2</v>
      </c>
      <c r="BI226" s="20">
        <v>6.8000000000000005E-2</v>
      </c>
      <c r="BJ226" s="20">
        <v>0.35799999999999998</v>
      </c>
      <c r="BK226" s="20">
        <v>0.111</v>
      </c>
      <c r="BM226" s="20">
        <v>0.65300000000000002</v>
      </c>
      <c r="BN226" s="20">
        <v>0.57899999999999996</v>
      </c>
      <c r="BO226" s="20">
        <v>0.47399999999999998</v>
      </c>
      <c r="BP226" s="20">
        <v>0.59299999999999997</v>
      </c>
      <c r="BQ226" s="20">
        <v>0.63500000000000001</v>
      </c>
      <c r="BR226" s="20">
        <v>0.41899999999999998</v>
      </c>
      <c r="BS226" s="20">
        <v>0.35799999999999998</v>
      </c>
      <c r="BT226" s="20">
        <v>0.318</v>
      </c>
      <c r="BU226" s="20">
        <v>0.72399999999999998</v>
      </c>
      <c r="BV226" s="20">
        <v>0.80800000000000005</v>
      </c>
      <c r="BW226" s="20">
        <v>0.69899999999999995</v>
      </c>
      <c r="BX226" s="20">
        <v>0.20699999999999999</v>
      </c>
      <c r="BY226" s="20">
        <v>0.315</v>
      </c>
      <c r="BZ226" s="20">
        <v>0.73099999999999998</v>
      </c>
      <c r="CA226" s="20">
        <v>0.41799999999999998</v>
      </c>
    </row>
    <row r="227" spans="1:79" x14ac:dyDescent="0.35">
      <c r="A227" s="20">
        <v>625.92499999999995</v>
      </c>
      <c r="B227" s="20">
        <v>844.12</v>
      </c>
      <c r="C227" s="20">
        <v>5107.2489999999998</v>
      </c>
      <c r="D227" s="20">
        <v>1974.8520000000001</v>
      </c>
      <c r="E227" s="20">
        <v>1470.9690000000001</v>
      </c>
      <c r="F227" s="20">
        <v>3353.3649999999998</v>
      </c>
      <c r="G227" s="20">
        <v>3039.0160000000001</v>
      </c>
      <c r="H227" s="20">
        <v>1360.0219999999999</v>
      </c>
      <c r="I227" s="20">
        <v>3560.4659999999999</v>
      </c>
      <c r="J227" s="20">
        <v>3799.0010000000002</v>
      </c>
      <c r="K227" s="20">
        <v>1586.538</v>
      </c>
      <c r="L227" s="20">
        <v>2058.0619999999999</v>
      </c>
      <c r="M227" s="20">
        <v>2046.0429999999999</v>
      </c>
      <c r="N227" s="20">
        <v>2466.7159999999999</v>
      </c>
      <c r="O227" s="20">
        <v>3123.1509999999998</v>
      </c>
      <c r="Q227" s="20">
        <v>168.59399999999999</v>
      </c>
      <c r="R227" s="20">
        <v>294.18099999999998</v>
      </c>
      <c r="S227" s="20">
        <v>791.18499999999995</v>
      </c>
      <c r="T227" s="20">
        <v>264.96499999999997</v>
      </c>
      <c r="U227" s="20">
        <v>339.30500000000001</v>
      </c>
      <c r="V227" s="20">
        <v>577.62</v>
      </c>
      <c r="W227" s="20">
        <v>575.21400000000006</v>
      </c>
      <c r="X227" s="20">
        <v>363.53199999999998</v>
      </c>
      <c r="Y227" s="20">
        <v>428.29700000000003</v>
      </c>
      <c r="Z227" s="20">
        <v>658.726</v>
      </c>
      <c r="AA227" s="20">
        <v>482.416</v>
      </c>
      <c r="AB227" s="20">
        <v>377.47699999999998</v>
      </c>
      <c r="AC227" s="20">
        <v>318.42399999999998</v>
      </c>
      <c r="AD227" s="20">
        <v>391.05799999999999</v>
      </c>
      <c r="AE227" s="20">
        <v>1128.23</v>
      </c>
      <c r="AG227">
        <v>3.7126172936166171</v>
      </c>
      <c r="AH227">
        <v>2.8693899334083439</v>
      </c>
      <c r="AI227">
        <v>6.4551893678469643</v>
      </c>
      <c r="AJ227">
        <v>7.4532560904270388</v>
      </c>
      <c r="AK227">
        <v>4.3352411547133114</v>
      </c>
      <c r="AL227">
        <v>5.805486305875835</v>
      </c>
      <c r="AM227">
        <v>5.2832789188023934</v>
      </c>
      <c r="AN227">
        <v>3.7411342055169832</v>
      </c>
      <c r="AO227">
        <v>8.3130771403955652</v>
      </c>
      <c r="AP227">
        <v>5.7671945543367045</v>
      </c>
      <c r="AQ227">
        <v>3.2887342045039967</v>
      </c>
      <c r="AR227">
        <v>5.4521520516481798</v>
      </c>
      <c r="AS227">
        <v>6.4255301107956688</v>
      </c>
      <c r="AT227">
        <v>6.3078008888707044</v>
      </c>
      <c r="AU227">
        <v>2.7681864513441408</v>
      </c>
      <c r="AW227" s="20">
        <v>0.27700000000000002</v>
      </c>
      <c r="AX227" s="20">
        <v>0.123</v>
      </c>
      <c r="AY227" s="20">
        <v>0.10299999999999999</v>
      </c>
      <c r="AZ227" s="20">
        <v>0.35299999999999998</v>
      </c>
      <c r="BA227" s="20">
        <v>0.161</v>
      </c>
      <c r="BB227" s="20">
        <v>0.126</v>
      </c>
      <c r="BC227" s="20">
        <v>0.115</v>
      </c>
      <c r="BD227" s="20">
        <v>0.129</v>
      </c>
      <c r="BE227" s="20">
        <v>0.24399999999999999</v>
      </c>
      <c r="BF227" s="20">
        <v>0.11</v>
      </c>
      <c r="BG227" s="20">
        <v>8.5999999999999993E-2</v>
      </c>
      <c r="BH227" s="20">
        <v>0.182</v>
      </c>
      <c r="BI227" s="20">
        <v>0.254</v>
      </c>
      <c r="BJ227" s="20">
        <v>0.20300000000000001</v>
      </c>
      <c r="BK227" s="20">
        <v>3.1E-2</v>
      </c>
      <c r="BM227" s="20">
        <v>0.61799999999999999</v>
      </c>
      <c r="BN227" s="20">
        <v>0.35499999999999998</v>
      </c>
      <c r="BO227" s="20">
        <v>0.51700000000000002</v>
      </c>
      <c r="BP227" s="20">
        <v>0.74399999999999999</v>
      </c>
      <c r="BQ227" s="20">
        <v>0.53800000000000003</v>
      </c>
      <c r="BR227" s="20">
        <v>0.53</v>
      </c>
      <c r="BS227" s="20">
        <v>0.46600000000000003</v>
      </c>
      <c r="BT227" s="20">
        <v>0.45700000000000002</v>
      </c>
      <c r="BU227" s="20">
        <v>0.71499999999999997</v>
      </c>
      <c r="BV227" s="20">
        <v>0.53600000000000003</v>
      </c>
      <c r="BW227" s="20">
        <v>0.40100000000000002</v>
      </c>
      <c r="BX227" s="20">
        <v>0.50800000000000001</v>
      </c>
      <c r="BY227" s="20">
        <v>0.63200000000000001</v>
      </c>
      <c r="BZ227" s="20">
        <v>0.68300000000000005</v>
      </c>
      <c r="CA227" s="20">
        <v>0.20699999999999999</v>
      </c>
    </row>
    <row r="228" spans="1:79" x14ac:dyDescent="0.35">
      <c r="A228" s="20">
        <v>1616.124</v>
      </c>
      <c r="B228" s="20">
        <v>3903.4760000000001</v>
      </c>
      <c r="C228" s="20">
        <v>3892.3820000000001</v>
      </c>
      <c r="D228" s="20">
        <v>1451.5530000000001</v>
      </c>
      <c r="E228" s="20">
        <v>2747.7809999999999</v>
      </c>
      <c r="F228" s="20">
        <v>2483.3580000000002</v>
      </c>
      <c r="G228" s="20">
        <v>970.78399999999999</v>
      </c>
      <c r="H228" s="20">
        <v>2945.636</v>
      </c>
      <c r="I228" s="20">
        <v>3414.386</v>
      </c>
      <c r="J228" s="20">
        <v>3696.3760000000002</v>
      </c>
      <c r="K228" s="20">
        <v>2181.0279999999998</v>
      </c>
      <c r="L228" s="20">
        <v>1227.8109999999999</v>
      </c>
      <c r="M228" s="20">
        <v>17290.126</v>
      </c>
      <c r="N228" s="20">
        <v>3753.6979999999999</v>
      </c>
      <c r="O228" s="20">
        <v>2111.6860000000001</v>
      </c>
      <c r="Q228" s="20">
        <v>235.88499999999999</v>
      </c>
      <c r="R228" s="20">
        <v>589.31899999999996</v>
      </c>
      <c r="S228" s="20">
        <v>494.14800000000002</v>
      </c>
      <c r="T228" s="20">
        <v>315.31799999999998</v>
      </c>
      <c r="U228" s="20">
        <v>530.16300000000001</v>
      </c>
      <c r="V228" s="20">
        <v>535.19200000000001</v>
      </c>
      <c r="W228" s="20">
        <v>270.404</v>
      </c>
      <c r="X228" s="20">
        <v>389.79500000000002</v>
      </c>
      <c r="Y228" s="20">
        <v>324.60899999999998</v>
      </c>
      <c r="Z228" s="20">
        <v>712.24199999999996</v>
      </c>
      <c r="AA228" s="20">
        <v>619.58100000000002</v>
      </c>
      <c r="AB228" s="20">
        <v>379.15</v>
      </c>
      <c r="AC228" s="20">
        <v>2844.99</v>
      </c>
      <c r="AD228" s="20">
        <v>393.13499999999999</v>
      </c>
      <c r="AE228" s="20">
        <v>501.88</v>
      </c>
      <c r="AG228">
        <v>6.8513216185853283</v>
      </c>
      <c r="AH228">
        <v>6.6237063457991345</v>
      </c>
      <c r="AI228">
        <v>7.8769558917571247</v>
      </c>
      <c r="AJ228">
        <v>4.6034574619907529</v>
      </c>
      <c r="AK228">
        <v>5.1828984670752201</v>
      </c>
      <c r="AL228">
        <v>4.6401254129359186</v>
      </c>
      <c r="AM228">
        <v>3.5901244064436915</v>
      </c>
      <c r="AN228">
        <v>7.5568850293102781</v>
      </c>
      <c r="AO228">
        <v>10.518457590516592</v>
      </c>
      <c r="AP228">
        <v>5.1897753853325144</v>
      </c>
      <c r="AQ228">
        <v>3.5201660476999774</v>
      </c>
      <c r="AR228">
        <v>3.2383252011077408</v>
      </c>
      <c r="AS228">
        <v>6.0773942966407617</v>
      </c>
      <c r="AT228">
        <v>9.5481145153700382</v>
      </c>
      <c r="AU228">
        <v>4.2075516059615845</v>
      </c>
      <c r="AW228" s="20">
        <v>0.36499999999999999</v>
      </c>
      <c r="AX228" s="20">
        <v>0.14099999999999999</v>
      </c>
      <c r="AY228" s="20">
        <v>0.2</v>
      </c>
      <c r="AZ228" s="20">
        <v>0.183</v>
      </c>
      <c r="BA228" s="20">
        <v>0.123</v>
      </c>
      <c r="BB228" s="20">
        <v>0.109</v>
      </c>
      <c r="BC228" s="20">
        <v>0.16700000000000001</v>
      </c>
      <c r="BD228" s="20">
        <v>0.24399999999999999</v>
      </c>
      <c r="BE228" s="20">
        <v>0.40699999999999997</v>
      </c>
      <c r="BF228" s="20">
        <v>9.1999999999999998E-2</v>
      </c>
      <c r="BG228" s="20">
        <v>7.0999999999999994E-2</v>
      </c>
      <c r="BH228" s="20">
        <v>0.107</v>
      </c>
      <c r="BI228" s="20">
        <v>2.7E-2</v>
      </c>
      <c r="BJ228" s="20">
        <v>0.30499999999999999</v>
      </c>
      <c r="BK228" s="20">
        <v>0.105</v>
      </c>
      <c r="BM228" s="20">
        <v>0.751</v>
      </c>
      <c r="BN228" s="20">
        <v>0.53100000000000003</v>
      </c>
      <c r="BO228" s="20">
        <v>0.60599999999999998</v>
      </c>
      <c r="BP228" s="20">
        <v>0.60499999999999998</v>
      </c>
      <c r="BQ228" s="20">
        <v>0.54600000000000004</v>
      </c>
      <c r="BR228" s="20">
        <v>0.45300000000000001</v>
      </c>
      <c r="BS228" s="20">
        <v>0.51200000000000001</v>
      </c>
      <c r="BT228" s="20">
        <v>0.72299999999999998</v>
      </c>
      <c r="BU228" s="20">
        <v>0.59399999999999997</v>
      </c>
      <c r="BV228" s="20">
        <v>0.40300000000000002</v>
      </c>
      <c r="BW228" s="20">
        <v>0.36</v>
      </c>
      <c r="BX228" s="20">
        <v>0.318</v>
      </c>
      <c r="BY228" s="20">
        <v>0.24299999999999999</v>
      </c>
      <c r="BZ228" s="20">
        <v>0.60699999999999998</v>
      </c>
      <c r="CA228" s="20">
        <v>0.503</v>
      </c>
    </row>
    <row r="229" spans="1:79" x14ac:dyDescent="0.35">
      <c r="A229" s="20">
        <v>1418.269</v>
      </c>
      <c r="B229" s="20">
        <v>2562.87</v>
      </c>
      <c r="C229" s="20">
        <v>3089.8670000000002</v>
      </c>
      <c r="D229" s="20">
        <v>1875</v>
      </c>
      <c r="E229" s="20">
        <v>3546.598</v>
      </c>
      <c r="F229" s="20">
        <v>5495.5619999999999</v>
      </c>
      <c r="G229" s="20">
        <v>571.37599999999998</v>
      </c>
      <c r="H229" s="20">
        <v>1423.817</v>
      </c>
      <c r="I229" s="20">
        <v>2218.0100000000002</v>
      </c>
      <c r="J229" s="20">
        <v>2469.4899999999998</v>
      </c>
      <c r="K229" s="20">
        <v>1169.5640000000001</v>
      </c>
      <c r="L229" s="20">
        <v>1393.306</v>
      </c>
      <c r="M229" s="20">
        <v>3232.2489999999998</v>
      </c>
      <c r="N229" s="20">
        <v>10671.227999999999</v>
      </c>
      <c r="O229" s="20">
        <v>2153.2910000000002</v>
      </c>
      <c r="Q229" s="20">
        <v>305.02</v>
      </c>
      <c r="R229" s="20">
        <v>639.59199999999998</v>
      </c>
      <c r="S229" s="20">
        <v>558.42899999999997</v>
      </c>
      <c r="T229" s="20">
        <v>468.95499999999998</v>
      </c>
      <c r="U229" s="20">
        <v>664.18200000000002</v>
      </c>
      <c r="V229" s="20">
        <v>767.10199999999998</v>
      </c>
      <c r="W229" s="20">
        <v>161.17500000000001</v>
      </c>
      <c r="X229" s="20">
        <v>262.47899999999998</v>
      </c>
      <c r="Y229" s="20">
        <v>260.25700000000001</v>
      </c>
      <c r="Z229" s="20">
        <v>619.32500000000005</v>
      </c>
      <c r="AA229" s="20">
        <v>394.86399999999998</v>
      </c>
      <c r="AB229" s="20">
        <v>393.44099999999997</v>
      </c>
      <c r="AC229" s="20">
        <v>512.19600000000003</v>
      </c>
      <c r="AD229" s="20">
        <v>1126.2239999999999</v>
      </c>
      <c r="AE229" s="20">
        <v>461.56900000000002</v>
      </c>
      <c r="AG229">
        <v>4.6497573929578389</v>
      </c>
      <c r="AH229">
        <v>4.0070388622747002</v>
      </c>
      <c r="AI229">
        <v>5.5331420825207864</v>
      </c>
      <c r="AJ229">
        <v>3.9982514313740127</v>
      </c>
      <c r="AK229">
        <v>5.3397984287439284</v>
      </c>
      <c r="AL229">
        <v>7.1640564097082269</v>
      </c>
      <c r="AM229">
        <v>3.5450659221343255</v>
      </c>
      <c r="AN229">
        <v>5.4244987218025065</v>
      </c>
      <c r="AO229">
        <v>8.5223836438597242</v>
      </c>
      <c r="AP229">
        <v>3.9873894966293943</v>
      </c>
      <c r="AQ229">
        <v>2.9619413266339807</v>
      </c>
      <c r="AR229">
        <v>3.5413340246695189</v>
      </c>
      <c r="AS229">
        <v>6.3105705628314155</v>
      </c>
      <c r="AT229">
        <v>9.4752269530750546</v>
      </c>
      <c r="AU229">
        <v>4.6651551555672066</v>
      </c>
      <c r="AW229" s="20">
        <v>0.192</v>
      </c>
      <c r="AX229" s="20">
        <v>7.9000000000000001E-2</v>
      </c>
      <c r="AY229" s="20">
        <v>0.125</v>
      </c>
      <c r="AZ229" s="20">
        <v>0.107</v>
      </c>
      <c r="BA229" s="20">
        <v>0.10100000000000001</v>
      </c>
      <c r="BB229" s="20">
        <v>0.11700000000000001</v>
      </c>
      <c r="BC229" s="20">
        <v>0.27600000000000002</v>
      </c>
      <c r="BD229" s="20">
        <v>0.26</v>
      </c>
      <c r="BE229" s="20">
        <v>0.41099999999999998</v>
      </c>
      <c r="BF229" s="20">
        <v>8.1000000000000003E-2</v>
      </c>
      <c r="BG229" s="20">
        <v>9.4E-2</v>
      </c>
      <c r="BH229" s="20">
        <v>0.113</v>
      </c>
      <c r="BI229" s="20">
        <v>0.155</v>
      </c>
      <c r="BJ229" s="20">
        <v>0.106</v>
      </c>
      <c r="BK229" s="20">
        <v>0.127</v>
      </c>
      <c r="BM229" s="20">
        <v>0.65900000000000003</v>
      </c>
      <c r="BN229" s="20">
        <v>0.40400000000000003</v>
      </c>
      <c r="BO229" s="20">
        <v>0.497</v>
      </c>
      <c r="BP229" s="20">
        <v>0.44400000000000001</v>
      </c>
      <c r="BQ229" s="20">
        <v>0.63</v>
      </c>
      <c r="BR229" s="20">
        <v>0.627</v>
      </c>
      <c r="BS229" s="20">
        <v>0.71699999999999997</v>
      </c>
      <c r="BT229" s="20">
        <v>0.57099999999999995</v>
      </c>
      <c r="BU229" s="20">
        <v>0.65500000000000003</v>
      </c>
      <c r="BV229" s="20">
        <v>0.41799999999999998</v>
      </c>
      <c r="BW229" s="20">
        <v>0.40300000000000002</v>
      </c>
      <c r="BX229" s="20">
        <v>0.63300000000000001</v>
      </c>
      <c r="BY229" s="20">
        <v>0.48699999999999999</v>
      </c>
      <c r="BZ229" s="20">
        <v>0.47299999999999998</v>
      </c>
      <c r="CA229" s="20">
        <v>0.48199999999999998</v>
      </c>
    </row>
    <row r="230" spans="1:79" x14ac:dyDescent="0.35">
      <c r="A230" s="20">
        <v>7438.9790000000003</v>
      </c>
      <c r="B230" s="20">
        <v>1759.43</v>
      </c>
      <c r="C230" s="20">
        <v>4569.1570000000002</v>
      </c>
      <c r="D230" s="20">
        <v>1437.6849999999999</v>
      </c>
      <c r="E230" s="20">
        <v>3935.8359999999998</v>
      </c>
      <c r="F230" s="20">
        <v>4798.4470000000001</v>
      </c>
      <c r="G230" s="20">
        <v>1115.9390000000001</v>
      </c>
      <c r="H230" s="20">
        <v>4508.1360000000004</v>
      </c>
      <c r="I230" s="20">
        <v>1664.201</v>
      </c>
      <c r="J230" s="20">
        <v>1492.2339999999999</v>
      </c>
      <c r="K230" s="20">
        <v>2557.3220000000001</v>
      </c>
      <c r="L230" s="20">
        <v>5048.0770000000002</v>
      </c>
      <c r="M230" s="20">
        <v>962.46299999999997</v>
      </c>
      <c r="N230" s="20">
        <v>3873.8910000000001</v>
      </c>
      <c r="O230" s="20">
        <v>2064.5340000000001</v>
      </c>
      <c r="Q230" s="20">
        <v>761.69600000000003</v>
      </c>
      <c r="R230" s="20">
        <v>361.47199999999998</v>
      </c>
      <c r="S230" s="20">
        <v>640.07500000000005</v>
      </c>
      <c r="T230" s="20">
        <v>260.88499999999999</v>
      </c>
      <c r="U230" s="20">
        <v>858.67</v>
      </c>
      <c r="V230" s="20">
        <v>725.33399999999995</v>
      </c>
      <c r="W230" s="20">
        <v>351.60700000000003</v>
      </c>
      <c r="X230" s="20">
        <v>609.65300000000002</v>
      </c>
      <c r="Y230" s="20">
        <v>254.66399999999999</v>
      </c>
      <c r="Z230" s="20">
        <v>423.88</v>
      </c>
      <c r="AA230" s="20">
        <v>489.60199999999998</v>
      </c>
      <c r="AB230" s="20">
        <v>734.77300000000002</v>
      </c>
      <c r="AC230" s="20">
        <v>339.57799999999997</v>
      </c>
      <c r="AD230" s="20">
        <v>827.70699999999999</v>
      </c>
      <c r="AE230" s="20">
        <v>472.40699999999998</v>
      </c>
      <c r="AG230">
        <v>9.7663359135403098</v>
      </c>
      <c r="AH230">
        <v>4.867403284348442</v>
      </c>
      <c r="AI230">
        <v>7.1384712728977071</v>
      </c>
      <c r="AJ230">
        <v>5.5107997776798205</v>
      </c>
      <c r="AK230">
        <v>4.5836421442463342</v>
      </c>
      <c r="AL230">
        <v>6.61549989384201</v>
      </c>
      <c r="AM230">
        <v>3.1738247532045722</v>
      </c>
      <c r="AN230">
        <v>7.3945933178381802</v>
      </c>
      <c r="AO230">
        <v>6.53488910878648</v>
      </c>
      <c r="AP230">
        <v>3.5204161555157119</v>
      </c>
      <c r="AQ230">
        <v>5.2232670618175581</v>
      </c>
      <c r="AR230">
        <v>6.8702538062775851</v>
      </c>
      <c r="AS230">
        <v>2.8342913851898532</v>
      </c>
      <c r="AT230">
        <v>4.6802685008100697</v>
      </c>
      <c r="AU230">
        <v>4.370244302053103</v>
      </c>
      <c r="AW230" s="20">
        <v>0.161</v>
      </c>
      <c r="AX230" s="20">
        <v>0.16900000000000001</v>
      </c>
      <c r="AY230" s="20">
        <v>0.14000000000000001</v>
      </c>
      <c r="AZ230" s="20">
        <v>0.26500000000000001</v>
      </c>
      <c r="BA230" s="20">
        <v>6.7000000000000004E-2</v>
      </c>
      <c r="BB230" s="20">
        <v>0.115</v>
      </c>
      <c r="BC230" s="20">
        <v>0.113</v>
      </c>
      <c r="BD230" s="20">
        <v>0.152</v>
      </c>
      <c r="BE230" s="20">
        <v>0.32200000000000001</v>
      </c>
      <c r="BF230" s="20">
        <v>0.104</v>
      </c>
      <c r="BG230" s="20">
        <v>0.13400000000000001</v>
      </c>
      <c r="BH230" s="20">
        <v>0.11700000000000001</v>
      </c>
      <c r="BI230" s="20">
        <v>0.105</v>
      </c>
      <c r="BJ230" s="20">
        <v>7.0999999999999994E-2</v>
      </c>
      <c r="BK230" s="20">
        <v>0.11600000000000001</v>
      </c>
      <c r="BM230" s="20">
        <v>0.47699999999999998</v>
      </c>
      <c r="BN230" s="20">
        <v>0.49399999999999999</v>
      </c>
      <c r="BO230" s="20">
        <v>0.73099999999999998</v>
      </c>
      <c r="BP230" s="20">
        <v>0.621</v>
      </c>
      <c r="BQ230" s="20">
        <v>0.221</v>
      </c>
      <c r="BR230" s="20">
        <v>0.56799999999999995</v>
      </c>
      <c r="BS230" s="20">
        <v>0.42699999999999999</v>
      </c>
      <c r="BT230" s="20">
        <v>0.47099999999999997</v>
      </c>
      <c r="BU230" s="20">
        <v>0.48899999999999999</v>
      </c>
      <c r="BV230" s="20">
        <v>0.48</v>
      </c>
      <c r="BW230" s="20">
        <v>0.496</v>
      </c>
      <c r="BX230" s="20">
        <v>0.44600000000000001</v>
      </c>
      <c r="BY230" s="20">
        <v>0.313</v>
      </c>
      <c r="BZ230" s="20">
        <v>0.41699999999999998</v>
      </c>
      <c r="CA230" s="20">
        <v>0.40500000000000003</v>
      </c>
    </row>
    <row r="231" spans="1:79" x14ac:dyDescent="0.35">
      <c r="A231" s="20">
        <v>624.07500000000005</v>
      </c>
      <c r="B231" s="20">
        <v>1113.1659999999999</v>
      </c>
      <c r="C231" s="20">
        <v>2459.3200000000002</v>
      </c>
      <c r="D231" s="20">
        <v>221.893</v>
      </c>
      <c r="E231" s="20">
        <v>4158.6540000000005</v>
      </c>
      <c r="F231" s="20">
        <v>1789.0160000000001</v>
      </c>
      <c r="G231" s="20">
        <v>674.92600000000004</v>
      </c>
      <c r="H231" s="20">
        <v>2167.16</v>
      </c>
      <c r="I231" s="20">
        <v>4705.067</v>
      </c>
      <c r="J231" s="20">
        <v>708.21</v>
      </c>
      <c r="K231" s="20">
        <v>1390.5329999999999</v>
      </c>
      <c r="L231" s="20">
        <v>4093.01</v>
      </c>
      <c r="M231" s="20">
        <v>2984.4670000000001</v>
      </c>
      <c r="N231" s="20">
        <v>1649.4079999999999</v>
      </c>
      <c r="O231" s="20">
        <v>2546.2280000000001</v>
      </c>
      <c r="Q231" s="20">
        <v>194.14099999999999</v>
      </c>
      <c r="R231" s="20">
        <v>235.65199999999999</v>
      </c>
      <c r="S231" s="20">
        <v>389.60199999999998</v>
      </c>
      <c r="T231" s="20">
        <v>87.688000000000002</v>
      </c>
      <c r="U231" s="20">
        <v>391.678</v>
      </c>
      <c r="V231" s="20">
        <v>293.79399999999998</v>
      </c>
      <c r="W231" s="20">
        <v>206.62899999999999</v>
      </c>
      <c r="X231" s="20">
        <v>354.96300000000002</v>
      </c>
      <c r="Y231" s="20">
        <v>646.65899999999999</v>
      </c>
      <c r="Z231" s="20">
        <v>329.26299999999998</v>
      </c>
      <c r="AA231" s="20">
        <v>473.71100000000001</v>
      </c>
      <c r="AB231" s="20">
        <v>513.36199999999997</v>
      </c>
      <c r="AC231" s="20">
        <v>596.05399999999997</v>
      </c>
      <c r="AD231" s="20">
        <v>201.56</v>
      </c>
      <c r="AE231" s="20">
        <v>489.48899999999998</v>
      </c>
      <c r="AG231">
        <v>3.2145450986654032</v>
      </c>
      <c r="AH231">
        <v>4.7237706448491847</v>
      </c>
      <c r="AI231">
        <v>6.3123905934774474</v>
      </c>
      <c r="AJ231">
        <v>2.5304830763616457</v>
      </c>
      <c r="AK231">
        <v>10.61753276926455</v>
      </c>
      <c r="AL231">
        <v>6.0893551263810703</v>
      </c>
      <c r="AM231">
        <v>3.2663662893398318</v>
      </c>
      <c r="AN231">
        <v>6.1053123846710777</v>
      </c>
      <c r="AO231">
        <v>7.2759630655414984</v>
      </c>
      <c r="AP231">
        <v>2.1508945736387024</v>
      </c>
      <c r="AQ231">
        <v>2.9354036532822754</v>
      </c>
      <c r="AR231">
        <v>7.9729508611856748</v>
      </c>
      <c r="AS231">
        <v>5.0070413083378353</v>
      </c>
      <c r="AT231">
        <v>8.1832109545544753</v>
      </c>
      <c r="AU231">
        <v>5.2018084165323435</v>
      </c>
      <c r="AW231" s="20">
        <v>0.20799999999999999</v>
      </c>
      <c r="AX231" s="20">
        <v>0.252</v>
      </c>
      <c r="AY231" s="20">
        <v>0.20399999999999999</v>
      </c>
      <c r="AZ231" s="20">
        <v>0.36299999999999999</v>
      </c>
      <c r="BA231" s="20">
        <v>0.34100000000000003</v>
      </c>
      <c r="BB231" s="20">
        <v>0.26</v>
      </c>
      <c r="BC231" s="20">
        <v>0.19900000000000001</v>
      </c>
      <c r="BD231" s="20">
        <v>0.216</v>
      </c>
      <c r="BE231" s="20">
        <v>0.14099999999999999</v>
      </c>
      <c r="BF231" s="20">
        <v>8.2000000000000003E-2</v>
      </c>
      <c r="BG231" s="20">
        <v>7.8E-2</v>
      </c>
      <c r="BH231" s="20">
        <v>0.19500000000000001</v>
      </c>
      <c r="BI231" s="20">
        <v>0.106</v>
      </c>
      <c r="BJ231" s="20">
        <v>0.51</v>
      </c>
      <c r="BK231" s="20">
        <v>0.13400000000000001</v>
      </c>
      <c r="BM231" s="20">
        <v>0.64900000000000002</v>
      </c>
      <c r="BN231" s="20">
        <v>0.59899999999999998</v>
      </c>
      <c r="BO231" s="20">
        <v>0.59099999999999997</v>
      </c>
      <c r="BP231" s="20">
        <v>0.85899999999999999</v>
      </c>
      <c r="BQ231" s="20">
        <v>0.52800000000000002</v>
      </c>
      <c r="BR231" s="20">
        <v>0.70899999999999996</v>
      </c>
      <c r="BS231" s="20">
        <v>0.52900000000000003</v>
      </c>
      <c r="BT231" s="20">
        <v>0.72899999999999998</v>
      </c>
      <c r="BU231" s="20">
        <v>0.44800000000000001</v>
      </c>
      <c r="BV231" s="20">
        <v>0.46200000000000002</v>
      </c>
      <c r="BW231" s="20">
        <v>0.34</v>
      </c>
      <c r="BX231" s="20">
        <v>0.70499999999999996</v>
      </c>
      <c r="BY231" s="20">
        <v>0.36899999999999999</v>
      </c>
      <c r="BZ231" s="20">
        <v>0.82399999999999995</v>
      </c>
      <c r="CA231" s="20">
        <v>0.41099999999999998</v>
      </c>
    </row>
    <row r="232" spans="1:79" x14ac:dyDescent="0.35">
      <c r="A232" s="20">
        <v>652.73699999999997</v>
      </c>
      <c r="B232" s="20">
        <v>1593.01</v>
      </c>
      <c r="C232" s="20">
        <v>2808.8020000000001</v>
      </c>
      <c r="D232" s="20">
        <v>1113.1659999999999</v>
      </c>
      <c r="E232" s="20">
        <v>3243.3429999999998</v>
      </c>
      <c r="F232" s="20">
        <v>1765.902</v>
      </c>
      <c r="G232" s="20">
        <v>601.88599999999997</v>
      </c>
      <c r="H232" s="20">
        <v>5778.4759999999997</v>
      </c>
      <c r="I232" s="20">
        <v>2285.5030000000002</v>
      </c>
      <c r="J232" s="20">
        <v>550.11099999999999</v>
      </c>
      <c r="K232" s="20">
        <v>2002.5889999999999</v>
      </c>
      <c r="L232" s="20">
        <v>5550.1109999999999</v>
      </c>
      <c r="M232" s="20">
        <v>851.51599999999996</v>
      </c>
      <c r="N232" s="20">
        <v>4035.6880000000001</v>
      </c>
      <c r="O232" s="20">
        <v>6315.643</v>
      </c>
      <c r="Q232" s="20">
        <v>192.411</v>
      </c>
      <c r="R232" s="20">
        <v>227.3</v>
      </c>
      <c r="S232" s="20">
        <v>430.976</v>
      </c>
      <c r="T232" s="20">
        <v>281.709</v>
      </c>
      <c r="U232" s="20">
        <v>410.77699999999999</v>
      </c>
      <c r="V232" s="20">
        <v>396.827</v>
      </c>
      <c r="W232" s="20">
        <v>191.80799999999999</v>
      </c>
      <c r="X232" s="20">
        <v>896.005</v>
      </c>
      <c r="Y232" s="20">
        <v>401.06</v>
      </c>
      <c r="Z232" s="20">
        <v>190.215</v>
      </c>
      <c r="AA232" s="20">
        <v>530.04300000000001</v>
      </c>
      <c r="AB232" s="20">
        <v>817.68200000000002</v>
      </c>
      <c r="AC232" s="20">
        <v>354.20600000000002</v>
      </c>
      <c r="AD232" s="20">
        <v>695.40099999999995</v>
      </c>
      <c r="AE232" s="20">
        <v>1280.1110000000001</v>
      </c>
      <c r="AG232">
        <v>3.3924099973494237</v>
      </c>
      <c r="AH232">
        <v>7.0084029916410024</v>
      </c>
      <c r="AI232">
        <v>6.5173049079299084</v>
      </c>
      <c r="AJ232">
        <v>3.9514747487655697</v>
      </c>
      <c r="AK232">
        <v>7.8956295021386298</v>
      </c>
      <c r="AL232">
        <v>4.4500550617775509</v>
      </c>
      <c r="AM232">
        <v>3.1379608775442107</v>
      </c>
      <c r="AN232">
        <v>6.4491559756920998</v>
      </c>
      <c r="AO232">
        <v>5.6986560614371919</v>
      </c>
      <c r="AP232">
        <v>2.8920484714664982</v>
      </c>
      <c r="AQ232">
        <v>3.7781632810922887</v>
      </c>
      <c r="AR232">
        <v>6.7876154788780969</v>
      </c>
      <c r="AS232">
        <v>2.4040134836789888</v>
      </c>
      <c r="AT232">
        <v>5.8033968889892309</v>
      </c>
      <c r="AU232">
        <v>4.933668252206254</v>
      </c>
      <c r="AW232" s="20">
        <v>0.222</v>
      </c>
      <c r="AX232" s="20">
        <v>0.38700000000000001</v>
      </c>
      <c r="AY232" s="20">
        <v>0.19</v>
      </c>
      <c r="AZ232" s="20">
        <v>0.17599999999999999</v>
      </c>
      <c r="BA232" s="20">
        <v>0.24199999999999999</v>
      </c>
      <c r="BB232" s="20">
        <v>0.14099999999999999</v>
      </c>
      <c r="BC232" s="20">
        <v>0.20599999999999999</v>
      </c>
      <c r="BD232" s="20">
        <v>0.09</v>
      </c>
      <c r="BE232" s="20">
        <v>0.17899999999999999</v>
      </c>
      <c r="BF232" s="20">
        <v>0.191</v>
      </c>
      <c r="BG232" s="20">
        <v>0.09</v>
      </c>
      <c r="BH232" s="20">
        <v>0.104</v>
      </c>
      <c r="BI232" s="20">
        <v>8.5000000000000006E-2</v>
      </c>
      <c r="BJ232" s="20">
        <v>0.105</v>
      </c>
      <c r="BK232" s="20">
        <v>4.8000000000000001E-2</v>
      </c>
      <c r="BM232" s="20">
        <v>0.56100000000000005</v>
      </c>
      <c r="BN232" s="20">
        <v>0.77500000000000002</v>
      </c>
      <c r="BO232" s="20">
        <v>0.53800000000000003</v>
      </c>
      <c r="BP232" s="20">
        <v>0.39600000000000002</v>
      </c>
      <c r="BQ232" s="20">
        <v>0.38700000000000001</v>
      </c>
      <c r="BR232" s="20">
        <v>0.504</v>
      </c>
      <c r="BS232" s="20">
        <v>0.47199999999999998</v>
      </c>
      <c r="BT232" s="20">
        <v>0.38700000000000001</v>
      </c>
      <c r="BU232" s="20">
        <v>0.63300000000000001</v>
      </c>
      <c r="BV232" s="20">
        <v>0.55300000000000005</v>
      </c>
      <c r="BW232" s="20">
        <v>0.36499999999999999</v>
      </c>
      <c r="BX232" s="20">
        <v>0.52100000000000002</v>
      </c>
      <c r="BY232" s="20">
        <v>0.27200000000000002</v>
      </c>
      <c r="BZ232" s="20">
        <v>0.42299999999999999</v>
      </c>
      <c r="CA232" s="20">
        <v>0.32700000000000001</v>
      </c>
    </row>
    <row r="233" spans="1:79" x14ac:dyDescent="0.35">
      <c r="A233" s="20">
        <v>4377.7740000000003</v>
      </c>
      <c r="B233" s="20">
        <v>3764.7930000000001</v>
      </c>
      <c r="C233" s="20">
        <v>11586.538</v>
      </c>
      <c r="D233" s="20">
        <v>820.08100000000002</v>
      </c>
      <c r="E233" s="20">
        <v>2865.2</v>
      </c>
      <c r="F233" s="20">
        <v>10222.817999999999</v>
      </c>
      <c r="G233" s="20">
        <v>332.84</v>
      </c>
      <c r="H233" s="20">
        <v>2874.4450000000002</v>
      </c>
      <c r="I233" s="20">
        <v>1908.2840000000001</v>
      </c>
      <c r="J233" s="20">
        <v>1418.269</v>
      </c>
      <c r="K233" s="20">
        <v>925.48099999999999</v>
      </c>
      <c r="L233" s="20">
        <v>4277.9219999999996</v>
      </c>
      <c r="M233" s="20">
        <v>6176.0360000000001</v>
      </c>
      <c r="N233" s="20">
        <v>6174.1859999999997</v>
      </c>
      <c r="O233" s="20">
        <v>4495.192</v>
      </c>
      <c r="Q233" s="20">
        <v>566.822</v>
      </c>
      <c r="R233" s="20">
        <v>530.726</v>
      </c>
      <c r="S233" s="20">
        <v>937.00900000000001</v>
      </c>
      <c r="T233" s="20">
        <v>205.73599999999999</v>
      </c>
      <c r="U233" s="20">
        <v>392.20800000000003</v>
      </c>
      <c r="V233" s="20">
        <v>558.63800000000003</v>
      </c>
      <c r="W233" s="20">
        <v>131.91900000000001</v>
      </c>
      <c r="X233" s="20">
        <v>474.024</v>
      </c>
      <c r="Y233" s="20">
        <v>318.75400000000002</v>
      </c>
      <c r="Z233" s="20">
        <v>297.03699999999998</v>
      </c>
      <c r="AA233" s="20">
        <v>277.517</v>
      </c>
      <c r="AB233" s="20">
        <v>700.00400000000002</v>
      </c>
      <c r="AC233" s="20">
        <v>667.97199999999998</v>
      </c>
      <c r="AD233" s="20">
        <v>761.21299999999997</v>
      </c>
      <c r="AE233" s="20">
        <v>609.92600000000004</v>
      </c>
      <c r="AG233">
        <v>7.7233664183817856</v>
      </c>
      <c r="AH233">
        <v>7.0936660348277645</v>
      </c>
      <c r="AI233">
        <v>12.365450065047401</v>
      </c>
      <c r="AJ233">
        <v>3.9860841077886224</v>
      </c>
      <c r="AK233">
        <v>7.3053073879166144</v>
      </c>
      <c r="AL233">
        <v>18.299539236500198</v>
      </c>
      <c r="AM233">
        <v>2.5230633949620596</v>
      </c>
      <c r="AN233">
        <v>6.0639229237338199</v>
      </c>
      <c r="AO233">
        <v>5.9866982061401579</v>
      </c>
      <c r="AP233">
        <v>4.7747216676710309</v>
      </c>
      <c r="AQ233">
        <v>3.3348623687918217</v>
      </c>
      <c r="AR233">
        <v>6.1112822212444495</v>
      </c>
      <c r="AS233">
        <v>9.2459504290599011</v>
      </c>
      <c r="AT233">
        <v>8.1109833909825504</v>
      </c>
      <c r="AU233">
        <v>7.3700612861232342</v>
      </c>
      <c r="AW233" s="20">
        <v>0.17100000000000001</v>
      </c>
      <c r="AX233" s="20">
        <v>0.16800000000000001</v>
      </c>
      <c r="AY233" s="20">
        <v>0.16600000000000001</v>
      </c>
      <c r="AZ233" s="20">
        <v>0.24299999999999999</v>
      </c>
      <c r="BA233" s="20">
        <v>0.23400000000000001</v>
      </c>
      <c r="BB233" s="20">
        <v>0.41199999999999998</v>
      </c>
      <c r="BC233" s="20">
        <v>0.24</v>
      </c>
      <c r="BD233" s="20">
        <v>0.161</v>
      </c>
      <c r="BE233" s="20">
        <v>0.23599999999999999</v>
      </c>
      <c r="BF233" s="20">
        <v>0.20200000000000001</v>
      </c>
      <c r="BG233" s="20">
        <v>0.151</v>
      </c>
      <c r="BH233" s="20">
        <v>0.11</v>
      </c>
      <c r="BI233" s="20">
        <v>0.17399999999999999</v>
      </c>
      <c r="BJ233" s="20">
        <v>0.13400000000000001</v>
      </c>
      <c r="BK233" s="20">
        <v>0.152</v>
      </c>
      <c r="BM233" s="20">
        <v>0.63300000000000001</v>
      </c>
      <c r="BN233" s="20">
        <v>0.53600000000000003</v>
      </c>
      <c r="BO233" s="20">
        <v>0.71499999999999997</v>
      </c>
      <c r="BP233" s="20">
        <v>0.66900000000000004</v>
      </c>
      <c r="BQ233" s="20">
        <v>0.434</v>
      </c>
      <c r="BR233" s="20">
        <v>0.60199999999999998</v>
      </c>
      <c r="BS233" s="20">
        <v>0.59899999999999998</v>
      </c>
      <c r="BT233" s="20">
        <v>0.63900000000000001</v>
      </c>
      <c r="BU233" s="20">
        <v>0.69899999999999995</v>
      </c>
      <c r="BV233" s="20">
        <v>0.55700000000000005</v>
      </c>
      <c r="BW233" s="20">
        <v>0.76800000000000002</v>
      </c>
      <c r="BX233" s="20">
        <v>0.438</v>
      </c>
      <c r="BY233" s="20">
        <v>0.55500000000000005</v>
      </c>
      <c r="BZ233" s="20">
        <v>0.501</v>
      </c>
      <c r="CA233" s="20">
        <v>0.40200000000000002</v>
      </c>
    </row>
    <row r="234" spans="1:79" x14ac:dyDescent="0.35">
      <c r="A234" s="20">
        <v>1589.3119999999999</v>
      </c>
      <c r="B234" s="20">
        <v>2321.5610000000001</v>
      </c>
      <c r="C234" s="20">
        <v>8820.2659999999996</v>
      </c>
      <c r="D234" s="20">
        <v>396.63499999999999</v>
      </c>
      <c r="E234" s="20">
        <v>2433.4319999999998</v>
      </c>
      <c r="F234" s="20">
        <v>5095.2290000000003</v>
      </c>
      <c r="G234" s="20">
        <v>1041.05</v>
      </c>
      <c r="H234" s="20">
        <v>1315.643</v>
      </c>
      <c r="I234" s="20">
        <v>5162.7219999999998</v>
      </c>
      <c r="J234" s="20">
        <v>1754.808</v>
      </c>
      <c r="K234" s="20">
        <v>1874.075</v>
      </c>
      <c r="L234" s="20">
        <v>2297.5219999999999</v>
      </c>
      <c r="M234" s="20">
        <v>4097.6329999999998</v>
      </c>
      <c r="N234" s="20">
        <v>1932.3219999999999</v>
      </c>
      <c r="O234" s="20">
        <v>3947.855</v>
      </c>
      <c r="Q234" s="20">
        <v>350.47300000000001</v>
      </c>
      <c r="R234" s="20">
        <v>315.66500000000002</v>
      </c>
      <c r="S234" s="20">
        <v>1432.8869999999999</v>
      </c>
      <c r="T234" s="20">
        <v>107.676</v>
      </c>
      <c r="U234" s="20">
        <v>420.916</v>
      </c>
      <c r="V234" s="20">
        <v>476.98599999999999</v>
      </c>
      <c r="W234" s="20">
        <v>197.75399999999999</v>
      </c>
      <c r="X234" s="20">
        <v>366.19499999999999</v>
      </c>
      <c r="Y234" s="20">
        <v>818.65499999999997</v>
      </c>
      <c r="Z234" s="20">
        <v>329.90600000000001</v>
      </c>
      <c r="AA234" s="20">
        <v>752.30700000000002</v>
      </c>
      <c r="AB234" s="20">
        <v>412.38900000000001</v>
      </c>
      <c r="AC234" s="20">
        <v>603.923</v>
      </c>
      <c r="AD234" s="20">
        <v>281.089</v>
      </c>
      <c r="AE234" s="20">
        <v>558.67899999999997</v>
      </c>
      <c r="AG234">
        <v>4.534763020261189</v>
      </c>
      <c r="AH234">
        <v>7.3545087355265863</v>
      </c>
      <c r="AI234">
        <v>6.155590775825309</v>
      </c>
      <c r="AJ234">
        <v>3.6835970875589732</v>
      </c>
      <c r="AK234">
        <v>5.7812770243944156</v>
      </c>
      <c r="AL234">
        <v>10.682135324726513</v>
      </c>
      <c r="AM234">
        <v>5.2643688623238978</v>
      </c>
      <c r="AN234">
        <v>3.5927388413277082</v>
      </c>
      <c r="AO234">
        <v>6.306346385229431</v>
      </c>
      <c r="AP234">
        <v>5.3191151418889016</v>
      </c>
      <c r="AQ234">
        <v>2.491104030668331</v>
      </c>
      <c r="AR234">
        <v>5.5712494756164688</v>
      </c>
      <c r="AS234">
        <v>6.785025574452372</v>
      </c>
      <c r="AT234">
        <v>6.8744134420059124</v>
      </c>
      <c r="AU234">
        <v>7.0664102284138126</v>
      </c>
      <c r="AW234" s="20">
        <v>0.16300000000000001</v>
      </c>
      <c r="AX234" s="20">
        <v>0.29299999999999998</v>
      </c>
      <c r="AY234" s="20">
        <v>5.3999999999999999E-2</v>
      </c>
      <c r="AZ234" s="20">
        <v>0.43</v>
      </c>
      <c r="BA234" s="20">
        <v>0.17299999999999999</v>
      </c>
      <c r="BB234" s="20">
        <v>0.28100000000000003</v>
      </c>
      <c r="BC234" s="20">
        <v>0.33500000000000002</v>
      </c>
      <c r="BD234" s="20">
        <v>0.123</v>
      </c>
      <c r="BE234" s="20">
        <v>9.7000000000000003E-2</v>
      </c>
      <c r="BF234" s="20">
        <v>0.20300000000000001</v>
      </c>
      <c r="BG234" s="20">
        <v>4.2000000000000003E-2</v>
      </c>
      <c r="BH234" s="20">
        <v>0.17</v>
      </c>
      <c r="BI234" s="20">
        <v>0.14099999999999999</v>
      </c>
      <c r="BJ234" s="20">
        <v>0.307</v>
      </c>
      <c r="BK234" s="20">
        <v>0.159</v>
      </c>
      <c r="BM234" s="20">
        <v>0.55700000000000005</v>
      </c>
      <c r="BN234" s="20">
        <v>0.79300000000000004</v>
      </c>
      <c r="BO234" s="20">
        <v>0.39400000000000002</v>
      </c>
      <c r="BP234" s="20">
        <v>0.69299999999999995</v>
      </c>
      <c r="BQ234" s="20">
        <v>0.26800000000000002</v>
      </c>
      <c r="BR234" s="20">
        <v>0.41599999999999998</v>
      </c>
      <c r="BS234" s="20">
        <v>0.74099999999999999</v>
      </c>
      <c r="BT234" s="20">
        <v>0.52500000000000002</v>
      </c>
      <c r="BU234" s="20">
        <v>0.54600000000000004</v>
      </c>
      <c r="BV234" s="20">
        <v>0.67600000000000005</v>
      </c>
      <c r="BW234" s="20">
        <v>0.375</v>
      </c>
      <c r="BX234" s="20">
        <v>0.58099999999999996</v>
      </c>
      <c r="BY234" s="20">
        <v>0.56299999999999994</v>
      </c>
      <c r="BZ234" s="20">
        <v>0.67500000000000004</v>
      </c>
      <c r="CA234" s="20">
        <v>0.48399999999999999</v>
      </c>
    </row>
    <row r="235" spans="1:79" x14ac:dyDescent="0.35">
      <c r="A235" s="20">
        <v>4365.7539999999999</v>
      </c>
      <c r="B235" s="20">
        <v>2596.154</v>
      </c>
      <c r="C235" s="20">
        <v>2357.6179999999999</v>
      </c>
      <c r="D235" s="20">
        <v>2174.556</v>
      </c>
      <c r="E235" s="20">
        <v>1127.9590000000001</v>
      </c>
      <c r="F235" s="20">
        <v>3136.0949999999998</v>
      </c>
      <c r="G235" s="20">
        <v>1761.28</v>
      </c>
      <c r="H235" s="20">
        <v>1150.1479999999999</v>
      </c>
      <c r="I235" s="20">
        <v>5667.53</v>
      </c>
      <c r="J235" s="20">
        <v>793.26900000000001</v>
      </c>
      <c r="K235" s="20">
        <v>6265.7169999999996</v>
      </c>
      <c r="L235" s="20">
        <v>1352.626</v>
      </c>
      <c r="M235" s="20">
        <v>1026.2570000000001</v>
      </c>
      <c r="N235" s="20">
        <v>1550.481</v>
      </c>
      <c r="O235" s="20">
        <v>2883.6909999999998</v>
      </c>
      <c r="Q235" s="20">
        <v>817.55499999999995</v>
      </c>
      <c r="R235" s="20">
        <v>690.82500000000005</v>
      </c>
      <c r="S235" s="20">
        <v>511.71199999999999</v>
      </c>
      <c r="T235" s="20">
        <v>507.88299999999998</v>
      </c>
      <c r="U235" s="20">
        <v>215.39099999999999</v>
      </c>
      <c r="V235" s="20">
        <v>294.83300000000003</v>
      </c>
      <c r="W235" s="20">
        <v>435.11200000000002</v>
      </c>
      <c r="X235" s="20">
        <v>271.80399999999997</v>
      </c>
      <c r="Y235" s="20">
        <v>668.005</v>
      </c>
      <c r="Z235" s="20">
        <v>279.98</v>
      </c>
      <c r="AA235" s="20">
        <v>1021.348</v>
      </c>
      <c r="AB235" s="20">
        <v>513.08900000000006</v>
      </c>
      <c r="AC235" s="20">
        <v>257.83600000000001</v>
      </c>
      <c r="AD235" s="20">
        <v>485.916</v>
      </c>
      <c r="AE235" s="20">
        <v>924.25400000000002</v>
      </c>
      <c r="AG235">
        <v>5.3400125985407714</v>
      </c>
      <c r="AH235">
        <v>3.7580487098758728</v>
      </c>
      <c r="AI235">
        <v>4.6073142705271719</v>
      </c>
      <c r="AJ235">
        <v>4.2816081656602014</v>
      </c>
      <c r="AK235">
        <v>5.2367972663667475</v>
      </c>
      <c r="AL235">
        <v>10.636852048447764</v>
      </c>
      <c r="AM235">
        <v>4.0478773281362042</v>
      </c>
      <c r="AN235">
        <v>4.2315344880870036</v>
      </c>
      <c r="AO235">
        <v>8.4842628423439947</v>
      </c>
      <c r="AP235">
        <v>2.83330595042503</v>
      </c>
      <c r="AQ235">
        <v>6.1347523077344839</v>
      </c>
      <c r="AR235">
        <v>2.6362404962881678</v>
      </c>
      <c r="AS235">
        <v>3.9802704044431345</v>
      </c>
      <c r="AT235">
        <v>3.1908416269478677</v>
      </c>
      <c r="AU235">
        <v>3.1200200377818215</v>
      </c>
      <c r="AW235" s="20">
        <v>8.2000000000000003E-2</v>
      </c>
      <c r="AX235" s="20">
        <v>6.8000000000000005E-2</v>
      </c>
      <c r="AY235" s="20">
        <v>0.113</v>
      </c>
      <c r="AZ235" s="20">
        <v>0.106</v>
      </c>
      <c r="BA235" s="20">
        <v>0.30599999999999999</v>
      </c>
      <c r="BB235" s="20">
        <v>0.45300000000000001</v>
      </c>
      <c r="BC235" s="20">
        <v>0.11700000000000001</v>
      </c>
      <c r="BD235" s="20">
        <v>0.19600000000000001</v>
      </c>
      <c r="BE235" s="20">
        <v>0.16</v>
      </c>
      <c r="BF235" s="20">
        <v>0.127</v>
      </c>
      <c r="BG235" s="20">
        <v>7.4999999999999997E-2</v>
      </c>
      <c r="BH235" s="20">
        <v>6.5000000000000002E-2</v>
      </c>
      <c r="BI235" s="20">
        <v>0.19400000000000001</v>
      </c>
      <c r="BJ235" s="20">
        <v>8.3000000000000004E-2</v>
      </c>
      <c r="BK235" s="20">
        <v>4.2000000000000003E-2</v>
      </c>
      <c r="BM235" s="20">
        <v>0.64600000000000002</v>
      </c>
      <c r="BN235" s="20">
        <v>0.38100000000000001</v>
      </c>
      <c r="BO235" s="20">
        <v>0.38500000000000001</v>
      </c>
      <c r="BP235" s="20">
        <v>0.46400000000000002</v>
      </c>
      <c r="BQ235" s="20">
        <v>0.67800000000000005</v>
      </c>
      <c r="BR235" s="20">
        <v>0.64300000000000002</v>
      </c>
      <c r="BS235" s="20">
        <v>0.33200000000000002</v>
      </c>
      <c r="BT235" s="20">
        <v>0.72099999999999997</v>
      </c>
      <c r="BU235" s="20">
        <v>0.70599999999999996</v>
      </c>
      <c r="BV235" s="20">
        <v>0.58399999999999996</v>
      </c>
      <c r="BW235" s="20">
        <v>0.38700000000000001</v>
      </c>
      <c r="BX235" s="20">
        <v>0.20100000000000001</v>
      </c>
      <c r="BY235" s="20">
        <v>0.49199999999999999</v>
      </c>
      <c r="BZ235" s="20">
        <v>0.42899999999999999</v>
      </c>
      <c r="CA235" s="20">
        <v>0.192</v>
      </c>
    </row>
    <row r="236" spans="1:79" x14ac:dyDescent="0.35">
      <c r="A236" s="20">
        <v>1327.663</v>
      </c>
      <c r="B236" s="20">
        <v>1652.182</v>
      </c>
      <c r="C236" s="20">
        <v>3294.194</v>
      </c>
      <c r="D236" s="20">
        <v>806.21299999999997</v>
      </c>
      <c r="E236" s="20">
        <v>2524.9630000000002</v>
      </c>
      <c r="F236" s="20">
        <v>8488.3510000000006</v>
      </c>
      <c r="G236" s="20">
        <v>8228.5499999999993</v>
      </c>
      <c r="H236" s="20">
        <v>2524.038</v>
      </c>
      <c r="I236" s="20">
        <v>4855.7690000000002</v>
      </c>
      <c r="J236" s="20">
        <v>2010.91</v>
      </c>
      <c r="K236" s="20">
        <v>4497.0410000000002</v>
      </c>
      <c r="L236" s="20">
        <v>2071.0059999999999</v>
      </c>
      <c r="M236" s="20">
        <v>3472.6329999999998</v>
      </c>
      <c r="N236" s="20">
        <v>2102.4409999999998</v>
      </c>
      <c r="O236" s="20">
        <v>5708.21</v>
      </c>
      <c r="Q236" s="20">
        <v>241.55799999999999</v>
      </c>
      <c r="R236" s="20">
        <v>380.71899999999999</v>
      </c>
      <c r="S236" s="20">
        <v>507.26299999999998</v>
      </c>
      <c r="T236" s="20">
        <v>194.994</v>
      </c>
      <c r="U236" s="20">
        <v>368.44799999999998</v>
      </c>
      <c r="V236" s="20">
        <v>1744.1559999999999</v>
      </c>
      <c r="W236" s="20">
        <v>790.21199999999999</v>
      </c>
      <c r="X236" s="20">
        <v>410.48200000000003</v>
      </c>
      <c r="Y236" s="20">
        <v>455.59</v>
      </c>
      <c r="Z236" s="20">
        <v>329.01299999999998</v>
      </c>
      <c r="AA236" s="20">
        <v>920.73099999999999</v>
      </c>
      <c r="AB236" s="20">
        <v>356.86900000000003</v>
      </c>
      <c r="AC236" s="20">
        <v>412.58199999999999</v>
      </c>
      <c r="AD236" s="20">
        <v>430.82299999999998</v>
      </c>
      <c r="AE236" s="20">
        <v>660.58600000000001</v>
      </c>
      <c r="AG236">
        <v>5.4962493479826797</v>
      </c>
      <c r="AH236">
        <v>4.3396363197003565</v>
      </c>
      <c r="AI236">
        <v>6.4940553519574662</v>
      </c>
      <c r="AJ236">
        <v>4.1345528580366571</v>
      </c>
      <c r="AK236">
        <v>6.8529697542122641</v>
      </c>
      <c r="AL236">
        <v>4.866738411013694</v>
      </c>
      <c r="AM236">
        <v>10.413091676663983</v>
      </c>
      <c r="AN236">
        <v>6.1489614648145343</v>
      </c>
      <c r="AO236">
        <v>10.658199258104876</v>
      </c>
      <c r="AP236">
        <v>6.1119469443456644</v>
      </c>
      <c r="AQ236">
        <v>4.8842072223048865</v>
      </c>
      <c r="AR236">
        <v>5.8032667449400188</v>
      </c>
      <c r="AS236">
        <v>8.4168310784280447</v>
      </c>
      <c r="AT236">
        <v>4.880057471397766</v>
      </c>
      <c r="AU236">
        <v>8.641130753603619</v>
      </c>
      <c r="AW236" s="20">
        <v>0.28599999999999998</v>
      </c>
      <c r="AX236" s="20">
        <v>0.14299999999999999</v>
      </c>
      <c r="AY236" s="20">
        <v>0.161</v>
      </c>
      <c r="AZ236" s="20">
        <v>0.26600000000000001</v>
      </c>
      <c r="BA236" s="20">
        <v>0.23400000000000001</v>
      </c>
      <c r="BB236" s="20">
        <v>3.5000000000000003E-2</v>
      </c>
      <c r="BC236" s="20">
        <v>0.16600000000000001</v>
      </c>
      <c r="BD236" s="20">
        <v>0.188</v>
      </c>
      <c r="BE236" s="20">
        <v>0.29399999999999998</v>
      </c>
      <c r="BF236" s="20">
        <v>0.23300000000000001</v>
      </c>
      <c r="BG236" s="20">
        <v>6.7000000000000004E-2</v>
      </c>
      <c r="BH236" s="20">
        <v>0.20399999999999999</v>
      </c>
      <c r="BI236" s="20">
        <v>0.25600000000000001</v>
      </c>
      <c r="BJ236" s="20">
        <v>0.14199999999999999</v>
      </c>
      <c r="BK236" s="20">
        <v>0.16400000000000001</v>
      </c>
      <c r="BM236" s="20">
        <v>0.70499999999999996</v>
      </c>
      <c r="BN236" s="20">
        <v>0.42799999999999999</v>
      </c>
      <c r="BO236" s="20">
        <v>0.48199999999999998</v>
      </c>
      <c r="BP236" s="20">
        <v>0.70099999999999996</v>
      </c>
      <c r="BQ236" s="20">
        <v>0.70899999999999996</v>
      </c>
      <c r="BR236" s="20">
        <v>0.42399999999999999</v>
      </c>
      <c r="BS236" s="20">
        <v>0.65</v>
      </c>
      <c r="BT236" s="20">
        <v>0.61499999999999999</v>
      </c>
      <c r="BU236" s="20">
        <v>0.81100000000000005</v>
      </c>
      <c r="BV236" s="20">
        <v>0.8</v>
      </c>
      <c r="BW236" s="20">
        <v>0.56299999999999994</v>
      </c>
      <c r="BX236" s="20">
        <v>0.71</v>
      </c>
      <c r="BY236" s="20">
        <v>0.64900000000000002</v>
      </c>
      <c r="BZ236" s="20">
        <v>0.46</v>
      </c>
      <c r="CA236" s="20">
        <v>0.51100000000000001</v>
      </c>
    </row>
    <row r="237" spans="1:79" x14ac:dyDescent="0.35">
      <c r="A237" s="20">
        <v>568.60199999999998</v>
      </c>
      <c r="B237" s="20">
        <v>2424.1860000000001</v>
      </c>
      <c r="C237" s="20">
        <v>3393.1210000000001</v>
      </c>
      <c r="D237" s="20">
        <v>1263.8679999999999</v>
      </c>
      <c r="E237" s="20">
        <v>927.33</v>
      </c>
      <c r="F237" s="20">
        <v>6171.4129999999996</v>
      </c>
      <c r="G237" s="20">
        <v>1833.395</v>
      </c>
      <c r="H237" s="20">
        <v>1679.9190000000001</v>
      </c>
      <c r="I237" s="20">
        <v>5843.1949999999997</v>
      </c>
      <c r="J237" s="20">
        <v>1333.21</v>
      </c>
      <c r="K237" s="20">
        <v>1548.6320000000001</v>
      </c>
      <c r="L237" s="20">
        <v>4987.9809999999998</v>
      </c>
      <c r="M237" s="20">
        <v>5856.1390000000001</v>
      </c>
      <c r="N237" s="20">
        <v>1798.2619999999999</v>
      </c>
      <c r="O237" s="20">
        <v>8499.4449999999997</v>
      </c>
      <c r="Q237" s="20">
        <v>243.578</v>
      </c>
      <c r="R237" s="20">
        <v>366.62200000000001</v>
      </c>
      <c r="S237" s="20">
        <v>403.86</v>
      </c>
      <c r="T237" s="20">
        <v>280.44600000000003</v>
      </c>
      <c r="U237" s="20">
        <v>225.99700000000001</v>
      </c>
      <c r="V237" s="20">
        <v>782.83299999999997</v>
      </c>
      <c r="W237" s="20">
        <v>445.50799999999998</v>
      </c>
      <c r="X237" s="20">
        <v>314.94799999999998</v>
      </c>
      <c r="Y237" s="20">
        <v>774.40800000000002</v>
      </c>
      <c r="Z237" s="20">
        <v>323.22000000000003</v>
      </c>
      <c r="AA237" s="20">
        <v>361.995</v>
      </c>
      <c r="AB237" s="20">
        <v>606.87599999999998</v>
      </c>
      <c r="AC237" s="20">
        <v>693.59100000000001</v>
      </c>
      <c r="AD237" s="20">
        <v>285.67599999999999</v>
      </c>
      <c r="AE237" s="20">
        <v>922.71799999999996</v>
      </c>
      <c r="AG237">
        <v>2.334373383474698</v>
      </c>
      <c r="AH237">
        <v>6.6122218524802117</v>
      </c>
      <c r="AI237">
        <v>8.4017258455900556</v>
      </c>
      <c r="AJ237">
        <v>4.5066358585966633</v>
      </c>
      <c r="AK237">
        <v>4.103284556874649</v>
      </c>
      <c r="AL237">
        <v>7.8834349088502913</v>
      </c>
      <c r="AM237">
        <v>4.1152908589744746</v>
      </c>
      <c r="AN237">
        <v>5.3339567166643391</v>
      </c>
      <c r="AO237">
        <v>7.5453701408043301</v>
      </c>
      <c r="AP237">
        <v>4.1247756945733558</v>
      </c>
      <c r="AQ237">
        <v>4.2780480393375599</v>
      </c>
      <c r="AR237">
        <v>8.2191106585200266</v>
      </c>
      <c r="AS237">
        <v>8.4432165353933364</v>
      </c>
      <c r="AT237">
        <v>6.2947604979067195</v>
      </c>
      <c r="AU237">
        <v>9.2113137491627999</v>
      </c>
      <c r="AW237" s="20">
        <v>0.12</v>
      </c>
      <c r="AX237" s="20">
        <v>0.22700000000000001</v>
      </c>
      <c r="AY237" s="20">
        <v>0.26100000000000001</v>
      </c>
      <c r="AZ237" s="20">
        <v>0.20200000000000001</v>
      </c>
      <c r="BA237" s="20">
        <v>0.22800000000000001</v>
      </c>
      <c r="BB237" s="20">
        <v>0.127</v>
      </c>
      <c r="BC237" s="20">
        <v>0.11600000000000001</v>
      </c>
      <c r="BD237" s="20">
        <v>0.21299999999999999</v>
      </c>
      <c r="BE237" s="20">
        <v>0.122</v>
      </c>
      <c r="BF237" s="20">
        <v>0.16</v>
      </c>
      <c r="BG237" s="20">
        <v>0.14899999999999999</v>
      </c>
      <c r="BH237" s="20">
        <v>0.17</v>
      </c>
      <c r="BI237" s="20">
        <v>0.153</v>
      </c>
      <c r="BJ237" s="20">
        <v>0.27700000000000002</v>
      </c>
      <c r="BK237" s="20">
        <v>0.125</v>
      </c>
      <c r="BM237" s="20">
        <v>0.504</v>
      </c>
      <c r="BN237" s="20">
        <v>0.70899999999999996</v>
      </c>
      <c r="BO237" s="20">
        <v>0.71299999999999997</v>
      </c>
      <c r="BP237" s="20">
        <v>0.64600000000000002</v>
      </c>
      <c r="BQ237" s="20">
        <v>0.65100000000000002</v>
      </c>
      <c r="BR237" s="20">
        <v>0.53</v>
      </c>
      <c r="BS237" s="20">
        <v>0.505</v>
      </c>
      <c r="BT237" s="20">
        <v>0.60299999999999998</v>
      </c>
      <c r="BU237" s="20">
        <v>0.65100000000000002</v>
      </c>
      <c r="BV237" s="20">
        <v>0.60299999999999998</v>
      </c>
      <c r="BW237" s="20">
        <v>0.59099999999999997</v>
      </c>
      <c r="BX237" s="20">
        <v>0.68300000000000005</v>
      </c>
      <c r="BY237" s="20">
        <v>0.53500000000000003</v>
      </c>
      <c r="BZ237" s="20">
        <v>0.76200000000000001</v>
      </c>
      <c r="CA237" s="20">
        <v>0.502</v>
      </c>
    </row>
    <row r="238" spans="1:79" x14ac:dyDescent="0.35">
      <c r="A238" s="20">
        <v>693.41700000000003</v>
      </c>
      <c r="B238" s="20">
        <v>2107.9879999999998</v>
      </c>
      <c r="C238" s="20">
        <v>3398.6689999999999</v>
      </c>
      <c r="D238" s="20">
        <v>2643.306</v>
      </c>
      <c r="E238" s="20">
        <v>3451.3679999999999</v>
      </c>
      <c r="F238" s="20">
        <v>513.12900000000002</v>
      </c>
      <c r="G238" s="20">
        <v>5644.4160000000002</v>
      </c>
      <c r="H238" s="20">
        <v>2823.5949999999998</v>
      </c>
      <c r="I238" s="20">
        <v>1632.7660000000001</v>
      </c>
      <c r="J238" s="20">
        <v>1446.0060000000001</v>
      </c>
      <c r="K238" s="20">
        <v>995.74699999999996</v>
      </c>
      <c r="L238" s="20">
        <v>6466.3459999999995</v>
      </c>
      <c r="M238" s="20">
        <v>3280.3249999999998</v>
      </c>
      <c r="N238" s="20">
        <v>1675.296</v>
      </c>
      <c r="O238" s="20">
        <v>3970.0439999999999</v>
      </c>
      <c r="Q238" s="20">
        <v>148.334</v>
      </c>
      <c r="R238" s="20">
        <v>452.55700000000002</v>
      </c>
      <c r="S238" s="20">
        <v>450.19</v>
      </c>
      <c r="T238" s="20">
        <v>532.22299999999996</v>
      </c>
      <c r="U238" s="20">
        <v>476.49400000000003</v>
      </c>
      <c r="V238" s="20">
        <v>95.710999999999999</v>
      </c>
      <c r="W238" s="20">
        <v>922.11500000000001</v>
      </c>
      <c r="X238" s="20">
        <v>439.40899999999999</v>
      </c>
      <c r="Y238" s="20">
        <v>308.76900000000001</v>
      </c>
      <c r="Z238" s="20">
        <v>285.49900000000002</v>
      </c>
      <c r="AA238" s="20">
        <v>301.39</v>
      </c>
      <c r="AB238" s="20">
        <v>671.03800000000001</v>
      </c>
      <c r="AC238" s="20">
        <v>550.92999999999995</v>
      </c>
      <c r="AD238" s="20">
        <v>382.43299999999999</v>
      </c>
      <c r="AE238" s="20">
        <v>536.149</v>
      </c>
      <c r="AG238">
        <v>4.6747003384254455</v>
      </c>
      <c r="AH238">
        <v>4.6579502692478512</v>
      </c>
      <c r="AI238">
        <v>7.5494102490059749</v>
      </c>
      <c r="AJ238">
        <v>4.9665384622611199</v>
      </c>
      <c r="AK238">
        <v>7.2432559486583248</v>
      </c>
      <c r="AL238">
        <v>5.3612332960683728</v>
      </c>
      <c r="AM238">
        <v>6.121162761694583</v>
      </c>
      <c r="AN238">
        <v>6.4258925056154972</v>
      </c>
      <c r="AO238">
        <v>5.287985516680755</v>
      </c>
      <c r="AP238">
        <v>5.0648373549469525</v>
      </c>
      <c r="AQ238">
        <v>3.3038488337370184</v>
      </c>
      <c r="AR238">
        <v>9.6363335608415603</v>
      </c>
      <c r="AS238">
        <v>5.9541593305864629</v>
      </c>
      <c r="AT238">
        <v>4.3806261488940548</v>
      </c>
      <c r="AU238">
        <v>7.4047401002333304</v>
      </c>
      <c r="AW238" s="20">
        <v>0.39600000000000002</v>
      </c>
      <c r="AX238" s="20">
        <v>0.129</v>
      </c>
      <c r="AY238" s="20">
        <v>0.21099999999999999</v>
      </c>
      <c r="AZ238" s="20">
        <v>0.11700000000000001</v>
      </c>
      <c r="BA238" s="20">
        <v>0.191</v>
      </c>
      <c r="BB238" s="20">
        <v>0.70399999999999996</v>
      </c>
      <c r="BC238" s="20">
        <v>8.3000000000000004E-2</v>
      </c>
      <c r="BD238" s="20">
        <v>0.184</v>
      </c>
      <c r="BE238" s="20">
        <v>0.215</v>
      </c>
      <c r="BF238" s="20">
        <v>0.223</v>
      </c>
      <c r="BG238" s="20">
        <v>0.13800000000000001</v>
      </c>
      <c r="BH238" s="20">
        <v>0.18</v>
      </c>
      <c r="BI238" s="20">
        <v>0.13600000000000001</v>
      </c>
      <c r="BJ238" s="20">
        <v>0.14399999999999999</v>
      </c>
      <c r="BK238" s="20">
        <v>0.17399999999999999</v>
      </c>
      <c r="BM238" s="20">
        <v>0.84699999999999998</v>
      </c>
      <c r="BN238" s="20">
        <v>0.47599999999999998</v>
      </c>
      <c r="BO238" s="20">
        <v>0.69499999999999995</v>
      </c>
      <c r="BP238" s="20">
        <v>0.439</v>
      </c>
      <c r="BQ238" s="20">
        <v>0.76100000000000001</v>
      </c>
      <c r="BR238" s="20">
        <v>0.9</v>
      </c>
      <c r="BS238" s="20">
        <v>0.30199999999999999</v>
      </c>
      <c r="BT238" s="20">
        <v>0.59699999999999998</v>
      </c>
      <c r="BU238" s="20">
        <v>0.629</v>
      </c>
      <c r="BV238" s="20">
        <v>0.64800000000000002</v>
      </c>
      <c r="BW238" s="20">
        <v>0.49399999999999999</v>
      </c>
      <c r="BX238" s="20">
        <v>0.50700000000000001</v>
      </c>
      <c r="BY238" s="20">
        <v>0.48299999999999998</v>
      </c>
      <c r="BZ238" s="20">
        <v>0.624</v>
      </c>
      <c r="CA238" s="20">
        <v>0.53300000000000003</v>
      </c>
    </row>
    <row r="239" spans="1:79" x14ac:dyDescent="0.35">
      <c r="A239" s="20">
        <v>134.06100000000001</v>
      </c>
      <c r="B239" s="20">
        <v>3591.9009999999998</v>
      </c>
      <c r="C239" s="20">
        <v>2097.8180000000002</v>
      </c>
      <c r="D239" s="20">
        <v>1051.22</v>
      </c>
      <c r="E239" s="20">
        <v>6783.4690000000001</v>
      </c>
      <c r="F239" s="20">
        <v>8457.84</v>
      </c>
      <c r="G239" s="20">
        <v>847.81799999999998</v>
      </c>
      <c r="H239" s="20">
        <v>3878.5129999999999</v>
      </c>
      <c r="I239" s="20">
        <v>4287.1670000000004</v>
      </c>
      <c r="J239" s="20">
        <v>1244.453</v>
      </c>
      <c r="K239" s="20">
        <v>1129.808</v>
      </c>
      <c r="L239" s="20">
        <v>3022.3739999999998</v>
      </c>
      <c r="M239" s="20">
        <v>1530.1410000000001</v>
      </c>
      <c r="N239" s="20">
        <v>3253.5129999999999</v>
      </c>
      <c r="O239" s="20">
        <v>1722.4480000000001</v>
      </c>
      <c r="Q239" s="20">
        <v>62.182000000000002</v>
      </c>
      <c r="R239" s="20">
        <v>561.57600000000002</v>
      </c>
      <c r="S239" s="20">
        <v>326.11700000000002</v>
      </c>
      <c r="T239" s="20">
        <v>285.48200000000003</v>
      </c>
      <c r="U239" s="20">
        <v>954.95</v>
      </c>
      <c r="V239" s="20">
        <v>717.29499999999996</v>
      </c>
      <c r="W239" s="20">
        <v>186.40899999999999</v>
      </c>
      <c r="X239" s="20">
        <v>613.73199999999997</v>
      </c>
      <c r="Y239" s="20">
        <v>871.97799999999995</v>
      </c>
      <c r="Z239" s="20">
        <v>344.68799999999999</v>
      </c>
      <c r="AA239" s="20">
        <v>374.83</v>
      </c>
      <c r="AB239" s="20">
        <v>497.334</v>
      </c>
      <c r="AC239" s="20">
        <v>371.12799999999999</v>
      </c>
      <c r="AD239" s="20">
        <v>644.01800000000003</v>
      </c>
      <c r="AE239" s="20">
        <v>494.98399999999998</v>
      </c>
      <c r="AG239">
        <v>2.1559454504518993</v>
      </c>
      <c r="AH239">
        <v>6.3961084519281446</v>
      </c>
      <c r="AI239">
        <v>6.4327158657782331</v>
      </c>
      <c r="AJ239">
        <v>3.6822636803721425</v>
      </c>
      <c r="AK239">
        <v>7.1034808105136396</v>
      </c>
      <c r="AL239">
        <v>11.79129925623349</v>
      </c>
      <c r="AM239">
        <v>4.5481602283151563</v>
      </c>
      <c r="AN239">
        <v>6.3195547893868991</v>
      </c>
      <c r="AO239">
        <v>4.9165999600907373</v>
      </c>
      <c r="AP239">
        <v>3.6103751798728125</v>
      </c>
      <c r="AQ239">
        <v>3.0141877651201878</v>
      </c>
      <c r="AR239">
        <v>6.0771513711107623</v>
      </c>
      <c r="AS239">
        <v>4.1229468000258676</v>
      </c>
      <c r="AT239">
        <v>5.0518976177684474</v>
      </c>
      <c r="AU239">
        <v>3.4798054078515674</v>
      </c>
      <c r="AW239" s="20">
        <v>0.436</v>
      </c>
      <c r="AX239" s="20">
        <v>0.14299999999999999</v>
      </c>
      <c r="AY239" s="20">
        <v>0.248</v>
      </c>
      <c r="AZ239" s="20">
        <v>0.16200000000000001</v>
      </c>
      <c r="BA239" s="20">
        <v>9.2999999999999999E-2</v>
      </c>
      <c r="BB239" s="20">
        <v>0.20699999999999999</v>
      </c>
      <c r="BC239" s="20">
        <v>0.307</v>
      </c>
      <c r="BD239" s="20">
        <v>0.129</v>
      </c>
      <c r="BE239" s="20">
        <v>7.0999999999999994E-2</v>
      </c>
      <c r="BF239" s="20">
        <v>0.13200000000000001</v>
      </c>
      <c r="BG239" s="20">
        <v>0.10100000000000001</v>
      </c>
      <c r="BH239" s="20">
        <v>0.154</v>
      </c>
      <c r="BI239" s="20">
        <v>0.14000000000000001</v>
      </c>
      <c r="BJ239" s="20">
        <v>9.9000000000000005E-2</v>
      </c>
      <c r="BK239" s="20">
        <v>8.7999999999999995E-2</v>
      </c>
      <c r="BM239" s="20">
        <v>0.67</v>
      </c>
      <c r="BN239" s="20">
        <v>0.55900000000000005</v>
      </c>
      <c r="BO239" s="20">
        <v>0.57999999999999996</v>
      </c>
      <c r="BP239" s="20">
        <v>0.45600000000000002</v>
      </c>
      <c r="BQ239" s="20">
        <v>0.61299999999999999</v>
      </c>
      <c r="BR239" s="20">
        <v>0.78800000000000003</v>
      </c>
      <c r="BS239" s="20">
        <v>0.68100000000000005</v>
      </c>
      <c r="BT239" s="20">
        <v>0.55400000000000005</v>
      </c>
      <c r="BU239" s="20">
        <v>0.39500000000000002</v>
      </c>
      <c r="BV239" s="20">
        <v>0.47499999999999998</v>
      </c>
      <c r="BW239" s="20">
        <v>0.56299999999999994</v>
      </c>
      <c r="BX239" s="20">
        <v>0.53500000000000003</v>
      </c>
      <c r="BY239" s="20">
        <v>0.47099999999999997</v>
      </c>
      <c r="BZ239" s="20">
        <v>0.30099999999999999</v>
      </c>
      <c r="CA239" s="20">
        <v>0.34100000000000003</v>
      </c>
    </row>
    <row r="240" spans="1:79" x14ac:dyDescent="0.35">
      <c r="A240" s="20">
        <v>4145.71</v>
      </c>
      <c r="B240" s="20">
        <v>3108.3580000000002</v>
      </c>
      <c r="C240" s="20">
        <v>1870.377</v>
      </c>
      <c r="D240" s="20">
        <v>1304.549</v>
      </c>
      <c r="E240" s="20">
        <v>3565.0889999999999</v>
      </c>
      <c r="F240" s="20">
        <v>4076.3679999999999</v>
      </c>
      <c r="G240" s="20">
        <v>2181.953</v>
      </c>
      <c r="H240" s="20">
        <v>2570.2660000000001</v>
      </c>
      <c r="I240" s="20">
        <v>6141.8270000000002</v>
      </c>
      <c r="J240" s="20">
        <v>3454.1419999999998</v>
      </c>
      <c r="K240" s="20">
        <v>4647.7439999999997</v>
      </c>
      <c r="L240" s="20">
        <v>985.577</v>
      </c>
      <c r="M240" s="20">
        <v>1159.393</v>
      </c>
      <c r="N240" s="20">
        <v>1357.249</v>
      </c>
      <c r="O240" s="20">
        <v>7271.6350000000002</v>
      </c>
      <c r="Q240" s="20">
        <v>808.45299999999997</v>
      </c>
      <c r="R240" s="20">
        <v>411.375</v>
      </c>
      <c r="S240" s="20">
        <v>471.49799999999999</v>
      </c>
      <c r="T240" s="20">
        <v>285.63600000000002</v>
      </c>
      <c r="U240" s="20">
        <v>559.596</v>
      </c>
      <c r="V240" s="20">
        <v>702.91700000000003</v>
      </c>
      <c r="W240" s="20">
        <v>296.53100000000001</v>
      </c>
      <c r="X240" s="20">
        <v>321.98099999999999</v>
      </c>
      <c r="Y240" s="20">
        <v>809.08</v>
      </c>
      <c r="Z240" s="20">
        <v>372.447</v>
      </c>
      <c r="AA240" s="20">
        <v>560.73900000000003</v>
      </c>
      <c r="AB240" s="20">
        <v>306.24299999999999</v>
      </c>
      <c r="AC240" s="20">
        <v>309.85599999999999</v>
      </c>
      <c r="AD240" s="20">
        <v>253.7</v>
      </c>
      <c r="AE240" s="20">
        <v>1006.11</v>
      </c>
      <c r="AG240">
        <v>5.1279542533703264</v>
      </c>
      <c r="AH240">
        <v>7.5560206624126414</v>
      </c>
      <c r="AI240">
        <v>3.9668821500833515</v>
      </c>
      <c r="AJ240">
        <v>4.567172905376073</v>
      </c>
      <c r="AK240">
        <v>6.370826453369931</v>
      </c>
      <c r="AL240">
        <v>5.7992166927247455</v>
      </c>
      <c r="AM240">
        <v>7.3582627111499299</v>
      </c>
      <c r="AN240">
        <v>7.9826635733164384</v>
      </c>
      <c r="AO240">
        <v>7.5911244870717356</v>
      </c>
      <c r="AP240">
        <v>9.2741839778545661</v>
      </c>
      <c r="AQ240">
        <v>8.2886048589450692</v>
      </c>
      <c r="AR240">
        <v>3.2182841730259959</v>
      </c>
      <c r="AS240">
        <v>3.7417155065578851</v>
      </c>
      <c r="AT240">
        <v>5.3498186834844308</v>
      </c>
      <c r="AU240">
        <v>7.2274751269741877</v>
      </c>
      <c r="AW240" s="20">
        <v>0.08</v>
      </c>
      <c r="AX240" s="20">
        <v>0.23100000000000001</v>
      </c>
      <c r="AY240" s="20">
        <v>0.106</v>
      </c>
      <c r="AZ240" s="20">
        <v>0.20100000000000001</v>
      </c>
      <c r="BA240" s="20">
        <v>0.14299999999999999</v>
      </c>
      <c r="BB240" s="20">
        <v>0.104</v>
      </c>
      <c r="BC240" s="20">
        <v>0.312</v>
      </c>
      <c r="BD240" s="20">
        <v>0.312</v>
      </c>
      <c r="BE240" s="20">
        <v>0.11799999999999999</v>
      </c>
      <c r="BF240" s="20">
        <v>0.313</v>
      </c>
      <c r="BG240" s="20">
        <v>0.186</v>
      </c>
      <c r="BH240" s="20">
        <v>0.13200000000000001</v>
      </c>
      <c r="BI240" s="20">
        <v>0.152</v>
      </c>
      <c r="BJ240" s="20">
        <v>0.26500000000000001</v>
      </c>
      <c r="BK240" s="20">
        <v>0.09</v>
      </c>
      <c r="BM240" s="20">
        <v>0.45</v>
      </c>
      <c r="BN240" s="20">
        <v>0.58199999999999996</v>
      </c>
      <c r="BO240" s="20">
        <v>0.47</v>
      </c>
      <c r="BP240" s="20">
        <v>0.60799999999999998</v>
      </c>
      <c r="BQ240" s="20">
        <v>0.62</v>
      </c>
      <c r="BR240" s="20">
        <v>0.48399999999999999</v>
      </c>
      <c r="BS240" s="20">
        <v>0.71699999999999997</v>
      </c>
      <c r="BT240" s="20">
        <v>0.77100000000000002</v>
      </c>
      <c r="BU240" s="20">
        <v>0.48099999999999998</v>
      </c>
      <c r="BV240" s="20">
        <v>0.67500000000000004</v>
      </c>
      <c r="BW240" s="20">
        <v>0.77200000000000002</v>
      </c>
      <c r="BX240" s="20">
        <v>0.623</v>
      </c>
      <c r="BY240" s="20">
        <v>0.30499999999999999</v>
      </c>
      <c r="BZ240" s="20">
        <v>0.64400000000000002</v>
      </c>
      <c r="CA240" s="20">
        <v>0.32800000000000001</v>
      </c>
    </row>
    <row r="241" spans="1:79" x14ac:dyDescent="0.35">
      <c r="A241" s="20">
        <v>1597.633</v>
      </c>
      <c r="B241" s="20">
        <v>1778.846</v>
      </c>
      <c r="C241" s="20">
        <v>1803.809</v>
      </c>
      <c r="D241" s="20">
        <v>2274.4079999999999</v>
      </c>
      <c r="E241" s="20">
        <v>5235.7619999999997</v>
      </c>
      <c r="F241" s="20">
        <v>1535.6880000000001</v>
      </c>
      <c r="G241" s="20">
        <v>1753.883</v>
      </c>
      <c r="H241" s="20">
        <v>1884.2460000000001</v>
      </c>
      <c r="I241" s="20">
        <v>2349.297</v>
      </c>
      <c r="J241" s="20">
        <v>1936.9449999999999</v>
      </c>
      <c r="K241" s="20">
        <v>6228.7349999999997</v>
      </c>
      <c r="L241" s="20">
        <v>6891.6419999999998</v>
      </c>
      <c r="M241" s="20">
        <v>8880.3619999999992</v>
      </c>
      <c r="N241" s="20">
        <v>1416.42</v>
      </c>
      <c r="O241" s="20">
        <v>10341.161</v>
      </c>
      <c r="Q241" s="20">
        <v>469.28500000000003</v>
      </c>
      <c r="R241" s="20">
        <v>323.86399999999998</v>
      </c>
      <c r="S241" s="20">
        <v>290.19799999999998</v>
      </c>
      <c r="T241" s="20">
        <v>268.48099999999999</v>
      </c>
      <c r="U241" s="20">
        <v>745.36099999999999</v>
      </c>
      <c r="V241" s="20">
        <v>367.51499999999999</v>
      </c>
      <c r="W241" s="20">
        <v>261.392</v>
      </c>
      <c r="X241" s="20">
        <v>375.69</v>
      </c>
      <c r="Y241" s="20">
        <v>506.37</v>
      </c>
      <c r="Z241" s="20">
        <v>404.57600000000002</v>
      </c>
      <c r="AA241" s="20">
        <v>1066.682</v>
      </c>
      <c r="AB241" s="20">
        <v>503.98</v>
      </c>
      <c r="AC241" s="20">
        <v>1628.0340000000001</v>
      </c>
      <c r="AD241" s="20">
        <v>380.15600000000001</v>
      </c>
      <c r="AE241" s="20">
        <v>932.76</v>
      </c>
      <c r="AG241">
        <v>3.40439818021032</v>
      </c>
      <c r="AH241">
        <v>5.4925709557098044</v>
      </c>
      <c r="AI241">
        <v>6.2157871522202086</v>
      </c>
      <c r="AJ241">
        <v>8.4713927614989508</v>
      </c>
      <c r="AK241">
        <v>7.0244646553817542</v>
      </c>
      <c r="AL241">
        <v>4.1785723031712996</v>
      </c>
      <c r="AM241">
        <v>6.7097807124931137</v>
      </c>
      <c r="AN241">
        <v>5.0154276131917275</v>
      </c>
      <c r="AO241">
        <v>4.6394869364298836</v>
      </c>
      <c r="AP241">
        <v>4.7875924424582772</v>
      </c>
      <c r="AQ241">
        <v>5.8393551217701241</v>
      </c>
      <c r="AR241">
        <v>13.674435493471963</v>
      </c>
      <c r="AS241">
        <v>5.4546538954346158</v>
      </c>
      <c r="AT241">
        <v>3.7258914761308515</v>
      </c>
      <c r="AU241">
        <v>11.086625712937948</v>
      </c>
      <c r="AW241" s="20">
        <v>9.0999999999999998E-2</v>
      </c>
      <c r="AX241" s="20">
        <v>0.21299999999999999</v>
      </c>
      <c r="AY241" s="20">
        <v>0.26900000000000002</v>
      </c>
      <c r="AZ241" s="20">
        <v>0.39700000000000002</v>
      </c>
      <c r="BA241" s="20">
        <v>0.11799999999999999</v>
      </c>
      <c r="BB241" s="20">
        <v>0.14299999999999999</v>
      </c>
      <c r="BC241" s="20">
        <v>0.32300000000000001</v>
      </c>
      <c r="BD241" s="20">
        <v>0.16800000000000001</v>
      </c>
      <c r="BE241" s="20">
        <v>0.115</v>
      </c>
      <c r="BF241" s="20">
        <v>0.14899999999999999</v>
      </c>
      <c r="BG241" s="20">
        <v>6.9000000000000006E-2</v>
      </c>
      <c r="BH241" s="20">
        <v>0.34100000000000003</v>
      </c>
      <c r="BI241" s="20">
        <v>4.2000000000000003E-2</v>
      </c>
      <c r="BJ241" s="20">
        <v>0.123</v>
      </c>
      <c r="BK241" s="20">
        <v>0.14899999999999999</v>
      </c>
      <c r="BM241" s="20">
        <v>0.45400000000000001</v>
      </c>
      <c r="BN241" s="20">
        <v>0.67400000000000004</v>
      </c>
      <c r="BO241" s="20">
        <v>0.63</v>
      </c>
      <c r="BP241" s="20">
        <v>0.73</v>
      </c>
      <c r="BQ241" s="20">
        <v>0.63100000000000001</v>
      </c>
      <c r="BR241" s="20">
        <v>0.46100000000000002</v>
      </c>
      <c r="BS241" s="20">
        <v>0.69</v>
      </c>
      <c r="BT241" s="20">
        <v>0.46400000000000002</v>
      </c>
      <c r="BU241" s="20">
        <v>0.43099999999999999</v>
      </c>
      <c r="BV241" s="20">
        <v>0.51500000000000001</v>
      </c>
      <c r="BW241" s="20">
        <v>0.45100000000000001</v>
      </c>
      <c r="BX241" s="20">
        <v>0.79100000000000004</v>
      </c>
      <c r="BY241" s="20">
        <v>0.23400000000000001</v>
      </c>
      <c r="BZ241" s="20">
        <v>0.57899999999999996</v>
      </c>
      <c r="CA241" s="20">
        <v>0.496</v>
      </c>
    </row>
    <row r="242" spans="1:79" x14ac:dyDescent="0.35">
      <c r="A242" s="20">
        <v>1483.913</v>
      </c>
      <c r="B242" s="20">
        <v>3197.1149999999998</v>
      </c>
      <c r="C242" s="20">
        <v>1437.6849999999999</v>
      </c>
      <c r="D242" s="20">
        <v>1712.278</v>
      </c>
      <c r="E242" s="20">
        <v>4142.9359999999997</v>
      </c>
      <c r="F242" s="20">
        <v>3987.6109999999999</v>
      </c>
      <c r="G242" s="20">
        <v>6347.0780000000004</v>
      </c>
      <c r="H242" s="20">
        <v>3553.9940000000001</v>
      </c>
      <c r="I242" s="20">
        <v>4461.9080000000004</v>
      </c>
      <c r="J242" s="20">
        <v>1669.749</v>
      </c>
      <c r="K242" s="20">
        <v>8347.8179999999993</v>
      </c>
      <c r="L242" s="20">
        <v>2785.6880000000001</v>
      </c>
      <c r="M242" s="20">
        <v>3316.3829999999998</v>
      </c>
      <c r="N242" s="20">
        <v>1785.318</v>
      </c>
      <c r="O242" s="20">
        <v>5573.2250000000004</v>
      </c>
      <c r="Q242" s="20">
        <v>297.834</v>
      </c>
      <c r="R242" s="20">
        <v>610.32899999999995</v>
      </c>
      <c r="S242" s="20">
        <v>293.19099999999997</v>
      </c>
      <c r="T242" s="20">
        <v>315.27800000000002</v>
      </c>
      <c r="U242" s="20">
        <v>746.68100000000004</v>
      </c>
      <c r="V242" s="20">
        <v>705.29</v>
      </c>
      <c r="W242" s="20">
        <v>1036.846</v>
      </c>
      <c r="X242" s="20">
        <v>539.56899999999996</v>
      </c>
      <c r="Y242" s="20">
        <v>642.32799999999997</v>
      </c>
      <c r="Z242" s="20">
        <v>350.78699999999998</v>
      </c>
      <c r="AA242" s="20">
        <v>861.11599999999999</v>
      </c>
      <c r="AB242" s="20">
        <v>843.15499999999997</v>
      </c>
      <c r="AC242" s="20">
        <v>534.61300000000006</v>
      </c>
      <c r="AD242" s="20">
        <v>629.81700000000001</v>
      </c>
      <c r="AE242" s="20">
        <v>550.27</v>
      </c>
      <c r="AG242">
        <v>4.9823492280935016</v>
      </c>
      <c r="AH242">
        <v>5.2383468588253219</v>
      </c>
      <c r="AI242">
        <v>4.9035782135195145</v>
      </c>
      <c r="AJ242">
        <v>5.4310100926801104</v>
      </c>
      <c r="AK242">
        <v>5.5484684892209648</v>
      </c>
      <c r="AL242">
        <v>5.6538601142792331</v>
      </c>
      <c r="AM242">
        <v>6.1215243150863294</v>
      </c>
      <c r="AN242">
        <v>6.5867275547705679</v>
      </c>
      <c r="AO242">
        <v>6.9464634890585506</v>
      </c>
      <c r="AP242">
        <v>4.7600082101104091</v>
      </c>
      <c r="AQ242">
        <v>9.6941852201097181</v>
      </c>
      <c r="AR242">
        <v>3.303885999608613</v>
      </c>
      <c r="AS242">
        <v>6.2033340004825908</v>
      </c>
      <c r="AT242">
        <v>2.8346614969110075</v>
      </c>
      <c r="AU242">
        <v>10.128164355679941</v>
      </c>
      <c r="AW242" s="20">
        <v>0.21</v>
      </c>
      <c r="AX242" s="20">
        <v>0.108</v>
      </c>
      <c r="AY242" s="20">
        <v>0.21</v>
      </c>
      <c r="AZ242" s="20">
        <v>0.216</v>
      </c>
      <c r="BA242" s="20">
        <v>9.2999999999999999E-2</v>
      </c>
      <c r="BB242" s="20">
        <v>0.10100000000000001</v>
      </c>
      <c r="BC242" s="20">
        <v>7.3999999999999996E-2</v>
      </c>
      <c r="BD242" s="20">
        <v>0.153</v>
      </c>
      <c r="BE242" s="20">
        <v>0.13600000000000001</v>
      </c>
      <c r="BF242" s="20">
        <v>0.17100000000000001</v>
      </c>
      <c r="BG242" s="20">
        <v>0.14099999999999999</v>
      </c>
      <c r="BH242" s="20">
        <v>4.9000000000000002E-2</v>
      </c>
      <c r="BI242" s="20">
        <v>0.14599999999999999</v>
      </c>
      <c r="BJ242" s="20">
        <v>5.7000000000000002E-2</v>
      </c>
      <c r="BK242" s="20">
        <v>0.23100000000000001</v>
      </c>
      <c r="BM242" s="20">
        <v>0.64300000000000002</v>
      </c>
      <c r="BN242" s="20">
        <v>0.47899999999999998</v>
      </c>
      <c r="BO242" s="20">
        <v>0.54400000000000004</v>
      </c>
      <c r="BP242" s="20">
        <v>0.64500000000000002</v>
      </c>
      <c r="BQ242" s="20">
        <v>0.39800000000000002</v>
      </c>
      <c r="BR242" s="20">
        <v>0.505</v>
      </c>
      <c r="BS242" s="20">
        <v>0.29199999999999998</v>
      </c>
      <c r="BT242" s="20">
        <v>0.495</v>
      </c>
      <c r="BU242" s="20">
        <v>0.64</v>
      </c>
      <c r="BV242" s="20">
        <v>0.59299999999999997</v>
      </c>
      <c r="BW242" s="20">
        <v>0.81</v>
      </c>
      <c r="BX242" s="20">
        <v>0.35799999999999998</v>
      </c>
      <c r="BY242" s="20">
        <v>0.5</v>
      </c>
      <c r="BZ242" s="20">
        <v>0.23899999999999999</v>
      </c>
      <c r="CA242" s="20">
        <v>0.71</v>
      </c>
    </row>
    <row r="243" spans="1:79" x14ac:dyDescent="0.35">
      <c r="A243" s="20">
        <v>7578.5870000000004</v>
      </c>
      <c r="B243" s="20">
        <v>4738.3509999999997</v>
      </c>
      <c r="C243" s="20">
        <v>1675.296</v>
      </c>
      <c r="D243" s="20">
        <v>2162.5369999999998</v>
      </c>
      <c r="E243" s="20">
        <v>2550.8510000000001</v>
      </c>
      <c r="F243" s="20">
        <v>3241.4940000000001</v>
      </c>
      <c r="G243" s="20">
        <v>1386.8340000000001</v>
      </c>
      <c r="H243" s="20">
        <v>1315.643</v>
      </c>
      <c r="I243" s="20">
        <v>3348.7429999999999</v>
      </c>
      <c r="J243" s="20">
        <v>1254.623</v>
      </c>
      <c r="K243" s="20">
        <v>1896.2650000000001</v>
      </c>
      <c r="L243" s="20">
        <v>3815.643</v>
      </c>
      <c r="M243" s="20">
        <v>2475.962</v>
      </c>
      <c r="N243" s="20">
        <v>2971.5239999999999</v>
      </c>
      <c r="O243" s="20">
        <v>2738.5360000000001</v>
      </c>
      <c r="Q243" s="20">
        <v>977.24699999999996</v>
      </c>
      <c r="R243" s="20">
        <v>631.87599999999998</v>
      </c>
      <c r="S243" s="20">
        <v>236.215</v>
      </c>
      <c r="T243" s="20">
        <v>420.524</v>
      </c>
      <c r="U243" s="20">
        <v>342.47500000000002</v>
      </c>
      <c r="V243" s="20">
        <v>638.52200000000005</v>
      </c>
      <c r="W243" s="20">
        <v>275.64999999999998</v>
      </c>
      <c r="X243" s="20">
        <v>393.91500000000002</v>
      </c>
      <c r="Y243" s="20">
        <v>467.63499999999999</v>
      </c>
      <c r="Z243" s="20">
        <v>321.74700000000001</v>
      </c>
      <c r="AA243" s="20">
        <v>452.54</v>
      </c>
      <c r="AB243" s="20">
        <v>745.77099999999996</v>
      </c>
      <c r="AC243" s="20">
        <v>415.08499999999998</v>
      </c>
      <c r="AD243" s="20">
        <v>485.23200000000003</v>
      </c>
      <c r="AE243" s="20">
        <v>530.846</v>
      </c>
      <c r="AG243">
        <v>7.7550373651697075</v>
      </c>
      <c r="AH243">
        <v>7.4988621185169242</v>
      </c>
      <c r="AI243">
        <v>7.0922507038079718</v>
      </c>
      <c r="AJ243">
        <v>5.1424817608507478</v>
      </c>
      <c r="AK243">
        <v>7.4482838163369589</v>
      </c>
      <c r="AL243">
        <v>5.076558051249604</v>
      </c>
      <c r="AM243">
        <v>5.0311409395973161</v>
      </c>
      <c r="AN243">
        <v>3.3399159717197873</v>
      </c>
      <c r="AO243">
        <v>7.1610187432506125</v>
      </c>
      <c r="AP243">
        <v>3.8994085414937825</v>
      </c>
      <c r="AQ243">
        <v>4.1902704733283249</v>
      </c>
      <c r="AR243">
        <v>5.1163735248487807</v>
      </c>
      <c r="AS243">
        <v>5.9649517568690751</v>
      </c>
      <c r="AT243">
        <v>6.1239242259372828</v>
      </c>
      <c r="AU243">
        <v>5.158814420754795</v>
      </c>
      <c r="AW243" s="20">
        <v>0.1</v>
      </c>
      <c r="AX243" s="20">
        <v>0.14899999999999999</v>
      </c>
      <c r="AY243" s="20">
        <v>0.377</v>
      </c>
      <c r="AZ243" s="20">
        <v>0.154</v>
      </c>
      <c r="BA243" s="20">
        <v>0.27300000000000002</v>
      </c>
      <c r="BB243" s="20">
        <v>0.1</v>
      </c>
      <c r="BC243" s="20">
        <v>0.22900000000000001</v>
      </c>
      <c r="BD243" s="20">
        <v>0.107</v>
      </c>
      <c r="BE243" s="20">
        <v>0.192</v>
      </c>
      <c r="BF243" s="20">
        <v>0.152</v>
      </c>
      <c r="BG243" s="20">
        <v>0.11600000000000001</v>
      </c>
      <c r="BH243" s="20">
        <v>8.5999999999999993E-2</v>
      </c>
      <c r="BI243" s="20">
        <v>0.18099999999999999</v>
      </c>
      <c r="BJ243" s="20">
        <v>0.159</v>
      </c>
      <c r="BK243" s="20">
        <v>0.122</v>
      </c>
      <c r="BM243" s="20">
        <v>0.56299999999999994</v>
      </c>
      <c r="BN243" s="20">
        <v>0.70699999999999996</v>
      </c>
      <c r="BO243" s="20">
        <v>0.79300000000000004</v>
      </c>
      <c r="BP243" s="20">
        <v>0.48799999999999999</v>
      </c>
      <c r="BQ243" s="20">
        <v>0.69199999999999995</v>
      </c>
      <c r="BR243" s="20">
        <v>0.48099999999999998</v>
      </c>
      <c r="BS243" s="20">
        <v>0.63300000000000001</v>
      </c>
      <c r="BT243" s="20">
        <v>0.47599999999999998</v>
      </c>
      <c r="BU243" s="20">
        <v>0.63900000000000001</v>
      </c>
      <c r="BV243" s="20">
        <v>0.438</v>
      </c>
      <c r="BW243" s="20">
        <v>0.42899999999999999</v>
      </c>
      <c r="BX243" s="20">
        <v>0.33600000000000002</v>
      </c>
      <c r="BY243" s="20">
        <v>0.47299999999999998</v>
      </c>
      <c r="BZ243" s="20">
        <v>0.42499999999999999</v>
      </c>
      <c r="CA243" s="20">
        <v>0.58599999999999997</v>
      </c>
    </row>
    <row r="244" spans="1:79" x14ac:dyDescent="0.35">
      <c r="A244" s="20">
        <v>238.536</v>
      </c>
      <c r="B244" s="20">
        <v>2181.0279999999998</v>
      </c>
      <c r="C244" s="20">
        <v>3186.0210000000002</v>
      </c>
      <c r="D244" s="20">
        <v>1330.4359999999999</v>
      </c>
      <c r="E244" s="20">
        <v>1452.4780000000001</v>
      </c>
      <c r="F244" s="20">
        <v>551.03599999999994</v>
      </c>
      <c r="G244" s="20">
        <v>1484.837</v>
      </c>
      <c r="H244" s="20">
        <v>3013.1289999999999</v>
      </c>
      <c r="I244" s="20">
        <v>3478.18</v>
      </c>
      <c r="J244" s="20">
        <v>6661.4279999999999</v>
      </c>
      <c r="K244" s="20">
        <v>1335.059</v>
      </c>
      <c r="L244" s="20">
        <v>1913.8309999999999</v>
      </c>
      <c r="M244" s="20">
        <v>5691.5680000000002</v>
      </c>
      <c r="N244" s="20">
        <v>1645.71</v>
      </c>
      <c r="O244" s="20">
        <v>4811.3909999999996</v>
      </c>
      <c r="Q244" s="20">
        <v>104.723</v>
      </c>
      <c r="R244" s="20">
        <v>665.34199999999998</v>
      </c>
      <c r="S244" s="20">
        <v>360.71600000000001</v>
      </c>
      <c r="T244" s="20">
        <v>479.73</v>
      </c>
      <c r="U244" s="20">
        <v>240.995</v>
      </c>
      <c r="V244" s="20">
        <v>205.11600000000001</v>
      </c>
      <c r="W244" s="20">
        <v>260.12900000000002</v>
      </c>
      <c r="X244" s="20">
        <v>405.78300000000002</v>
      </c>
      <c r="Y244" s="20">
        <v>576.72699999999998</v>
      </c>
      <c r="Z244" s="20">
        <v>644.99099999999999</v>
      </c>
      <c r="AA244" s="20">
        <v>374.524</v>
      </c>
      <c r="AB244" s="20">
        <v>378.12</v>
      </c>
      <c r="AC244" s="20">
        <v>1128.3810000000001</v>
      </c>
      <c r="AD244" s="20">
        <v>292.97399999999999</v>
      </c>
      <c r="AE244" s="20">
        <v>689.31899999999996</v>
      </c>
      <c r="AG244">
        <v>2.2777804302779714</v>
      </c>
      <c r="AH244">
        <v>3.2780554962710906</v>
      </c>
      <c r="AI244">
        <v>8.8324914891493584</v>
      </c>
      <c r="AJ244">
        <v>2.7733016488441411</v>
      </c>
      <c r="AK244">
        <v>6.0270047096412789</v>
      </c>
      <c r="AL244">
        <v>2.6864603443904906</v>
      </c>
      <c r="AM244">
        <v>5.7080794528868362</v>
      </c>
      <c r="AN244">
        <v>7.4254687850402794</v>
      </c>
      <c r="AO244">
        <v>6.0308950335253941</v>
      </c>
      <c r="AP244">
        <v>10.327939459620367</v>
      </c>
      <c r="AQ244">
        <v>3.5646821031495977</v>
      </c>
      <c r="AR244">
        <v>5.0614381677774247</v>
      </c>
      <c r="AS244">
        <v>5.0440126163060173</v>
      </c>
      <c r="AT244">
        <v>5.617256138769994</v>
      </c>
      <c r="AU244">
        <v>6.979919311668473</v>
      </c>
      <c r="AW244" s="20">
        <v>0.27300000000000002</v>
      </c>
      <c r="AX244" s="20">
        <v>6.2E-2</v>
      </c>
      <c r="AY244" s="20">
        <v>0.308</v>
      </c>
      <c r="AZ244" s="20">
        <v>7.2999999999999995E-2</v>
      </c>
      <c r="BA244" s="20">
        <v>0.314</v>
      </c>
      <c r="BB244" s="20">
        <v>0.16500000000000001</v>
      </c>
      <c r="BC244" s="20">
        <v>0.27600000000000002</v>
      </c>
      <c r="BD244" s="20">
        <v>0.23</v>
      </c>
      <c r="BE244" s="20">
        <v>0.13100000000000001</v>
      </c>
      <c r="BF244" s="20">
        <v>0.20100000000000001</v>
      </c>
      <c r="BG244" s="20">
        <v>0.12</v>
      </c>
      <c r="BH244" s="20">
        <v>0.16800000000000001</v>
      </c>
      <c r="BI244" s="20">
        <v>5.6000000000000001E-2</v>
      </c>
      <c r="BJ244" s="20">
        <v>0.24099999999999999</v>
      </c>
      <c r="BK244" s="20">
        <v>0.127</v>
      </c>
      <c r="BM244" s="20">
        <v>0.77</v>
      </c>
      <c r="BN244" s="20">
        <v>0.32900000000000001</v>
      </c>
      <c r="BO244" s="20">
        <v>0.70699999999999996</v>
      </c>
      <c r="BP244" s="20">
        <v>0.222</v>
      </c>
      <c r="BQ244" s="20">
        <v>0.745</v>
      </c>
      <c r="BR244" s="20">
        <v>0.58899999999999997</v>
      </c>
      <c r="BS244" s="20">
        <v>0.60299999999999998</v>
      </c>
      <c r="BT244" s="20">
        <v>0.78900000000000003</v>
      </c>
      <c r="BU244" s="20">
        <v>0.61399999999999999</v>
      </c>
      <c r="BV244" s="20">
        <v>0.72799999999999998</v>
      </c>
      <c r="BW244" s="20">
        <v>0.39300000000000002</v>
      </c>
      <c r="BX244" s="20">
        <v>0.51900000000000002</v>
      </c>
      <c r="BY244" s="20">
        <v>0.3</v>
      </c>
      <c r="BZ244" s="20">
        <v>0.74199999999999999</v>
      </c>
      <c r="CA244" s="20">
        <v>0.41099999999999998</v>
      </c>
    </row>
    <row r="245" spans="1:79" x14ac:dyDescent="0.35">
      <c r="A245" s="20">
        <v>2058.0619999999999</v>
      </c>
      <c r="B245" s="20">
        <v>1075.259</v>
      </c>
      <c r="C245" s="20">
        <v>2928.07</v>
      </c>
      <c r="D245" s="20">
        <v>4159.5780000000004</v>
      </c>
      <c r="E245" s="20">
        <v>3285.873</v>
      </c>
      <c r="F245" s="20">
        <v>7634.9849999999997</v>
      </c>
      <c r="G245" s="20">
        <v>1214.867</v>
      </c>
      <c r="H245" s="20">
        <v>1250</v>
      </c>
      <c r="I245" s="20">
        <v>2456.5459999999998</v>
      </c>
      <c r="J245" s="20">
        <v>1018.861</v>
      </c>
      <c r="K245" s="20">
        <v>554.73400000000004</v>
      </c>
      <c r="L245" s="20">
        <v>2690.4589999999998</v>
      </c>
      <c r="M245" s="20">
        <v>4329.6970000000001</v>
      </c>
      <c r="N245" s="20">
        <v>1078.9570000000001</v>
      </c>
      <c r="O245" s="20">
        <v>2216.1610000000001</v>
      </c>
      <c r="Q245" s="20">
        <v>310.69200000000001</v>
      </c>
      <c r="R245" s="20">
        <v>214.16800000000001</v>
      </c>
      <c r="S245" s="20">
        <v>478.12</v>
      </c>
      <c r="T245" s="20">
        <v>610.70600000000002</v>
      </c>
      <c r="U245" s="20">
        <v>514.255</v>
      </c>
      <c r="V245" s="20">
        <v>713.83600000000001</v>
      </c>
      <c r="W245" s="20">
        <v>325.78699999999998</v>
      </c>
      <c r="X245" s="20">
        <v>368.89100000000002</v>
      </c>
      <c r="Y245" s="20">
        <v>475.577</v>
      </c>
      <c r="Z245" s="20">
        <v>242.548</v>
      </c>
      <c r="AA245" s="20">
        <v>187.55199999999999</v>
      </c>
      <c r="AB245" s="20">
        <v>470.23399999999998</v>
      </c>
      <c r="AC245" s="20">
        <v>622.30100000000004</v>
      </c>
      <c r="AD245" s="20">
        <v>423.61399999999998</v>
      </c>
      <c r="AE245" s="20">
        <v>711.34900000000005</v>
      </c>
      <c r="AG245">
        <v>6.6241229255983409</v>
      </c>
      <c r="AH245">
        <v>5.0206333345784619</v>
      </c>
      <c r="AI245">
        <v>6.1241320170668452</v>
      </c>
      <c r="AJ245">
        <v>6.8110973201507772</v>
      </c>
      <c r="AK245">
        <v>6.3895790998629085</v>
      </c>
      <c r="AL245">
        <v>10.695713020917969</v>
      </c>
      <c r="AM245">
        <v>3.7290223366801007</v>
      </c>
      <c r="AN245">
        <v>3.3885348246500997</v>
      </c>
      <c r="AO245">
        <v>5.1654011863483724</v>
      </c>
      <c r="AP245">
        <v>4.2006571895047573</v>
      </c>
      <c r="AQ245">
        <v>2.9577610476027987</v>
      </c>
      <c r="AR245">
        <v>5.7215322584075166</v>
      </c>
      <c r="AS245">
        <v>6.9575607302575442</v>
      </c>
      <c r="AT245">
        <v>2.547028662886496</v>
      </c>
      <c r="AU245">
        <v>3.1154341961540677</v>
      </c>
      <c r="AW245" s="20">
        <v>0.26800000000000002</v>
      </c>
      <c r="AX245" s="20">
        <v>0.29499999999999998</v>
      </c>
      <c r="AY245" s="20">
        <v>0.161</v>
      </c>
      <c r="AZ245" s="20">
        <v>0.14000000000000001</v>
      </c>
      <c r="BA245" s="20">
        <v>0.156</v>
      </c>
      <c r="BB245" s="20">
        <v>0.188</v>
      </c>
      <c r="BC245" s="20">
        <v>0.14399999999999999</v>
      </c>
      <c r="BD245" s="20">
        <v>0.115</v>
      </c>
      <c r="BE245" s="20">
        <v>0.13600000000000001</v>
      </c>
      <c r="BF245" s="20">
        <v>0.218</v>
      </c>
      <c r="BG245" s="20">
        <v>0.19800000000000001</v>
      </c>
      <c r="BH245" s="20">
        <v>0.153</v>
      </c>
      <c r="BI245" s="20">
        <v>0.14000000000000001</v>
      </c>
      <c r="BJ245" s="20">
        <v>7.5999999999999998E-2</v>
      </c>
      <c r="BK245" s="20">
        <v>5.5E-2</v>
      </c>
      <c r="BM245" s="20">
        <v>0.69299999999999995</v>
      </c>
      <c r="BN245" s="20">
        <v>0.69299999999999995</v>
      </c>
      <c r="BO245" s="20">
        <v>0.63400000000000001</v>
      </c>
      <c r="BP245" s="20">
        <v>0.55300000000000005</v>
      </c>
      <c r="BQ245" s="20">
        <v>0.66900000000000004</v>
      </c>
      <c r="BR245" s="20">
        <v>0.749</v>
      </c>
      <c r="BS245" s="20">
        <v>0.438</v>
      </c>
      <c r="BT245" s="20">
        <v>0.37</v>
      </c>
      <c r="BU245" s="20">
        <v>0.52100000000000002</v>
      </c>
      <c r="BV245" s="20">
        <v>0.64100000000000001</v>
      </c>
      <c r="BW245" s="20">
        <v>0.70099999999999996</v>
      </c>
      <c r="BX245" s="20">
        <v>0.56100000000000005</v>
      </c>
      <c r="BY245" s="20">
        <v>0.55900000000000005</v>
      </c>
      <c r="BZ245" s="20">
        <v>0.246</v>
      </c>
      <c r="CA245" s="20">
        <v>0.26500000000000001</v>
      </c>
    </row>
    <row r="246" spans="1:79" x14ac:dyDescent="0.35">
      <c r="A246" s="20">
        <v>766.45699999999999</v>
      </c>
      <c r="B246" s="20">
        <v>2097.8180000000002</v>
      </c>
      <c r="C246" s="20">
        <v>1129.808</v>
      </c>
      <c r="D246" s="20">
        <v>2181.0279999999998</v>
      </c>
      <c r="E246" s="20">
        <v>4398.1139999999996</v>
      </c>
      <c r="F246" s="20">
        <v>5928.2539999999999</v>
      </c>
      <c r="G246" s="20">
        <v>916.23500000000001</v>
      </c>
      <c r="H246" s="20">
        <v>1730.769</v>
      </c>
      <c r="I246" s="20">
        <v>2048.817</v>
      </c>
      <c r="J246" s="20">
        <v>723.928</v>
      </c>
      <c r="K246" s="20">
        <v>4050.4810000000002</v>
      </c>
      <c r="L246" s="20">
        <v>2017.3820000000001</v>
      </c>
      <c r="M246" s="20">
        <v>10336.538</v>
      </c>
      <c r="N246" s="20">
        <v>6367.4189999999999</v>
      </c>
      <c r="O246" s="20">
        <v>3484.652</v>
      </c>
      <c r="Q246" s="20">
        <v>242.12100000000001</v>
      </c>
      <c r="R246" s="20">
        <v>425.24700000000001</v>
      </c>
      <c r="S246" s="20">
        <v>297.23099999999999</v>
      </c>
      <c r="T246" s="20">
        <v>402.96699999999998</v>
      </c>
      <c r="U246" s="20">
        <v>658.79899999999998</v>
      </c>
      <c r="V246" s="20">
        <v>716.53200000000004</v>
      </c>
      <c r="W246" s="20">
        <v>284.839</v>
      </c>
      <c r="X246" s="20">
        <v>351.95299999999997</v>
      </c>
      <c r="Y246" s="20">
        <v>473.92700000000002</v>
      </c>
      <c r="Z246" s="20">
        <v>156.25899999999999</v>
      </c>
      <c r="AA246" s="20">
        <v>587.06600000000003</v>
      </c>
      <c r="AB246" s="20">
        <v>455.90300000000002</v>
      </c>
      <c r="AC246" s="20">
        <v>1095.682</v>
      </c>
      <c r="AD246" s="20">
        <v>636.75199999999995</v>
      </c>
      <c r="AE246" s="20">
        <v>618.375</v>
      </c>
      <c r="AG246">
        <v>3.1655948885061598</v>
      </c>
      <c r="AH246">
        <v>4.9331753075271552</v>
      </c>
      <c r="AI246">
        <v>3.801110920462536</v>
      </c>
      <c r="AJ246">
        <v>5.4124233498028369</v>
      </c>
      <c r="AK246">
        <v>6.6759573101962806</v>
      </c>
      <c r="AL246">
        <v>8.2735369809024579</v>
      </c>
      <c r="AM246">
        <v>3.2166767893441559</v>
      </c>
      <c r="AN246">
        <v>4.9176139995965373</v>
      </c>
      <c r="AO246">
        <v>4.323064522595252</v>
      </c>
      <c r="AP246">
        <v>4.6328723465528387</v>
      </c>
      <c r="AQ246">
        <v>6.8995325908841592</v>
      </c>
      <c r="AR246">
        <v>4.4250246214655311</v>
      </c>
      <c r="AS246">
        <v>9.4338850140825539</v>
      </c>
      <c r="AT246">
        <v>9.9998413825162711</v>
      </c>
      <c r="AU246">
        <v>5.6351760663028099</v>
      </c>
      <c r="AW246" s="20">
        <v>0.16400000000000001</v>
      </c>
      <c r="AX246" s="20">
        <v>0.14599999999999999</v>
      </c>
      <c r="AY246" s="20">
        <v>0.161</v>
      </c>
      <c r="AZ246" s="20">
        <v>0.16900000000000001</v>
      </c>
      <c r="BA246" s="20">
        <v>0.127</v>
      </c>
      <c r="BB246" s="20">
        <v>0.14499999999999999</v>
      </c>
      <c r="BC246" s="20">
        <v>0.14199999999999999</v>
      </c>
      <c r="BD246" s="20">
        <v>0.17599999999999999</v>
      </c>
      <c r="BE246" s="20">
        <v>0.115</v>
      </c>
      <c r="BF246" s="20">
        <v>0.373</v>
      </c>
      <c r="BG246" s="20">
        <v>0.14799999999999999</v>
      </c>
      <c r="BH246" s="20">
        <v>0.122</v>
      </c>
      <c r="BI246" s="20">
        <v>0.108</v>
      </c>
      <c r="BJ246" s="20">
        <v>0.19700000000000001</v>
      </c>
      <c r="BK246" s="20">
        <v>0.115</v>
      </c>
      <c r="BM246" s="20">
        <v>0.41099999999999998</v>
      </c>
      <c r="BN246" s="20">
        <v>0.51900000000000002</v>
      </c>
      <c r="BO246" s="20">
        <v>0.43099999999999999</v>
      </c>
      <c r="BP246" s="20">
        <v>0.53800000000000003</v>
      </c>
      <c r="BQ246" s="20">
        <v>0.57799999999999996</v>
      </c>
      <c r="BR246" s="20">
        <v>0.70699999999999996</v>
      </c>
      <c r="BS246" s="20">
        <v>0.495</v>
      </c>
      <c r="BT246" s="20">
        <v>0.55700000000000005</v>
      </c>
      <c r="BU246" s="20">
        <v>0.46600000000000003</v>
      </c>
      <c r="BV246" s="20">
        <v>0.73699999999999999</v>
      </c>
      <c r="BW246" s="20">
        <v>0.61799999999999999</v>
      </c>
      <c r="BX246" s="20">
        <v>0.45100000000000001</v>
      </c>
      <c r="BY246" s="20">
        <v>0.48</v>
      </c>
      <c r="BZ246" s="20">
        <v>0.61699999999999999</v>
      </c>
      <c r="CA246" s="20">
        <v>0.307</v>
      </c>
    </row>
    <row r="247" spans="1:79" x14ac:dyDescent="0.35">
      <c r="A247" s="20">
        <v>477.99599999999998</v>
      </c>
      <c r="B247" s="20">
        <v>1030.8800000000001</v>
      </c>
      <c r="C247" s="20">
        <v>1643.8610000000001</v>
      </c>
      <c r="D247" s="20">
        <v>2372.4110000000001</v>
      </c>
      <c r="E247" s="20">
        <v>10660.133</v>
      </c>
      <c r="F247" s="20">
        <v>2471.3389999999999</v>
      </c>
      <c r="G247" s="20">
        <v>699.88900000000001</v>
      </c>
      <c r="H247" s="20">
        <v>1388.683</v>
      </c>
      <c r="I247" s="20">
        <v>1738.1659999999999</v>
      </c>
      <c r="J247" s="20">
        <v>826.553</v>
      </c>
      <c r="K247" s="20">
        <v>617.60400000000004</v>
      </c>
      <c r="L247" s="20">
        <v>8999.6299999999992</v>
      </c>
      <c r="M247" s="20">
        <v>2162.5369999999998</v>
      </c>
      <c r="N247" s="20">
        <v>3968.1950000000002</v>
      </c>
      <c r="O247" s="20">
        <v>11842.641</v>
      </c>
      <c r="Q247" s="20">
        <v>170.94399999999999</v>
      </c>
      <c r="R247" s="20">
        <v>222.52099999999999</v>
      </c>
      <c r="S247" s="20">
        <v>282.97300000000001</v>
      </c>
      <c r="T247" s="20">
        <v>459.822</v>
      </c>
      <c r="U247" s="20">
        <v>1612.463</v>
      </c>
      <c r="V247" s="20">
        <v>463.22500000000002</v>
      </c>
      <c r="W247" s="20">
        <v>216.011</v>
      </c>
      <c r="X247" s="20">
        <v>264.20800000000003</v>
      </c>
      <c r="Y247" s="20">
        <v>462.04199999999997</v>
      </c>
      <c r="Z247" s="20">
        <v>300.64999999999998</v>
      </c>
      <c r="AA247" s="20">
        <v>105.093</v>
      </c>
      <c r="AB247" s="20">
        <v>1326.748</v>
      </c>
      <c r="AC247" s="20">
        <v>363.99900000000002</v>
      </c>
      <c r="AD247" s="20">
        <v>548.63699999999994</v>
      </c>
      <c r="AE247" s="20">
        <v>1400.7080000000001</v>
      </c>
      <c r="AG247">
        <v>2.7962139648071882</v>
      </c>
      <c r="AH247">
        <v>4.632731292776862</v>
      </c>
      <c r="AI247">
        <v>5.8092503525071297</v>
      </c>
      <c r="AJ247">
        <v>5.1594116853913041</v>
      </c>
      <c r="AK247">
        <v>6.6110868900557715</v>
      </c>
      <c r="AL247">
        <v>5.3350725889146737</v>
      </c>
      <c r="AM247">
        <v>3.2400618487021497</v>
      </c>
      <c r="AN247">
        <v>5.2560217707260941</v>
      </c>
      <c r="AO247">
        <v>3.7619220763480379</v>
      </c>
      <c r="AP247">
        <v>2.7492200232828874</v>
      </c>
      <c r="AQ247">
        <v>5.8767377465673265</v>
      </c>
      <c r="AR247">
        <v>6.7832248475219101</v>
      </c>
      <c r="AS247">
        <v>5.9410520358572407</v>
      </c>
      <c r="AT247">
        <v>7.2328242535592757</v>
      </c>
      <c r="AU247">
        <v>8.4547535960385733</v>
      </c>
      <c r="AW247" s="20">
        <v>0.20599999999999999</v>
      </c>
      <c r="AX247" s="20">
        <v>0.26200000000000001</v>
      </c>
      <c r="AY247" s="20">
        <v>0.25800000000000001</v>
      </c>
      <c r="AZ247" s="20">
        <v>0.14099999999999999</v>
      </c>
      <c r="BA247" s="20">
        <v>5.1999999999999998E-2</v>
      </c>
      <c r="BB247" s="20">
        <v>0.14499999999999999</v>
      </c>
      <c r="BC247" s="20">
        <v>0.188</v>
      </c>
      <c r="BD247" s="20">
        <v>0.25</v>
      </c>
      <c r="BE247" s="20">
        <v>0.10199999999999999</v>
      </c>
      <c r="BF247" s="20">
        <v>0.115</v>
      </c>
      <c r="BG247" s="20">
        <v>0.70299999999999996</v>
      </c>
      <c r="BH247" s="20">
        <v>6.4000000000000001E-2</v>
      </c>
      <c r="BI247" s="20">
        <v>0.20499999999999999</v>
      </c>
      <c r="BJ247" s="20">
        <v>0.16600000000000001</v>
      </c>
      <c r="BK247" s="20">
        <v>7.5999999999999998E-2</v>
      </c>
      <c r="BM247" s="20">
        <v>0.51</v>
      </c>
      <c r="BN247" s="20">
        <v>0.52800000000000002</v>
      </c>
      <c r="BO247" s="20">
        <v>0.61599999999999999</v>
      </c>
      <c r="BP247" s="20">
        <v>0.53200000000000003</v>
      </c>
      <c r="BQ247" s="20">
        <v>0.46600000000000003</v>
      </c>
      <c r="BR247" s="20">
        <v>0.42099999999999999</v>
      </c>
      <c r="BS247" s="20">
        <v>0.72899999999999998</v>
      </c>
      <c r="BT247" s="20">
        <v>0.622</v>
      </c>
      <c r="BU247" s="20">
        <v>0.49399999999999999</v>
      </c>
      <c r="BV247" s="20">
        <v>0.33200000000000002</v>
      </c>
      <c r="BW247" s="20">
        <v>0.90100000000000002</v>
      </c>
      <c r="BX247" s="20">
        <v>0.40799999999999997</v>
      </c>
      <c r="BY247" s="20">
        <v>0.61299999999999999</v>
      </c>
      <c r="BZ247" s="20">
        <v>0.44600000000000001</v>
      </c>
      <c r="CA247" s="20">
        <v>0.53900000000000003</v>
      </c>
    </row>
    <row r="248" spans="1:79" x14ac:dyDescent="0.35">
      <c r="A248" s="20">
        <v>1801.96</v>
      </c>
      <c r="B248" s="20">
        <v>2289.201</v>
      </c>
      <c r="C248" s="20">
        <v>1614.2750000000001</v>
      </c>
      <c r="D248" s="20">
        <v>2354.8449999999998</v>
      </c>
      <c r="E248" s="20">
        <v>6327.6629999999996</v>
      </c>
      <c r="F248" s="20">
        <v>3143.491</v>
      </c>
      <c r="G248" s="20">
        <v>3061.2060000000001</v>
      </c>
      <c r="H248" s="20">
        <v>1655.88</v>
      </c>
      <c r="I248" s="20">
        <v>4533.0990000000002</v>
      </c>
      <c r="J248" s="20">
        <v>1188.0550000000001</v>
      </c>
      <c r="K248" s="20">
        <v>4977.8109999999997</v>
      </c>
      <c r="L248" s="20">
        <v>5537.1670000000004</v>
      </c>
      <c r="M248" s="20">
        <v>3259.9850000000001</v>
      </c>
      <c r="N248" s="20">
        <v>4157.7290000000003</v>
      </c>
      <c r="O248" s="20">
        <v>4658.8389999999999</v>
      </c>
      <c r="Q248" s="20">
        <v>349.54700000000003</v>
      </c>
      <c r="R248" s="20">
        <v>572.197</v>
      </c>
      <c r="S248" s="20">
        <v>258.80900000000003</v>
      </c>
      <c r="T248" s="20">
        <v>436.19900000000001</v>
      </c>
      <c r="U248" s="20">
        <v>833.13</v>
      </c>
      <c r="V248" s="20">
        <v>704.48699999999997</v>
      </c>
      <c r="W248" s="20">
        <v>504.36700000000002</v>
      </c>
      <c r="X248" s="20">
        <v>417.61099999999999</v>
      </c>
      <c r="Y248" s="20">
        <v>887.28200000000004</v>
      </c>
      <c r="Z248" s="20">
        <v>351.85700000000003</v>
      </c>
      <c r="AA248" s="20">
        <v>710.04600000000005</v>
      </c>
      <c r="AB248" s="20">
        <v>944.80499999999995</v>
      </c>
      <c r="AC248" s="20">
        <v>423.94400000000002</v>
      </c>
      <c r="AD248" s="20">
        <v>375.12700000000001</v>
      </c>
      <c r="AE248" s="20">
        <v>690.42200000000003</v>
      </c>
      <c r="AG248">
        <v>5.1551293531341988</v>
      </c>
      <c r="AH248">
        <v>4.0007217793871694</v>
      </c>
      <c r="AI248">
        <v>6.2373217314699252</v>
      </c>
      <c r="AJ248">
        <v>5.3985566220922099</v>
      </c>
      <c r="AK248">
        <v>7.5950487919052243</v>
      </c>
      <c r="AL248">
        <v>4.4620993715994759</v>
      </c>
      <c r="AM248">
        <v>6.0694018442919537</v>
      </c>
      <c r="AN248">
        <v>3.9651254397034563</v>
      </c>
      <c r="AO248">
        <v>5.1089721193487527</v>
      </c>
      <c r="AP248">
        <v>3.3765279644855721</v>
      </c>
      <c r="AQ248">
        <v>7.0105472039839665</v>
      </c>
      <c r="AR248">
        <v>5.8606453183461147</v>
      </c>
      <c r="AS248">
        <v>7.6896594833279863</v>
      </c>
      <c r="AT248">
        <v>11.083523713302428</v>
      </c>
      <c r="AU248">
        <v>6.7478136559958974</v>
      </c>
      <c r="AW248" s="20">
        <v>0.185</v>
      </c>
      <c r="AX248" s="20">
        <v>8.7999999999999995E-2</v>
      </c>
      <c r="AY248" s="20">
        <v>0.30299999999999999</v>
      </c>
      <c r="AZ248" s="20">
        <v>0.156</v>
      </c>
      <c r="BA248" s="20">
        <v>0.115</v>
      </c>
      <c r="BB248" s="20">
        <v>0.08</v>
      </c>
      <c r="BC248" s="20">
        <v>0.151</v>
      </c>
      <c r="BD248" s="20">
        <v>0.11899999999999999</v>
      </c>
      <c r="BE248" s="20">
        <v>7.1999999999999995E-2</v>
      </c>
      <c r="BF248" s="20">
        <v>0.121</v>
      </c>
      <c r="BG248" s="20">
        <v>0.124</v>
      </c>
      <c r="BH248" s="20">
        <v>7.8E-2</v>
      </c>
      <c r="BI248" s="20">
        <v>0.22800000000000001</v>
      </c>
      <c r="BJ248" s="20">
        <v>0.371</v>
      </c>
      <c r="BK248" s="20">
        <v>0.123</v>
      </c>
      <c r="BM248" s="20">
        <v>0.66</v>
      </c>
      <c r="BN248" s="20">
        <v>0.45200000000000001</v>
      </c>
      <c r="BO248" s="20">
        <v>0.69199999999999995</v>
      </c>
      <c r="BP248" s="20">
        <v>0.55800000000000005</v>
      </c>
      <c r="BQ248" s="20">
        <v>0.61099999999999999</v>
      </c>
      <c r="BR248" s="20">
        <v>0.314</v>
      </c>
      <c r="BS248" s="20">
        <v>0.57199999999999995</v>
      </c>
      <c r="BT248" s="20">
        <v>0.48</v>
      </c>
      <c r="BU248" s="20">
        <v>0.30399999999999999</v>
      </c>
      <c r="BV248" s="20">
        <v>0.34399999999999997</v>
      </c>
      <c r="BW248" s="20">
        <v>0.52400000000000002</v>
      </c>
      <c r="BX248" s="20">
        <v>0.56499999999999995</v>
      </c>
      <c r="BY248" s="20">
        <v>0.60299999999999998</v>
      </c>
      <c r="BZ248" s="20">
        <v>0.76900000000000002</v>
      </c>
      <c r="CA248" s="20">
        <v>0.55900000000000005</v>
      </c>
    </row>
    <row r="249" spans="1:79" x14ac:dyDescent="0.35">
      <c r="A249" s="20">
        <v>802.51499999999999</v>
      </c>
      <c r="B249" s="20">
        <v>2837.4630000000002</v>
      </c>
      <c r="C249" s="20">
        <v>2802.33</v>
      </c>
      <c r="D249" s="20">
        <v>2573.9639999999999</v>
      </c>
      <c r="E249" s="20">
        <v>2307.692</v>
      </c>
      <c r="F249" s="20">
        <v>3370.9319999999998</v>
      </c>
      <c r="G249" s="20">
        <v>1421.0429999999999</v>
      </c>
      <c r="H249" s="20">
        <v>541.79</v>
      </c>
      <c r="I249" s="20">
        <v>4668.0839999999998</v>
      </c>
      <c r="J249" s="20">
        <v>936.57500000000005</v>
      </c>
      <c r="K249" s="20">
        <v>3706.5459999999998</v>
      </c>
      <c r="L249" s="20">
        <v>3403.2910000000002</v>
      </c>
      <c r="M249" s="20">
        <v>1576.3679999999999</v>
      </c>
      <c r="N249" s="20">
        <v>3356.1390000000001</v>
      </c>
      <c r="O249" s="20">
        <v>3688.9789999999998</v>
      </c>
      <c r="Q249" s="20">
        <v>234.042</v>
      </c>
      <c r="R249" s="20">
        <v>429.94600000000003</v>
      </c>
      <c r="S249" s="20">
        <v>551.72699999999998</v>
      </c>
      <c r="T249" s="20">
        <v>641.60500000000002</v>
      </c>
      <c r="U249" s="20">
        <v>388.86200000000002</v>
      </c>
      <c r="V249" s="20">
        <v>445.70100000000002</v>
      </c>
      <c r="W249" s="20">
        <v>240.56800000000001</v>
      </c>
      <c r="X249" s="20">
        <v>259.13900000000001</v>
      </c>
      <c r="Y249" s="20">
        <v>648.67700000000002</v>
      </c>
      <c r="Z249" s="20">
        <v>191.71100000000001</v>
      </c>
      <c r="AA249" s="20">
        <v>679.68</v>
      </c>
      <c r="AB249" s="20">
        <v>452.30700000000002</v>
      </c>
      <c r="AC249" s="20">
        <v>337.55900000000003</v>
      </c>
      <c r="AD249" s="20">
        <v>451.78399999999999</v>
      </c>
      <c r="AE249" s="20">
        <v>492.69099999999997</v>
      </c>
      <c r="AG249">
        <v>3.4289358320301484</v>
      </c>
      <c r="AH249">
        <v>6.5995799472491896</v>
      </c>
      <c r="AI249">
        <v>5.0791967766667208</v>
      </c>
      <c r="AJ249">
        <v>4.0117580131077526</v>
      </c>
      <c r="AK249">
        <v>5.9344754694467445</v>
      </c>
      <c r="AL249">
        <v>7.563213903491353</v>
      </c>
      <c r="AM249">
        <v>5.907032523028831</v>
      </c>
      <c r="AN249">
        <v>2.0907312291858808</v>
      </c>
      <c r="AO249">
        <v>7.1963149610669097</v>
      </c>
      <c r="AP249">
        <v>4.8853482585767116</v>
      </c>
      <c r="AQ249">
        <v>5.4533692325800374</v>
      </c>
      <c r="AR249">
        <v>7.5242943399063025</v>
      </c>
      <c r="AS249">
        <v>4.6699036316614277</v>
      </c>
      <c r="AT249">
        <v>7.4286362509517829</v>
      </c>
      <c r="AU249">
        <v>7.487408943942552</v>
      </c>
      <c r="AW249" s="20">
        <v>0.184</v>
      </c>
      <c r="AX249" s="20">
        <v>0.193</v>
      </c>
      <c r="AY249" s="20">
        <v>0.11600000000000001</v>
      </c>
      <c r="AZ249" s="20">
        <v>7.9000000000000001E-2</v>
      </c>
      <c r="BA249" s="20">
        <v>0.192</v>
      </c>
      <c r="BB249" s="20">
        <v>0.21299999999999999</v>
      </c>
      <c r="BC249" s="20">
        <v>0.309</v>
      </c>
      <c r="BD249" s="20">
        <v>0.10100000000000001</v>
      </c>
      <c r="BE249" s="20">
        <v>0.13900000000000001</v>
      </c>
      <c r="BF249" s="20">
        <v>0.32</v>
      </c>
      <c r="BG249" s="20">
        <v>0.10100000000000001</v>
      </c>
      <c r="BH249" s="20">
        <v>0.20899999999999999</v>
      </c>
      <c r="BI249" s="20">
        <v>0.17399999999999999</v>
      </c>
      <c r="BJ249" s="20">
        <v>0.20699999999999999</v>
      </c>
      <c r="BK249" s="20">
        <v>0.191</v>
      </c>
      <c r="BM249" s="20">
        <v>0.61299999999999999</v>
      </c>
      <c r="BN249" s="20">
        <v>0.67800000000000005</v>
      </c>
      <c r="BO249" s="20">
        <v>0.44500000000000001</v>
      </c>
      <c r="BP249" s="20">
        <v>0.26600000000000001</v>
      </c>
      <c r="BQ249" s="20">
        <v>0.66700000000000004</v>
      </c>
      <c r="BR249" s="20">
        <v>0.58899999999999997</v>
      </c>
      <c r="BS249" s="20">
        <v>0.68500000000000005</v>
      </c>
      <c r="BT249" s="20">
        <v>0.40799999999999997</v>
      </c>
      <c r="BU249" s="20">
        <v>0.67500000000000004</v>
      </c>
      <c r="BV249" s="20">
        <v>0.75900000000000001</v>
      </c>
      <c r="BW249" s="20">
        <v>0.24099999999999999</v>
      </c>
      <c r="BX249" s="20">
        <v>0.56699999999999995</v>
      </c>
      <c r="BY249" s="20">
        <v>0.40799999999999997</v>
      </c>
      <c r="BZ249" s="20">
        <v>0.66500000000000004</v>
      </c>
      <c r="CA249" s="20">
        <v>0.51100000000000001</v>
      </c>
    </row>
    <row r="250" spans="1:79" x14ac:dyDescent="0.35">
      <c r="A250" s="20">
        <v>114.645</v>
      </c>
      <c r="B250" s="20">
        <v>3246.1170000000002</v>
      </c>
      <c r="C250" s="20">
        <v>5104.4750000000004</v>
      </c>
      <c r="D250" s="20">
        <v>536.24300000000005</v>
      </c>
      <c r="E250" s="20">
        <v>3954.3270000000002</v>
      </c>
      <c r="F250" s="20">
        <v>2642.3820000000001</v>
      </c>
      <c r="G250" s="20">
        <v>491.86399999999998</v>
      </c>
      <c r="H250" s="20">
        <v>3035.3180000000002</v>
      </c>
      <c r="I250" s="20">
        <v>2267.0120000000002</v>
      </c>
      <c r="J250" s="20">
        <v>1773.299</v>
      </c>
      <c r="K250" s="20">
        <v>1351.701</v>
      </c>
      <c r="L250" s="20">
        <v>3328.402</v>
      </c>
      <c r="M250" s="20">
        <v>3270.1550000000002</v>
      </c>
      <c r="N250" s="20">
        <v>5330.991</v>
      </c>
      <c r="O250" s="20">
        <v>3549.3710000000001</v>
      </c>
      <c r="Q250" s="20">
        <v>58.101999999999997</v>
      </c>
      <c r="R250" s="20">
        <v>465.42200000000003</v>
      </c>
      <c r="S250" s="20">
        <v>902.88400000000001</v>
      </c>
      <c r="T250" s="20">
        <v>127.976</v>
      </c>
      <c r="U250" s="20">
        <v>693.51099999999997</v>
      </c>
      <c r="V250" s="20">
        <v>548.03399999999999</v>
      </c>
      <c r="W250" s="20">
        <v>194.39099999999999</v>
      </c>
      <c r="X250" s="20">
        <v>655.67</v>
      </c>
      <c r="Y250" s="20">
        <v>486.56900000000002</v>
      </c>
      <c r="Z250" s="20">
        <v>365.80099999999999</v>
      </c>
      <c r="AA250" s="20">
        <v>369.00400000000002</v>
      </c>
      <c r="AB250" s="20">
        <v>628.77</v>
      </c>
      <c r="AC250" s="20">
        <v>536.92200000000003</v>
      </c>
      <c r="AD250" s="20">
        <v>470.49099999999999</v>
      </c>
      <c r="AE250" s="20">
        <v>879.75</v>
      </c>
      <c r="AG250">
        <v>1.9731678771815084</v>
      </c>
      <c r="AH250">
        <v>6.9745671670011298</v>
      </c>
      <c r="AI250">
        <v>5.6535224901537742</v>
      </c>
      <c r="AJ250">
        <v>4.1901840970181912</v>
      </c>
      <c r="AK250">
        <v>5.7018951393705368</v>
      </c>
      <c r="AL250">
        <v>4.8215658152596372</v>
      </c>
      <c r="AM250">
        <v>2.5302817517271889</v>
      </c>
      <c r="AN250">
        <v>4.629337929141184</v>
      </c>
      <c r="AO250">
        <v>4.6591788626073587</v>
      </c>
      <c r="AP250">
        <v>4.8477150144477461</v>
      </c>
      <c r="AQ250">
        <v>3.663106632990428</v>
      </c>
      <c r="AR250">
        <v>5.2935127312053698</v>
      </c>
      <c r="AS250">
        <v>6.0905587776250556</v>
      </c>
      <c r="AT250">
        <v>11.330697080284214</v>
      </c>
      <c r="AU250">
        <v>4.034522307473714</v>
      </c>
      <c r="AW250" s="20">
        <v>0.42699999999999999</v>
      </c>
      <c r="AX250" s="20">
        <v>0.188</v>
      </c>
      <c r="AY250" s="20">
        <v>7.9000000000000001E-2</v>
      </c>
      <c r="AZ250" s="20">
        <v>0.41099999999999998</v>
      </c>
      <c r="BA250" s="20">
        <v>0.10299999999999999</v>
      </c>
      <c r="BB250" s="20">
        <v>0.111</v>
      </c>
      <c r="BC250" s="20">
        <v>0.16400000000000001</v>
      </c>
      <c r="BD250" s="20">
        <v>8.8999999999999996E-2</v>
      </c>
      <c r="BE250" s="20">
        <v>0.12</v>
      </c>
      <c r="BF250" s="20">
        <v>0.16700000000000001</v>
      </c>
      <c r="BG250" s="20">
        <v>0.125</v>
      </c>
      <c r="BH250" s="20">
        <v>0.106</v>
      </c>
      <c r="BI250" s="20">
        <v>0.14299999999999999</v>
      </c>
      <c r="BJ250" s="20">
        <v>0.30299999999999999</v>
      </c>
      <c r="BK250" s="20">
        <v>5.8000000000000003E-2</v>
      </c>
      <c r="BM250" s="20">
        <v>0.69499999999999995</v>
      </c>
      <c r="BN250" s="20">
        <v>0.67900000000000005</v>
      </c>
      <c r="BO250" s="20">
        <v>0.36899999999999999</v>
      </c>
      <c r="BP250" s="20">
        <v>0.72199999999999998</v>
      </c>
      <c r="BQ250" s="20">
        <v>0.56699999999999995</v>
      </c>
      <c r="BR250" s="20">
        <v>0.55100000000000005</v>
      </c>
      <c r="BS250" s="20">
        <v>0.56299999999999994</v>
      </c>
      <c r="BT250" s="20">
        <v>0.41499999999999998</v>
      </c>
      <c r="BU250" s="20">
        <v>0.47</v>
      </c>
      <c r="BV250" s="20">
        <v>0.64</v>
      </c>
      <c r="BW250" s="20">
        <v>0.42199999999999999</v>
      </c>
      <c r="BX250" s="20">
        <v>0.53200000000000003</v>
      </c>
      <c r="BY250" s="20">
        <v>0.41599999999999998</v>
      </c>
      <c r="BZ250" s="20">
        <v>0.78700000000000003</v>
      </c>
      <c r="CA250" s="20">
        <v>0.27900000000000003</v>
      </c>
    </row>
    <row r="251" spans="1:79" x14ac:dyDescent="0.35">
      <c r="A251" s="20">
        <v>2143.1210000000001</v>
      </c>
      <c r="B251" s="20">
        <v>3788.8310000000001</v>
      </c>
      <c r="C251" s="20">
        <v>468.75</v>
      </c>
      <c r="D251" s="20">
        <v>274.59300000000002</v>
      </c>
      <c r="E251" s="20">
        <v>1522.7439999999999</v>
      </c>
      <c r="F251" s="20">
        <v>3890.5329999999999</v>
      </c>
      <c r="G251" s="20">
        <v>2771.82</v>
      </c>
      <c r="H251" s="20">
        <v>1664.201</v>
      </c>
      <c r="I251" s="20">
        <v>1946.191</v>
      </c>
      <c r="J251" s="20">
        <v>1063.24</v>
      </c>
      <c r="K251" s="20">
        <v>5161.7969999999996</v>
      </c>
      <c r="L251" s="20">
        <v>1524.5930000000001</v>
      </c>
      <c r="M251" s="20">
        <v>3690.828</v>
      </c>
      <c r="N251" s="20">
        <v>2928.07</v>
      </c>
      <c r="O251" s="20">
        <v>3370.0070000000001</v>
      </c>
      <c r="Q251" s="20">
        <v>465.72800000000001</v>
      </c>
      <c r="R251" s="20">
        <v>682.24599999999998</v>
      </c>
      <c r="S251" s="20">
        <v>176.15</v>
      </c>
      <c r="T251" s="20">
        <v>201.64</v>
      </c>
      <c r="U251" s="20">
        <v>282.87599999999998</v>
      </c>
      <c r="V251" s="20">
        <v>642.98800000000006</v>
      </c>
      <c r="W251" s="20">
        <v>568.59100000000001</v>
      </c>
      <c r="X251" s="20">
        <v>336.255</v>
      </c>
      <c r="Y251" s="20">
        <v>466.29199999999997</v>
      </c>
      <c r="Z251" s="20">
        <v>243.095</v>
      </c>
      <c r="AA251" s="20">
        <v>638.28899999999999</v>
      </c>
      <c r="AB251" s="20">
        <v>378.64299999999997</v>
      </c>
      <c r="AC251" s="20">
        <v>481.233</v>
      </c>
      <c r="AD251" s="20">
        <v>339.67500000000001</v>
      </c>
      <c r="AE251" s="20">
        <v>469.32499999999999</v>
      </c>
      <c r="AG251">
        <v>4.6016580493335164</v>
      </c>
      <c r="AH251">
        <v>5.5534675175816348</v>
      </c>
      <c r="AI251">
        <v>2.6610843031507239</v>
      </c>
      <c r="AJ251">
        <v>1.3617982543146203</v>
      </c>
      <c r="AK251">
        <v>5.3830795118709256</v>
      </c>
      <c r="AL251">
        <v>6.0507085668783862</v>
      </c>
      <c r="AM251">
        <v>4.8748924974190588</v>
      </c>
      <c r="AN251">
        <v>4.9492230598801505</v>
      </c>
      <c r="AO251">
        <v>4.173760218918618</v>
      </c>
      <c r="AP251">
        <v>4.3737633435488181</v>
      </c>
      <c r="AQ251">
        <v>8.0869277082951445</v>
      </c>
      <c r="AR251">
        <v>4.0264655625483643</v>
      </c>
      <c r="AS251">
        <v>7.6695239104550188</v>
      </c>
      <c r="AT251">
        <v>8.6202104953264147</v>
      </c>
      <c r="AU251">
        <v>7.1805401374314179</v>
      </c>
      <c r="AW251" s="20">
        <v>0.124</v>
      </c>
      <c r="AX251" s="20">
        <v>0.10199999999999999</v>
      </c>
      <c r="AY251" s="20">
        <v>0.19</v>
      </c>
      <c r="AZ251" s="20">
        <v>8.5000000000000006E-2</v>
      </c>
      <c r="BA251" s="20">
        <v>0.23899999999999999</v>
      </c>
      <c r="BB251" s="20">
        <v>0.11799999999999999</v>
      </c>
      <c r="BC251" s="20">
        <v>0.108</v>
      </c>
      <c r="BD251" s="20">
        <v>0.185</v>
      </c>
      <c r="BE251" s="20">
        <v>0.112</v>
      </c>
      <c r="BF251" s="20">
        <v>0.22600000000000001</v>
      </c>
      <c r="BG251" s="20">
        <v>0.159</v>
      </c>
      <c r="BH251" s="20">
        <v>0.13400000000000001</v>
      </c>
      <c r="BI251" s="20">
        <v>0.2</v>
      </c>
      <c r="BJ251" s="20">
        <v>0.31900000000000001</v>
      </c>
      <c r="BK251" s="20">
        <v>0.192</v>
      </c>
      <c r="BM251" s="20">
        <v>0.45</v>
      </c>
      <c r="BN251" s="20">
        <v>0.49299999999999999</v>
      </c>
      <c r="BO251" s="20">
        <v>0.58899999999999997</v>
      </c>
      <c r="BP251" s="20">
        <v>0.42699999999999999</v>
      </c>
      <c r="BQ251" s="20">
        <v>0.67</v>
      </c>
      <c r="BR251" s="20">
        <v>0.53400000000000003</v>
      </c>
      <c r="BS251" s="20">
        <v>0.48099999999999998</v>
      </c>
      <c r="BT251" s="20">
        <v>0.55300000000000005</v>
      </c>
      <c r="BU251" s="20">
        <v>0.54300000000000004</v>
      </c>
      <c r="BV251" s="20">
        <v>0.751</v>
      </c>
      <c r="BW251" s="20">
        <v>0.64600000000000002</v>
      </c>
      <c r="BX251" s="20">
        <v>0.58599999999999997</v>
      </c>
      <c r="BY251" s="20">
        <v>0.61899999999999999</v>
      </c>
      <c r="BZ251" s="20">
        <v>0.79</v>
      </c>
      <c r="CA251" s="20">
        <v>0.63500000000000001</v>
      </c>
    </row>
    <row r="252" spans="1:79" x14ac:dyDescent="0.35">
      <c r="A252" s="20">
        <v>1530.1410000000001</v>
      </c>
      <c r="B252" s="20">
        <v>6528.2910000000002</v>
      </c>
      <c r="C252" s="20">
        <v>1885.17</v>
      </c>
      <c r="D252" s="20">
        <v>7300.2960000000003</v>
      </c>
      <c r="E252" s="20">
        <v>2626.6640000000002</v>
      </c>
      <c r="F252" s="20">
        <v>2600.777</v>
      </c>
      <c r="G252" s="20">
        <v>2560.096</v>
      </c>
      <c r="H252" s="20">
        <v>3986.6860000000001</v>
      </c>
      <c r="I252" s="20">
        <v>3730.5839999999998</v>
      </c>
      <c r="J252" s="20">
        <v>1591.1610000000001</v>
      </c>
      <c r="K252" s="20">
        <v>5821.93</v>
      </c>
      <c r="L252" s="20">
        <v>2535.1329999999998</v>
      </c>
      <c r="M252" s="20">
        <v>2214.3119999999999</v>
      </c>
      <c r="N252" s="20">
        <v>1239.83</v>
      </c>
      <c r="O252" s="20">
        <v>2993.7130000000002</v>
      </c>
      <c r="Q252" s="20">
        <v>232.273</v>
      </c>
      <c r="R252" s="20">
        <v>1068.8219999999999</v>
      </c>
      <c r="S252" s="20">
        <v>479.09300000000002</v>
      </c>
      <c r="T252" s="20">
        <v>931.79300000000001</v>
      </c>
      <c r="U252" s="20">
        <v>491.798</v>
      </c>
      <c r="V252" s="20">
        <v>435.32900000000001</v>
      </c>
      <c r="W252" s="20">
        <v>701.35699999999997</v>
      </c>
      <c r="X252" s="20">
        <v>595.86099999999999</v>
      </c>
      <c r="Y252" s="20">
        <v>570.24099999999999</v>
      </c>
      <c r="Z252" s="20">
        <v>387.05900000000003</v>
      </c>
      <c r="AA252" s="20">
        <v>705.42700000000002</v>
      </c>
      <c r="AB252" s="20">
        <v>364.09500000000003</v>
      </c>
      <c r="AC252" s="20">
        <v>337.18900000000002</v>
      </c>
      <c r="AD252" s="20">
        <v>246.25700000000001</v>
      </c>
      <c r="AE252" s="20">
        <v>605.55700000000002</v>
      </c>
      <c r="AG252">
        <v>6.5876834586886988</v>
      </c>
      <c r="AH252">
        <v>6.1079309744747032</v>
      </c>
      <c r="AI252">
        <v>3.9348727700049886</v>
      </c>
      <c r="AJ252">
        <v>7.8346757273342904</v>
      </c>
      <c r="AK252">
        <v>5.3409407927645098</v>
      </c>
      <c r="AL252">
        <v>5.974279223300079</v>
      </c>
      <c r="AM252">
        <v>3.6502038191676993</v>
      </c>
      <c r="AN252">
        <v>6.6906308686086184</v>
      </c>
      <c r="AO252">
        <v>6.5421181570599094</v>
      </c>
      <c r="AP252">
        <v>4.110900405364557</v>
      </c>
      <c r="AQ252">
        <v>8.2530580768810946</v>
      </c>
      <c r="AR252">
        <v>6.9628338757741783</v>
      </c>
      <c r="AS252">
        <v>6.5669757910252109</v>
      </c>
      <c r="AT252">
        <v>5.0346995212318832</v>
      </c>
      <c r="AU252">
        <v>4.9437344461380182</v>
      </c>
      <c r="AW252" s="20">
        <v>0.35599999999999998</v>
      </c>
      <c r="AX252" s="20">
        <v>7.1999999999999995E-2</v>
      </c>
      <c r="AY252" s="20">
        <v>0.10299999999999999</v>
      </c>
      <c r="AZ252" s="20">
        <v>0.106</v>
      </c>
      <c r="BA252" s="20">
        <v>0.13600000000000001</v>
      </c>
      <c r="BB252" s="20">
        <v>0.17199999999999999</v>
      </c>
      <c r="BC252" s="20">
        <v>6.5000000000000002E-2</v>
      </c>
      <c r="BD252" s="20">
        <v>0.14099999999999999</v>
      </c>
      <c r="BE252" s="20">
        <v>0.14399999999999999</v>
      </c>
      <c r="BF252" s="20">
        <v>0.13300000000000001</v>
      </c>
      <c r="BG252" s="20">
        <v>0.14699999999999999</v>
      </c>
      <c r="BH252" s="20">
        <v>0.24</v>
      </c>
      <c r="BI252" s="20">
        <v>0.245</v>
      </c>
      <c r="BJ252" s="20">
        <v>0.25700000000000001</v>
      </c>
      <c r="BK252" s="20">
        <v>0.10299999999999999</v>
      </c>
      <c r="BM252" s="20">
        <v>0.71399999999999997</v>
      </c>
      <c r="BN252" s="20">
        <v>0.42799999999999999</v>
      </c>
      <c r="BO252" s="20">
        <v>0.40500000000000003</v>
      </c>
      <c r="BP252" s="20">
        <v>0.55700000000000005</v>
      </c>
      <c r="BQ252" s="20">
        <v>0.54400000000000004</v>
      </c>
      <c r="BR252" s="20">
        <v>0.58799999999999997</v>
      </c>
      <c r="BS252" s="20">
        <v>0.32600000000000001</v>
      </c>
      <c r="BT252" s="20">
        <v>0.55600000000000005</v>
      </c>
      <c r="BU252" s="20">
        <v>0.50900000000000001</v>
      </c>
      <c r="BV252" s="20">
        <v>0.58599999999999997</v>
      </c>
      <c r="BW252" s="20">
        <v>0.58699999999999997</v>
      </c>
      <c r="BX252" s="20">
        <v>0.71199999999999997</v>
      </c>
      <c r="BY252" s="20">
        <v>0.51900000000000002</v>
      </c>
      <c r="BZ252" s="20">
        <v>0.502</v>
      </c>
      <c r="CA252" s="20">
        <v>0.44500000000000001</v>
      </c>
    </row>
    <row r="253" spans="1:79" x14ac:dyDescent="0.35">
      <c r="A253" s="20">
        <v>2961.3539999999998</v>
      </c>
      <c r="B253" s="20">
        <v>1867.604</v>
      </c>
      <c r="C253" s="20">
        <v>5994.8220000000001</v>
      </c>
      <c r="D253" s="20">
        <v>1545.8579999999999</v>
      </c>
      <c r="E253" s="20">
        <v>457.65499999999997</v>
      </c>
      <c r="F253" s="20">
        <v>4990.7539999999999</v>
      </c>
      <c r="G253" s="20">
        <v>497.411</v>
      </c>
      <c r="H253" s="20">
        <v>3392.1970000000001</v>
      </c>
      <c r="I253" s="20">
        <v>5139.6080000000002</v>
      </c>
      <c r="J253" s="20">
        <v>1950.8140000000001</v>
      </c>
      <c r="K253" s="20">
        <v>2168.0839999999998</v>
      </c>
      <c r="L253" s="20">
        <v>3348.7429999999999</v>
      </c>
      <c r="M253" s="20">
        <v>1945.2660000000001</v>
      </c>
      <c r="N253" s="20">
        <v>1220.414</v>
      </c>
      <c r="O253" s="20">
        <v>2931.768</v>
      </c>
      <c r="Q253" s="20">
        <v>557.31899999999996</v>
      </c>
      <c r="R253" s="20">
        <v>345.661</v>
      </c>
      <c r="S253" s="20">
        <v>726.67700000000002</v>
      </c>
      <c r="T253" s="20">
        <v>429.24599999999998</v>
      </c>
      <c r="U253" s="20">
        <v>182.65899999999999</v>
      </c>
      <c r="V253" s="20">
        <v>578.22299999999996</v>
      </c>
      <c r="W253" s="20">
        <v>136.095</v>
      </c>
      <c r="X253" s="20">
        <v>713.53899999999999</v>
      </c>
      <c r="Y253" s="20">
        <v>459.74200000000002</v>
      </c>
      <c r="Z253" s="20">
        <v>480.27600000000001</v>
      </c>
      <c r="AA253" s="20">
        <v>364.072</v>
      </c>
      <c r="AB253" s="20">
        <v>592.63499999999999</v>
      </c>
      <c r="AC253" s="20">
        <v>445.524</v>
      </c>
      <c r="AD253" s="20">
        <v>430.21300000000002</v>
      </c>
      <c r="AE253" s="20">
        <v>685.13599999999997</v>
      </c>
      <c r="AG253">
        <v>5.3135708633655057</v>
      </c>
      <c r="AH253">
        <v>5.4029931059622003</v>
      </c>
      <c r="AI253">
        <v>8.24963773450928</v>
      </c>
      <c r="AJ253">
        <v>3.601333501069317</v>
      </c>
      <c r="AK253">
        <v>2.5055157424490444</v>
      </c>
      <c r="AL253">
        <v>8.6311924638072171</v>
      </c>
      <c r="AM253">
        <v>3.6548807818068263</v>
      </c>
      <c r="AN253">
        <v>4.7540456793531964</v>
      </c>
      <c r="AO253">
        <v>11.179331016091634</v>
      </c>
      <c r="AP253">
        <v>4.0618602636817167</v>
      </c>
      <c r="AQ253">
        <v>5.9550967940407391</v>
      </c>
      <c r="AR253">
        <v>5.6505994414774694</v>
      </c>
      <c r="AS253">
        <v>4.3662428960056028</v>
      </c>
      <c r="AT253">
        <v>2.8367669038360068</v>
      </c>
      <c r="AU253">
        <v>4.2791037107961047</v>
      </c>
      <c r="AW253" s="20">
        <v>0.12</v>
      </c>
      <c r="AX253" s="20">
        <v>0.19600000000000001</v>
      </c>
      <c r="AY253" s="20">
        <v>0.14299999999999999</v>
      </c>
      <c r="AZ253" s="20">
        <v>0.105</v>
      </c>
      <c r="BA253" s="20">
        <v>0.17199999999999999</v>
      </c>
      <c r="BB253" s="20">
        <v>0.188</v>
      </c>
      <c r="BC253" s="20">
        <v>0.33700000000000002</v>
      </c>
      <c r="BD253" s="20">
        <v>8.4000000000000005E-2</v>
      </c>
      <c r="BE253" s="20">
        <v>0.30599999999999999</v>
      </c>
      <c r="BF253" s="20">
        <v>0.106</v>
      </c>
      <c r="BG253" s="20">
        <v>0.20599999999999999</v>
      </c>
      <c r="BH253" s="20">
        <v>0.12</v>
      </c>
      <c r="BI253" s="20">
        <v>0.123</v>
      </c>
      <c r="BJ253" s="20">
        <v>8.3000000000000004E-2</v>
      </c>
      <c r="BK253" s="20">
        <v>7.8E-2</v>
      </c>
      <c r="BM253" s="20">
        <v>0.54600000000000004</v>
      </c>
      <c r="BN253" s="20">
        <v>0.68300000000000005</v>
      </c>
      <c r="BO253" s="20">
        <v>0.60499999999999998</v>
      </c>
      <c r="BP253" s="20">
        <v>0.41299999999999998</v>
      </c>
      <c r="BQ253" s="20">
        <v>0.56799999999999995</v>
      </c>
      <c r="BR253" s="20">
        <v>0.64300000000000002</v>
      </c>
      <c r="BS253" s="20">
        <v>0.68700000000000006</v>
      </c>
      <c r="BT253" s="20">
        <v>0.41199999999999998</v>
      </c>
      <c r="BU253" s="20">
        <v>0.52100000000000002</v>
      </c>
      <c r="BV253" s="20">
        <v>0.41699999999999998</v>
      </c>
      <c r="BW253" s="20">
        <v>0.67</v>
      </c>
      <c r="BX253" s="20">
        <v>0.436</v>
      </c>
      <c r="BY253" s="20">
        <v>0.45600000000000002</v>
      </c>
      <c r="BZ253" s="20">
        <v>0.497</v>
      </c>
      <c r="CA253" s="20">
        <v>0.29099999999999998</v>
      </c>
    </row>
    <row r="254" spans="1:79" x14ac:dyDescent="0.35">
      <c r="A254" s="20">
        <v>1193.6020000000001</v>
      </c>
      <c r="B254" s="20">
        <v>2228.1799999999998</v>
      </c>
      <c r="C254" s="20">
        <v>4424.0010000000002</v>
      </c>
      <c r="D254" s="20">
        <v>794.19399999999996</v>
      </c>
      <c r="E254" s="20">
        <v>2083.0250000000001</v>
      </c>
      <c r="F254" s="20">
        <v>8913.6460000000006</v>
      </c>
      <c r="G254" s="20">
        <v>1632.7660000000001</v>
      </c>
      <c r="H254" s="20">
        <v>1597.633</v>
      </c>
      <c r="I254" s="20">
        <v>10740.57</v>
      </c>
      <c r="J254" s="20">
        <v>1588.3879999999999</v>
      </c>
      <c r="K254" s="20">
        <v>1357.249</v>
      </c>
      <c r="L254" s="20">
        <v>2769.97</v>
      </c>
      <c r="M254" s="20">
        <v>1629.068</v>
      </c>
      <c r="N254" s="20">
        <v>11709.504000000001</v>
      </c>
      <c r="O254" s="20">
        <v>1978.55</v>
      </c>
      <c r="Q254" s="20">
        <v>369.01100000000002</v>
      </c>
      <c r="R254" s="20">
        <v>390.06799999999998</v>
      </c>
      <c r="S254" s="20">
        <v>977.93100000000004</v>
      </c>
      <c r="T254" s="20">
        <v>188.00200000000001</v>
      </c>
      <c r="U254" s="20">
        <v>347.971</v>
      </c>
      <c r="V254" s="20">
        <v>958.596</v>
      </c>
      <c r="W254" s="20">
        <v>549.72400000000005</v>
      </c>
      <c r="X254" s="20">
        <v>385.209</v>
      </c>
      <c r="Y254" s="20">
        <v>760.48099999999999</v>
      </c>
      <c r="Z254" s="20">
        <v>507.93200000000002</v>
      </c>
      <c r="AA254" s="20">
        <v>412.19600000000003</v>
      </c>
      <c r="AB254" s="20">
        <v>722.38099999999997</v>
      </c>
      <c r="AC254" s="20">
        <v>293.714</v>
      </c>
      <c r="AD254" s="20">
        <v>1410.2270000000001</v>
      </c>
      <c r="AE254" s="20">
        <v>375.11</v>
      </c>
      <c r="AG254">
        <v>3.2345973426266426</v>
      </c>
      <c r="AH254">
        <v>5.7122860629428711</v>
      </c>
      <c r="AI254">
        <v>4.5238375713623968</v>
      </c>
      <c r="AJ254">
        <v>4.2243912298805331</v>
      </c>
      <c r="AK254">
        <v>5.986202873227942</v>
      </c>
      <c r="AL254">
        <v>9.2986471881793804</v>
      </c>
      <c r="AM254">
        <v>2.9701559327953664</v>
      </c>
      <c r="AN254">
        <v>4.1474446339519586</v>
      </c>
      <c r="AO254">
        <v>14.123390327963486</v>
      </c>
      <c r="AP254">
        <v>3.1271666286038284</v>
      </c>
      <c r="AQ254">
        <v>3.2927272462614869</v>
      </c>
      <c r="AR254">
        <v>3.8345000768292632</v>
      </c>
      <c r="AS254">
        <v>5.5464431385633644</v>
      </c>
      <c r="AT254">
        <v>8.3032759974103456</v>
      </c>
      <c r="AU254">
        <v>5.2745861214043881</v>
      </c>
      <c r="AW254" s="20">
        <v>0.11</v>
      </c>
      <c r="AX254" s="20">
        <v>0.184</v>
      </c>
      <c r="AY254" s="20">
        <v>5.8000000000000003E-2</v>
      </c>
      <c r="AZ254" s="20">
        <v>0.28199999999999997</v>
      </c>
      <c r="BA254" s="20">
        <v>0.216</v>
      </c>
      <c r="BB254" s="20">
        <v>0.122</v>
      </c>
      <c r="BC254" s="20">
        <v>6.8000000000000005E-2</v>
      </c>
      <c r="BD254" s="20">
        <v>0.13500000000000001</v>
      </c>
      <c r="BE254" s="20">
        <v>0.23300000000000001</v>
      </c>
      <c r="BF254" s="20">
        <v>7.6999999999999999E-2</v>
      </c>
      <c r="BG254" s="20">
        <v>0.1</v>
      </c>
      <c r="BH254" s="20">
        <v>6.7000000000000004E-2</v>
      </c>
      <c r="BI254" s="20">
        <v>0.23699999999999999</v>
      </c>
      <c r="BJ254" s="20">
        <v>7.3999999999999996E-2</v>
      </c>
      <c r="BK254" s="20">
        <v>0.17699999999999999</v>
      </c>
      <c r="BM254" s="20">
        <v>0.40899999999999997</v>
      </c>
      <c r="BN254" s="20">
        <v>0.61</v>
      </c>
      <c r="BO254" s="20">
        <v>0.41599999999999998</v>
      </c>
      <c r="BP254" s="20">
        <v>0.628</v>
      </c>
      <c r="BQ254" s="20">
        <v>0.624</v>
      </c>
      <c r="BR254" s="20">
        <v>0.68100000000000005</v>
      </c>
      <c r="BS254" s="20">
        <v>0.23799999999999999</v>
      </c>
      <c r="BT254" s="20">
        <v>0.44900000000000001</v>
      </c>
      <c r="BU254" s="20">
        <v>0.53200000000000003</v>
      </c>
      <c r="BV254" s="20">
        <v>0.54100000000000004</v>
      </c>
      <c r="BW254" s="20">
        <v>0.50700000000000001</v>
      </c>
      <c r="BX254" s="20">
        <v>0.40300000000000002</v>
      </c>
      <c r="BY254" s="20">
        <v>0.629</v>
      </c>
      <c r="BZ254" s="20">
        <v>0.47699999999999998</v>
      </c>
      <c r="CA254" s="20">
        <v>0.57099999999999995</v>
      </c>
    </row>
    <row r="255" spans="1:79" x14ac:dyDescent="0.35">
      <c r="A255" s="20">
        <v>115.57</v>
      </c>
      <c r="B255" s="20">
        <v>2075.6289999999999</v>
      </c>
      <c r="C255" s="20">
        <v>5030.51</v>
      </c>
      <c r="D255" s="20">
        <v>1104.845</v>
      </c>
      <c r="E255" s="20">
        <v>1395.155</v>
      </c>
      <c r="F255" s="20">
        <v>7841.1610000000001</v>
      </c>
      <c r="G255" s="20">
        <v>4328.7719999999999</v>
      </c>
      <c r="H255" s="20">
        <v>1239.83</v>
      </c>
      <c r="I255" s="20">
        <v>7994.6379999999999</v>
      </c>
      <c r="J255" s="20">
        <v>1064.164</v>
      </c>
      <c r="K255" s="20">
        <v>314.34899999999999</v>
      </c>
      <c r="L255" s="20">
        <v>804.36400000000003</v>
      </c>
      <c r="M255" s="20">
        <v>3280.3249999999998</v>
      </c>
      <c r="N255" s="20">
        <v>1516.2719999999999</v>
      </c>
      <c r="O255" s="20">
        <v>2216.1610000000001</v>
      </c>
      <c r="Q255" s="20">
        <v>70.903999999999996</v>
      </c>
      <c r="R255" s="20">
        <v>309.37200000000001</v>
      </c>
      <c r="S255" s="20">
        <v>805.99</v>
      </c>
      <c r="T255" s="20">
        <v>289.20800000000003</v>
      </c>
      <c r="U255" s="20">
        <v>289.44200000000001</v>
      </c>
      <c r="V255" s="20">
        <v>717.505</v>
      </c>
      <c r="W255" s="20">
        <v>561.59199999999998</v>
      </c>
      <c r="X255" s="20">
        <v>298.22000000000003</v>
      </c>
      <c r="Y255" s="20">
        <v>1134.423</v>
      </c>
      <c r="Z255" s="20">
        <v>208.68899999999999</v>
      </c>
      <c r="AA255" s="20">
        <v>147.72999999999999</v>
      </c>
      <c r="AB255" s="20">
        <v>339.31200000000001</v>
      </c>
      <c r="AC255" s="20">
        <v>453.39299999999997</v>
      </c>
      <c r="AD255" s="20">
        <v>284.79899999999998</v>
      </c>
      <c r="AE255" s="20">
        <v>348.57400000000001</v>
      </c>
      <c r="AG255">
        <v>1.629950355410132</v>
      </c>
      <c r="AH255">
        <v>6.7091688969913239</v>
      </c>
      <c r="AI255">
        <v>6.2414049802106728</v>
      </c>
      <c r="AJ255">
        <v>3.8202435617271995</v>
      </c>
      <c r="AK255">
        <v>4.8201539513961347</v>
      </c>
      <c r="AL255">
        <v>10.928371230862503</v>
      </c>
      <c r="AM255">
        <v>7.7080371515263755</v>
      </c>
      <c r="AN255">
        <v>4.1574341090470117</v>
      </c>
      <c r="AO255">
        <v>7.0473165653376206</v>
      </c>
      <c r="AP255">
        <v>5.0992817062710545</v>
      </c>
      <c r="AQ255">
        <v>2.127861639477425</v>
      </c>
      <c r="AR255">
        <v>2.3705733955769324</v>
      </c>
      <c r="AS255">
        <v>7.2350587680003882</v>
      </c>
      <c r="AT255">
        <v>5.324007457891355</v>
      </c>
      <c r="AU255">
        <v>6.3577920326817257</v>
      </c>
      <c r="AW255" s="20">
        <v>0.28899999999999998</v>
      </c>
      <c r="AX255" s="20">
        <v>0.27300000000000002</v>
      </c>
      <c r="AY255" s="20">
        <v>9.7000000000000003E-2</v>
      </c>
      <c r="AZ255" s="20">
        <v>0.16600000000000001</v>
      </c>
      <c r="BA255" s="20">
        <v>0.20899999999999999</v>
      </c>
      <c r="BB255" s="20">
        <v>0.191</v>
      </c>
      <c r="BC255" s="20">
        <v>0.17199999999999999</v>
      </c>
      <c r="BD255" s="20">
        <v>0.17499999999999999</v>
      </c>
      <c r="BE255" s="20">
        <v>7.8E-2</v>
      </c>
      <c r="BF255" s="20">
        <v>0.307</v>
      </c>
      <c r="BG255" s="20">
        <v>0.18099999999999999</v>
      </c>
      <c r="BH255" s="20">
        <v>8.7999999999999995E-2</v>
      </c>
      <c r="BI255" s="20">
        <v>0.20100000000000001</v>
      </c>
      <c r="BJ255" s="20">
        <v>0.23499999999999999</v>
      </c>
      <c r="BK255" s="20">
        <v>0.22900000000000001</v>
      </c>
      <c r="BM255" s="20">
        <v>0.59399999999999997</v>
      </c>
      <c r="BN255" s="20">
        <v>0.66100000000000003</v>
      </c>
      <c r="BO255" s="20">
        <v>0.41199999999999998</v>
      </c>
      <c r="BP255" s="20">
        <v>0.53200000000000003</v>
      </c>
      <c r="BQ255" s="20">
        <v>0.63200000000000001</v>
      </c>
      <c r="BR255" s="20">
        <v>0.72699999999999998</v>
      </c>
      <c r="BS255" s="20">
        <v>0.627</v>
      </c>
      <c r="BT255" s="20">
        <v>0.52800000000000002</v>
      </c>
      <c r="BU255" s="20">
        <v>0.46400000000000002</v>
      </c>
      <c r="BV255" s="20">
        <v>0.71299999999999997</v>
      </c>
      <c r="BW255" s="20">
        <v>0.66200000000000003</v>
      </c>
      <c r="BX255" s="20">
        <v>0.55200000000000005</v>
      </c>
      <c r="BY255" s="20">
        <v>0.622</v>
      </c>
      <c r="BZ255" s="20">
        <v>0.55600000000000005</v>
      </c>
      <c r="CA255" s="20">
        <v>0.67200000000000004</v>
      </c>
    </row>
    <row r="256" spans="1:79" x14ac:dyDescent="0.35">
      <c r="A256" s="20">
        <v>1983.173</v>
      </c>
      <c r="B256" s="20">
        <v>3161.058</v>
      </c>
      <c r="C256" s="20">
        <v>361.50099999999998</v>
      </c>
      <c r="D256" s="20">
        <v>777.55200000000002</v>
      </c>
      <c r="E256" s="20">
        <v>2545.3029999999999</v>
      </c>
      <c r="F256" s="20">
        <v>1071.5609999999999</v>
      </c>
      <c r="G256" s="20">
        <v>1090.9760000000001</v>
      </c>
      <c r="H256" s="20">
        <v>2049.741</v>
      </c>
      <c r="I256" s="20">
        <v>5232.9880000000003</v>
      </c>
      <c r="J256" s="20">
        <v>2636.8339999999998</v>
      </c>
      <c r="K256" s="20">
        <v>2843.9349999999999</v>
      </c>
      <c r="L256" s="20">
        <v>6005.9170000000004</v>
      </c>
      <c r="M256" s="20">
        <v>2185.6509999999998</v>
      </c>
      <c r="N256" s="20">
        <v>4256.6570000000002</v>
      </c>
      <c r="O256" s="20">
        <v>4494.268</v>
      </c>
      <c r="Q256" s="20">
        <v>626.50099999999998</v>
      </c>
      <c r="R256" s="20">
        <v>499.29700000000003</v>
      </c>
      <c r="S256" s="20">
        <v>193.304</v>
      </c>
      <c r="T256" s="20">
        <v>195.791</v>
      </c>
      <c r="U256" s="20">
        <v>518.80100000000004</v>
      </c>
      <c r="V256" s="20">
        <v>266.42099999999999</v>
      </c>
      <c r="W256" s="20">
        <v>177.92</v>
      </c>
      <c r="X256" s="20">
        <v>516.83799999999997</v>
      </c>
      <c r="Y256" s="20">
        <v>682.79300000000001</v>
      </c>
      <c r="Z256" s="20">
        <v>309.50900000000001</v>
      </c>
      <c r="AA256" s="20">
        <v>507.22300000000001</v>
      </c>
      <c r="AB256" s="20">
        <v>714.51199999999994</v>
      </c>
      <c r="AC256" s="20">
        <v>358.24599999999998</v>
      </c>
      <c r="AD256" s="20">
        <v>596.81100000000004</v>
      </c>
      <c r="AE256" s="20">
        <v>854.14</v>
      </c>
      <c r="AG256">
        <v>3.1654745962097426</v>
      </c>
      <c r="AH256">
        <v>6.3310174104791335</v>
      </c>
      <c r="AI256">
        <v>1.8701165004345486</v>
      </c>
      <c r="AJ256">
        <v>3.9713367825895984</v>
      </c>
      <c r="AK256">
        <v>4.9061258555785354</v>
      </c>
      <c r="AL256">
        <v>4.0220590719200064</v>
      </c>
      <c r="AM256">
        <v>6.1318345323741017</v>
      </c>
      <c r="AN256">
        <v>3.9659254930945482</v>
      </c>
      <c r="AO256">
        <v>7.6640914596371088</v>
      </c>
      <c r="AP256">
        <v>8.5194097748369177</v>
      </c>
      <c r="AQ256">
        <v>5.6068731110379453</v>
      </c>
      <c r="AR256">
        <v>8.4056208992991035</v>
      </c>
      <c r="AS256">
        <v>6.1009780988482776</v>
      </c>
      <c r="AT256">
        <v>7.1323367029092957</v>
      </c>
      <c r="AU256">
        <v>5.2617463179338282</v>
      </c>
      <c r="AW256" s="20">
        <v>6.3E-2</v>
      </c>
      <c r="AX256" s="20">
        <v>0.159</v>
      </c>
      <c r="AY256" s="20">
        <v>0.122</v>
      </c>
      <c r="AZ256" s="20">
        <v>0.255</v>
      </c>
      <c r="BA256" s="20">
        <v>0.11899999999999999</v>
      </c>
      <c r="BB256" s="20">
        <v>0.19</v>
      </c>
      <c r="BC256" s="20">
        <v>0.433</v>
      </c>
      <c r="BD256" s="20">
        <v>9.6000000000000002E-2</v>
      </c>
      <c r="BE256" s="20">
        <v>0.14099999999999999</v>
      </c>
      <c r="BF256" s="20">
        <v>0.34599999999999997</v>
      </c>
      <c r="BG256" s="20">
        <v>0.13900000000000001</v>
      </c>
      <c r="BH256" s="20">
        <v>0.14799999999999999</v>
      </c>
      <c r="BI256" s="20">
        <v>0.214</v>
      </c>
      <c r="BJ256" s="20">
        <v>0.15</v>
      </c>
      <c r="BK256" s="20">
        <v>7.6999999999999999E-2</v>
      </c>
      <c r="BM256" s="20">
        <v>0.41699999999999998</v>
      </c>
      <c r="BN256" s="20">
        <v>0.57599999999999996</v>
      </c>
      <c r="BO256" s="20">
        <v>0.42299999999999999</v>
      </c>
      <c r="BP256" s="20">
        <v>0.52900000000000003</v>
      </c>
      <c r="BQ256" s="20">
        <v>0.35499999999999998</v>
      </c>
      <c r="BR256" s="20">
        <v>0.65200000000000002</v>
      </c>
      <c r="BS256" s="20">
        <v>0.82199999999999995</v>
      </c>
      <c r="BT256" s="20">
        <v>0.39200000000000002</v>
      </c>
      <c r="BU256" s="20">
        <v>0.65700000000000003</v>
      </c>
      <c r="BV256" s="20">
        <v>0.73799999999999999</v>
      </c>
      <c r="BW256" s="20">
        <v>0.52500000000000002</v>
      </c>
      <c r="BX256" s="20">
        <v>0.53500000000000003</v>
      </c>
      <c r="BY256" s="20">
        <v>0.70499999999999996</v>
      </c>
      <c r="BZ256" s="20">
        <v>0.54300000000000004</v>
      </c>
      <c r="CA256" s="20">
        <v>0.58399999999999996</v>
      </c>
    </row>
    <row r="257" spans="1:79" x14ac:dyDescent="0.35">
      <c r="A257" s="20">
        <v>2529.5859999999998</v>
      </c>
      <c r="B257" s="20">
        <v>1371.117</v>
      </c>
      <c r="C257" s="20">
        <v>3802.7</v>
      </c>
      <c r="D257" s="20">
        <v>944.89599999999996</v>
      </c>
      <c r="E257" s="20">
        <v>1125.1849999999999</v>
      </c>
      <c r="F257" s="20">
        <v>2562.87</v>
      </c>
      <c r="G257" s="20">
        <v>2775.518</v>
      </c>
      <c r="H257" s="20">
        <v>1116.864</v>
      </c>
      <c r="I257" s="20">
        <v>1270.3399999999999</v>
      </c>
      <c r="J257" s="20">
        <v>1666.05</v>
      </c>
      <c r="K257" s="20">
        <v>2959.5039999999999</v>
      </c>
      <c r="L257" s="20">
        <v>500.185</v>
      </c>
      <c r="M257" s="20">
        <v>5070.2659999999996</v>
      </c>
      <c r="N257" s="20">
        <v>1637.3889999999999</v>
      </c>
      <c r="O257" s="20">
        <v>4974.1120000000001</v>
      </c>
      <c r="Q257" s="20">
        <v>488.92500000000001</v>
      </c>
      <c r="R257" s="20">
        <v>268.20800000000003</v>
      </c>
      <c r="S257" s="20">
        <v>748.178</v>
      </c>
      <c r="T257" s="20">
        <v>251.93</v>
      </c>
      <c r="U257" s="20">
        <v>205.96899999999999</v>
      </c>
      <c r="V257" s="20">
        <v>607.09299999999996</v>
      </c>
      <c r="W257" s="20">
        <v>624.45699999999999</v>
      </c>
      <c r="X257" s="20">
        <v>244.881</v>
      </c>
      <c r="Y257" s="20">
        <v>220.69399999999999</v>
      </c>
      <c r="Z257" s="20">
        <v>449.04</v>
      </c>
      <c r="AA257" s="20">
        <v>567.53800000000001</v>
      </c>
      <c r="AB257" s="20">
        <v>288.685</v>
      </c>
      <c r="AC257" s="20">
        <v>642.15200000000004</v>
      </c>
      <c r="AD257" s="20">
        <v>204.04599999999999</v>
      </c>
      <c r="AE257" s="20">
        <v>611.13199999999995</v>
      </c>
      <c r="AG257">
        <v>5.1737710282763203</v>
      </c>
      <c r="AH257">
        <v>5.1121405774622675</v>
      </c>
      <c r="AI257">
        <v>5.0826140303510661</v>
      </c>
      <c r="AJ257">
        <v>3.7506291430159169</v>
      </c>
      <c r="AK257">
        <v>5.4628851914608507</v>
      </c>
      <c r="AL257">
        <v>4.2215443103445436</v>
      </c>
      <c r="AM257">
        <v>4.4446903469734504</v>
      </c>
      <c r="AN257">
        <v>4.5608438384358116</v>
      </c>
      <c r="AO257">
        <v>5.7561148014898453</v>
      </c>
      <c r="AP257">
        <v>3.710248530197755</v>
      </c>
      <c r="AQ257">
        <v>5.2146358481722803</v>
      </c>
      <c r="AR257">
        <v>1.7326324540589224</v>
      </c>
      <c r="AS257">
        <v>7.8957411952310341</v>
      </c>
      <c r="AT257">
        <v>8.0246071964164933</v>
      </c>
      <c r="AU257">
        <v>8.1391777881046981</v>
      </c>
      <c r="AW257" s="20">
        <v>0.13300000000000001</v>
      </c>
      <c r="AX257" s="20">
        <v>0.24</v>
      </c>
      <c r="AY257" s="20">
        <v>8.5000000000000006E-2</v>
      </c>
      <c r="AZ257" s="20">
        <v>0.187</v>
      </c>
      <c r="BA257" s="20">
        <v>0.33300000000000002</v>
      </c>
      <c r="BB257" s="20">
        <v>8.6999999999999994E-2</v>
      </c>
      <c r="BC257" s="20">
        <v>8.8999999999999996E-2</v>
      </c>
      <c r="BD257" s="20">
        <v>0.23400000000000001</v>
      </c>
      <c r="BE257" s="20">
        <v>0.32800000000000001</v>
      </c>
      <c r="BF257" s="20">
        <v>0.104</v>
      </c>
      <c r="BG257" s="20">
        <v>0.115</v>
      </c>
      <c r="BH257" s="20">
        <v>7.4999999999999997E-2</v>
      </c>
      <c r="BI257" s="20">
        <v>0.155</v>
      </c>
      <c r="BJ257" s="20">
        <v>0.49399999999999999</v>
      </c>
      <c r="BK257" s="20">
        <v>0.16700000000000001</v>
      </c>
      <c r="BM257" s="20">
        <v>0.59599999999999997</v>
      </c>
      <c r="BN257" s="20">
        <v>0.66800000000000004</v>
      </c>
      <c r="BO257" s="20">
        <v>0.47799999999999998</v>
      </c>
      <c r="BP257" s="20">
        <v>0.59199999999999997</v>
      </c>
      <c r="BQ257" s="20">
        <v>0.66500000000000004</v>
      </c>
      <c r="BR257" s="20">
        <v>0.29899999999999999</v>
      </c>
      <c r="BS257" s="20">
        <v>0.32500000000000001</v>
      </c>
      <c r="BT257" s="20">
        <v>0.61199999999999999</v>
      </c>
      <c r="BU257" s="20">
        <v>0.73799999999999999</v>
      </c>
      <c r="BV257" s="20">
        <v>0.42099999999999999</v>
      </c>
      <c r="BW257" s="20">
        <v>0.45300000000000001</v>
      </c>
      <c r="BX257" s="20">
        <v>0.19900000000000001</v>
      </c>
      <c r="BY257" s="20">
        <v>0.42099999999999999</v>
      </c>
      <c r="BZ257" s="20">
        <v>0.85499999999999998</v>
      </c>
      <c r="CA257" s="20">
        <v>0.67600000000000005</v>
      </c>
    </row>
    <row r="258" spans="1:79" x14ac:dyDescent="0.35">
      <c r="A258" s="20">
        <v>1016.087</v>
      </c>
      <c r="B258" s="20">
        <v>1642.9359999999999</v>
      </c>
      <c r="C258" s="20">
        <v>3571.5610000000001</v>
      </c>
      <c r="D258" s="20">
        <v>3192.4929999999999</v>
      </c>
      <c r="E258" s="20">
        <v>2091.346</v>
      </c>
      <c r="F258" s="20">
        <v>2647.0039999999999</v>
      </c>
      <c r="G258" s="20">
        <v>1311.021</v>
      </c>
      <c r="H258" s="20">
        <v>1289.7560000000001</v>
      </c>
      <c r="I258" s="20">
        <v>664.75599999999997</v>
      </c>
      <c r="J258" s="20">
        <v>896.82</v>
      </c>
      <c r="K258" s="20">
        <v>3422.7069999999999</v>
      </c>
      <c r="L258" s="20">
        <v>3518.8609999999999</v>
      </c>
      <c r="M258" s="20">
        <v>1562.5</v>
      </c>
      <c r="N258" s="20">
        <v>1019.7859999999999</v>
      </c>
      <c r="O258" s="20">
        <v>2156.0650000000001</v>
      </c>
      <c r="Q258" s="20">
        <v>203.25</v>
      </c>
      <c r="R258" s="20">
        <v>223.55</v>
      </c>
      <c r="S258" s="20">
        <v>451.47</v>
      </c>
      <c r="T258" s="20">
        <v>391.62200000000001</v>
      </c>
      <c r="U258" s="20">
        <v>447.101</v>
      </c>
      <c r="V258" s="20">
        <v>331.459</v>
      </c>
      <c r="W258" s="20">
        <v>374.33</v>
      </c>
      <c r="X258" s="20">
        <v>270.21100000000001</v>
      </c>
      <c r="Y258" s="20">
        <v>142.23500000000001</v>
      </c>
      <c r="Z258" s="20">
        <v>357.85899999999998</v>
      </c>
      <c r="AA258" s="20">
        <v>480.02600000000001</v>
      </c>
      <c r="AB258" s="20">
        <v>465.28500000000003</v>
      </c>
      <c r="AC258" s="20">
        <v>332.40899999999999</v>
      </c>
      <c r="AD258" s="20">
        <v>352.57299999999998</v>
      </c>
      <c r="AE258" s="20">
        <v>388.91800000000001</v>
      </c>
      <c r="AG258">
        <v>4.9991980319803195</v>
      </c>
      <c r="AH258">
        <v>7.3492999329009159</v>
      </c>
      <c r="AI258">
        <v>7.9109597536934899</v>
      </c>
      <c r="AJ258">
        <v>8.1519756295611572</v>
      </c>
      <c r="AK258">
        <v>4.6775694977197544</v>
      </c>
      <c r="AL258">
        <v>7.9859168102238884</v>
      </c>
      <c r="AM258">
        <v>3.5023134667272195</v>
      </c>
      <c r="AN258">
        <v>4.7731439504683379</v>
      </c>
      <c r="AO258">
        <v>4.6736457271417011</v>
      </c>
      <c r="AP258">
        <v>2.5060708267781449</v>
      </c>
      <c r="AQ258">
        <v>7.1302533612762637</v>
      </c>
      <c r="AR258">
        <v>7.5628077414917732</v>
      </c>
      <c r="AS258">
        <v>4.7005345823969868</v>
      </c>
      <c r="AT258">
        <v>2.8924109333386276</v>
      </c>
      <c r="AU258">
        <v>5.5437521534102308</v>
      </c>
      <c r="AW258" s="20">
        <v>0.309</v>
      </c>
      <c r="AX258" s="20">
        <v>0.41299999999999998</v>
      </c>
      <c r="AY258" s="20">
        <v>0.22</v>
      </c>
      <c r="AZ258" s="20">
        <v>0.26200000000000001</v>
      </c>
      <c r="BA258" s="20">
        <v>0.13100000000000001</v>
      </c>
      <c r="BB258" s="20">
        <v>0.30299999999999999</v>
      </c>
      <c r="BC258" s="20">
        <v>0.11799999999999999</v>
      </c>
      <c r="BD258" s="20">
        <v>0.222</v>
      </c>
      <c r="BE258" s="20">
        <v>0.41299999999999998</v>
      </c>
      <c r="BF258" s="20">
        <v>8.7999999999999995E-2</v>
      </c>
      <c r="BG258" s="20">
        <v>0.187</v>
      </c>
      <c r="BH258" s="20">
        <v>0.20399999999999999</v>
      </c>
      <c r="BI258" s="20">
        <v>0.17799999999999999</v>
      </c>
      <c r="BJ258" s="20">
        <v>0.10299999999999999</v>
      </c>
      <c r="BK258" s="20">
        <v>0.17899999999999999</v>
      </c>
      <c r="BM258" s="20">
        <v>0.72499999999999998</v>
      </c>
      <c r="BN258" s="20">
        <v>0.75900000000000001</v>
      </c>
      <c r="BO258" s="20">
        <v>0.69499999999999995</v>
      </c>
      <c r="BP258" s="20">
        <v>0.70599999999999996</v>
      </c>
      <c r="BQ258" s="20">
        <v>0.5</v>
      </c>
      <c r="BR258" s="20">
        <v>0.77500000000000002</v>
      </c>
      <c r="BS258" s="20">
        <v>0.33100000000000002</v>
      </c>
      <c r="BT258" s="20">
        <v>0.66300000000000003</v>
      </c>
      <c r="BU258" s="20">
        <v>0.76900000000000002</v>
      </c>
      <c r="BV258" s="20">
        <v>0.29199999999999998</v>
      </c>
      <c r="BW258" s="20">
        <v>0.65500000000000003</v>
      </c>
      <c r="BX258" s="20">
        <v>0.68100000000000005</v>
      </c>
      <c r="BY258" s="20">
        <v>0.51600000000000001</v>
      </c>
      <c r="BZ258" s="20">
        <v>0.30599999999999999</v>
      </c>
      <c r="CA258" s="20">
        <v>0.55500000000000005</v>
      </c>
    </row>
    <row r="259" spans="1:79" x14ac:dyDescent="0.35">
      <c r="A259" s="20">
        <v>1013.314</v>
      </c>
      <c r="B259" s="20">
        <v>1470.9690000000001</v>
      </c>
      <c r="C259" s="20">
        <v>2252.2190000000001</v>
      </c>
      <c r="D259" s="20">
        <v>3017.7510000000002</v>
      </c>
      <c r="E259" s="20">
        <v>3469.8589999999999</v>
      </c>
      <c r="F259" s="20">
        <v>1448.78</v>
      </c>
      <c r="G259" s="20">
        <v>1479.29</v>
      </c>
      <c r="H259" s="20">
        <v>2260.54</v>
      </c>
      <c r="I259" s="20">
        <v>5831.1760000000004</v>
      </c>
      <c r="J259" s="20">
        <v>1820.451</v>
      </c>
      <c r="K259" s="20">
        <v>1617.973</v>
      </c>
      <c r="L259" s="20">
        <v>1955.4359999999999</v>
      </c>
      <c r="M259" s="20">
        <v>8001.1090000000004</v>
      </c>
      <c r="N259" s="20">
        <v>5992.973</v>
      </c>
      <c r="O259" s="20">
        <v>12884.615</v>
      </c>
      <c r="Q259" s="20">
        <v>207.05600000000001</v>
      </c>
      <c r="R259" s="20">
        <v>264.63499999999999</v>
      </c>
      <c r="S259" s="20">
        <v>549.21699999999998</v>
      </c>
      <c r="T259" s="20">
        <v>580.80600000000004</v>
      </c>
      <c r="U259" s="20">
        <v>600.697</v>
      </c>
      <c r="V259" s="20">
        <v>309.19600000000003</v>
      </c>
      <c r="W259" s="20">
        <v>256.32299999999998</v>
      </c>
      <c r="X259" s="20">
        <v>530.45299999999997</v>
      </c>
      <c r="Y259" s="20">
        <v>779.64700000000005</v>
      </c>
      <c r="Z259" s="20">
        <v>422.15699999999998</v>
      </c>
      <c r="AA259" s="20">
        <v>286.142</v>
      </c>
      <c r="AB259" s="20">
        <v>543.17499999999995</v>
      </c>
      <c r="AC259" s="20">
        <v>865.49199999999996</v>
      </c>
      <c r="AD259" s="20">
        <v>862.16899999999998</v>
      </c>
      <c r="AE259" s="20">
        <v>751.83</v>
      </c>
      <c r="AG259">
        <v>4.8939127579012434</v>
      </c>
      <c r="AH259">
        <v>5.5584824380750852</v>
      </c>
      <c r="AI259">
        <v>4.1007816582516563</v>
      </c>
      <c r="AJ259">
        <v>5.1957985971219305</v>
      </c>
      <c r="AK259">
        <v>5.7763880958286791</v>
      </c>
      <c r="AL259">
        <v>4.6856362954242607</v>
      </c>
      <c r="AM259">
        <v>5.7711949376372784</v>
      </c>
      <c r="AN259">
        <v>4.2615274114766057</v>
      </c>
      <c r="AO259">
        <v>7.47925150741297</v>
      </c>
      <c r="AP259">
        <v>4.3122606044670588</v>
      </c>
      <c r="AQ259">
        <v>5.6544408021192272</v>
      </c>
      <c r="AR259">
        <v>3.6000110461637593</v>
      </c>
      <c r="AS259">
        <v>9.2445788060432683</v>
      </c>
      <c r="AT259">
        <v>6.9510420810769116</v>
      </c>
      <c r="AU259">
        <v>17.137670750036577</v>
      </c>
      <c r="AW259" s="20">
        <v>0.29699999999999999</v>
      </c>
      <c r="AX259" s="20">
        <v>0.26400000000000001</v>
      </c>
      <c r="AY259" s="20">
        <v>9.4E-2</v>
      </c>
      <c r="AZ259" s="20">
        <v>0.112</v>
      </c>
      <c r="BA259" s="20">
        <v>0.121</v>
      </c>
      <c r="BB259" s="20">
        <v>0.19</v>
      </c>
      <c r="BC259" s="20">
        <v>0.28299999999999997</v>
      </c>
      <c r="BD259" s="20">
        <v>0.10100000000000001</v>
      </c>
      <c r="BE259" s="20">
        <v>0.121</v>
      </c>
      <c r="BF259" s="20">
        <v>0.128</v>
      </c>
      <c r="BG259" s="20">
        <v>0.248</v>
      </c>
      <c r="BH259" s="20">
        <v>8.3000000000000004E-2</v>
      </c>
      <c r="BI259" s="20">
        <v>0.13400000000000001</v>
      </c>
      <c r="BJ259" s="20">
        <v>0.10100000000000001</v>
      </c>
      <c r="BK259" s="20">
        <v>0.28599999999999998</v>
      </c>
      <c r="BM259" s="20">
        <v>0.70599999999999996</v>
      </c>
      <c r="BN259" s="20">
        <v>0.70899999999999996</v>
      </c>
      <c r="BO259" s="20">
        <v>0.40799999999999997</v>
      </c>
      <c r="BP259" s="20">
        <v>0.54600000000000004</v>
      </c>
      <c r="BQ259" s="20">
        <v>0.46400000000000002</v>
      </c>
      <c r="BR259" s="20">
        <v>0.59499999999999997</v>
      </c>
      <c r="BS259" s="20">
        <v>0.61099999999999999</v>
      </c>
      <c r="BT259" s="20">
        <v>0.42799999999999999</v>
      </c>
      <c r="BU259" s="20">
        <v>0.55300000000000005</v>
      </c>
      <c r="BV259" s="20">
        <v>0.36799999999999999</v>
      </c>
      <c r="BW259" s="20">
        <v>0.71899999999999997</v>
      </c>
      <c r="BX259" s="20">
        <v>0.34399999999999997</v>
      </c>
      <c r="BY259" s="20">
        <v>0.53900000000000003</v>
      </c>
      <c r="BZ259" s="20">
        <v>0.497</v>
      </c>
      <c r="CA259" s="20">
        <v>0.625</v>
      </c>
    </row>
    <row r="260" spans="1:79" x14ac:dyDescent="0.35">
      <c r="A260" s="20">
        <v>1571.7460000000001</v>
      </c>
      <c r="B260" s="20">
        <v>3330.2510000000002</v>
      </c>
      <c r="C260" s="20">
        <v>2011.8340000000001</v>
      </c>
      <c r="D260" s="20">
        <v>564.904</v>
      </c>
      <c r="E260" s="20">
        <v>3532.7289999999998</v>
      </c>
      <c r="F260" s="20">
        <v>7718.1949999999997</v>
      </c>
      <c r="G260" s="20">
        <v>735.947</v>
      </c>
      <c r="H260" s="20">
        <v>7897.5590000000002</v>
      </c>
      <c r="I260" s="20">
        <v>1851.886</v>
      </c>
      <c r="J260" s="20">
        <v>558.43200000000002</v>
      </c>
      <c r="K260" s="20">
        <v>749.81500000000005</v>
      </c>
      <c r="L260" s="20">
        <v>1838.018</v>
      </c>
      <c r="M260" s="20">
        <v>1349.8520000000001</v>
      </c>
      <c r="N260" s="20">
        <v>1398.854</v>
      </c>
      <c r="O260" s="20">
        <v>2023.854</v>
      </c>
      <c r="Q260" s="20">
        <v>252.01</v>
      </c>
      <c r="R260" s="20">
        <v>398.05099999999999</v>
      </c>
      <c r="S260" s="20">
        <v>468.19799999999998</v>
      </c>
      <c r="T260" s="20">
        <v>149.83000000000001</v>
      </c>
      <c r="U260" s="20">
        <v>735.37599999999998</v>
      </c>
      <c r="V260" s="20">
        <v>871.221</v>
      </c>
      <c r="W260" s="20">
        <v>194.81700000000001</v>
      </c>
      <c r="X260" s="20">
        <v>1348.415</v>
      </c>
      <c r="Y260" s="20">
        <v>339.24799999999999</v>
      </c>
      <c r="Z260" s="20">
        <v>104.2</v>
      </c>
      <c r="AA260" s="20">
        <v>232.31299999999999</v>
      </c>
      <c r="AB260" s="20">
        <v>422.06099999999998</v>
      </c>
      <c r="AC260" s="20">
        <v>326.72000000000003</v>
      </c>
      <c r="AD260" s="20">
        <v>665.48500000000001</v>
      </c>
      <c r="AE260" s="20">
        <v>769.178</v>
      </c>
      <c r="AG260">
        <v>6.2368398079441301</v>
      </c>
      <c r="AH260">
        <v>8.3663927486678844</v>
      </c>
      <c r="AI260">
        <v>4.2969726483240001</v>
      </c>
      <c r="AJ260">
        <v>3.7702996729626905</v>
      </c>
      <c r="AK260">
        <v>4.8039764691803919</v>
      </c>
      <c r="AL260">
        <v>8.8590552798887998</v>
      </c>
      <c r="AM260">
        <v>3.7776323421467324</v>
      </c>
      <c r="AN260">
        <v>5.8569201618196178</v>
      </c>
      <c r="AO260">
        <v>5.4587971041833701</v>
      </c>
      <c r="AP260">
        <v>5.3592322456813823</v>
      </c>
      <c r="AQ260">
        <v>3.2276067202438092</v>
      </c>
      <c r="AR260">
        <v>4.3548633965232515</v>
      </c>
      <c r="AS260">
        <v>4.1315254652301663</v>
      </c>
      <c r="AT260">
        <v>2.1020068070655236</v>
      </c>
      <c r="AU260">
        <v>2.6311906996819983</v>
      </c>
      <c r="AW260" s="20">
        <v>0.311</v>
      </c>
      <c r="AX260" s="20">
        <v>0.26400000000000001</v>
      </c>
      <c r="AY260" s="20">
        <v>0.115</v>
      </c>
      <c r="AZ260" s="20">
        <v>0.316</v>
      </c>
      <c r="BA260" s="20">
        <v>8.2000000000000003E-2</v>
      </c>
      <c r="BB260" s="20">
        <v>0.128</v>
      </c>
      <c r="BC260" s="20">
        <v>0.24399999999999999</v>
      </c>
      <c r="BD260" s="20">
        <v>5.5E-2</v>
      </c>
      <c r="BE260" s="20">
        <v>0.20200000000000001</v>
      </c>
      <c r="BF260" s="20">
        <v>0.64600000000000002</v>
      </c>
      <c r="BG260" s="20">
        <v>0.17499999999999999</v>
      </c>
      <c r="BH260" s="20">
        <v>0.13</v>
      </c>
      <c r="BI260" s="20">
        <v>0.159</v>
      </c>
      <c r="BJ260" s="20">
        <v>0.04</v>
      </c>
      <c r="BK260" s="20">
        <v>4.2999999999999997E-2</v>
      </c>
      <c r="BM260" s="20">
        <v>0.875</v>
      </c>
      <c r="BN260" s="20">
        <v>0.78400000000000003</v>
      </c>
      <c r="BO260" s="20">
        <v>0.54500000000000004</v>
      </c>
      <c r="BP260" s="20">
        <v>0.72199999999999998</v>
      </c>
      <c r="BQ260" s="20">
        <v>0.29199999999999998</v>
      </c>
      <c r="BR260" s="20">
        <v>0.58499999999999996</v>
      </c>
      <c r="BS260" s="20">
        <v>0.78900000000000003</v>
      </c>
      <c r="BT260" s="20">
        <v>0.52900000000000003</v>
      </c>
      <c r="BU260" s="20">
        <v>0.52800000000000002</v>
      </c>
      <c r="BV260" s="20">
        <v>0.877</v>
      </c>
      <c r="BW260" s="20">
        <v>0.66100000000000003</v>
      </c>
      <c r="BX260" s="20">
        <v>0.40200000000000002</v>
      </c>
      <c r="BY260" s="20">
        <v>0.39900000000000002</v>
      </c>
      <c r="BZ260" s="20">
        <v>0.26600000000000001</v>
      </c>
      <c r="CA260" s="20">
        <v>0.21299999999999999</v>
      </c>
    </row>
    <row r="261" spans="1:79" x14ac:dyDescent="0.35">
      <c r="A261" s="20">
        <v>851.51599999999996</v>
      </c>
      <c r="B261" s="20">
        <v>1869.453</v>
      </c>
      <c r="C261" s="20">
        <v>5711.9080000000004</v>
      </c>
      <c r="D261" s="20">
        <v>1525.518</v>
      </c>
      <c r="E261" s="20">
        <v>1802.885</v>
      </c>
      <c r="F261" s="20">
        <v>9459.1350000000002</v>
      </c>
      <c r="G261" s="20">
        <v>1313.7940000000001</v>
      </c>
      <c r="H261" s="20">
        <v>1031.8050000000001</v>
      </c>
      <c r="I261" s="20">
        <v>3774.9630000000002</v>
      </c>
      <c r="J261" s="20">
        <v>1611.501</v>
      </c>
      <c r="K261" s="20">
        <v>4129.9930000000004</v>
      </c>
      <c r="L261" s="20">
        <v>3437.5</v>
      </c>
      <c r="M261" s="20">
        <v>1408.0989999999999</v>
      </c>
      <c r="N261" s="20">
        <v>2451.9229999999998</v>
      </c>
      <c r="O261" s="20">
        <v>2851.3310000000001</v>
      </c>
      <c r="Q261" s="20">
        <v>276.19</v>
      </c>
      <c r="R261" s="20">
        <v>272.17399999999998</v>
      </c>
      <c r="S261" s="20">
        <v>1292.816</v>
      </c>
      <c r="T261" s="20">
        <v>301.95299999999997</v>
      </c>
      <c r="U261" s="20">
        <v>303.56299999999999</v>
      </c>
      <c r="V261" s="20">
        <v>926.66099999999994</v>
      </c>
      <c r="W261" s="20">
        <v>284.99200000000002</v>
      </c>
      <c r="X261" s="20">
        <v>259.58199999999999</v>
      </c>
      <c r="Y261" s="20">
        <v>439.69799999999998</v>
      </c>
      <c r="Z261" s="20">
        <v>437.92899999999997</v>
      </c>
      <c r="AA261" s="20">
        <v>663.68200000000002</v>
      </c>
      <c r="AB261" s="20">
        <v>847.16399999999999</v>
      </c>
      <c r="AC261" s="20">
        <v>268.63400000000001</v>
      </c>
      <c r="AD261" s="20">
        <v>560.07899999999995</v>
      </c>
      <c r="AE261" s="20">
        <v>475.52</v>
      </c>
      <c r="AG261">
        <v>3.0830804880698071</v>
      </c>
      <c r="AH261">
        <v>6.8685950899057229</v>
      </c>
      <c r="AI261">
        <v>4.4181909877353007</v>
      </c>
      <c r="AJ261">
        <v>5.0521703708855359</v>
      </c>
      <c r="AK261">
        <v>5.9390801909323603</v>
      </c>
      <c r="AL261">
        <v>10.207762061854336</v>
      </c>
      <c r="AM261">
        <v>4.6099329103974851</v>
      </c>
      <c r="AN261">
        <v>3.9748711389849838</v>
      </c>
      <c r="AO261">
        <v>8.5853540384536675</v>
      </c>
      <c r="AP261">
        <v>3.6798225283093835</v>
      </c>
      <c r="AQ261">
        <v>6.22284919584982</v>
      </c>
      <c r="AR261">
        <v>4.0576558966150591</v>
      </c>
      <c r="AS261">
        <v>5.2417006037954978</v>
      </c>
      <c r="AT261">
        <v>4.3778163437657902</v>
      </c>
      <c r="AU261">
        <v>5.9962378028263803</v>
      </c>
      <c r="AW261" s="20">
        <v>0.14000000000000001</v>
      </c>
      <c r="AX261" s="20">
        <v>0.317</v>
      </c>
      <c r="AY261" s="20">
        <v>4.2999999999999997E-2</v>
      </c>
      <c r="AZ261" s="20">
        <v>0.21</v>
      </c>
      <c r="BA261" s="20">
        <v>0.246</v>
      </c>
      <c r="BB261" s="20">
        <v>0.13800000000000001</v>
      </c>
      <c r="BC261" s="20">
        <v>0.20300000000000001</v>
      </c>
      <c r="BD261" s="20">
        <v>0.192</v>
      </c>
      <c r="BE261" s="20">
        <v>0.245</v>
      </c>
      <c r="BF261" s="20">
        <v>0.106</v>
      </c>
      <c r="BG261" s="20">
        <v>0.11799999999999999</v>
      </c>
      <c r="BH261" s="20">
        <v>0.06</v>
      </c>
      <c r="BI261" s="20">
        <v>0.245</v>
      </c>
      <c r="BJ261" s="20">
        <v>9.8000000000000004E-2</v>
      </c>
      <c r="BK261" s="20">
        <v>0.158</v>
      </c>
      <c r="BM261" s="20">
        <v>0.54400000000000004</v>
      </c>
      <c r="BN261" s="20">
        <v>0.71899999999999997</v>
      </c>
      <c r="BO261" s="20">
        <v>0.26200000000000001</v>
      </c>
      <c r="BP261" s="20">
        <v>0.60299999999999998</v>
      </c>
      <c r="BQ261" s="20">
        <v>0.65700000000000003</v>
      </c>
      <c r="BR261" s="20">
        <v>0.70499999999999996</v>
      </c>
      <c r="BS261" s="20">
        <v>0.65400000000000003</v>
      </c>
      <c r="BT261" s="20">
        <v>0.66700000000000004</v>
      </c>
      <c r="BU261" s="20">
        <v>0.754</v>
      </c>
      <c r="BV261" s="20">
        <v>0.38300000000000001</v>
      </c>
      <c r="BW261" s="20">
        <v>0.39800000000000002</v>
      </c>
      <c r="BX261" s="20">
        <v>0.28999999999999998</v>
      </c>
      <c r="BY261" s="20">
        <v>0.73</v>
      </c>
      <c r="BZ261" s="20">
        <v>0.33</v>
      </c>
      <c r="CA261" s="20">
        <v>0.60199999999999998</v>
      </c>
    </row>
    <row r="262" spans="1:79" x14ac:dyDescent="0.35">
      <c r="A262" s="20">
        <v>112.79600000000001</v>
      </c>
      <c r="B262" s="20">
        <v>855.21400000000006</v>
      </c>
      <c r="C262" s="20">
        <v>6860.2070000000003</v>
      </c>
      <c r="D262" s="20">
        <v>2757.951</v>
      </c>
      <c r="E262" s="20">
        <v>3856.3240000000001</v>
      </c>
      <c r="F262" s="20">
        <v>3073.2249999999999</v>
      </c>
      <c r="G262" s="20">
        <v>1674.3710000000001</v>
      </c>
      <c r="H262" s="20">
        <v>1367.4190000000001</v>
      </c>
      <c r="I262" s="20">
        <v>2453.7719999999999</v>
      </c>
      <c r="J262" s="20">
        <v>1534.7629999999999</v>
      </c>
      <c r="K262" s="20">
        <v>3145.34</v>
      </c>
      <c r="L262" s="20">
        <v>1328.587</v>
      </c>
      <c r="M262" s="20">
        <v>1469.12</v>
      </c>
      <c r="N262" s="20">
        <v>1255.547</v>
      </c>
      <c r="O262" s="20">
        <v>5851.5159999999996</v>
      </c>
      <c r="Q262" s="20">
        <v>70.436999999999998</v>
      </c>
      <c r="R262" s="20">
        <v>246.821</v>
      </c>
      <c r="S262" s="20">
        <v>977.04700000000003</v>
      </c>
      <c r="T262" s="20">
        <v>604.02</v>
      </c>
      <c r="U262" s="20">
        <v>696.19100000000003</v>
      </c>
      <c r="V262" s="20">
        <v>625.92999999999995</v>
      </c>
      <c r="W262" s="20">
        <v>262.38200000000001</v>
      </c>
      <c r="X262" s="20">
        <v>320.541</v>
      </c>
      <c r="Y262" s="20">
        <v>428.00700000000001</v>
      </c>
      <c r="Z262" s="20">
        <v>345.01799999999997</v>
      </c>
      <c r="AA262" s="20">
        <v>512.71900000000005</v>
      </c>
      <c r="AB262" s="20">
        <v>417.53800000000001</v>
      </c>
      <c r="AC262" s="20">
        <v>285.36200000000002</v>
      </c>
      <c r="AD262" s="20">
        <v>341.22800000000001</v>
      </c>
      <c r="AE262" s="20">
        <v>696.02099999999996</v>
      </c>
      <c r="AG262">
        <v>1.6013742777233557</v>
      </c>
      <c r="AH262">
        <v>3.4649158702055338</v>
      </c>
      <c r="AI262">
        <v>7.0213684705034662</v>
      </c>
      <c r="AJ262">
        <v>4.5659928479189436</v>
      </c>
      <c r="AK262">
        <v>5.5391753125219942</v>
      </c>
      <c r="AL262">
        <v>4.9098541370440785</v>
      </c>
      <c r="AM262">
        <v>6.3814247928592662</v>
      </c>
      <c r="AN262">
        <v>4.2659722157227939</v>
      </c>
      <c r="AO262">
        <v>5.7330183852133256</v>
      </c>
      <c r="AP262">
        <v>4.4483563176413989</v>
      </c>
      <c r="AQ262">
        <v>6.1346273494838304</v>
      </c>
      <c r="AR262">
        <v>3.181954696339016</v>
      </c>
      <c r="AS262">
        <v>5.1482678142149263</v>
      </c>
      <c r="AT262">
        <v>3.6794958209760043</v>
      </c>
      <c r="AU262">
        <v>8.407096912305807</v>
      </c>
      <c r="AW262" s="20">
        <v>0.28599999999999998</v>
      </c>
      <c r="AX262" s="20">
        <v>0.17599999999999999</v>
      </c>
      <c r="AY262" s="20">
        <v>0.09</v>
      </c>
      <c r="AZ262" s="20">
        <v>9.5000000000000001E-2</v>
      </c>
      <c r="BA262" s="20">
        <v>0.1</v>
      </c>
      <c r="BB262" s="20">
        <v>9.9000000000000005E-2</v>
      </c>
      <c r="BC262" s="20">
        <v>0.30599999999999999</v>
      </c>
      <c r="BD262" s="20">
        <v>0.16700000000000001</v>
      </c>
      <c r="BE262" s="20">
        <v>0.16800000000000001</v>
      </c>
      <c r="BF262" s="20">
        <v>0.16200000000000001</v>
      </c>
      <c r="BG262" s="20">
        <v>0.15</v>
      </c>
      <c r="BH262" s="20">
        <v>9.6000000000000002E-2</v>
      </c>
      <c r="BI262" s="20">
        <v>0.22700000000000001</v>
      </c>
      <c r="BJ262" s="20">
        <v>0.13600000000000001</v>
      </c>
      <c r="BK262" s="20">
        <v>0.152</v>
      </c>
      <c r="BM262" s="20">
        <v>0.53500000000000003</v>
      </c>
      <c r="BN262" s="20">
        <v>0.68</v>
      </c>
      <c r="BO262" s="20">
        <v>0.61199999999999999</v>
      </c>
      <c r="BP262" s="20">
        <v>0.40699999999999997</v>
      </c>
      <c r="BQ262" s="20">
        <v>0.441</v>
      </c>
      <c r="BR262" s="20">
        <v>0.48299999999999998</v>
      </c>
      <c r="BS262" s="20">
        <v>0.64200000000000002</v>
      </c>
      <c r="BT262" s="20">
        <v>0.46200000000000002</v>
      </c>
      <c r="BU262" s="20">
        <v>0.497</v>
      </c>
      <c r="BV262" s="20">
        <v>0.59799999999999998</v>
      </c>
      <c r="BW262" s="20">
        <v>0.60899999999999999</v>
      </c>
      <c r="BX262" s="20">
        <v>0.48799999999999999</v>
      </c>
      <c r="BY262" s="20">
        <v>0.503</v>
      </c>
      <c r="BZ262" s="20">
        <v>0.377</v>
      </c>
      <c r="CA262" s="20">
        <v>0.45100000000000001</v>
      </c>
    </row>
    <row r="263" spans="1:79" x14ac:dyDescent="0.35">
      <c r="A263" s="20">
        <v>141.45699999999999</v>
      </c>
      <c r="B263" s="20">
        <v>6850.9620000000004</v>
      </c>
      <c r="C263" s="20">
        <v>10319.896000000001</v>
      </c>
      <c r="D263" s="20">
        <v>1723.373</v>
      </c>
      <c r="E263" s="20">
        <v>1741.864</v>
      </c>
      <c r="F263" s="20">
        <v>1687.3150000000001</v>
      </c>
      <c r="G263" s="20">
        <v>807.13800000000003</v>
      </c>
      <c r="H263" s="20">
        <v>966.16099999999994</v>
      </c>
      <c r="I263" s="20">
        <v>2167.16</v>
      </c>
      <c r="J263" s="20">
        <v>1098.373</v>
      </c>
      <c r="K263" s="20">
        <v>1371.117</v>
      </c>
      <c r="L263" s="20">
        <v>3884.0610000000001</v>
      </c>
      <c r="M263" s="20">
        <v>319.89600000000002</v>
      </c>
      <c r="N263" s="20">
        <v>3892.3820000000001</v>
      </c>
      <c r="O263" s="20">
        <v>3081.5459999999998</v>
      </c>
      <c r="Q263" s="20">
        <v>86.988</v>
      </c>
      <c r="R263" s="20">
        <v>662.02599999999995</v>
      </c>
      <c r="S263" s="20">
        <v>1635.54</v>
      </c>
      <c r="T263" s="20">
        <v>331.40300000000002</v>
      </c>
      <c r="U263" s="20">
        <v>454.77</v>
      </c>
      <c r="V263" s="20">
        <v>517.40099999999995</v>
      </c>
      <c r="W263" s="20">
        <v>157.05600000000001</v>
      </c>
      <c r="X263" s="20">
        <v>231.10599999999999</v>
      </c>
      <c r="Y263" s="20">
        <v>354.20600000000002</v>
      </c>
      <c r="Z263" s="20">
        <v>326.68</v>
      </c>
      <c r="AA263" s="20">
        <v>377.22699999999998</v>
      </c>
      <c r="AB263" s="20">
        <v>596.79399999999998</v>
      </c>
      <c r="AC263" s="20">
        <v>87.647999999999996</v>
      </c>
      <c r="AD263" s="20">
        <v>597.23699999999997</v>
      </c>
      <c r="AE263" s="20">
        <v>422.25400000000002</v>
      </c>
      <c r="AG263">
        <v>1.6261668276084056</v>
      </c>
      <c r="AH263">
        <v>10.348478760652906</v>
      </c>
      <c r="AI263">
        <v>6.3097790332245012</v>
      </c>
      <c r="AJ263">
        <v>5.2002335525025423</v>
      </c>
      <c r="AK263">
        <v>3.830208676913605</v>
      </c>
      <c r="AL263">
        <v>3.2611359467801573</v>
      </c>
      <c r="AM263">
        <v>5.139173288508557</v>
      </c>
      <c r="AN263">
        <v>4.1805967824288421</v>
      </c>
      <c r="AO263">
        <v>6.1183605020807095</v>
      </c>
      <c r="AP263">
        <v>3.3622290926900944</v>
      </c>
      <c r="AQ263">
        <v>3.6347265704734815</v>
      </c>
      <c r="AR263">
        <v>6.5082105383097018</v>
      </c>
      <c r="AS263">
        <v>3.6497809419496168</v>
      </c>
      <c r="AT263">
        <v>6.5173155715402764</v>
      </c>
      <c r="AU263">
        <v>7.2978491618788688</v>
      </c>
      <c r="AW263" s="20">
        <v>0.23499999999999999</v>
      </c>
      <c r="AX263" s="20">
        <v>0.19600000000000001</v>
      </c>
      <c r="AY263" s="20">
        <v>4.8000000000000001E-2</v>
      </c>
      <c r="AZ263" s="20">
        <v>0.19700000000000001</v>
      </c>
      <c r="BA263" s="20">
        <v>0.106</v>
      </c>
      <c r="BB263" s="20">
        <v>7.9000000000000001E-2</v>
      </c>
      <c r="BC263" s="20">
        <v>0.41099999999999998</v>
      </c>
      <c r="BD263" s="20">
        <v>0.22700000000000001</v>
      </c>
      <c r="BE263" s="20">
        <v>0.217</v>
      </c>
      <c r="BF263" s="20">
        <v>0.129</v>
      </c>
      <c r="BG263" s="20">
        <v>0.121</v>
      </c>
      <c r="BH263" s="20">
        <v>0.13700000000000001</v>
      </c>
      <c r="BI263" s="20">
        <v>0.52300000000000002</v>
      </c>
      <c r="BJ263" s="20">
        <v>0.13700000000000001</v>
      </c>
      <c r="BK263" s="20">
        <v>0.217</v>
      </c>
      <c r="BM263" s="20">
        <v>0.64200000000000002</v>
      </c>
      <c r="BN263" s="20">
        <v>0.74</v>
      </c>
      <c r="BO263" s="20">
        <v>0.375</v>
      </c>
      <c r="BP263" s="20">
        <v>0.58799999999999997</v>
      </c>
      <c r="BQ263" s="20">
        <v>0.56699999999999995</v>
      </c>
      <c r="BR263" s="20">
        <v>0.32900000000000001</v>
      </c>
      <c r="BS263" s="20">
        <v>0.75600000000000001</v>
      </c>
      <c r="BT263" s="20">
        <v>0.65100000000000002</v>
      </c>
      <c r="BU263" s="20">
        <v>0.69299999999999995</v>
      </c>
      <c r="BV263" s="20">
        <v>0.41099999999999998</v>
      </c>
      <c r="BW263" s="20">
        <v>0.39500000000000002</v>
      </c>
      <c r="BX263" s="20">
        <v>0.39400000000000002</v>
      </c>
      <c r="BY263" s="20">
        <v>0.84499999999999997</v>
      </c>
      <c r="BZ263" s="20">
        <v>0.55000000000000004</v>
      </c>
      <c r="CA263" s="20">
        <v>0.749</v>
      </c>
    </row>
    <row r="264" spans="1:79" x14ac:dyDescent="0.35">
      <c r="A264" s="20">
        <v>113.72</v>
      </c>
      <c r="B264" s="20">
        <v>1755.732</v>
      </c>
      <c r="C264" s="20">
        <v>6169.5640000000003</v>
      </c>
      <c r="D264" s="20">
        <v>1412.722</v>
      </c>
      <c r="E264" s="20">
        <v>1611.501</v>
      </c>
      <c r="F264" s="20">
        <v>2621.1170000000002</v>
      </c>
      <c r="G264" s="20">
        <v>4479.4750000000004</v>
      </c>
      <c r="H264" s="20">
        <v>2308.6170000000002</v>
      </c>
      <c r="I264" s="20">
        <v>672.15200000000004</v>
      </c>
      <c r="J264" s="20">
        <v>2833.7649999999999</v>
      </c>
      <c r="K264" s="20">
        <v>1238.905</v>
      </c>
      <c r="L264" s="20">
        <v>3628.8829999999998</v>
      </c>
      <c r="M264" s="20">
        <v>1911.058</v>
      </c>
      <c r="N264" s="20">
        <v>2736.6860000000001</v>
      </c>
      <c r="O264" s="20">
        <v>3782.3589999999999</v>
      </c>
      <c r="Q264" s="20">
        <v>86.424999999999997</v>
      </c>
      <c r="R264" s="20">
        <v>280.35000000000002</v>
      </c>
      <c r="S264" s="20">
        <v>583.33299999999997</v>
      </c>
      <c r="T264" s="20">
        <v>324.66000000000003</v>
      </c>
      <c r="U264" s="20">
        <v>261.81900000000002</v>
      </c>
      <c r="V264" s="20">
        <v>402.13</v>
      </c>
      <c r="W264" s="20">
        <v>600.31100000000004</v>
      </c>
      <c r="X264" s="20">
        <v>684.70899999999995</v>
      </c>
      <c r="Y264" s="20">
        <v>212.51900000000001</v>
      </c>
      <c r="Z264" s="20">
        <v>536.96900000000005</v>
      </c>
      <c r="AA264" s="20">
        <v>305.76</v>
      </c>
      <c r="AB264" s="20">
        <v>754.72699999999998</v>
      </c>
      <c r="AC264" s="20">
        <v>361.529</v>
      </c>
      <c r="AD264" s="20">
        <v>301.52699999999999</v>
      </c>
      <c r="AE264" s="20">
        <v>682.71299999999997</v>
      </c>
      <c r="AG264">
        <v>1.3158229678912352</v>
      </c>
      <c r="AH264">
        <v>6.2626431246655958</v>
      </c>
      <c r="AI264">
        <v>10.576401472229414</v>
      </c>
      <c r="AJ264">
        <v>4.3513891455676701</v>
      </c>
      <c r="AK264">
        <v>6.1550193072313313</v>
      </c>
      <c r="AL264">
        <v>6.5180837042747379</v>
      </c>
      <c r="AM264">
        <v>7.4619239027770607</v>
      </c>
      <c r="AN264">
        <v>3.3716761427117219</v>
      </c>
      <c r="AO264">
        <v>3.1627854450660884</v>
      </c>
      <c r="AP264">
        <v>5.2773344457501263</v>
      </c>
      <c r="AQ264">
        <v>4.0518871009942439</v>
      </c>
      <c r="AR264">
        <v>4.8082061460634113</v>
      </c>
      <c r="AS264">
        <v>5.2860434432645791</v>
      </c>
      <c r="AT264">
        <v>9.076089371764386</v>
      </c>
      <c r="AU264">
        <v>5.5401889227244832</v>
      </c>
      <c r="AW264" s="20">
        <v>0.191</v>
      </c>
      <c r="AX264" s="20">
        <v>0.28100000000000003</v>
      </c>
      <c r="AY264" s="20">
        <v>0.22800000000000001</v>
      </c>
      <c r="AZ264" s="20">
        <v>0.16800000000000001</v>
      </c>
      <c r="BA264" s="20">
        <v>0.29499999999999998</v>
      </c>
      <c r="BB264" s="20">
        <v>0.20399999999999999</v>
      </c>
      <c r="BC264" s="20">
        <v>0.156</v>
      </c>
      <c r="BD264" s="20">
        <v>6.2E-2</v>
      </c>
      <c r="BE264" s="20">
        <v>0.187</v>
      </c>
      <c r="BF264" s="20">
        <v>0.124</v>
      </c>
      <c r="BG264" s="20">
        <v>0.16700000000000001</v>
      </c>
      <c r="BH264" s="20">
        <v>0.08</v>
      </c>
      <c r="BI264" s="20">
        <v>0.184</v>
      </c>
      <c r="BJ264" s="20">
        <v>0.378</v>
      </c>
      <c r="BK264" s="20">
        <v>0.10199999999999999</v>
      </c>
      <c r="BM264" s="20">
        <v>0.53400000000000003</v>
      </c>
      <c r="BN264" s="20">
        <v>0.65400000000000003</v>
      </c>
      <c r="BO264" s="20">
        <v>0.72299999999999998</v>
      </c>
      <c r="BP264" s="20">
        <v>0.55600000000000005</v>
      </c>
      <c r="BQ264" s="20">
        <v>0.76800000000000002</v>
      </c>
      <c r="BR264" s="20">
        <v>0.57299999999999995</v>
      </c>
      <c r="BS264" s="20">
        <v>0.53200000000000003</v>
      </c>
      <c r="BT264" s="20">
        <v>0.32100000000000001</v>
      </c>
      <c r="BU264" s="20">
        <v>0.59399999999999997</v>
      </c>
      <c r="BV264" s="20">
        <v>0.67800000000000005</v>
      </c>
      <c r="BW264" s="20">
        <v>0.70799999999999996</v>
      </c>
      <c r="BX264" s="20">
        <v>0.38600000000000001</v>
      </c>
      <c r="BY264" s="20">
        <v>0.53100000000000003</v>
      </c>
      <c r="BZ264" s="20">
        <v>0.85899999999999999</v>
      </c>
      <c r="CA264" s="20">
        <v>0.47299999999999998</v>
      </c>
    </row>
    <row r="265" spans="1:79" x14ac:dyDescent="0.35">
      <c r="A265" s="20">
        <v>906.99</v>
      </c>
      <c r="B265" s="20">
        <v>967.08600000000001</v>
      </c>
      <c r="C265" s="20">
        <v>1358.173</v>
      </c>
      <c r="D265" s="20">
        <v>11103.92</v>
      </c>
      <c r="E265" s="20">
        <v>1605.954</v>
      </c>
      <c r="F265" s="20">
        <v>2844.8589999999999</v>
      </c>
      <c r="G265" s="20">
        <v>772.00400000000002</v>
      </c>
      <c r="H265" s="20">
        <v>2391.8270000000002</v>
      </c>
      <c r="I265" s="20">
        <v>5340.2370000000001</v>
      </c>
      <c r="J265" s="20">
        <v>1159.393</v>
      </c>
      <c r="K265" s="20">
        <v>1799.1859999999999</v>
      </c>
      <c r="L265" s="20">
        <v>2308.6170000000002</v>
      </c>
      <c r="M265" s="20">
        <v>5306.9530000000004</v>
      </c>
      <c r="N265" s="20">
        <v>3596.5239999999999</v>
      </c>
      <c r="O265" s="20">
        <v>3114.83</v>
      </c>
      <c r="Q265" s="20">
        <v>230.96899999999999</v>
      </c>
      <c r="R265" s="20">
        <v>216.88800000000001</v>
      </c>
      <c r="S265" s="20">
        <v>351.39</v>
      </c>
      <c r="T265" s="20">
        <v>1827.115</v>
      </c>
      <c r="U265" s="20">
        <v>277.53300000000002</v>
      </c>
      <c r="V265" s="20">
        <v>555.28300000000002</v>
      </c>
      <c r="W265" s="20">
        <v>223.22</v>
      </c>
      <c r="X265" s="20">
        <v>438.47500000000002</v>
      </c>
      <c r="Y265" s="20">
        <v>815.01900000000001</v>
      </c>
      <c r="Z265" s="20">
        <v>294.06799999999998</v>
      </c>
      <c r="AA265" s="20">
        <v>420.72399999999999</v>
      </c>
      <c r="AB265" s="20">
        <v>556.596</v>
      </c>
      <c r="AC265" s="20">
        <v>732.56</v>
      </c>
      <c r="AD265" s="20">
        <v>489.77800000000002</v>
      </c>
      <c r="AE265" s="20">
        <v>441.58100000000002</v>
      </c>
      <c r="AG265">
        <v>3.9268906216851613</v>
      </c>
      <c r="AH265">
        <v>4.4589188890118399</v>
      </c>
      <c r="AI265">
        <v>3.8651441418367058</v>
      </c>
      <c r="AJ265">
        <v>6.0772967218812175</v>
      </c>
      <c r="AK265">
        <v>5.786533493314308</v>
      </c>
      <c r="AL265">
        <v>5.1232596711946874</v>
      </c>
      <c r="AM265">
        <v>3.4584893826718037</v>
      </c>
      <c r="AN265">
        <v>5.4548765608073442</v>
      </c>
      <c r="AO265">
        <v>6.55228528414675</v>
      </c>
      <c r="AP265">
        <v>3.9426017111688458</v>
      </c>
      <c r="AQ265">
        <v>4.276404483699527</v>
      </c>
      <c r="AR265">
        <v>4.147742707457474</v>
      </c>
      <c r="AS265">
        <v>7.2443936332860117</v>
      </c>
      <c r="AT265">
        <v>7.3431718043685095</v>
      </c>
      <c r="AU265">
        <v>7.0538134566478172</v>
      </c>
      <c r="AW265" s="20">
        <v>0.214</v>
      </c>
      <c r="AX265" s="20">
        <v>0.25800000000000001</v>
      </c>
      <c r="AY265" s="20">
        <v>0.13800000000000001</v>
      </c>
      <c r="AZ265" s="20">
        <v>4.2000000000000003E-2</v>
      </c>
      <c r="BA265" s="20">
        <v>0.26200000000000001</v>
      </c>
      <c r="BB265" s="20">
        <v>0.11600000000000001</v>
      </c>
      <c r="BC265" s="20">
        <v>0.19500000000000001</v>
      </c>
      <c r="BD265" s="20">
        <v>0.156</v>
      </c>
      <c r="BE265" s="20">
        <v>0.10100000000000001</v>
      </c>
      <c r="BF265" s="20">
        <v>0.16800000000000001</v>
      </c>
      <c r="BG265" s="20">
        <v>0.128</v>
      </c>
      <c r="BH265" s="20">
        <v>9.4E-2</v>
      </c>
      <c r="BI265" s="20">
        <v>0.124</v>
      </c>
      <c r="BJ265" s="20">
        <v>0.188</v>
      </c>
      <c r="BK265" s="20">
        <v>0.20100000000000001</v>
      </c>
      <c r="BM265" s="20">
        <v>0.56699999999999995</v>
      </c>
      <c r="BN265" s="20">
        <v>0.59199999999999997</v>
      </c>
      <c r="BO265" s="20">
        <v>0.438</v>
      </c>
      <c r="BP265" s="20">
        <v>0.38800000000000001</v>
      </c>
      <c r="BQ265" s="20">
        <v>0.70399999999999996</v>
      </c>
      <c r="BR265" s="20">
        <v>0.436</v>
      </c>
      <c r="BS265" s="20">
        <v>0.59399999999999997</v>
      </c>
      <c r="BT265" s="20">
        <v>0.69399999999999995</v>
      </c>
      <c r="BU265" s="20">
        <v>0.36699999999999999</v>
      </c>
      <c r="BV265" s="20">
        <v>0.64300000000000002</v>
      </c>
      <c r="BW265" s="20">
        <v>0.60399999999999998</v>
      </c>
      <c r="BX265" s="20">
        <v>0.50900000000000001</v>
      </c>
      <c r="BY265" s="20">
        <v>0.46400000000000002</v>
      </c>
      <c r="BZ265" s="20">
        <v>0.59599999999999997</v>
      </c>
      <c r="CA265" s="20">
        <v>0.61099999999999999</v>
      </c>
    </row>
    <row r="266" spans="1:79" x14ac:dyDescent="0.35">
      <c r="A266" s="20">
        <v>1201.923</v>
      </c>
      <c r="B266" s="20">
        <v>1508.876</v>
      </c>
      <c r="C266" s="20">
        <v>4557.1379999999999</v>
      </c>
      <c r="D266" s="20">
        <v>1145.5250000000001</v>
      </c>
      <c r="E266" s="20">
        <v>2256.8420000000001</v>
      </c>
      <c r="F266" s="20">
        <v>5483.5429999999997</v>
      </c>
      <c r="G266" s="20">
        <v>1411.797</v>
      </c>
      <c r="H266" s="20">
        <v>1757.5809999999999</v>
      </c>
      <c r="I266" s="20">
        <v>3658.4690000000001</v>
      </c>
      <c r="J266" s="20">
        <v>885.72500000000002</v>
      </c>
      <c r="K266" s="20">
        <v>1528.2909999999999</v>
      </c>
      <c r="L266" s="20">
        <v>7243.8980000000001</v>
      </c>
      <c r="M266" s="20">
        <v>7050.6660000000002</v>
      </c>
      <c r="N266" s="20">
        <v>980.95399999999995</v>
      </c>
      <c r="O266" s="20">
        <v>17808.802</v>
      </c>
      <c r="Q266" s="20">
        <v>249.05699999999999</v>
      </c>
      <c r="R266" s="20">
        <v>263.178</v>
      </c>
      <c r="S266" s="20">
        <v>1007.0359999999999</v>
      </c>
      <c r="T266" s="20">
        <v>315.56799999999998</v>
      </c>
      <c r="U266" s="20">
        <v>409.29899999999998</v>
      </c>
      <c r="V266" s="20">
        <v>932.79300000000001</v>
      </c>
      <c r="W266" s="20">
        <v>261.27199999999999</v>
      </c>
      <c r="X266" s="20">
        <v>283.96199999999999</v>
      </c>
      <c r="Y266" s="20">
        <v>396.16800000000001</v>
      </c>
      <c r="Z266" s="20">
        <v>309.726</v>
      </c>
      <c r="AA266" s="20">
        <v>282.32900000000001</v>
      </c>
      <c r="AB266" s="20">
        <v>1044.7149999999999</v>
      </c>
      <c r="AC266" s="20">
        <v>813.21600000000001</v>
      </c>
      <c r="AD266" s="20">
        <v>160.00899999999999</v>
      </c>
      <c r="AE266" s="20">
        <v>1188.1489999999999</v>
      </c>
      <c r="AG266">
        <v>4.8258952769847872</v>
      </c>
      <c r="AH266">
        <v>5.7332907765846688</v>
      </c>
      <c r="AI266">
        <v>4.525298003249139</v>
      </c>
      <c r="AJ266">
        <v>3.6300417025807437</v>
      </c>
      <c r="AK266">
        <v>5.5139201415102415</v>
      </c>
      <c r="AL266">
        <v>5.8786279485373489</v>
      </c>
      <c r="AM266">
        <v>5.4035526194923298</v>
      </c>
      <c r="AN266">
        <v>6.1894936646452692</v>
      </c>
      <c r="AO266">
        <v>9.2346403545970404</v>
      </c>
      <c r="AP266">
        <v>2.8597050296068138</v>
      </c>
      <c r="AQ266">
        <v>5.4131562822097621</v>
      </c>
      <c r="AR266">
        <v>6.9338508588466716</v>
      </c>
      <c r="AS266">
        <v>8.6701024082162679</v>
      </c>
      <c r="AT266">
        <v>6.1306176527570324</v>
      </c>
      <c r="AU266">
        <v>14.988694178928737</v>
      </c>
      <c r="AW266" s="20">
        <v>0.24299999999999999</v>
      </c>
      <c r="AX266" s="20">
        <v>0.27400000000000002</v>
      </c>
      <c r="AY266" s="20">
        <v>5.6000000000000001E-2</v>
      </c>
      <c r="AZ266" s="20">
        <v>0.14499999999999999</v>
      </c>
      <c r="BA266" s="20">
        <v>0.16900000000000001</v>
      </c>
      <c r="BB266" s="20">
        <v>7.9000000000000001E-2</v>
      </c>
      <c r="BC266" s="20">
        <v>0.26</v>
      </c>
      <c r="BD266" s="20">
        <v>0.27400000000000002</v>
      </c>
      <c r="BE266" s="20">
        <v>0.29299999999999998</v>
      </c>
      <c r="BF266" s="20">
        <v>0.11600000000000001</v>
      </c>
      <c r="BG266" s="20">
        <v>0.24099999999999999</v>
      </c>
      <c r="BH266" s="20">
        <v>8.3000000000000004E-2</v>
      </c>
      <c r="BI266" s="20">
        <v>0.13400000000000001</v>
      </c>
      <c r="BJ266" s="20">
        <v>0.48099999999999998</v>
      </c>
      <c r="BK266" s="20">
        <v>0.159</v>
      </c>
      <c r="BM266" s="20">
        <v>0.64300000000000002</v>
      </c>
      <c r="BN266" s="20">
        <v>0.61299999999999999</v>
      </c>
      <c r="BO266" s="20">
        <v>0.41799999999999998</v>
      </c>
      <c r="BP266" s="20">
        <v>0.47</v>
      </c>
      <c r="BQ266" s="20">
        <v>0.498</v>
      </c>
      <c r="BR266" s="20">
        <v>0.55200000000000005</v>
      </c>
      <c r="BS266" s="20">
        <v>0.71399999999999997</v>
      </c>
      <c r="BT266" s="20">
        <v>0.76800000000000002</v>
      </c>
      <c r="BU266" s="20">
        <v>0.77500000000000002</v>
      </c>
      <c r="BV266" s="20">
        <v>0.53100000000000003</v>
      </c>
      <c r="BW266" s="20">
        <v>0.76300000000000001</v>
      </c>
      <c r="BX266" s="20">
        <v>0.45300000000000001</v>
      </c>
      <c r="BY266" s="20">
        <v>0.65900000000000003</v>
      </c>
      <c r="BZ266" s="20">
        <v>0.752</v>
      </c>
      <c r="CA266" s="20">
        <v>0.60299999999999998</v>
      </c>
    </row>
    <row r="267" spans="1:79" x14ac:dyDescent="0.35">
      <c r="A267" s="20">
        <v>553.80899999999997</v>
      </c>
      <c r="B267" s="20">
        <v>1661.4280000000001</v>
      </c>
      <c r="C267" s="20">
        <v>2607.2489999999998</v>
      </c>
      <c r="D267" s="20">
        <v>1654.0309999999999</v>
      </c>
      <c r="E267" s="20">
        <v>3280.3249999999998</v>
      </c>
      <c r="F267" s="20">
        <v>1204.6969999999999</v>
      </c>
      <c r="G267" s="20">
        <v>1306.3979999999999</v>
      </c>
      <c r="H267" s="20">
        <v>11674.370999999999</v>
      </c>
      <c r="I267" s="20">
        <v>508.50599999999997</v>
      </c>
      <c r="J267" s="20">
        <v>9880.732</v>
      </c>
      <c r="K267" s="20">
        <v>1811.2059999999999</v>
      </c>
      <c r="L267" s="20">
        <v>2144.0459999999998</v>
      </c>
      <c r="M267" s="20">
        <v>2741.3090000000002</v>
      </c>
      <c r="N267" s="20">
        <v>8205.4359999999997</v>
      </c>
      <c r="O267" s="20">
        <v>14139.237999999999</v>
      </c>
      <c r="Q267" s="20">
        <v>185.37899999999999</v>
      </c>
      <c r="R267" s="20">
        <v>298.26</v>
      </c>
      <c r="S267" s="20">
        <v>566.58799999999997</v>
      </c>
      <c r="T267" s="20">
        <v>291.73500000000001</v>
      </c>
      <c r="U267" s="20">
        <v>502.96699999999998</v>
      </c>
      <c r="V267" s="20">
        <v>225.62700000000001</v>
      </c>
      <c r="W267" s="20">
        <v>229.98</v>
      </c>
      <c r="X267" s="20">
        <v>1757.424</v>
      </c>
      <c r="Y267" s="20">
        <v>123.004</v>
      </c>
      <c r="Z267" s="20">
        <v>701.83399999999995</v>
      </c>
      <c r="AA267" s="20">
        <v>497.57400000000001</v>
      </c>
      <c r="AB267" s="20">
        <v>373.30099999999999</v>
      </c>
      <c r="AC267" s="20">
        <v>631.60299999999995</v>
      </c>
      <c r="AD267" s="20">
        <v>891.71500000000003</v>
      </c>
      <c r="AE267" s="20">
        <v>1552.511</v>
      </c>
      <c r="AG267">
        <v>2.9874419432621817</v>
      </c>
      <c r="AH267">
        <v>5.5704016629786102</v>
      </c>
      <c r="AI267">
        <v>4.601666466638898</v>
      </c>
      <c r="AJ267">
        <v>5.6696351140589911</v>
      </c>
      <c r="AK267">
        <v>6.5219487560814127</v>
      </c>
      <c r="AL267">
        <v>5.3393299560779512</v>
      </c>
      <c r="AM267">
        <v>5.6804852595877904</v>
      </c>
      <c r="AN267">
        <v>6.642888113511594</v>
      </c>
      <c r="AO267">
        <v>4.1340606809534641</v>
      </c>
      <c r="AP267">
        <v>14.078445900312611</v>
      </c>
      <c r="AQ267">
        <v>3.6400736372881215</v>
      </c>
      <c r="AR267">
        <v>5.743477783343736</v>
      </c>
      <c r="AS267">
        <v>4.3402406258361665</v>
      </c>
      <c r="AT267">
        <v>9.2018593384657645</v>
      </c>
      <c r="AU267">
        <v>9.1073351493161727</v>
      </c>
      <c r="AW267" s="20">
        <v>0.20300000000000001</v>
      </c>
      <c r="AX267" s="20">
        <v>0.23499999999999999</v>
      </c>
      <c r="AY267" s="20">
        <v>0.10199999999999999</v>
      </c>
      <c r="AZ267" s="20">
        <v>0.24399999999999999</v>
      </c>
      <c r="BA267" s="20">
        <v>0.16300000000000001</v>
      </c>
      <c r="BB267" s="20">
        <v>0.29699999999999999</v>
      </c>
      <c r="BC267" s="20">
        <v>0.31</v>
      </c>
      <c r="BD267" s="20">
        <v>4.7E-2</v>
      </c>
      <c r="BE267" s="20">
        <v>0.42199999999999999</v>
      </c>
      <c r="BF267" s="20">
        <v>0.252</v>
      </c>
      <c r="BG267" s="20">
        <v>9.1999999999999998E-2</v>
      </c>
      <c r="BH267" s="20">
        <v>0.193</v>
      </c>
      <c r="BI267" s="20">
        <v>8.5999999999999993E-2</v>
      </c>
      <c r="BJ267" s="20">
        <v>0.13</v>
      </c>
      <c r="BK267" s="20">
        <v>7.3999999999999996E-2</v>
      </c>
      <c r="BM267" s="20">
        <v>0.53300000000000003</v>
      </c>
      <c r="BN267" s="20">
        <v>0.54200000000000004</v>
      </c>
      <c r="BO267" s="20">
        <v>0.40100000000000002</v>
      </c>
      <c r="BP267" s="20">
        <v>0.61499999999999999</v>
      </c>
      <c r="BQ267" s="20">
        <v>0.64700000000000002</v>
      </c>
      <c r="BR267" s="20">
        <v>0.78400000000000003</v>
      </c>
      <c r="BS267" s="20">
        <v>0.80800000000000005</v>
      </c>
      <c r="BT267" s="20">
        <v>0.46800000000000003</v>
      </c>
      <c r="BU267" s="20">
        <v>0.78500000000000003</v>
      </c>
      <c r="BV267" s="20">
        <v>0.44500000000000001</v>
      </c>
      <c r="BW267" s="20">
        <v>0.63900000000000001</v>
      </c>
      <c r="BX267" s="20">
        <v>0.69399999999999995</v>
      </c>
      <c r="BY267" s="20">
        <v>0.29899999999999999</v>
      </c>
      <c r="BZ267" s="20">
        <v>0.63600000000000001</v>
      </c>
      <c r="CA267" s="20">
        <v>0.59499999999999997</v>
      </c>
    </row>
    <row r="268" spans="1:79" x14ac:dyDescent="0.35">
      <c r="A268" s="20">
        <v>1273.114</v>
      </c>
      <c r="B268" s="20">
        <v>3074.1489999999999</v>
      </c>
      <c r="C268" s="20">
        <v>1648.4839999999999</v>
      </c>
      <c r="D268" s="20">
        <v>1056.768</v>
      </c>
      <c r="E268" s="20">
        <v>5995.7470000000003</v>
      </c>
      <c r="F268" s="20">
        <v>2975.2220000000002</v>
      </c>
      <c r="G268" s="20">
        <v>1079.8820000000001</v>
      </c>
      <c r="H268" s="20">
        <v>1708.58</v>
      </c>
      <c r="I268" s="20">
        <v>2283.654</v>
      </c>
      <c r="J268" s="20">
        <v>5800.6660000000002</v>
      </c>
      <c r="K268" s="20">
        <v>2992.788</v>
      </c>
      <c r="L268" s="20">
        <v>5033.2839999999997</v>
      </c>
      <c r="M268" s="20">
        <v>1134.43</v>
      </c>
      <c r="N268" s="20">
        <v>2143.1210000000001</v>
      </c>
      <c r="O268" s="20">
        <v>9559.9110000000001</v>
      </c>
      <c r="Q268" s="20">
        <v>317.24099999999999</v>
      </c>
      <c r="R268" s="20">
        <v>452.96699999999998</v>
      </c>
      <c r="S268" s="20">
        <v>370.411</v>
      </c>
      <c r="T268" s="20">
        <v>184.25200000000001</v>
      </c>
      <c r="U268" s="20">
        <v>740.702</v>
      </c>
      <c r="V268" s="20">
        <v>667.83500000000004</v>
      </c>
      <c r="W268" s="20">
        <v>258.47899999999998</v>
      </c>
      <c r="X268" s="20">
        <v>357.15899999999999</v>
      </c>
      <c r="Y268" s="20">
        <v>360.40199999999999</v>
      </c>
      <c r="Z268" s="20">
        <v>467.86</v>
      </c>
      <c r="AA268" s="20">
        <v>426.78399999999999</v>
      </c>
      <c r="AB268" s="20">
        <v>651.32399999999996</v>
      </c>
      <c r="AC268" s="20">
        <v>158.84200000000001</v>
      </c>
      <c r="AD268" s="20">
        <v>353.89299999999997</v>
      </c>
      <c r="AE268" s="20">
        <v>907.93700000000001</v>
      </c>
      <c r="AG268">
        <v>4.0130815373800992</v>
      </c>
      <c r="AH268">
        <v>6.786695278022461</v>
      </c>
      <c r="AI268">
        <v>4.4504185890807779</v>
      </c>
      <c r="AJ268">
        <v>5.7354492759915763</v>
      </c>
      <c r="AK268">
        <v>8.094681801858238</v>
      </c>
      <c r="AL268">
        <v>4.4550255676926191</v>
      </c>
      <c r="AM268">
        <v>4.1778326285694396</v>
      </c>
      <c r="AN268">
        <v>4.7838077718887106</v>
      </c>
      <c r="AO268">
        <v>6.3364076780927965</v>
      </c>
      <c r="AP268">
        <v>12.398294361561151</v>
      </c>
      <c r="AQ268">
        <v>7.0124184599235209</v>
      </c>
      <c r="AR268">
        <v>7.727772967064011</v>
      </c>
      <c r="AS268">
        <v>7.1418768335830576</v>
      </c>
      <c r="AT268">
        <v>6.0558445631871791</v>
      </c>
      <c r="AU268">
        <v>10.529266898474233</v>
      </c>
      <c r="AW268" s="20">
        <v>0.159</v>
      </c>
      <c r="AX268" s="20">
        <v>0.188</v>
      </c>
      <c r="AY268" s="20">
        <v>0.151</v>
      </c>
      <c r="AZ268" s="20">
        <v>0.39100000000000001</v>
      </c>
      <c r="BA268" s="20">
        <v>0.13700000000000001</v>
      </c>
      <c r="BB268" s="20">
        <v>8.4000000000000005E-2</v>
      </c>
      <c r="BC268" s="20">
        <v>0.20300000000000001</v>
      </c>
      <c r="BD268" s="20">
        <v>0.16800000000000001</v>
      </c>
      <c r="BE268" s="20">
        <v>0.221</v>
      </c>
      <c r="BF268" s="20">
        <v>0.33300000000000002</v>
      </c>
      <c r="BG268" s="20">
        <v>0.20599999999999999</v>
      </c>
      <c r="BH268" s="20">
        <v>0.14899999999999999</v>
      </c>
      <c r="BI268" s="20">
        <v>0.56499999999999995</v>
      </c>
      <c r="BJ268" s="20">
        <v>0.215</v>
      </c>
      <c r="BK268" s="20">
        <v>0.14599999999999999</v>
      </c>
      <c r="BM268" s="20">
        <v>0.52100000000000002</v>
      </c>
      <c r="BN268" s="20">
        <v>0.57999999999999996</v>
      </c>
      <c r="BO268" s="20">
        <v>0.66100000000000003</v>
      </c>
      <c r="BP268" s="20">
        <v>0.74299999999999999</v>
      </c>
      <c r="BQ268" s="20">
        <v>0.66600000000000004</v>
      </c>
      <c r="BR268" s="20">
        <v>0.41899999999999998</v>
      </c>
      <c r="BS268" s="20">
        <v>0.63</v>
      </c>
      <c r="BT268" s="20">
        <v>0.68799999999999994</v>
      </c>
      <c r="BU268" s="20">
        <v>0.69299999999999995</v>
      </c>
      <c r="BV268" s="20">
        <v>0.434</v>
      </c>
      <c r="BW268" s="20">
        <v>0.63200000000000001</v>
      </c>
      <c r="BX268" s="20">
        <v>0.71299999999999997</v>
      </c>
      <c r="BY268" s="20">
        <v>0.88400000000000001</v>
      </c>
      <c r="BZ268" s="20">
        <v>0.69499999999999995</v>
      </c>
      <c r="CA268" s="20">
        <v>0.61</v>
      </c>
    </row>
    <row r="269" spans="1:79" x14ac:dyDescent="0.35">
      <c r="A269" s="20">
        <v>1111.317</v>
      </c>
      <c r="B269" s="20">
        <v>1605.03</v>
      </c>
      <c r="C269" s="20">
        <v>1322.115</v>
      </c>
      <c r="D269" s="20">
        <v>921.78300000000002</v>
      </c>
      <c r="E269" s="20">
        <v>3643.6759999999999</v>
      </c>
      <c r="F269" s="20">
        <v>1617.973</v>
      </c>
      <c r="G269" s="20">
        <v>671.22799999999995</v>
      </c>
      <c r="H269" s="20">
        <v>5898.6689999999999</v>
      </c>
      <c r="I269" s="20">
        <v>4255.732</v>
      </c>
      <c r="J269" s="20">
        <v>4225.2219999999998</v>
      </c>
      <c r="K269" s="20">
        <v>1157.5440000000001</v>
      </c>
      <c r="L269" s="20">
        <v>5250.5550000000003</v>
      </c>
      <c r="M269" s="20">
        <v>356.87900000000002</v>
      </c>
      <c r="N269" s="20">
        <v>2496.3020000000001</v>
      </c>
      <c r="O269" s="20">
        <v>5916.2349999999997</v>
      </c>
      <c r="Q269" s="20">
        <v>242.821</v>
      </c>
      <c r="R269" s="20">
        <v>365.31799999999998</v>
      </c>
      <c r="S269" s="20">
        <v>235.089</v>
      </c>
      <c r="T269" s="20">
        <v>246.31399999999999</v>
      </c>
      <c r="U269" s="20">
        <v>609.44299999999998</v>
      </c>
      <c r="V269" s="20">
        <v>328.45</v>
      </c>
      <c r="W269" s="20">
        <v>282.79599999999999</v>
      </c>
      <c r="X269" s="20">
        <v>827.40099999999995</v>
      </c>
      <c r="Y269" s="20">
        <v>719.48500000000001</v>
      </c>
      <c r="Z269" s="20">
        <v>419.58</v>
      </c>
      <c r="AA269" s="20">
        <v>192.60400000000001</v>
      </c>
      <c r="AB269" s="20">
        <v>943.94500000000005</v>
      </c>
      <c r="AC269" s="20">
        <v>254.51300000000001</v>
      </c>
      <c r="AD269" s="20">
        <v>444.82400000000001</v>
      </c>
      <c r="AE269" s="20">
        <v>669.70100000000002</v>
      </c>
      <c r="AG269">
        <v>4.5766922959711067</v>
      </c>
      <c r="AH269">
        <v>4.3935146913100365</v>
      </c>
      <c r="AI269">
        <v>5.6238913773081682</v>
      </c>
      <c r="AJ269">
        <v>3.7423085979684472</v>
      </c>
      <c r="AK269">
        <v>5.9786985821479615</v>
      </c>
      <c r="AL269">
        <v>4.9260861622773637</v>
      </c>
      <c r="AM269">
        <v>2.3735413513628196</v>
      </c>
      <c r="AN269">
        <v>7.1291538202153495</v>
      </c>
      <c r="AO269">
        <v>5.9149697352967747</v>
      </c>
      <c r="AP269">
        <v>10.070122503455837</v>
      </c>
      <c r="AQ269">
        <v>6.0099686403189967</v>
      </c>
      <c r="AR269">
        <v>5.5623526794463665</v>
      </c>
      <c r="AS269">
        <v>1.4022034237936767</v>
      </c>
      <c r="AT269">
        <v>5.6118869485459415</v>
      </c>
      <c r="AU269">
        <v>8.8341438940661572</v>
      </c>
      <c r="AW269" s="20">
        <v>0.23699999999999999</v>
      </c>
      <c r="AX269" s="20">
        <v>0.151</v>
      </c>
      <c r="AY269" s="20">
        <v>0.30099999999999999</v>
      </c>
      <c r="AZ269" s="20">
        <v>0.191</v>
      </c>
      <c r="BA269" s="20">
        <v>0.123</v>
      </c>
      <c r="BB269" s="20">
        <v>0.188</v>
      </c>
      <c r="BC269" s="20">
        <v>0.105</v>
      </c>
      <c r="BD269" s="20">
        <v>0.108</v>
      </c>
      <c r="BE269" s="20">
        <v>0.10299999999999999</v>
      </c>
      <c r="BF269" s="20">
        <v>0.30199999999999999</v>
      </c>
      <c r="BG269" s="20">
        <v>0.39200000000000002</v>
      </c>
      <c r="BH269" s="20">
        <v>7.3999999999999996E-2</v>
      </c>
      <c r="BI269" s="20">
        <v>6.9000000000000006E-2</v>
      </c>
      <c r="BJ269" s="20">
        <v>0.159</v>
      </c>
      <c r="BK269" s="20">
        <v>0.16600000000000001</v>
      </c>
      <c r="BM269" s="20">
        <v>0.63100000000000001</v>
      </c>
      <c r="BN269" s="20">
        <v>0.48299999999999998</v>
      </c>
      <c r="BO269" s="20">
        <v>0.64800000000000002</v>
      </c>
      <c r="BP269" s="20">
        <v>0.57899999999999996</v>
      </c>
      <c r="BQ269" s="20">
        <v>0.60899999999999999</v>
      </c>
      <c r="BR269" s="20">
        <v>0.58599999999999997</v>
      </c>
      <c r="BS269" s="20">
        <v>0.32400000000000001</v>
      </c>
      <c r="BT269" s="20">
        <v>0.6</v>
      </c>
      <c r="BU269" s="20">
        <v>0.55000000000000004</v>
      </c>
      <c r="BV269" s="20">
        <v>0.36499999999999999</v>
      </c>
      <c r="BW269" s="20">
        <v>0.77</v>
      </c>
      <c r="BX269" s="20">
        <v>0.35899999999999999</v>
      </c>
      <c r="BY269" s="20">
        <v>0.23899999999999999</v>
      </c>
      <c r="BZ269" s="20">
        <v>0.42099999999999999</v>
      </c>
      <c r="CA269" s="20">
        <v>0.73799999999999999</v>
      </c>
    </row>
    <row r="270" spans="1:79" x14ac:dyDescent="0.35">
      <c r="A270" s="20">
        <v>1519.97</v>
      </c>
      <c r="B270" s="20">
        <v>2365.9389999999999</v>
      </c>
      <c r="C270" s="20">
        <v>6400.7030000000004</v>
      </c>
      <c r="D270" s="20">
        <v>4094.8589999999999</v>
      </c>
      <c r="E270" s="20">
        <v>2258.6909999999998</v>
      </c>
      <c r="F270" s="20">
        <v>6165.8649999999998</v>
      </c>
      <c r="G270" s="20">
        <v>675.851</v>
      </c>
      <c r="H270" s="20">
        <v>3301.59</v>
      </c>
      <c r="I270" s="20">
        <v>1621.672</v>
      </c>
      <c r="J270" s="20">
        <v>2955.806</v>
      </c>
      <c r="K270" s="20">
        <v>1316.568</v>
      </c>
      <c r="L270" s="20">
        <v>1513.499</v>
      </c>
      <c r="M270" s="20">
        <v>300.48099999999999</v>
      </c>
      <c r="N270" s="20">
        <v>7116.3090000000002</v>
      </c>
      <c r="O270" s="20">
        <v>5997.5959999999995</v>
      </c>
      <c r="Q270" s="20">
        <v>319.41399999999999</v>
      </c>
      <c r="R270" s="20">
        <v>405.35599999999999</v>
      </c>
      <c r="S270" s="20">
        <v>582.69799999999998</v>
      </c>
      <c r="T270" s="20">
        <v>494.84800000000001</v>
      </c>
      <c r="U270" s="20">
        <v>362.79199999999997</v>
      </c>
      <c r="V270" s="20">
        <v>1010.8</v>
      </c>
      <c r="W270" s="20">
        <v>204.88300000000001</v>
      </c>
      <c r="X270" s="20">
        <v>446.67399999999998</v>
      </c>
      <c r="Y270" s="20">
        <v>327.32299999999998</v>
      </c>
      <c r="Z270" s="20">
        <v>499.36700000000002</v>
      </c>
      <c r="AA270" s="20">
        <v>516.25800000000004</v>
      </c>
      <c r="AB270" s="20">
        <v>399.67700000000002</v>
      </c>
      <c r="AC270" s="20">
        <v>95.203999999999994</v>
      </c>
      <c r="AD270" s="20">
        <v>868.69500000000005</v>
      </c>
      <c r="AE270" s="20">
        <v>1199.8810000000001</v>
      </c>
      <c r="AG270">
        <v>4.7586204737425417</v>
      </c>
      <c r="AH270">
        <v>5.8366941651289235</v>
      </c>
      <c r="AI270">
        <v>10.984597510202542</v>
      </c>
      <c r="AJ270">
        <v>8.2749834292550428</v>
      </c>
      <c r="AK270">
        <v>6.2258566892323977</v>
      </c>
      <c r="AL270">
        <v>6.0999851602690942</v>
      </c>
      <c r="AM270">
        <v>3.298716828629022</v>
      </c>
      <c r="AN270">
        <v>7.3914980500320153</v>
      </c>
      <c r="AO270">
        <v>4.9543478460114327</v>
      </c>
      <c r="AP270">
        <v>5.9191055876739949</v>
      </c>
      <c r="AQ270">
        <v>2.5502132654602927</v>
      </c>
      <c r="AR270">
        <v>3.7868053453163428</v>
      </c>
      <c r="AS270">
        <v>3.1561804125877067</v>
      </c>
      <c r="AT270">
        <v>8.191953447412498</v>
      </c>
      <c r="AU270">
        <v>4.9984923504914232</v>
      </c>
      <c r="AW270" s="20">
        <v>0.187</v>
      </c>
      <c r="AX270" s="20">
        <v>0.18099999999999999</v>
      </c>
      <c r="AY270" s="20">
        <v>0.23699999999999999</v>
      </c>
      <c r="AZ270" s="20">
        <v>0.21</v>
      </c>
      <c r="BA270" s="20">
        <v>0.216</v>
      </c>
      <c r="BB270" s="20">
        <v>7.5999999999999998E-2</v>
      </c>
      <c r="BC270" s="20">
        <v>0.20200000000000001</v>
      </c>
      <c r="BD270" s="20">
        <v>0.20799999999999999</v>
      </c>
      <c r="BE270" s="20">
        <v>0.19</v>
      </c>
      <c r="BF270" s="20">
        <v>0.14899999999999999</v>
      </c>
      <c r="BG270" s="20">
        <v>6.2E-2</v>
      </c>
      <c r="BH270" s="20">
        <v>0.11899999999999999</v>
      </c>
      <c r="BI270" s="20">
        <v>0.41699999999999998</v>
      </c>
      <c r="BJ270" s="20">
        <v>0.11899999999999999</v>
      </c>
      <c r="BK270" s="20">
        <v>5.1999999999999998E-2</v>
      </c>
      <c r="BM270" s="20">
        <v>0.51200000000000001</v>
      </c>
      <c r="BN270" s="20">
        <v>0.56000000000000005</v>
      </c>
      <c r="BO270" s="20">
        <v>0.35299999999999998</v>
      </c>
      <c r="BP270" s="20">
        <v>0.61799999999999999</v>
      </c>
      <c r="BQ270" s="20">
        <v>0.65</v>
      </c>
      <c r="BR270" s="20">
        <v>0.54600000000000004</v>
      </c>
      <c r="BS270" s="20">
        <v>0.52500000000000002</v>
      </c>
      <c r="BT270" s="20">
        <v>0.70199999999999996</v>
      </c>
      <c r="BU270" s="20">
        <v>0.66700000000000004</v>
      </c>
      <c r="BV270" s="20">
        <v>0.23400000000000001</v>
      </c>
      <c r="BW270" s="20">
        <v>0.33400000000000002</v>
      </c>
      <c r="BX270" s="20">
        <v>0.622</v>
      </c>
      <c r="BY270" s="20">
        <v>0.874</v>
      </c>
      <c r="BZ270" s="20">
        <v>0.629</v>
      </c>
      <c r="CA270" s="20">
        <v>0.158</v>
      </c>
    </row>
    <row r="271" spans="1:79" x14ac:dyDescent="0.35">
      <c r="A271" s="20">
        <v>2276.2570000000001</v>
      </c>
      <c r="B271" s="20">
        <v>2707.1010000000001</v>
      </c>
      <c r="C271" s="20">
        <v>4152.1819999999998</v>
      </c>
      <c r="D271" s="20">
        <v>12634.985000000001</v>
      </c>
      <c r="E271" s="20">
        <v>1693.787</v>
      </c>
      <c r="F271" s="20">
        <v>2890.163</v>
      </c>
      <c r="G271" s="20">
        <v>1262.944</v>
      </c>
      <c r="H271" s="20">
        <v>323.59500000000003</v>
      </c>
      <c r="I271" s="20">
        <v>3004.808</v>
      </c>
      <c r="J271" s="20">
        <v>1283.2840000000001</v>
      </c>
      <c r="K271" s="20">
        <v>4631.1019999999999</v>
      </c>
      <c r="L271" s="20">
        <v>4637.5739999999996</v>
      </c>
      <c r="M271" s="20">
        <v>1333.21</v>
      </c>
      <c r="N271" s="20">
        <v>5515.902</v>
      </c>
      <c r="O271" s="20">
        <v>3253.5129999999999</v>
      </c>
      <c r="Q271" s="20">
        <v>517.81100000000004</v>
      </c>
      <c r="R271" s="20">
        <v>422.43099999999998</v>
      </c>
      <c r="S271" s="20">
        <v>337.63900000000001</v>
      </c>
      <c r="T271" s="20">
        <v>2177.828</v>
      </c>
      <c r="U271" s="20">
        <v>344.06799999999998</v>
      </c>
      <c r="V271" s="20">
        <v>422.93700000000001</v>
      </c>
      <c r="W271" s="20">
        <v>307.81900000000002</v>
      </c>
      <c r="X271" s="20">
        <v>207.756</v>
      </c>
      <c r="Y271" s="20">
        <v>731.53</v>
      </c>
      <c r="Z271" s="20">
        <v>450.63299999999998</v>
      </c>
      <c r="AA271" s="20">
        <v>485.05599999999998</v>
      </c>
      <c r="AB271" s="20">
        <v>795.65099999999995</v>
      </c>
      <c r="AC271" s="20">
        <v>427.613</v>
      </c>
      <c r="AD271" s="20">
        <v>618.86500000000001</v>
      </c>
      <c r="AE271" s="20">
        <v>397.23700000000002</v>
      </c>
      <c r="AG271">
        <v>4.3959224504693797</v>
      </c>
      <c r="AH271">
        <v>6.4083862216551344</v>
      </c>
      <c r="AI271">
        <v>12.297696652341701</v>
      </c>
      <c r="AJ271">
        <v>5.8016450334920853</v>
      </c>
      <c r="AK271">
        <v>4.9228263017775555</v>
      </c>
      <c r="AL271">
        <v>6.8335544064482416</v>
      </c>
      <c r="AM271">
        <v>4.1028786397200951</v>
      </c>
      <c r="AN271">
        <v>1.5575723444810259</v>
      </c>
      <c r="AO271">
        <v>4.1075663335748365</v>
      </c>
      <c r="AP271">
        <v>2.8477364063439654</v>
      </c>
      <c r="AQ271">
        <v>9.54756151867001</v>
      </c>
      <c r="AR271">
        <v>5.8286535176855176</v>
      </c>
      <c r="AS271">
        <v>3.1177957639267282</v>
      </c>
      <c r="AT271">
        <v>8.9129325458702624</v>
      </c>
      <c r="AU271">
        <v>8.1903573936969618</v>
      </c>
      <c r="AW271" s="20">
        <v>0.107</v>
      </c>
      <c r="AX271" s="20">
        <v>0.191</v>
      </c>
      <c r="AY271" s="20">
        <v>0.45800000000000002</v>
      </c>
      <c r="AZ271" s="20">
        <v>3.3000000000000002E-2</v>
      </c>
      <c r="BA271" s="20">
        <v>0.18</v>
      </c>
      <c r="BB271" s="20">
        <v>0.20300000000000001</v>
      </c>
      <c r="BC271" s="20">
        <v>0.16700000000000001</v>
      </c>
      <c r="BD271" s="20">
        <v>9.4E-2</v>
      </c>
      <c r="BE271" s="20">
        <v>7.0999999999999994E-2</v>
      </c>
      <c r="BF271" s="20">
        <v>7.9000000000000001E-2</v>
      </c>
      <c r="BG271" s="20">
        <v>0.247</v>
      </c>
      <c r="BH271" s="20">
        <v>9.1999999999999998E-2</v>
      </c>
      <c r="BI271" s="20">
        <v>9.1999999999999998E-2</v>
      </c>
      <c r="BJ271" s="20">
        <v>0.18099999999999999</v>
      </c>
      <c r="BK271" s="20">
        <v>0.25900000000000001</v>
      </c>
      <c r="BM271" s="20">
        <v>0.45900000000000002</v>
      </c>
      <c r="BN271" s="20">
        <v>0.65500000000000003</v>
      </c>
      <c r="BO271" s="20">
        <v>0.52700000000000002</v>
      </c>
      <c r="BP271" s="20">
        <v>0.36399999999999999</v>
      </c>
      <c r="BQ271" s="20">
        <v>0.61699999999999999</v>
      </c>
      <c r="BR271" s="20">
        <v>0.70799999999999996</v>
      </c>
      <c r="BS271" s="20">
        <v>0.52200000000000002</v>
      </c>
      <c r="BT271" s="20">
        <v>0.36299999999999999</v>
      </c>
      <c r="BU271" s="20">
        <v>0.29399999999999998</v>
      </c>
      <c r="BV271" s="20">
        <v>0.13100000000000001</v>
      </c>
      <c r="BW271" s="20">
        <v>0.68799999999999994</v>
      </c>
      <c r="BX271" s="20">
        <v>0.312</v>
      </c>
      <c r="BY271" s="20">
        <v>0.251</v>
      </c>
      <c r="BZ271" s="20">
        <v>0.56799999999999995</v>
      </c>
      <c r="CA271" s="20">
        <v>0.79100000000000004</v>
      </c>
    </row>
    <row r="272" spans="1:79" x14ac:dyDescent="0.35">
      <c r="A272" s="20">
        <v>877.404</v>
      </c>
      <c r="B272" s="20">
        <v>1597.633</v>
      </c>
      <c r="C272" s="20">
        <v>3096.3389999999999</v>
      </c>
      <c r="D272" s="20">
        <v>1904.586</v>
      </c>
      <c r="E272" s="20">
        <v>539.94100000000003</v>
      </c>
      <c r="F272" s="20">
        <v>562.13</v>
      </c>
      <c r="G272" s="20">
        <v>1182.5070000000001</v>
      </c>
      <c r="H272" s="20">
        <v>313.42500000000001</v>
      </c>
      <c r="I272" s="20">
        <v>2366.864</v>
      </c>
      <c r="J272" s="20">
        <v>5696.1909999999998</v>
      </c>
      <c r="K272" s="20">
        <v>1669.749</v>
      </c>
      <c r="L272" s="20">
        <v>641.64200000000005</v>
      </c>
      <c r="M272" s="20">
        <v>2659.9479999999999</v>
      </c>
      <c r="N272" s="20">
        <v>5570.451</v>
      </c>
      <c r="O272" s="20">
        <v>3956.1759999999999</v>
      </c>
      <c r="Q272" s="20">
        <v>188.52500000000001</v>
      </c>
      <c r="R272" s="20">
        <v>270.678</v>
      </c>
      <c r="S272" s="20">
        <v>373.22699999999998</v>
      </c>
      <c r="T272" s="20">
        <v>281.65300000000002</v>
      </c>
      <c r="U272" s="20">
        <v>115.36799999999999</v>
      </c>
      <c r="V272" s="20">
        <v>226.02</v>
      </c>
      <c r="W272" s="20">
        <v>380.55</v>
      </c>
      <c r="X272" s="20">
        <v>157.19300000000001</v>
      </c>
      <c r="Y272" s="20">
        <v>419.20400000000001</v>
      </c>
      <c r="Z272" s="20">
        <v>465.10300000000001</v>
      </c>
      <c r="AA272" s="20">
        <v>479.56</v>
      </c>
      <c r="AB272" s="20">
        <v>295.01799999999997</v>
      </c>
      <c r="AC272" s="20">
        <v>386.48899999999998</v>
      </c>
      <c r="AD272" s="20">
        <v>794.16200000000003</v>
      </c>
      <c r="AE272" s="20">
        <v>518.33500000000004</v>
      </c>
      <c r="AG272">
        <v>4.6540458825089512</v>
      </c>
      <c r="AH272">
        <v>5.9023378331449177</v>
      </c>
      <c r="AI272">
        <v>8.2961280936266668</v>
      </c>
      <c r="AJ272">
        <v>6.762171892364008</v>
      </c>
      <c r="AK272">
        <v>4.6801626100825189</v>
      </c>
      <c r="AL272">
        <v>2.4870807893106806</v>
      </c>
      <c r="AM272">
        <v>3.1073630271974775</v>
      </c>
      <c r="AN272">
        <v>1.9938864962180249</v>
      </c>
      <c r="AO272">
        <v>5.646091163252259</v>
      </c>
      <c r="AP272">
        <v>12.247160306426748</v>
      </c>
      <c r="AQ272">
        <v>3.4818354324797731</v>
      </c>
      <c r="AR272">
        <v>2.1749249198354001</v>
      </c>
      <c r="AS272">
        <v>6.882338177800662</v>
      </c>
      <c r="AT272">
        <v>7.0142502411346799</v>
      </c>
      <c r="AU272">
        <v>7.6324693489731539</v>
      </c>
      <c r="AW272" s="20">
        <v>0.31</v>
      </c>
      <c r="AX272" s="20">
        <v>0.27400000000000002</v>
      </c>
      <c r="AY272" s="20">
        <v>0.27900000000000003</v>
      </c>
      <c r="AZ272" s="20">
        <v>0.30199999999999999</v>
      </c>
      <c r="BA272" s="20">
        <v>0.51</v>
      </c>
      <c r="BB272" s="20">
        <v>0.13800000000000001</v>
      </c>
      <c r="BC272" s="20">
        <v>0.10299999999999999</v>
      </c>
      <c r="BD272" s="20">
        <v>0.159</v>
      </c>
      <c r="BE272" s="20">
        <v>0.16900000000000001</v>
      </c>
      <c r="BF272" s="20">
        <v>0.33100000000000002</v>
      </c>
      <c r="BG272" s="20">
        <v>9.0999999999999998E-2</v>
      </c>
      <c r="BH272" s="20">
        <v>9.2999999999999999E-2</v>
      </c>
      <c r="BI272" s="20">
        <v>0.224</v>
      </c>
      <c r="BJ272" s="20">
        <v>0.111</v>
      </c>
      <c r="BK272" s="20">
        <v>0.185</v>
      </c>
      <c r="BM272" s="20">
        <v>0.60499999999999998</v>
      </c>
      <c r="BN272" s="20">
        <v>0.71899999999999997</v>
      </c>
      <c r="BO272" s="20">
        <v>0.79200000000000004</v>
      </c>
      <c r="BP272" s="20">
        <v>0.66300000000000003</v>
      </c>
      <c r="BQ272" s="20">
        <v>0.91400000000000003</v>
      </c>
      <c r="BR272" s="20">
        <v>0.65500000000000003</v>
      </c>
      <c r="BS272" s="20">
        <v>0.503</v>
      </c>
      <c r="BT272" s="20">
        <v>0.47099999999999997</v>
      </c>
      <c r="BU272" s="20">
        <v>0.47499999999999998</v>
      </c>
      <c r="BV272" s="20">
        <v>0.45400000000000001</v>
      </c>
      <c r="BW272" s="20">
        <v>0.29699999999999999</v>
      </c>
      <c r="BX272" s="20">
        <v>0.26900000000000002</v>
      </c>
      <c r="BY272" s="20">
        <v>0.754</v>
      </c>
      <c r="BZ272" s="20">
        <v>0.56399999999999995</v>
      </c>
      <c r="CA272" s="20">
        <v>0.71599999999999997</v>
      </c>
    </row>
    <row r="273" spans="1:79" x14ac:dyDescent="0.35">
      <c r="A273" s="20">
        <v>1232.433</v>
      </c>
      <c r="B273" s="20">
        <v>3116.6790000000001</v>
      </c>
      <c r="C273" s="20">
        <v>3553.9940000000001</v>
      </c>
      <c r="D273" s="20">
        <v>1677.145</v>
      </c>
      <c r="E273" s="20">
        <v>1350.777</v>
      </c>
      <c r="F273" s="20">
        <v>4261.28</v>
      </c>
      <c r="G273" s="20">
        <v>2254.0680000000002</v>
      </c>
      <c r="H273" s="20">
        <v>6703.9570000000003</v>
      </c>
      <c r="I273" s="20">
        <v>2168.0839999999998</v>
      </c>
      <c r="J273" s="20">
        <v>3217.4560000000001</v>
      </c>
      <c r="K273" s="20">
        <v>3704.6970000000001</v>
      </c>
      <c r="L273" s="20">
        <v>2373.3359999999998</v>
      </c>
      <c r="M273" s="20">
        <v>1891.6420000000001</v>
      </c>
      <c r="N273" s="20">
        <v>825.62900000000002</v>
      </c>
      <c r="O273" s="20">
        <v>5791.42</v>
      </c>
      <c r="Q273" s="20">
        <v>263.23500000000001</v>
      </c>
      <c r="R273" s="20">
        <v>469.51799999999997</v>
      </c>
      <c r="S273" s="20">
        <v>573.38699999999994</v>
      </c>
      <c r="T273" s="20">
        <v>427.887</v>
      </c>
      <c r="U273" s="20">
        <v>285.36200000000002</v>
      </c>
      <c r="V273" s="20">
        <v>527.01700000000005</v>
      </c>
      <c r="W273" s="20">
        <v>327.3</v>
      </c>
      <c r="X273" s="20">
        <v>1193.1389999999999</v>
      </c>
      <c r="Y273" s="20">
        <v>363.99900000000002</v>
      </c>
      <c r="Z273" s="20">
        <v>346.28100000000001</v>
      </c>
      <c r="AA273" s="20">
        <v>345.911</v>
      </c>
      <c r="AB273" s="20">
        <v>604.48699999999997</v>
      </c>
      <c r="AC273" s="20">
        <v>406.03300000000002</v>
      </c>
      <c r="AD273" s="20">
        <v>315.31799999999998</v>
      </c>
      <c r="AE273" s="20">
        <v>617.01499999999999</v>
      </c>
      <c r="AG273">
        <v>4.6818736110319676</v>
      </c>
      <c r="AH273">
        <v>6.6380394361877508</v>
      </c>
      <c r="AI273">
        <v>6.1982465594790268</v>
      </c>
      <c r="AJ273">
        <v>3.9195979312295068</v>
      </c>
      <c r="AK273">
        <v>4.7335559745165785</v>
      </c>
      <c r="AL273">
        <v>8.0856594758802842</v>
      </c>
      <c r="AM273">
        <v>6.8868560953253901</v>
      </c>
      <c r="AN273">
        <v>5.6187560711702504</v>
      </c>
      <c r="AO273">
        <v>5.9562910887117813</v>
      </c>
      <c r="AP273">
        <v>9.2914598259794801</v>
      </c>
      <c r="AQ273">
        <v>10.709971640103957</v>
      </c>
      <c r="AR273">
        <v>3.9261985782986235</v>
      </c>
      <c r="AS273">
        <v>4.6588380747377673</v>
      </c>
      <c r="AT273">
        <v>2.6184011061848675</v>
      </c>
      <c r="AU273">
        <v>9.3861899629668653</v>
      </c>
      <c r="AW273" s="20">
        <v>0.224</v>
      </c>
      <c r="AX273" s="20">
        <v>0.17799999999999999</v>
      </c>
      <c r="AY273" s="20">
        <v>0.13600000000000001</v>
      </c>
      <c r="AZ273" s="20">
        <v>0.115</v>
      </c>
      <c r="BA273" s="20">
        <v>0.20799999999999999</v>
      </c>
      <c r="BB273" s="20">
        <v>0.193</v>
      </c>
      <c r="BC273" s="20">
        <v>0.26400000000000001</v>
      </c>
      <c r="BD273" s="20">
        <v>5.8999999999999997E-2</v>
      </c>
      <c r="BE273" s="20">
        <v>0.20599999999999999</v>
      </c>
      <c r="BF273" s="20">
        <v>0.33700000000000002</v>
      </c>
      <c r="BG273" s="20">
        <v>0.38900000000000001</v>
      </c>
      <c r="BH273" s="20">
        <v>8.2000000000000003E-2</v>
      </c>
      <c r="BI273" s="20">
        <v>0.14399999999999999</v>
      </c>
      <c r="BJ273" s="20">
        <v>0.104</v>
      </c>
      <c r="BK273" s="20">
        <v>0.191</v>
      </c>
      <c r="BM273" s="20">
        <v>0.5</v>
      </c>
      <c r="BN273" s="20">
        <v>0.57099999999999995</v>
      </c>
      <c r="BO273" s="20">
        <v>0.47499999999999998</v>
      </c>
      <c r="BP273" s="20">
        <v>0.34699999999999998</v>
      </c>
      <c r="BQ273" s="20">
        <v>0.502</v>
      </c>
      <c r="BR273" s="20">
        <v>0.58299999999999996</v>
      </c>
      <c r="BS273" s="20">
        <v>0.69499999999999995</v>
      </c>
      <c r="BT273" s="20">
        <v>0.40699999999999997</v>
      </c>
      <c r="BU273" s="20">
        <v>0.67500000000000004</v>
      </c>
      <c r="BV273" s="20">
        <v>0.745</v>
      </c>
      <c r="BW273" s="20">
        <v>0.83899999999999997</v>
      </c>
      <c r="BX273" s="20">
        <v>0.38300000000000001</v>
      </c>
      <c r="BY273" s="20">
        <v>0.50700000000000001</v>
      </c>
      <c r="BZ273" s="20">
        <v>0.35599999999999998</v>
      </c>
      <c r="CA273" s="20">
        <v>0.58599999999999997</v>
      </c>
    </row>
    <row r="274" spans="1:79" x14ac:dyDescent="0.35">
      <c r="A274" s="20">
        <v>1204.6969999999999</v>
      </c>
      <c r="B274" s="20">
        <v>1756.6569999999999</v>
      </c>
      <c r="C274" s="20">
        <v>5933.8019999999997</v>
      </c>
      <c r="D274" s="20">
        <v>563.97900000000004</v>
      </c>
      <c r="E274" s="20">
        <v>1524.5930000000001</v>
      </c>
      <c r="F274" s="20">
        <v>3856.3240000000001</v>
      </c>
      <c r="G274" s="20">
        <v>835.79899999999998</v>
      </c>
      <c r="H274" s="20">
        <v>2721.893</v>
      </c>
      <c r="I274" s="20">
        <v>3659.393</v>
      </c>
      <c r="J274" s="20">
        <v>1538.462</v>
      </c>
      <c r="K274" s="20">
        <v>624.07500000000005</v>
      </c>
      <c r="L274" s="20">
        <v>4935.2809999999999</v>
      </c>
      <c r="M274" s="20">
        <v>2359.4670000000001</v>
      </c>
      <c r="N274" s="20">
        <v>4371.3019999999997</v>
      </c>
      <c r="O274" s="20">
        <v>1691.0129999999999</v>
      </c>
      <c r="Q274" s="20">
        <v>314.57799999999997</v>
      </c>
      <c r="R274" s="20">
        <v>359.452</v>
      </c>
      <c r="S274" s="20">
        <v>966.505</v>
      </c>
      <c r="T274" s="20">
        <v>209.91200000000001</v>
      </c>
      <c r="U274" s="20">
        <v>348.904</v>
      </c>
      <c r="V274" s="20">
        <v>721.39099999999996</v>
      </c>
      <c r="W274" s="20">
        <v>238.13800000000001</v>
      </c>
      <c r="X274" s="20">
        <v>727.31399999999996</v>
      </c>
      <c r="Y274" s="20">
        <v>573.58100000000002</v>
      </c>
      <c r="Z274" s="20">
        <v>397.50400000000002</v>
      </c>
      <c r="AA274" s="20">
        <v>141.108</v>
      </c>
      <c r="AB274" s="20">
        <v>667.64200000000005</v>
      </c>
      <c r="AC274" s="20">
        <v>588.072</v>
      </c>
      <c r="AD274" s="20">
        <v>559.88599999999997</v>
      </c>
      <c r="AE274" s="20">
        <v>575.721</v>
      </c>
      <c r="AG274">
        <v>3.8295653224319564</v>
      </c>
      <c r="AH274">
        <v>4.8870419416222468</v>
      </c>
      <c r="AI274">
        <v>6.1394426309227574</v>
      </c>
      <c r="AJ274">
        <v>2.6867401577804033</v>
      </c>
      <c r="AK274">
        <v>4.3696632884690345</v>
      </c>
      <c r="AL274">
        <v>5.3456780026365731</v>
      </c>
      <c r="AM274">
        <v>3.5097254533085858</v>
      </c>
      <c r="AN274">
        <v>3.7423904943394466</v>
      </c>
      <c r="AO274">
        <v>6.3799062381773455</v>
      </c>
      <c r="AP274">
        <v>3.8703057076155205</v>
      </c>
      <c r="AQ274">
        <v>4.422676247980271</v>
      </c>
      <c r="AR274">
        <v>7.3921068476818412</v>
      </c>
      <c r="AS274">
        <v>4.012207688854426</v>
      </c>
      <c r="AT274">
        <v>7.8074858096112418</v>
      </c>
      <c r="AU274">
        <v>2.9372091690245794</v>
      </c>
      <c r="AW274" s="20">
        <v>0.153</v>
      </c>
      <c r="AX274" s="20">
        <v>0.17100000000000001</v>
      </c>
      <c r="AY274" s="20">
        <v>0.08</v>
      </c>
      <c r="AZ274" s="20">
        <v>0.161</v>
      </c>
      <c r="BA274" s="20">
        <v>0.157</v>
      </c>
      <c r="BB274" s="20">
        <v>9.2999999999999999E-2</v>
      </c>
      <c r="BC274" s="20">
        <v>0.185</v>
      </c>
      <c r="BD274" s="20">
        <v>6.5000000000000002E-2</v>
      </c>
      <c r="BE274" s="20">
        <v>0.14000000000000001</v>
      </c>
      <c r="BF274" s="20">
        <v>0.122</v>
      </c>
      <c r="BG274" s="20">
        <v>0.39400000000000002</v>
      </c>
      <c r="BH274" s="20">
        <v>0.13900000000000001</v>
      </c>
      <c r="BI274" s="20">
        <v>8.5999999999999993E-2</v>
      </c>
      <c r="BJ274" s="20">
        <v>0.17499999999999999</v>
      </c>
      <c r="BK274" s="20">
        <v>6.4000000000000001E-2</v>
      </c>
      <c r="BM274" s="20">
        <v>0.57699999999999996</v>
      </c>
      <c r="BN274" s="20">
        <v>0.56499999999999995</v>
      </c>
      <c r="BO274" s="20">
        <v>0.45900000000000002</v>
      </c>
      <c r="BP274" s="20">
        <v>0.52900000000000003</v>
      </c>
      <c r="BQ274" s="20">
        <v>0.64200000000000002</v>
      </c>
      <c r="BR274" s="20">
        <v>0.40400000000000003</v>
      </c>
      <c r="BS274" s="20">
        <v>0.45500000000000002</v>
      </c>
      <c r="BT274" s="20">
        <v>0.27200000000000002</v>
      </c>
      <c r="BU274" s="20">
        <v>0.65300000000000002</v>
      </c>
      <c r="BV274" s="20">
        <v>0.46100000000000002</v>
      </c>
      <c r="BW274" s="20">
        <v>0.83599999999999997</v>
      </c>
      <c r="BX274" s="20">
        <v>0.51500000000000001</v>
      </c>
      <c r="BY274" s="20">
        <v>0.32100000000000001</v>
      </c>
      <c r="BZ274" s="20">
        <v>0.53700000000000003</v>
      </c>
      <c r="CA274" s="20">
        <v>0.40100000000000002</v>
      </c>
    </row>
    <row r="275" spans="1:79" x14ac:dyDescent="0.35">
      <c r="A275" s="20">
        <v>2157.9140000000002</v>
      </c>
      <c r="B275" s="20">
        <v>1577.2929999999999</v>
      </c>
      <c r="C275" s="20">
        <v>1471.893</v>
      </c>
      <c r="D275" s="20">
        <v>1733.5429999999999</v>
      </c>
      <c r="E275" s="20">
        <v>9153.107</v>
      </c>
      <c r="F275" s="20">
        <v>7468.5649999999996</v>
      </c>
      <c r="G275" s="20">
        <v>904.21600000000001</v>
      </c>
      <c r="H275" s="20">
        <v>1916.605</v>
      </c>
      <c r="I275" s="20">
        <v>2205.067</v>
      </c>
      <c r="J275" s="20">
        <v>1437.6849999999999</v>
      </c>
      <c r="K275" s="20">
        <v>1855.5840000000001</v>
      </c>
      <c r="L275" s="20">
        <v>7503.6980000000003</v>
      </c>
      <c r="M275" s="20">
        <v>1000.37</v>
      </c>
      <c r="N275" s="20">
        <v>3122.2260000000001</v>
      </c>
      <c r="O275" s="20">
        <v>3672.337</v>
      </c>
      <c r="Q275" s="20">
        <v>612.78200000000004</v>
      </c>
      <c r="R275" s="20">
        <v>304.923</v>
      </c>
      <c r="S275" s="20">
        <v>302.14699999999999</v>
      </c>
      <c r="T275" s="20">
        <v>403.76299999999998</v>
      </c>
      <c r="U275" s="20">
        <v>1309.73</v>
      </c>
      <c r="V275" s="20">
        <v>1196.992</v>
      </c>
      <c r="W275" s="20">
        <v>199.25</v>
      </c>
      <c r="X275" s="20">
        <v>391.678</v>
      </c>
      <c r="Y275" s="20">
        <v>432.51299999999998</v>
      </c>
      <c r="Z275" s="20">
        <v>488.80500000000001</v>
      </c>
      <c r="AA275" s="20">
        <v>317.435</v>
      </c>
      <c r="AB275" s="20">
        <v>846.51099999999997</v>
      </c>
      <c r="AC275" s="20">
        <v>295.81400000000002</v>
      </c>
      <c r="AD275" s="20">
        <v>653.86699999999996</v>
      </c>
      <c r="AE275" s="20">
        <v>461.029</v>
      </c>
      <c r="AG275">
        <v>3.5215035689690626</v>
      </c>
      <c r="AH275">
        <v>5.1727583685061473</v>
      </c>
      <c r="AI275">
        <v>4.8714466799273204</v>
      </c>
      <c r="AJ275">
        <v>4.2934667119077279</v>
      </c>
      <c r="AK275">
        <v>6.9885449672833335</v>
      </c>
      <c r="AL275">
        <v>6.2394443738972356</v>
      </c>
      <c r="AM275">
        <v>4.5380978670012544</v>
      </c>
      <c r="AN275">
        <v>4.8933179805860938</v>
      </c>
      <c r="AO275">
        <v>5.0982675665240125</v>
      </c>
      <c r="AP275">
        <v>2.9412240054827588</v>
      </c>
      <c r="AQ275">
        <v>5.8455557830737002</v>
      </c>
      <c r="AR275">
        <v>8.8642652015153978</v>
      </c>
      <c r="AS275">
        <v>3.3817533990953774</v>
      </c>
      <c r="AT275">
        <v>4.7750169376952813</v>
      </c>
      <c r="AU275">
        <v>7.9655227762244891</v>
      </c>
      <c r="AW275" s="20">
        <v>7.1999999999999995E-2</v>
      </c>
      <c r="AX275" s="20">
        <v>0.21299999999999999</v>
      </c>
      <c r="AY275" s="20">
        <v>0.20300000000000001</v>
      </c>
      <c r="AZ275" s="20">
        <v>0.13400000000000001</v>
      </c>
      <c r="BA275" s="20">
        <v>6.7000000000000004E-2</v>
      </c>
      <c r="BB275" s="20">
        <v>6.6000000000000003E-2</v>
      </c>
      <c r="BC275" s="20">
        <v>0.28599999999999998</v>
      </c>
      <c r="BD275" s="20">
        <v>0.157</v>
      </c>
      <c r="BE275" s="20">
        <v>0.14799999999999999</v>
      </c>
      <c r="BF275" s="20">
        <v>7.5999999999999998E-2</v>
      </c>
      <c r="BG275" s="20">
        <v>0.23100000000000001</v>
      </c>
      <c r="BH275" s="20">
        <v>0.13200000000000001</v>
      </c>
      <c r="BI275" s="20">
        <v>0.14399999999999999</v>
      </c>
      <c r="BJ275" s="20">
        <v>9.1999999999999998E-2</v>
      </c>
      <c r="BK275" s="20">
        <v>0.217</v>
      </c>
      <c r="BM275" s="20">
        <v>0.36499999999999999</v>
      </c>
      <c r="BN275" s="20">
        <v>0.629</v>
      </c>
      <c r="BO275" s="20">
        <v>0.47899999999999998</v>
      </c>
      <c r="BP275" s="20">
        <v>0.57799999999999996</v>
      </c>
      <c r="BQ275" s="20">
        <v>0.307</v>
      </c>
      <c r="BR275" s="20">
        <v>0.54600000000000004</v>
      </c>
      <c r="BS275" s="20">
        <v>0.73499999999999999</v>
      </c>
      <c r="BT275" s="20">
        <v>0.57399999999999995</v>
      </c>
      <c r="BU275" s="20">
        <v>0.49</v>
      </c>
      <c r="BV275" s="20">
        <v>0.30299999999999999</v>
      </c>
      <c r="BW275" s="20">
        <v>0.66800000000000004</v>
      </c>
      <c r="BX275" s="20">
        <v>0.67600000000000005</v>
      </c>
      <c r="BY275" s="20">
        <v>0.45</v>
      </c>
      <c r="BZ275" s="20">
        <v>0.38600000000000001</v>
      </c>
      <c r="CA275" s="20">
        <v>0.63900000000000001</v>
      </c>
    </row>
    <row r="276" spans="1:79" x14ac:dyDescent="0.35">
      <c r="A276" s="20">
        <v>3113.9050000000002</v>
      </c>
      <c r="B276" s="20">
        <v>1063.24</v>
      </c>
      <c r="C276" s="20">
        <v>4335.2439999999997</v>
      </c>
      <c r="D276" s="20">
        <v>244.083</v>
      </c>
      <c r="E276" s="20">
        <v>3259.0610000000001</v>
      </c>
      <c r="F276" s="20">
        <v>6638.3140000000003</v>
      </c>
      <c r="G276" s="20">
        <v>920.85799999999995</v>
      </c>
      <c r="H276" s="20">
        <v>9333.3950000000004</v>
      </c>
      <c r="I276" s="20">
        <v>4159.5780000000004</v>
      </c>
      <c r="J276" s="20">
        <v>311.57499999999999</v>
      </c>
      <c r="K276" s="20">
        <v>778.476</v>
      </c>
      <c r="L276" s="20">
        <v>5949.5190000000002</v>
      </c>
      <c r="M276" s="20">
        <v>1176.96</v>
      </c>
      <c r="N276" s="20">
        <v>2283.654</v>
      </c>
      <c r="O276" s="20">
        <v>4655.1409999999996</v>
      </c>
      <c r="Q276" s="20">
        <v>598.83100000000002</v>
      </c>
      <c r="R276" s="20">
        <v>268.90800000000002</v>
      </c>
      <c r="S276" s="20">
        <v>649.08699999999999</v>
      </c>
      <c r="T276" s="20">
        <v>85.724999999999994</v>
      </c>
      <c r="U276" s="20">
        <v>533.46900000000005</v>
      </c>
      <c r="V276" s="20">
        <v>825.04399999999998</v>
      </c>
      <c r="W276" s="20">
        <v>150.35300000000001</v>
      </c>
      <c r="X276" s="20">
        <v>1536.44</v>
      </c>
      <c r="Y276" s="20">
        <v>830.41</v>
      </c>
      <c r="Z276" s="20">
        <v>72.924000000000007</v>
      </c>
      <c r="AA276" s="20">
        <v>284.19600000000003</v>
      </c>
      <c r="AB276" s="20">
        <v>539.19899999999996</v>
      </c>
      <c r="AC276" s="20">
        <v>527.5</v>
      </c>
      <c r="AD276" s="20">
        <v>353.17700000000002</v>
      </c>
      <c r="AE276" s="20">
        <v>671.06100000000004</v>
      </c>
      <c r="AG276">
        <v>5.1999729472923084</v>
      </c>
      <c r="AH276">
        <v>3.9539173248843467</v>
      </c>
      <c r="AI276">
        <v>6.6789875625301383</v>
      </c>
      <c r="AJ276">
        <v>2.8472790901137359</v>
      </c>
      <c r="AK276">
        <v>6.109185350976345</v>
      </c>
      <c r="AL276">
        <v>8.0460120914763333</v>
      </c>
      <c r="AM276">
        <v>6.1246400138341093</v>
      </c>
      <c r="AN276">
        <v>6.0746888912030412</v>
      </c>
      <c r="AO276">
        <v>5.0090654014282112</v>
      </c>
      <c r="AP276">
        <v>4.2725988700564965</v>
      </c>
      <c r="AQ276">
        <v>2.73922222691382</v>
      </c>
      <c r="AR276">
        <v>11.033994870168529</v>
      </c>
      <c r="AS276">
        <v>2.2312037914691945</v>
      </c>
      <c r="AT276">
        <v>6.466032612542719</v>
      </c>
      <c r="AU276">
        <v>6.9369863544446773</v>
      </c>
      <c r="AW276" s="20">
        <v>0.109</v>
      </c>
      <c r="AX276" s="20">
        <v>0.185</v>
      </c>
      <c r="AY276" s="20">
        <v>0.129</v>
      </c>
      <c r="AZ276" s="20">
        <v>0.41699999999999998</v>
      </c>
      <c r="BA276" s="20">
        <v>0.14399999999999999</v>
      </c>
      <c r="BB276" s="20">
        <v>0.123</v>
      </c>
      <c r="BC276" s="20">
        <v>0.51200000000000001</v>
      </c>
      <c r="BD276" s="20">
        <v>0.05</v>
      </c>
      <c r="BE276" s="20">
        <v>7.5999999999999998E-2</v>
      </c>
      <c r="BF276" s="20">
        <v>0.73599999999999999</v>
      </c>
      <c r="BG276" s="20">
        <v>0.121</v>
      </c>
      <c r="BH276" s="20">
        <v>0.25700000000000001</v>
      </c>
      <c r="BI276" s="20">
        <v>5.2999999999999999E-2</v>
      </c>
      <c r="BJ276" s="20">
        <v>0.23</v>
      </c>
      <c r="BK276" s="20">
        <v>0.13</v>
      </c>
      <c r="BM276" s="20">
        <v>0.41</v>
      </c>
      <c r="BN276" s="20">
        <v>0.46100000000000002</v>
      </c>
      <c r="BO276" s="20">
        <v>0.629</v>
      </c>
      <c r="BP276" s="20">
        <v>0.81599999999999995</v>
      </c>
      <c r="BQ276" s="20">
        <v>0.622</v>
      </c>
      <c r="BR276" s="20">
        <v>0.64400000000000002</v>
      </c>
      <c r="BS276" s="20">
        <v>0.81</v>
      </c>
      <c r="BT276" s="20">
        <v>0.51700000000000002</v>
      </c>
      <c r="BU276" s="20">
        <v>0.48599999999999999</v>
      </c>
      <c r="BV276" s="20">
        <v>0.91</v>
      </c>
      <c r="BW276" s="20">
        <v>0.74399999999999999</v>
      </c>
      <c r="BX276" s="20">
        <v>0.79400000000000004</v>
      </c>
      <c r="BY276" s="20">
        <v>0.224</v>
      </c>
      <c r="BZ276" s="20">
        <v>0.61399999999999999</v>
      </c>
      <c r="CA276" s="20">
        <v>0.47699999999999998</v>
      </c>
    </row>
    <row r="277" spans="1:79" x14ac:dyDescent="0.35">
      <c r="A277" s="20">
        <v>2790.3110000000001</v>
      </c>
      <c r="B277" s="20">
        <v>1983.173</v>
      </c>
      <c r="C277" s="20">
        <v>510.35500000000002</v>
      </c>
      <c r="D277" s="20">
        <v>1410.873</v>
      </c>
      <c r="E277" s="20">
        <v>8525.3330000000005</v>
      </c>
      <c r="F277" s="20">
        <v>1703.0329999999999</v>
      </c>
      <c r="G277" s="20">
        <v>1200.0740000000001</v>
      </c>
      <c r="H277" s="20">
        <v>2024.778</v>
      </c>
      <c r="I277" s="20">
        <v>1880.547</v>
      </c>
      <c r="J277" s="20">
        <v>2099.6669999999999</v>
      </c>
      <c r="K277" s="20">
        <v>1039.201</v>
      </c>
      <c r="L277" s="20">
        <v>3537.3519999999999</v>
      </c>
      <c r="M277" s="20">
        <v>2006.287</v>
      </c>
      <c r="N277" s="20">
        <v>2093.1950000000002</v>
      </c>
      <c r="O277" s="20">
        <v>2805.1039999999998</v>
      </c>
      <c r="Q277" s="20">
        <v>344.358</v>
      </c>
      <c r="R277" s="20">
        <v>468.91500000000002</v>
      </c>
      <c r="S277" s="20">
        <v>224.404</v>
      </c>
      <c r="T277" s="20">
        <v>314.24799999999999</v>
      </c>
      <c r="U277" s="20">
        <v>1382.4670000000001</v>
      </c>
      <c r="V277" s="20">
        <v>354.303</v>
      </c>
      <c r="W277" s="20">
        <v>319.26100000000002</v>
      </c>
      <c r="X277" s="20">
        <v>320.01799999999997</v>
      </c>
      <c r="Y277" s="20">
        <v>434.76600000000002</v>
      </c>
      <c r="Z277" s="20">
        <v>464.77800000000002</v>
      </c>
      <c r="AA277" s="20">
        <v>321.41699999999997</v>
      </c>
      <c r="AB277" s="20">
        <v>836.66300000000001</v>
      </c>
      <c r="AC277" s="20">
        <v>361.279</v>
      </c>
      <c r="AD277" s="20">
        <v>444.30099999999999</v>
      </c>
      <c r="AE277" s="20">
        <v>619.01800000000003</v>
      </c>
      <c r="AG277">
        <v>8.1029364788969627</v>
      </c>
      <c r="AH277">
        <v>4.2292803599799536</v>
      </c>
      <c r="AI277">
        <v>2.2742687296126629</v>
      </c>
      <c r="AJ277">
        <v>4.489680125251394</v>
      </c>
      <c r="AK277">
        <v>6.166753347457842</v>
      </c>
      <c r="AL277">
        <v>4.8067134627705661</v>
      </c>
      <c r="AM277">
        <v>3.7589119873708343</v>
      </c>
      <c r="AN277">
        <v>6.32707535201145</v>
      </c>
      <c r="AO277">
        <v>4.3254233311712502</v>
      </c>
      <c r="AP277">
        <v>4.5175696784271198</v>
      </c>
      <c r="AQ277">
        <v>3.2331861724799875</v>
      </c>
      <c r="AR277">
        <v>4.2279292857458737</v>
      </c>
      <c r="AS277">
        <v>5.5532898397083699</v>
      </c>
      <c r="AT277">
        <v>4.7112092927992517</v>
      </c>
      <c r="AU277">
        <v>4.5315386628498677</v>
      </c>
      <c r="AW277" s="20">
        <v>0.29599999999999999</v>
      </c>
      <c r="AX277" s="20">
        <v>0.113</v>
      </c>
      <c r="AY277" s="20">
        <v>0.127</v>
      </c>
      <c r="AZ277" s="20">
        <v>0.18</v>
      </c>
      <c r="BA277" s="20">
        <v>5.6000000000000001E-2</v>
      </c>
      <c r="BB277" s="20">
        <v>0.17</v>
      </c>
      <c r="BC277" s="20">
        <v>0.14799999999999999</v>
      </c>
      <c r="BD277" s="20">
        <v>0.248</v>
      </c>
      <c r="BE277" s="20">
        <v>0.125</v>
      </c>
      <c r="BF277" s="20">
        <v>0.122</v>
      </c>
      <c r="BG277" s="20">
        <v>0.126</v>
      </c>
      <c r="BH277" s="20">
        <v>6.4000000000000001E-2</v>
      </c>
      <c r="BI277" s="20">
        <v>0.193</v>
      </c>
      <c r="BJ277" s="20">
        <v>0.13300000000000001</v>
      </c>
      <c r="BK277" s="20">
        <v>9.1999999999999998E-2</v>
      </c>
      <c r="BM277" s="20">
        <v>0.72499999999999998</v>
      </c>
      <c r="BN277" s="20">
        <v>0.43</v>
      </c>
      <c r="BO277" s="20">
        <v>0.29699999999999999</v>
      </c>
      <c r="BP277" s="20">
        <v>0.59199999999999997</v>
      </c>
      <c r="BQ277" s="20">
        <v>0.374</v>
      </c>
      <c r="BR277" s="20">
        <v>0.56100000000000005</v>
      </c>
      <c r="BS277" s="20">
        <v>0.44400000000000001</v>
      </c>
      <c r="BT277" s="20">
        <v>0.57099999999999995</v>
      </c>
      <c r="BU277" s="20">
        <v>0.59099999999999997</v>
      </c>
      <c r="BV277" s="20">
        <v>0.38700000000000001</v>
      </c>
      <c r="BW277" s="20">
        <v>0.63500000000000001</v>
      </c>
      <c r="BX277" s="20">
        <v>0.3</v>
      </c>
      <c r="BY277" s="20">
        <v>0.59</v>
      </c>
      <c r="BZ277" s="20">
        <v>0.36099999999999999</v>
      </c>
      <c r="CA277" s="20">
        <v>0.32700000000000001</v>
      </c>
    </row>
    <row r="278" spans="1:79" x14ac:dyDescent="0.35">
      <c r="A278" s="20">
        <v>3265.5329999999999</v>
      </c>
      <c r="B278" s="20">
        <v>3667.7139999999999</v>
      </c>
      <c r="C278" s="20">
        <v>4278.8459999999995</v>
      </c>
      <c r="D278" s="20">
        <v>2232.8029999999999</v>
      </c>
      <c r="E278" s="20">
        <v>2222.6329999999998</v>
      </c>
      <c r="F278" s="20">
        <v>1508.876</v>
      </c>
      <c r="G278" s="20">
        <v>6866.6790000000001</v>
      </c>
      <c r="H278" s="20">
        <v>1360.0219999999999</v>
      </c>
      <c r="I278" s="20">
        <v>3015.902</v>
      </c>
      <c r="J278" s="20">
        <v>1472.818</v>
      </c>
      <c r="K278" s="20">
        <v>827.47799999999995</v>
      </c>
      <c r="L278" s="20">
        <v>2855.03</v>
      </c>
      <c r="M278" s="20">
        <v>1591.1610000000001</v>
      </c>
      <c r="N278" s="20">
        <v>2957.6550000000002</v>
      </c>
      <c r="O278" s="20">
        <v>958.76499999999999</v>
      </c>
      <c r="Q278" s="20">
        <v>432.649</v>
      </c>
      <c r="R278" s="20">
        <v>488.74900000000002</v>
      </c>
      <c r="S278" s="20">
        <v>828.27</v>
      </c>
      <c r="T278" s="20">
        <v>490.80799999999999</v>
      </c>
      <c r="U278" s="20">
        <v>616.35500000000002</v>
      </c>
      <c r="V278" s="20">
        <v>278.79599999999999</v>
      </c>
      <c r="W278" s="20">
        <v>968.46900000000005</v>
      </c>
      <c r="X278" s="20">
        <v>302.24299999999999</v>
      </c>
      <c r="Y278" s="20">
        <v>493.76100000000002</v>
      </c>
      <c r="Z278" s="20">
        <v>357.44900000000001</v>
      </c>
      <c r="AA278" s="20">
        <v>213.85499999999999</v>
      </c>
      <c r="AB278" s="20">
        <v>589.10199999999998</v>
      </c>
      <c r="AC278" s="20">
        <v>295.154</v>
      </c>
      <c r="AD278" s="20">
        <v>466.38799999999998</v>
      </c>
      <c r="AE278" s="20">
        <v>147.77000000000001</v>
      </c>
      <c r="AG278">
        <v>7.5477650474171902</v>
      </c>
      <c r="AH278">
        <v>7.5042895228430133</v>
      </c>
      <c r="AI278">
        <v>5.1660038393277548</v>
      </c>
      <c r="AJ278">
        <v>4.5492392137047482</v>
      </c>
      <c r="AK278">
        <v>3.6060922682544958</v>
      </c>
      <c r="AL278">
        <v>5.4121149514340239</v>
      </c>
      <c r="AM278">
        <v>7.0902414016349518</v>
      </c>
      <c r="AN278">
        <v>4.4997634353814648</v>
      </c>
      <c r="AO278">
        <v>6.1080198719623455</v>
      </c>
      <c r="AP278">
        <v>4.1203584287548711</v>
      </c>
      <c r="AQ278">
        <v>3.8693413761660937</v>
      </c>
      <c r="AR278">
        <v>4.8464102990653579</v>
      </c>
      <c r="AS278">
        <v>5.3909518420892146</v>
      </c>
      <c r="AT278">
        <v>6.3416189953429338</v>
      </c>
      <c r="AU278">
        <v>6.4882249441699935</v>
      </c>
      <c r="AW278" s="20">
        <v>0.219</v>
      </c>
      <c r="AX278" s="20">
        <v>0.193</v>
      </c>
      <c r="AY278" s="20">
        <v>7.8E-2</v>
      </c>
      <c r="AZ278" s="20">
        <v>0.11600000000000001</v>
      </c>
      <c r="BA278" s="20">
        <v>7.3999999999999996E-2</v>
      </c>
      <c r="BB278" s="20">
        <v>0.24399999999999999</v>
      </c>
      <c r="BC278" s="20">
        <v>9.1999999999999998E-2</v>
      </c>
      <c r="BD278" s="20">
        <v>0.187</v>
      </c>
      <c r="BE278" s="20">
        <v>0.155</v>
      </c>
      <c r="BF278" s="20">
        <v>0.14499999999999999</v>
      </c>
      <c r="BG278" s="20">
        <v>0.22700000000000001</v>
      </c>
      <c r="BH278" s="20">
        <v>0.10299999999999999</v>
      </c>
      <c r="BI278" s="20">
        <v>0.23</v>
      </c>
      <c r="BJ278" s="20">
        <v>0.17100000000000001</v>
      </c>
      <c r="BK278" s="20">
        <v>0.55200000000000005</v>
      </c>
      <c r="BM278" s="20">
        <v>0.72</v>
      </c>
      <c r="BN278" s="20">
        <v>0.66300000000000003</v>
      </c>
      <c r="BO278" s="20">
        <v>0.46500000000000002</v>
      </c>
      <c r="BP278" s="20">
        <v>0.433</v>
      </c>
      <c r="BQ278" s="20">
        <v>0.33900000000000002</v>
      </c>
      <c r="BR278" s="20">
        <v>0.64200000000000002</v>
      </c>
      <c r="BS278" s="20">
        <v>0.57799999999999996</v>
      </c>
      <c r="BT278" s="20">
        <v>0.50900000000000001</v>
      </c>
      <c r="BU278" s="20">
        <v>0.628</v>
      </c>
      <c r="BV278" s="20">
        <v>0.495</v>
      </c>
      <c r="BW278" s="20">
        <v>0.55300000000000005</v>
      </c>
      <c r="BX278" s="20">
        <v>0.36599999999999999</v>
      </c>
      <c r="BY278" s="20">
        <v>0.59799999999999998</v>
      </c>
      <c r="BZ278" s="20">
        <v>0.58399999999999996</v>
      </c>
      <c r="CA278" s="20">
        <v>0.872</v>
      </c>
    </row>
    <row r="279" spans="1:79" x14ac:dyDescent="0.35">
      <c r="A279" s="20">
        <v>2779.2159999999999</v>
      </c>
      <c r="B279" s="20">
        <v>4451.7380000000003</v>
      </c>
      <c r="C279" s="20">
        <v>4080.067</v>
      </c>
      <c r="D279" s="20">
        <v>1188.979</v>
      </c>
      <c r="E279" s="20">
        <v>2075.6289999999999</v>
      </c>
      <c r="F279" s="20">
        <v>2609.098</v>
      </c>
      <c r="G279" s="20">
        <v>1883.3209999999999</v>
      </c>
      <c r="H279" s="20">
        <v>4790.1260000000002</v>
      </c>
      <c r="I279" s="20">
        <v>2046.9670000000001</v>
      </c>
      <c r="J279" s="20">
        <v>1827.848</v>
      </c>
      <c r="K279" s="20">
        <v>1093.75</v>
      </c>
      <c r="L279" s="20">
        <v>945.82100000000003</v>
      </c>
      <c r="M279" s="20">
        <v>5298.6319999999996</v>
      </c>
      <c r="N279" s="20">
        <v>3310.8359999999998</v>
      </c>
      <c r="O279" s="20">
        <v>2974.297</v>
      </c>
      <c r="Q279" s="20">
        <v>380.45299999999997</v>
      </c>
      <c r="R279" s="20">
        <v>514.81899999999996</v>
      </c>
      <c r="S279" s="20">
        <v>630.83000000000004</v>
      </c>
      <c r="T279" s="20">
        <v>267.74099999999999</v>
      </c>
      <c r="U279" s="20">
        <v>369.78399999999999</v>
      </c>
      <c r="V279" s="20">
        <v>528.49699999999996</v>
      </c>
      <c r="W279" s="20">
        <v>267.25799999999998</v>
      </c>
      <c r="X279" s="20">
        <v>1044.039</v>
      </c>
      <c r="Y279" s="20">
        <v>374.33</v>
      </c>
      <c r="Z279" s="20">
        <v>465.82499999999999</v>
      </c>
      <c r="AA279" s="20">
        <v>431.94299999999998</v>
      </c>
      <c r="AB279" s="20">
        <v>243.75399999999999</v>
      </c>
      <c r="AC279" s="20">
        <v>605.14700000000005</v>
      </c>
      <c r="AD279" s="20">
        <v>602.05700000000002</v>
      </c>
      <c r="AE279" s="20">
        <v>512.21199999999999</v>
      </c>
      <c r="AG279">
        <v>7.305017965425427</v>
      </c>
      <c r="AH279">
        <v>8.6471905660047526</v>
      </c>
      <c r="AI279">
        <v>6.4677757874546229</v>
      </c>
      <c r="AJ279">
        <v>4.4407804557389419</v>
      </c>
      <c r="AK279">
        <v>5.6130849360707868</v>
      </c>
      <c r="AL279">
        <v>4.9368265098950426</v>
      </c>
      <c r="AM279">
        <v>7.0468274102178423</v>
      </c>
      <c r="AN279">
        <v>4.5880719015285827</v>
      </c>
      <c r="AO279">
        <v>5.4683487831592448</v>
      </c>
      <c r="AP279">
        <v>3.9238941662641551</v>
      </c>
      <c r="AQ279">
        <v>2.5321628085187169</v>
      </c>
      <c r="AR279">
        <v>3.8802276065213293</v>
      </c>
      <c r="AS279">
        <v>8.7559419446845137</v>
      </c>
      <c r="AT279">
        <v>5.4992068857267666</v>
      </c>
      <c r="AU279">
        <v>5.8067694626443735</v>
      </c>
      <c r="AW279" s="20">
        <v>0.24099999999999999</v>
      </c>
      <c r="AX279" s="20">
        <v>0.21099999999999999</v>
      </c>
      <c r="AY279" s="20">
        <v>0.129</v>
      </c>
      <c r="AZ279" s="20">
        <v>0.20799999999999999</v>
      </c>
      <c r="BA279" s="20">
        <v>0.191</v>
      </c>
      <c r="BB279" s="20">
        <v>0.11700000000000001</v>
      </c>
      <c r="BC279" s="20">
        <v>0.33100000000000002</v>
      </c>
      <c r="BD279" s="20">
        <v>5.5E-2</v>
      </c>
      <c r="BE279" s="20">
        <v>0.184</v>
      </c>
      <c r="BF279" s="20">
        <v>0.106</v>
      </c>
      <c r="BG279" s="20">
        <v>7.3999999999999996E-2</v>
      </c>
      <c r="BH279" s="20">
        <v>0.2</v>
      </c>
      <c r="BI279" s="20">
        <v>0.182</v>
      </c>
      <c r="BJ279" s="20">
        <v>0.115</v>
      </c>
      <c r="BK279" s="20">
        <v>0.14199999999999999</v>
      </c>
      <c r="BM279" s="20">
        <v>0.67500000000000004</v>
      </c>
      <c r="BN279" s="20">
        <v>0.59699999999999998</v>
      </c>
      <c r="BO279" s="20">
        <v>0.46700000000000003</v>
      </c>
      <c r="BP279" s="20">
        <v>0.56999999999999995</v>
      </c>
      <c r="BQ279" s="20">
        <v>0.63300000000000001</v>
      </c>
      <c r="BR279" s="20">
        <v>0.38</v>
      </c>
      <c r="BS279" s="20">
        <v>0.71</v>
      </c>
      <c r="BT279" s="20">
        <v>0.44500000000000001</v>
      </c>
      <c r="BU279" s="20">
        <v>0.58899999999999997</v>
      </c>
      <c r="BV279" s="20">
        <v>0.40300000000000002</v>
      </c>
      <c r="BW279" s="20">
        <v>0.41399999999999998</v>
      </c>
      <c r="BX279" s="20">
        <v>0.63300000000000001</v>
      </c>
      <c r="BY279" s="20">
        <v>0.59099999999999997</v>
      </c>
      <c r="BZ279" s="20">
        <v>0.42199999999999999</v>
      </c>
      <c r="CA279" s="20">
        <v>0.78400000000000003</v>
      </c>
    </row>
    <row r="280" spans="1:79" x14ac:dyDescent="0.35">
      <c r="A280" s="20">
        <v>438.24</v>
      </c>
      <c r="B280" s="20">
        <v>4648.6689999999999</v>
      </c>
      <c r="C280" s="20">
        <v>3743.5279999999998</v>
      </c>
      <c r="D280" s="20">
        <v>1562.5</v>
      </c>
      <c r="E280" s="20">
        <v>2177.33</v>
      </c>
      <c r="F280" s="20">
        <v>5254.2529999999997</v>
      </c>
      <c r="G280" s="20">
        <v>1608.7280000000001</v>
      </c>
      <c r="H280" s="20">
        <v>1588.3879999999999</v>
      </c>
      <c r="I280" s="20">
        <v>6980.3990000000003</v>
      </c>
      <c r="J280" s="20">
        <v>2305.8429999999998</v>
      </c>
      <c r="K280" s="20">
        <v>895.89499999999998</v>
      </c>
      <c r="L280" s="20">
        <v>2326.183</v>
      </c>
      <c r="M280" s="20">
        <v>11381.287</v>
      </c>
      <c r="N280" s="20">
        <v>428.07</v>
      </c>
      <c r="O280" s="20">
        <v>2421.413</v>
      </c>
      <c r="Q280" s="20">
        <v>144.02099999999999</v>
      </c>
      <c r="R280" s="20">
        <v>755.37</v>
      </c>
      <c r="S280" s="20">
        <v>552.48299999999995</v>
      </c>
      <c r="T280" s="20">
        <v>413.339</v>
      </c>
      <c r="U280" s="20">
        <v>395.46800000000002</v>
      </c>
      <c r="V280" s="20">
        <v>803.697</v>
      </c>
      <c r="W280" s="20">
        <v>315.04500000000002</v>
      </c>
      <c r="X280" s="20">
        <v>447.197</v>
      </c>
      <c r="Y280" s="20">
        <v>654.41300000000001</v>
      </c>
      <c r="Z280" s="20">
        <v>804.35</v>
      </c>
      <c r="AA280" s="20">
        <v>224.87</v>
      </c>
      <c r="AB280" s="20">
        <v>313.58800000000002</v>
      </c>
      <c r="AC280" s="20">
        <v>1721.732</v>
      </c>
      <c r="AD280" s="20">
        <v>300.92399999999998</v>
      </c>
      <c r="AE280" s="20">
        <v>345.33100000000002</v>
      </c>
      <c r="AG280">
        <v>3.0428895786031207</v>
      </c>
      <c r="AH280">
        <v>6.1541615367303439</v>
      </c>
      <c r="AI280">
        <v>6.7758247765089603</v>
      </c>
      <c r="AJ280">
        <v>3.7801901102968749</v>
      </c>
      <c r="AK280">
        <v>5.5057046334975261</v>
      </c>
      <c r="AL280">
        <v>6.5376043459164332</v>
      </c>
      <c r="AM280">
        <v>5.1063435382246984</v>
      </c>
      <c r="AN280">
        <v>3.5518753480009928</v>
      </c>
      <c r="AO280">
        <v>10.666656988782314</v>
      </c>
      <c r="AP280">
        <v>2.8667159818486976</v>
      </c>
      <c r="AQ280">
        <v>3.9840574554186863</v>
      </c>
      <c r="AR280">
        <v>7.4179592331339208</v>
      </c>
      <c r="AS280">
        <v>6.6103708358792197</v>
      </c>
      <c r="AT280">
        <v>1.4225186425808511</v>
      </c>
      <c r="AU280">
        <v>7.0118610840034634</v>
      </c>
      <c r="AW280" s="20">
        <v>0.26600000000000001</v>
      </c>
      <c r="AX280" s="20">
        <v>0.10199999999999999</v>
      </c>
      <c r="AY280" s="20">
        <v>0.154</v>
      </c>
      <c r="AZ280" s="20">
        <v>0.115</v>
      </c>
      <c r="BA280" s="20">
        <v>0.17499999999999999</v>
      </c>
      <c r="BB280" s="20">
        <v>0.10199999999999999</v>
      </c>
      <c r="BC280" s="20">
        <v>0.20399999999999999</v>
      </c>
      <c r="BD280" s="20">
        <v>0.1</v>
      </c>
      <c r="BE280" s="20">
        <v>0.20499999999999999</v>
      </c>
      <c r="BF280" s="20">
        <v>4.4999999999999998E-2</v>
      </c>
      <c r="BG280" s="20">
        <v>0.223</v>
      </c>
      <c r="BH280" s="20">
        <v>0.29699999999999999</v>
      </c>
      <c r="BI280" s="20">
        <v>4.8000000000000001E-2</v>
      </c>
      <c r="BJ280" s="20">
        <v>5.8999999999999997E-2</v>
      </c>
      <c r="BK280" s="20">
        <v>0.255</v>
      </c>
      <c r="BM280" s="20">
        <v>0.69099999999999995</v>
      </c>
      <c r="BN280" s="20">
        <v>0.64500000000000002</v>
      </c>
      <c r="BO280" s="20">
        <v>0.51300000000000001</v>
      </c>
      <c r="BP280" s="20">
        <v>0.33700000000000002</v>
      </c>
      <c r="BQ280" s="20">
        <v>0.55200000000000005</v>
      </c>
      <c r="BR280" s="20">
        <v>0.52100000000000002</v>
      </c>
      <c r="BS280" s="20">
        <v>0.60799999999999998</v>
      </c>
      <c r="BT280" s="20">
        <v>0.54200000000000004</v>
      </c>
      <c r="BU280" s="20">
        <v>0.71</v>
      </c>
      <c r="BV280" s="20">
        <v>0.222</v>
      </c>
      <c r="BW280" s="20">
        <v>0.65500000000000003</v>
      </c>
      <c r="BX280" s="20">
        <v>0.80700000000000005</v>
      </c>
      <c r="BY280" s="20">
        <v>0.30299999999999999</v>
      </c>
      <c r="BZ280" s="20">
        <v>0.40600000000000003</v>
      </c>
      <c r="CA280" s="20">
        <v>0.73799999999999999</v>
      </c>
    </row>
    <row r="281" spans="1:79" x14ac:dyDescent="0.35">
      <c r="A281" s="20">
        <v>5403.107</v>
      </c>
      <c r="B281" s="20">
        <v>1867.604</v>
      </c>
      <c r="C281" s="20">
        <v>5391.0870000000004</v>
      </c>
      <c r="D281" s="20">
        <v>2120.9319999999998</v>
      </c>
      <c r="E281" s="20">
        <v>6303.6239999999998</v>
      </c>
      <c r="F281" s="20">
        <v>3624.26</v>
      </c>
      <c r="G281" s="20">
        <v>1796.413</v>
      </c>
      <c r="H281" s="20">
        <v>1760.355</v>
      </c>
      <c r="I281" s="20">
        <v>2131.1019999999999</v>
      </c>
      <c r="J281" s="20">
        <v>1025.3330000000001</v>
      </c>
      <c r="K281" s="20">
        <v>3461.538</v>
      </c>
      <c r="L281" s="20">
        <v>6891.6419999999998</v>
      </c>
      <c r="M281" s="20">
        <v>3217.4560000000001</v>
      </c>
      <c r="N281" s="20">
        <v>3249.8150000000001</v>
      </c>
      <c r="O281" s="20">
        <v>9785.5030000000006</v>
      </c>
      <c r="Q281" s="20">
        <v>715.58199999999999</v>
      </c>
      <c r="R281" s="20">
        <v>260.78899999999999</v>
      </c>
      <c r="S281" s="20">
        <v>785.43899999999996</v>
      </c>
      <c r="T281" s="20">
        <v>589.64200000000005</v>
      </c>
      <c r="U281" s="20">
        <v>556.17399999999998</v>
      </c>
      <c r="V281" s="20">
        <v>716.70799999999997</v>
      </c>
      <c r="W281" s="20">
        <v>297.93099999999998</v>
      </c>
      <c r="X281" s="20">
        <v>299.75700000000001</v>
      </c>
      <c r="Y281" s="20">
        <v>388.065</v>
      </c>
      <c r="Z281" s="20">
        <v>287.71199999999999</v>
      </c>
      <c r="AA281" s="20">
        <v>499.70699999999999</v>
      </c>
      <c r="AB281" s="20">
        <v>609.18600000000004</v>
      </c>
      <c r="AC281" s="20">
        <v>467.26499999999999</v>
      </c>
      <c r="AD281" s="20">
        <v>399.21699999999998</v>
      </c>
      <c r="AE281" s="20">
        <v>645.048</v>
      </c>
      <c r="AG281">
        <v>7.5506468860312301</v>
      </c>
      <c r="AH281">
        <v>7.1613603334496476</v>
      </c>
      <c r="AI281">
        <v>6.8637882763651925</v>
      </c>
      <c r="AJ281">
        <v>3.5969825758680685</v>
      </c>
      <c r="AK281">
        <v>11.333906295511836</v>
      </c>
      <c r="AL281">
        <v>5.0568153278601615</v>
      </c>
      <c r="AM281">
        <v>6.0296276654661654</v>
      </c>
      <c r="AN281">
        <v>5.8726068115173291</v>
      </c>
      <c r="AO281">
        <v>5.491610941465991</v>
      </c>
      <c r="AP281">
        <v>3.5637477755533316</v>
      </c>
      <c r="AQ281">
        <v>6.9271353012865537</v>
      </c>
      <c r="AR281">
        <v>11.312869960898642</v>
      </c>
      <c r="AS281">
        <v>6.8857200945930046</v>
      </c>
      <c r="AT281">
        <v>8.1404724748695578</v>
      </c>
      <c r="AU281">
        <v>15.17019353598492</v>
      </c>
      <c r="AW281" s="20">
        <v>0.13300000000000001</v>
      </c>
      <c r="AX281" s="20">
        <v>0.34499999999999997</v>
      </c>
      <c r="AY281" s="20">
        <v>0.11</v>
      </c>
      <c r="AZ281" s="20">
        <v>7.6999999999999999E-2</v>
      </c>
      <c r="BA281" s="20">
        <v>0.25600000000000001</v>
      </c>
      <c r="BB281" s="20">
        <v>8.8999999999999996E-2</v>
      </c>
      <c r="BC281" s="20">
        <v>0.254</v>
      </c>
      <c r="BD281" s="20">
        <v>0.246</v>
      </c>
      <c r="BE281" s="20">
        <v>0.17799999999999999</v>
      </c>
      <c r="BF281" s="20">
        <v>0.156</v>
      </c>
      <c r="BG281" s="20">
        <v>0.17399999999999999</v>
      </c>
      <c r="BH281" s="20">
        <v>0.23300000000000001</v>
      </c>
      <c r="BI281" s="20">
        <v>0.185</v>
      </c>
      <c r="BJ281" s="20">
        <v>0.25600000000000001</v>
      </c>
      <c r="BK281" s="20">
        <v>0.29599999999999999</v>
      </c>
      <c r="BM281" s="20">
        <v>0.51200000000000001</v>
      </c>
      <c r="BN281" s="20">
        <v>0.77500000000000002</v>
      </c>
      <c r="BO281" s="20">
        <v>0.67300000000000004</v>
      </c>
      <c r="BP281" s="20">
        <v>0.22700000000000001</v>
      </c>
      <c r="BQ281" s="20">
        <v>0.36599999999999999</v>
      </c>
      <c r="BR281" s="20">
        <v>0.36799999999999999</v>
      </c>
      <c r="BS281" s="20">
        <v>0.71499999999999997</v>
      </c>
      <c r="BT281" s="20">
        <v>0.68700000000000006</v>
      </c>
      <c r="BU281" s="20">
        <v>0.46700000000000003</v>
      </c>
      <c r="BV281" s="20">
        <v>0.56699999999999995</v>
      </c>
      <c r="BW281" s="20">
        <v>0.57199999999999995</v>
      </c>
      <c r="BX281" s="20">
        <v>0.78500000000000003</v>
      </c>
      <c r="BY281" s="20">
        <v>0.63800000000000001</v>
      </c>
      <c r="BZ281" s="20">
        <v>0.748</v>
      </c>
      <c r="CA281" s="20">
        <v>0.78900000000000003</v>
      </c>
    </row>
    <row r="282" spans="1:79" x14ac:dyDescent="0.35">
      <c r="A282" s="20">
        <v>1135.355</v>
      </c>
      <c r="B282" s="20">
        <v>2056.2130000000002</v>
      </c>
      <c r="C282" s="20">
        <v>6634.6149999999998</v>
      </c>
      <c r="D282" s="20">
        <v>4420.3029999999999</v>
      </c>
      <c r="E282" s="20">
        <v>3344.12</v>
      </c>
      <c r="F282" s="20">
        <v>1778.846</v>
      </c>
      <c r="G282" s="20">
        <v>798.81700000000001</v>
      </c>
      <c r="H282" s="20">
        <v>867.23400000000004</v>
      </c>
      <c r="I282" s="20">
        <v>7186.5749999999998</v>
      </c>
      <c r="J282" s="20">
        <v>976.33100000000002</v>
      </c>
      <c r="K282" s="20">
        <v>654.58600000000001</v>
      </c>
      <c r="L282" s="20">
        <v>2414.9409999999998</v>
      </c>
      <c r="M282" s="20">
        <v>4475.777</v>
      </c>
      <c r="N282" s="20">
        <v>3689.904</v>
      </c>
      <c r="O282" s="20">
        <v>17709.874</v>
      </c>
      <c r="Q282" s="20">
        <v>281.37900000000002</v>
      </c>
      <c r="R282" s="20">
        <v>285.73200000000003</v>
      </c>
      <c r="S282" s="20">
        <v>822.79100000000005</v>
      </c>
      <c r="T282" s="20">
        <v>828.36699999999996</v>
      </c>
      <c r="U282" s="20">
        <v>406.65499999999997</v>
      </c>
      <c r="V282" s="20">
        <v>314.90800000000002</v>
      </c>
      <c r="W282" s="20">
        <v>237.47900000000001</v>
      </c>
      <c r="X282" s="20">
        <v>217.37100000000001</v>
      </c>
      <c r="Y282" s="20">
        <v>1176.1210000000001</v>
      </c>
      <c r="Z282" s="20">
        <v>219.761</v>
      </c>
      <c r="AA282" s="20">
        <v>198.64699999999999</v>
      </c>
      <c r="AB282" s="20">
        <v>785.26300000000003</v>
      </c>
      <c r="AC282" s="20">
        <v>672.35799999999995</v>
      </c>
      <c r="AD282" s="20">
        <v>536.80899999999997</v>
      </c>
      <c r="AE282" s="20">
        <v>2403.2689999999998</v>
      </c>
      <c r="AG282">
        <v>4.0349670728803497</v>
      </c>
      <c r="AH282">
        <v>7.1962993294415742</v>
      </c>
      <c r="AI282">
        <v>8.0635483373055852</v>
      </c>
      <c r="AJ282">
        <v>5.3361650089875621</v>
      </c>
      <c r="AK282">
        <v>8.2234818211997887</v>
      </c>
      <c r="AL282">
        <v>5.6487799611315044</v>
      </c>
      <c r="AM282">
        <v>3.3637374252039125</v>
      </c>
      <c r="AN282">
        <v>3.9896490332197025</v>
      </c>
      <c r="AO282">
        <v>6.1104044566843028</v>
      </c>
      <c r="AP282">
        <v>4.4426945636395905</v>
      </c>
      <c r="AQ282">
        <v>3.2952221780344031</v>
      </c>
      <c r="AR282">
        <v>3.0753276290873246</v>
      </c>
      <c r="AS282">
        <v>6.6568360902971335</v>
      </c>
      <c r="AT282">
        <v>6.8737744709943396</v>
      </c>
      <c r="AU282">
        <v>7.3690768698801516</v>
      </c>
      <c r="AW282" s="20">
        <v>0.18</v>
      </c>
      <c r="AX282" s="20">
        <v>0.316</v>
      </c>
      <c r="AY282" s="20">
        <v>0.123</v>
      </c>
      <c r="AZ282" s="20">
        <v>8.1000000000000003E-2</v>
      </c>
      <c r="BA282" s="20">
        <v>0.254</v>
      </c>
      <c r="BB282" s="20">
        <v>0.22500000000000001</v>
      </c>
      <c r="BC282" s="20">
        <v>0.17799999999999999</v>
      </c>
      <c r="BD282" s="20">
        <v>0.23100000000000001</v>
      </c>
      <c r="BE282" s="20">
        <v>6.5000000000000002E-2</v>
      </c>
      <c r="BF282" s="20">
        <v>0.254</v>
      </c>
      <c r="BG282" s="20">
        <v>0.20799999999999999</v>
      </c>
      <c r="BH282" s="20">
        <v>4.9000000000000002E-2</v>
      </c>
      <c r="BI282" s="20">
        <v>0.124</v>
      </c>
      <c r="BJ282" s="20">
        <v>0.161</v>
      </c>
      <c r="BK282" s="20">
        <v>3.9E-2</v>
      </c>
      <c r="BM282" s="20">
        <v>0.64900000000000002</v>
      </c>
      <c r="BN282" s="20">
        <v>0.73799999999999999</v>
      </c>
      <c r="BO282" s="20">
        <v>0.499</v>
      </c>
      <c r="BP282" s="20">
        <v>0.47299999999999998</v>
      </c>
      <c r="BQ282" s="20">
        <v>0.32900000000000001</v>
      </c>
      <c r="BR282" s="20">
        <v>0.63900000000000001</v>
      </c>
      <c r="BS282" s="20">
        <v>0.499</v>
      </c>
      <c r="BT282" s="20">
        <v>0.68300000000000005</v>
      </c>
      <c r="BU282" s="20">
        <v>0.38200000000000001</v>
      </c>
      <c r="BV282" s="20">
        <v>0.64</v>
      </c>
      <c r="BW282" s="20">
        <v>0.72</v>
      </c>
      <c r="BX282" s="20">
        <v>0.26200000000000001</v>
      </c>
      <c r="BY282" s="20">
        <v>0.54700000000000004</v>
      </c>
      <c r="BZ282" s="20">
        <v>0.503</v>
      </c>
      <c r="CA282" s="20">
        <v>0.39</v>
      </c>
    </row>
    <row r="283" spans="1:79" x14ac:dyDescent="0.35">
      <c r="A283" s="20">
        <v>1020.71</v>
      </c>
      <c r="B283" s="20">
        <v>1015.163</v>
      </c>
      <c r="C283" s="20">
        <v>5083.21</v>
      </c>
      <c r="D283" s="20">
        <v>531.62</v>
      </c>
      <c r="E283" s="20">
        <v>1474.6669999999999</v>
      </c>
      <c r="F283" s="20">
        <v>3804.549</v>
      </c>
      <c r="G283" s="20">
        <v>659.20899999999995</v>
      </c>
      <c r="H283" s="20">
        <v>573.22500000000002</v>
      </c>
      <c r="I283" s="20">
        <v>3602.9960000000001</v>
      </c>
      <c r="J283" s="20">
        <v>2877.2190000000001</v>
      </c>
      <c r="K283" s="20">
        <v>1944.3420000000001</v>
      </c>
      <c r="L283" s="20">
        <v>4331.5460000000003</v>
      </c>
      <c r="M283" s="20">
        <v>7148.6689999999999</v>
      </c>
      <c r="N283" s="20">
        <v>3712.0929999999998</v>
      </c>
      <c r="O283" s="20">
        <v>6302.7</v>
      </c>
      <c r="Q283" s="20">
        <v>308.34199999999998</v>
      </c>
      <c r="R283" s="20">
        <v>258.20600000000002</v>
      </c>
      <c r="S283" s="20">
        <v>616.64499999999998</v>
      </c>
      <c r="T283" s="20">
        <v>144.95400000000001</v>
      </c>
      <c r="U283" s="20">
        <v>249.304</v>
      </c>
      <c r="V283" s="20">
        <v>666.24199999999996</v>
      </c>
      <c r="W283" s="20">
        <v>167.178</v>
      </c>
      <c r="X283" s="20">
        <v>183.68899999999999</v>
      </c>
      <c r="Y283" s="20">
        <v>580.90300000000002</v>
      </c>
      <c r="Z283" s="20">
        <v>683.23400000000004</v>
      </c>
      <c r="AA283" s="20">
        <v>349.23399999999998</v>
      </c>
      <c r="AB283" s="20">
        <v>780.92700000000002</v>
      </c>
      <c r="AC283" s="20">
        <v>679.1</v>
      </c>
      <c r="AD283" s="20">
        <v>460.93200000000002</v>
      </c>
      <c r="AE283" s="20">
        <v>924.02099999999996</v>
      </c>
      <c r="AG283">
        <v>3.3103177640412271</v>
      </c>
      <c r="AH283">
        <v>3.9316011246833922</v>
      </c>
      <c r="AI283">
        <v>8.2433328738577298</v>
      </c>
      <c r="AJ283">
        <v>3.6675083129820494</v>
      </c>
      <c r="AK283">
        <v>5.915135737894297</v>
      </c>
      <c r="AL283">
        <v>5.7104610636975757</v>
      </c>
      <c r="AM283">
        <v>3.9431563961765304</v>
      </c>
      <c r="AN283">
        <v>3.1206278002493346</v>
      </c>
      <c r="AO283">
        <v>6.2024055651287737</v>
      </c>
      <c r="AP283">
        <v>4.2111765515182205</v>
      </c>
      <c r="AQ283">
        <v>5.5674476139207529</v>
      </c>
      <c r="AR283">
        <v>5.5466720961114166</v>
      </c>
      <c r="AS283">
        <v>10.526680901192755</v>
      </c>
      <c r="AT283">
        <v>8.0534504004929133</v>
      </c>
      <c r="AU283">
        <v>6.8209488745385656</v>
      </c>
      <c r="AW283" s="20">
        <v>0.13500000000000001</v>
      </c>
      <c r="AX283" s="20">
        <v>0.191</v>
      </c>
      <c r="AY283" s="20">
        <v>0.16800000000000001</v>
      </c>
      <c r="AZ283" s="20">
        <v>0.318</v>
      </c>
      <c r="BA283" s="20">
        <v>0.29799999999999999</v>
      </c>
      <c r="BB283" s="20">
        <v>0.108</v>
      </c>
      <c r="BC283" s="20">
        <v>0.29599999999999999</v>
      </c>
      <c r="BD283" s="20">
        <v>0.21299999999999999</v>
      </c>
      <c r="BE283" s="20">
        <v>0.13400000000000001</v>
      </c>
      <c r="BF283" s="20">
        <v>7.6999999999999999E-2</v>
      </c>
      <c r="BG283" s="20">
        <v>0.2</v>
      </c>
      <c r="BH283" s="20">
        <v>8.8999999999999996E-2</v>
      </c>
      <c r="BI283" s="20">
        <v>0.19500000000000001</v>
      </c>
      <c r="BJ283" s="20">
        <v>0.22</v>
      </c>
      <c r="BK283" s="20">
        <v>9.2999999999999999E-2</v>
      </c>
      <c r="BM283" s="20">
        <v>0.42</v>
      </c>
      <c r="BN283" s="20">
        <v>0.54</v>
      </c>
      <c r="BO283" s="20">
        <v>0.54900000000000004</v>
      </c>
      <c r="BP283" s="20">
        <v>0.59</v>
      </c>
      <c r="BQ283" s="20">
        <v>0.432</v>
      </c>
      <c r="BR283" s="20">
        <v>0.36299999999999999</v>
      </c>
      <c r="BS283" s="20">
        <v>0.65800000000000003</v>
      </c>
      <c r="BT283" s="20">
        <v>0.81100000000000005</v>
      </c>
      <c r="BU283" s="20">
        <v>0.59699999999999998</v>
      </c>
      <c r="BV283" s="20">
        <v>0.13300000000000001</v>
      </c>
      <c r="BW283" s="20">
        <v>0.52500000000000002</v>
      </c>
      <c r="BX283" s="20">
        <v>0.39700000000000002</v>
      </c>
      <c r="BY283" s="20">
        <v>0.60899999999999999</v>
      </c>
      <c r="BZ283" s="20">
        <v>0.59699999999999998</v>
      </c>
      <c r="CA283" s="20">
        <v>0.40600000000000003</v>
      </c>
    </row>
    <row r="284" spans="1:79" x14ac:dyDescent="0.35">
      <c r="A284" s="20">
        <v>2971.5239999999999</v>
      </c>
      <c r="B284" s="20">
        <v>2285.5030000000002</v>
      </c>
      <c r="C284" s="20">
        <v>4136.4639999999999</v>
      </c>
      <c r="D284" s="20">
        <v>548.26199999999994</v>
      </c>
      <c r="E284" s="20">
        <v>3982.0639999999999</v>
      </c>
      <c r="F284" s="20">
        <v>6471.893</v>
      </c>
      <c r="G284" s="20">
        <v>2491.6790000000001</v>
      </c>
      <c r="H284" s="20">
        <v>2405.6950000000002</v>
      </c>
      <c r="I284" s="20">
        <v>3885.91</v>
      </c>
      <c r="J284" s="20">
        <v>2143.1210000000001</v>
      </c>
      <c r="K284" s="20">
        <v>777.55200000000002</v>
      </c>
      <c r="L284" s="20">
        <v>1747.4110000000001</v>
      </c>
      <c r="M284" s="20">
        <v>1079.8820000000001</v>
      </c>
      <c r="N284" s="20">
        <v>2197.67</v>
      </c>
      <c r="O284" s="20">
        <v>10956.915999999999</v>
      </c>
      <c r="Q284" s="20">
        <v>431.63600000000002</v>
      </c>
      <c r="R284" s="20">
        <v>340.41500000000002</v>
      </c>
      <c r="S284" s="20">
        <v>777.80399999999997</v>
      </c>
      <c r="T284" s="20">
        <v>156.49299999999999</v>
      </c>
      <c r="U284" s="20">
        <v>337.02</v>
      </c>
      <c r="V284" s="20">
        <v>759</v>
      </c>
      <c r="W284" s="20">
        <v>388.202</v>
      </c>
      <c r="X284" s="20">
        <v>621.15099999999995</v>
      </c>
      <c r="Y284" s="20">
        <v>506.79599999999999</v>
      </c>
      <c r="Z284" s="20">
        <v>386.36200000000002</v>
      </c>
      <c r="AA284" s="20">
        <v>295.34800000000001</v>
      </c>
      <c r="AB284" s="20">
        <v>443.01400000000001</v>
      </c>
      <c r="AC284" s="20">
        <v>167.46799999999999</v>
      </c>
      <c r="AD284" s="20">
        <v>274.85399999999998</v>
      </c>
      <c r="AE284" s="20">
        <v>1003.011</v>
      </c>
      <c r="AG284">
        <v>6.8843284619447864</v>
      </c>
      <c r="AH284">
        <v>6.7138727729389132</v>
      </c>
      <c r="AI284">
        <v>5.3181315601359724</v>
      </c>
      <c r="AJ284">
        <v>3.5034282683570508</v>
      </c>
      <c r="AK284">
        <v>11.815512432496588</v>
      </c>
      <c r="AL284">
        <v>8.5268682476943347</v>
      </c>
      <c r="AM284">
        <v>6.4185114965919805</v>
      </c>
      <c r="AN284">
        <v>3.8729632569214254</v>
      </c>
      <c r="AO284">
        <v>7.6676019542379974</v>
      </c>
      <c r="AP284">
        <v>5.5469249046231255</v>
      </c>
      <c r="AQ284">
        <v>2.6326638406219103</v>
      </c>
      <c r="AR284">
        <v>3.9443697038919763</v>
      </c>
      <c r="AS284">
        <v>6.448288628275253</v>
      </c>
      <c r="AT284">
        <v>7.9957723009306765</v>
      </c>
      <c r="AU284">
        <v>10.924023764445256</v>
      </c>
      <c r="AW284" s="20">
        <v>0.2</v>
      </c>
      <c r="AX284" s="20">
        <v>0.248</v>
      </c>
      <c r="AY284" s="20">
        <v>8.5999999999999993E-2</v>
      </c>
      <c r="AZ284" s="20">
        <v>0.28100000000000003</v>
      </c>
      <c r="BA284" s="20">
        <v>0.441</v>
      </c>
      <c r="BB284" s="20">
        <v>0.14099999999999999</v>
      </c>
      <c r="BC284" s="20">
        <v>0.20799999999999999</v>
      </c>
      <c r="BD284" s="20">
        <v>7.8E-2</v>
      </c>
      <c r="BE284" s="20">
        <v>0.19</v>
      </c>
      <c r="BF284" s="20">
        <v>0.18</v>
      </c>
      <c r="BG284" s="20">
        <v>0.112</v>
      </c>
      <c r="BH284" s="20">
        <v>0.112</v>
      </c>
      <c r="BI284" s="20">
        <v>0.48399999999999999</v>
      </c>
      <c r="BJ284" s="20">
        <v>0.36599999999999999</v>
      </c>
      <c r="BK284" s="20">
        <v>0.13700000000000001</v>
      </c>
      <c r="BM284" s="20">
        <v>0.55100000000000005</v>
      </c>
      <c r="BN284" s="20">
        <v>0.59299999999999997</v>
      </c>
      <c r="BO284" s="20">
        <v>0.376</v>
      </c>
      <c r="BP284" s="20">
        <v>0.67900000000000005</v>
      </c>
      <c r="BQ284" s="20">
        <v>0.53600000000000003</v>
      </c>
      <c r="BR284" s="20">
        <v>0.53</v>
      </c>
      <c r="BS284" s="20">
        <v>0.56999999999999995</v>
      </c>
      <c r="BT284" s="20">
        <v>0.4</v>
      </c>
      <c r="BU284" s="20">
        <v>0.67400000000000004</v>
      </c>
      <c r="BV284" s="20">
        <v>0.29899999999999999</v>
      </c>
      <c r="BW284" s="20">
        <v>0.32400000000000001</v>
      </c>
      <c r="BX284" s="20">
        <v>0.56999999999999995</v>
      </c>
      <c r="BY284" s="20">
        <v>0.79300000000000004</v>
      </c>
      <c r="BZ284" s="20">
        <v>0.69399999999999995</v>
      </c>
      <c r="CA284" s="20">
        <v>0.628</v>
      </c>
    </row>
    <row r="285" spans="1:79" x14ac:dyDescent="0.35">
      <c r="A285" s="20">
        <v>919.93299999999999</v>
      </c>
      <c r="B285" s="20">
        <v>4199.3339999999998</v>
      </c>
      <c r="C285" s="20">
        <v>2124.63</v>
      </c>
      <c r="D285" s="20">
        <v>2022.9290000000001</v>
      </c>
      <c r="E285" s="20">
        <v>4031.0650000000001</v>
      </c>
      <c r="F285" s="20">
        <v>5721.1540000000005</v>
      </c>
      <c r="G285" s="20">
        <v>2296.598</v>
      </c>
      <c r="H285" s="20">
        <v>1943.4169999999999</v>
      </c>
      <c r="I285" s="20">
        <v>2544.3789999999999</v>
      </c>
      <c r="J285" s="20">
        <v>2041.42</v>
      </c>
      <c r="K285" s="20">
        <v>1126.1089999999999</v>
      </c>
      <c r="L285" s="20">
        <v>3064.904</v>
      </c>
      <c r="M285" s="20">
        <v>2426.96</v>
      </c>
      <c r="N285" s="20">
        <v>2513.8679999999999</v>
      </c>
      <c r="O285" s="20">
        <v>11557.877</v>
      </c>
      <c r="Q285" s="20">
        <v>256.74900000000002</v>
      </c>
      <c r="R285" s="20">
        <v>659.45899999999995</v>
      </c>
      <c r="S285" s="20">
        <v>379.4</v>
      </c>
      <c r="T285" s="20">
        <v>265.39100000000002</v>
      </c>
      <c r="U285" s="20">
        <v>367.29300000000001</v>
      </c>
      <c r="V285" s="20">
        <v>461.029</v>
      </c>
      <c r="W285" s="20">
        <v>408.77600000000001</v>
      </c>
      <c r="X285" s="20">
        <v>447.56700000000001</v>
      </c>
      <c r="Y285" s="20">
        <v>584.65300000000002</v>
      </c>
      <c r="Z285" s="20">
        <v>393.99400000000003</v>
      </c>
      <c r="AA285" s="20">
        <v>348.37400000000002</v>
      </c>
      <c r="AB285" s="20">
        <v>624.18399999999997</v>
      </c>
      <c r="AC285" s="20">
        <v>548.07399999999996</v>
      </c>
      <c r="AD285" s="20">
        <v>292.435</v>
      </c>
      <c r="AE285" s="20">
        <v>1049.174</v>
      </c>
      <c r="AG285">
        <v>3.5830051918410586</v>
      </c>
      <c r="AH285">
        <v>6.3678469775983046</v>
      </c>
      <c r="AI285">
        <v>5.5999736425935698</v>
      </c>
      <c r="AJ285">
        <v>7.6224476338685179</v>
      </c>
      <c r="AK285">
        <v>10.975066227780001</v>
      </c>
      <c r="AL285">
        <v>12.409531721431842</v>
      </c>
      <c r="AM285">
        <v>5.6182310116053777</v>
      </c>
      <c r="AN285">
        <v>4.342181170640373</v>
      </c>
      <c r="AO285">
        <v>4.3519472233957579</v>
      </c>
      <c r="AP285">
        <v>5.1813479393087203</v>
      </c>
      <c r="AQ285">
        <v>3.2324714243887311</v>
      </c>
      <c r="AR285">
        <v>4.9102572318418929</v>
      </c>
      <c r="AS285">
        <v>4.4281611607191733</v>
      </c>
      <c r="AT285">
        <v>8.5963308085557468</v>
      </c>
      <c r="AU285">
        <v>11.01616795688799</v>
      </c>
      <c r="AW285" s="20">
        <v>0.17499999999999999</v>
      </c>
      <c r="AX285" s="20">
        <v>0.121</v>
      </c>
      <c r="AY285" s="20">
        <v>0.185</v>
      </c>
      <c r="AZ285" s="20">
        <v>0.36099999999999999</v>
      </c>
      <c r="BA285" s="20">
        <v>0.375</v>
      </c>
      <c r="BB285" s="20">
        <v>0.33800000000000002</v>
      </c>
      <c r="BC285" s="20">
        <v>0.17299999999999999</v>
      </c>
      <c r="BD285" s="20">
        <v>0.122</v>
      </c>
      <c r="BE285" s="20">
        <v>9.4E-2</v>
      </c>
      <c r="BF285" s="20">
        <v>0.16500000000000001</v>
      </c>
      <c r="BG285" s="20">
        <v>0.11700000000000001</v>
      </c>
      <c r="BH285" s="20">
        <v>9.9000000000000005E-2</v>
      </c>
      <c r="BI285" s="20">
        <v>0.10199999999999999</v>
      </c>
      <c r="BJ285" s="20">
        <v>0.36899999999999999</v>
      </c>
      <c r="BK285" s="20">
        <v>0.13200000000000001</v>
      </c>
      <c r="BM285" s="20">
        <v>0.56699999999999995</v>
      </c>
      <c r="BN285" s="20">
        <v>0.52800000000000002</v>
      </c>
      <c r="BO285" s="20">
        <v>0.48</v>
      </c>
      <c r="BP285" s="20">
        <v>0.74</v>
      </c>
      <c r="BQ285" s="20">
        <v>0.46899999999999997</v>
      </c>
      <c r="BR285" s="20">
        <v>0.82</v>
      </c>
      <c r="BS285" s="20">
        <v>0.52600000000000002</v>
      </c>
      <c r="BT285" s="20">
        <v>0.46899999999999997</v>
      </c>
      <c r="BU285" s="20">
        <v>0.44700000000000001</v>
      </c>
      <c r="BV285" s="20">
        <v>0.29799999999999999</v>
      </c>
      <c r="BW285" s="20">
        <v>0.67</v>
      </c>
      <c r="BX285" s="20">
        <v>0.441</v>
      </c>
      <c r="BY285" s="20">
        <v>0.374</v>
      </c>
      <c r="BZ285" s="20">
        <v>0.72499999999999998</v>
      </c>
      <c r="CA285" s="20">
        <v>0.64200000000000002</v>
      </c>
    </row>
    <row r="286" spans="1:79" x14ac:dyDescent="0.35">
      <c r="A286" s="20">
        <v>150.703</v>
      </c>
      <c r="B286" s="20">
        <v>3481.8789999999999</v>
      </c>
      <c r="C286" s="20">
        <v>2696.93</v>
      </c>
      <c r="D286" s="20">
        <v>2210.614</v>
      </c>
      <c r="E286" s="20">
        <v>6155.6949999999997</v>
      </c>
      <c r="F286" s="20">
        <v>2050.6660000000002</v>
      </c>
      <c r="G286" s="20">
        <v>1397.9290000000001</v>
      </c>
      <c r="H286" s="20">
        <v>7701.5529999999999</v>
      </c>
      <c r="I286" s="20">
        <v>2837.4630000000002</v>
      </c>
      <c r="J286" s="20">
        <v>5187.6850000000004</v>
      </c>
      <c r="K286" s="20">
        <v>4590.4219999999996</v>
      </c>
      <c r="L286" s="20">
        <v>539.01599999999996</v>
      </c>
      <c r="M286" s="20">
        <v>336.53800000000001</v>
      </c>
      <c r="N286" s="20">
        <v>1964.682</v>
      </c>
      <c r="O286" s="20">
        <v>4053.2539999999999</v>
      </c>
      <c r="Q286" s="20">
        <v>83.006</v>
      </c>
      <c r="R286" s="20">
        <v>572.34100000000001</v>
      </c>
      <c r="S286" s="20">
        <v>550.95399999999995</v>
      </c>
      <c r="T286" s="20">
        <v>400.86700000000002</v>
      </c>
      <c r="U286" s="20">
        <v>411.81</v>
      </c>
      <c r="V286" s="20">
        <v>461.68900000000002</v>
      </c>
      <c r="W286" s="20">
        <v>228.66</v>
      </c>
      <c r="X286" s="20">
        <v>1347.5150000000001</v>
      </c>
      <c r="Y286" s="20">
        <v>518.43100000000004</v>
      </c>
      <c r="Z286" s="20">
        <v>526.91099999999994</v>
      </c>
      <c r="AA286" s="20">
        <v>493.43099999999998</v>
      </c>
      <c r="AB286" s="20">
        <v>264.84500000000003</v>
      </c>
      <c r="AC286" s="20">
        <v>78.926000000000002</v>
      </c>
      <c r="AD286" s="20">
        <v>416.911</v>
      </c>
      <c r="AE286" s="20">
        <v>605.03300000000002</v>
      </c>
      <c r="AG286">
        <v>1.8155675493337831</v>
      </c>
      <c r="AH286">
        <v>6.0835743027321119</v>
      </c>
      <c r="AI286">
        <v>4.8950184588913048</v>
      </c>
      <c r="AJ286">
        <v>5.5145821432046036</v>
      </c>
      <c r="AK286">
        <v>14.947900730919597</v>
      </c>
      <c r="AL286">
        <v>4.4416609449217983</v>
      </c>
      <c r="AM286">
        <v>6.1135703664829881</v>
      </c>
      <c r="AN286">
        <v>5.7153745969432617</v>
      </c>
      <c r="AO286">
        <v>5.4731738649887838</v>
      </c>
      <c r="AP286">
        <v>9.845467261074452</v>
      </c>
      <c r="AQ286">
        <v>9.3030677034884306</v>
      </c>
      <c r="AR286">
        <v>2.0352130491419507</v>
      </c>
      <c r="AS286">
        <v>4.2639687808833591</v>
      </c>
      <c r="AT286">
        <v>4.7124734055949595</v>
      </c>
      <c r="AU286">
        <v>6.6992279759946971</v>
      </c>
      <c r="AW286" s="20">
        <v>0.27500000000000002</v>
      </c>
      <c r="AX286" s="20">
        <v>0.13400000000000001</v>
      </c>
      <c r="AY286" s="20">
        <v>0.112</v>
      </c>
      <c r="AZ286" s="20">
        <v>0.17299999999999999</v>
      </c>
      <c r="BA286" s="20">
        <v>0.45600000000000002</v>
      </c>
      <c r="BB286" s="20">
        <v>0.121</v>
      </c>
      <c r="BC286" s="20">
        <v>0.33600000000000002</v>
      </c>
      <c r="BD286" s="20">
        <v>5.2999999999999999E-2</v>
      </c>
      <c r="BE286" s="20">
        <v>0.13300000000000001</v>
      </c>
      <c r="BF286" s="20">
        <v>0.23499999999999999</v>
      </c>
      <c r="BG286" s="20">
        <v>0.23699999999999999</v>
      </c>
      <c r="BH286" s="20">
        <v>9.7000000000000003E-2</v>
      </c>
      <c r="BI286" s="20">
        <v>0.67900000000000005</v>
      </c>
      <c r="BJ286" s="20">
        <v>0.14199999999999999</v>
      </c>
      <c r="BK286" s="20">
        <v>0.13900000000000001</v>
      </c>
      <c r="BM286" s="20">
        <v>0.66300000000000003</v>
      </c>
      <c r="BN286" s="20">
        <v>0.59899999999999998</v>
      </c>
      <c r="BO286" s="20">
        <v>0.54700000000000004</v>
      </c>
      <c r="BP286" s="20">
        <v>0.60699999999999998</v>
      </c>
      <c r="BQ286" s="20">
        <v>0.51600000000000001</v>
      </c>
      <c r="BR286" s="20">
        <v>0.51600000000000001</v>
      </c>
      <c r="BS286" s="20">
        <v>0.71799999999999997</v>
      </c>
      <c r="BT286" s="20">
        <v>0.504</v>
      </c>
      <c r="BU286" s="20">
        <v>0.42699999999999999</v>
      </c>
      <c r="BV286" s="20">
        <v>0.39400000000000002</v>
      </c>
      <c r="BW286" s="20">
        <v>0.746</v>
      </c>
      <c r="BX286" s="20">
        <v>0.43</v>
      </c>
      <c r="BY286" s="20">
        <v>0.85099999999999998</v>
      </c>
      <c r="BZ286" s="20">
        <v>0.374</v>
      </c>
      <c r="CA286" s="20">
        <v>0.54100000000000004</v>
      </c>
    </row>
    <row r="287" spans="1:79" x14ac:dyDescent="0.35">
      <c r="A287" s="20">
        <v>1789.941</v>
      </c>
      <c r="B287" s="20">
        <v>1188.979</v>
      </c>
      <c r="C287" s="20">
        <v>6446.93</v>
      </c>
      <c r="D287" s="20">
        <v>1021.635</v>
      </c>
      <c r="E287" s="20">
        <v>3737.9810000000002</v>
      </c>
      <c r="F287" s="20">
        <v>1969.3050000000001</v>
      </c>
      <c r="G287" s="20">
        <v>1838.018</v>
      </c>
      <c r="H287" s="20">
        <v>1964.682</v>
      </c>
      <c r="I287" s="20">
        <v>4004.2530000000002</v>
      </c>
      <c r="J287" s="20">
        <v>4162.3519999999999</v>
      </c>
      <c r="K287" s="20">
        <v>3365.3850000000002</v>
      </c>
      <c r="L287" s="20">
        <v>1405.325</v>
      </c>
      <c r="M287" s="20">
        <v>8419.009</v>
      </c>
      <c r="N287" s="20">
        <v>321.74599999999998</v>
      </c>
      <c r="O287" s="20">
        <v>10238.536</v>
      </c>
      <c r="Q287" s="20">
        <v>439.255</v>
      </c>
      <c r="R287" s="20">
        <v>244.43100000000001</v>
      </c>
      <c r="S287" s="20">
        <v>742.23199999999997</v>
      </c>
      <c r="T287" s="20">
        <v>274.75700000000001</v>
      </c>
      <c r="U287" s="20">
        <v>315.98700000000002</v>
      </c>
      <c r="V287" s="20">
        <v>281.32299999999998</v>
      </c>
      <c r="W287" s="20">
        <v>359.91899999999998</v>
      </c>
      <c r="X287" s="20">
        <v>410.48200000000003</v>
      </c>
      <c r="Y287" s="20">
        <v>813.44899999999996</v>
      </c>
      <c r="Z287" s="20">
        <v>458.387</v>
      </c>
      <c r="AA287" s="20">
        <v>451.21300000000002</v>
      </c>
      <c r="AB287" s="20">
        <v>341.73500000000001</v>
      </c>
      <c r="AC287" s="20">
        <v>1152.5039999999999</v>
      </c>
      <c r="AD287" s="20">
        <v>133.45599999999999</v>
      </c>
      <c r="AE287" s="20">
        <v>1520.712</v>
      </c>
      <c r="AG287">
        <v>4.0749473540426404</v>
      </c>
      <c r="AH287">
        <v>4.864272534989424</v>
      </c>
      <c r="AI287">
        <v>8.6858691083111488</v>
      </c>
      <c r="AJ287">
        <v>3.7183220081744959</v>
      </c>
      <c r="AK287">
        <v>11.829540455778243</v>
      </c>
      <c r="AL287">
        <v>7.0001564038489574</v>
      </c>
      <c r="AM287">
        <v>5.1067545753350059</v>
      </c>
      <c r="AN287">
        <v>4.7862805189996145</v>
      </c>
      <c r="AO287">
        <v>4.9225618323951474</v>
      </c>
      <c r="AP287">
        <v>9.0804320366851581</v>
      </c>
      <c r="AQ287">
        <v>7.458528455518791</v>
      </c>
      <c r="AR287">
        <v>4.1123238766880768</v>
      </c>
      <c r="AS287">
        <v>7.3049716096430037</v>
      </c>
      <c r="AT287">
        <v>2.410876993166287</v>
      </c>
      <c r="AU287">
        <v>6.7327251971444957</v>
      </c>
      <c r="AW287" s="20">
        <v>0.11700000000000001</v>
      </c>
      <c r="AX287" s="20">
        <v>0.25</v>
      </c>
      <c r="AY287" s="20">
        <v>0.14699999999999999</v>
      </c>
      <c r="AZ287" s="20">
        <v>0.17</v>
      </c>
      <c r="BA287" s="20">
        <v>0.47</v>
      </c>
      <c r="BB287" s="20">
        <v>0.313</v>
      </c>
      <c r="BC287" s="20">
        <v>0.17799999999999999</v>
      </c>
      <c r="BD287" s="20">
        <v>0.14699999999999999</v>
      </c>
      <c r="BE287" s="20">
        <v>7.5999999999999998E-2</v>
      </c>
      <c r="BF287" s="20">
        <v>0.249</v>
      </c>
      <c r="BG287" s="20">
        <v>0.20799999999999999</v>
      </c>
      <c r="BH287" s="20">
        <v>0.151</v>
      </c>
      <c r="BI287" s="20">
        <v>0.08</v>
      </c>
      <c r="BJ287" s="20">
        <v>0.22700000000000001</v>
      </c>
      <c r="BK287" s="20">
        <v>5.6000000000000001E-2</v>
      </c>
      <c r="BM287" s="20">
        <v>0.53100000000000003</v>
      </c>
      <c r="BN287" s="20">
        <v>0.73799999999999999</v>
      </c>
      <c r="BO287" s="20">
        <v>0.70399999999999996</v>
      </c>
      <c r="BP287" s="20">
        <v>0.60499999999999998</v>
      </c>
      <c r="BQ287" s="20">
        <v>0.55800000000000005</v>
      </c>
      <c r="BR287" s="20">
        <v>0.78600000000000003</v>
      </c>
      <c r="BS287" s="20">
        <v>0.56699999999999995</v>
      </c>
      <c r="BT287" s="20">
        <v>0.49299999999999999</v>
      </c>
      <c r="BU287" s="20">
        <v>0.57199999999999995</v>
      </c>
      <c r="BV287" s="20">
        <v>0.38400000000000001</v>
      </c>
      <c r="BW287" s="20">
        <v>0.81399999999999995</v>
      </c>
      <c r="BX287" s="20">
        <v>0.57199999999999995</v>
      </c>
      <c r="BY287" s="20">
        <v>0.40799999999999997</v>
      </c>
      <c r="BZ287" s="20">
        <v>0.79900000000000004</v>
      </c>
      <c r="CA287" s="20">
        <v>0.29699999999999999</v>
      </c>
    </row>
    <row r="288" spans="1:79" x14ac:dyDescent="0.35">
      <c r="A288" s="20">
        <v>215.422</v>
      </c>
      <c r="B288" s="20">
        <v>1804.7339999999999</v>
      </c>
      <c r="C288" s="20">
        <v>1858.3579999999999</v>
      </c>
      <c r="D288" s="20">
        <v>649.03800000000001</v>
      </c>
      <c r="E288" s="20">
        <v>2386.2800000000002</v>
      </c>
      <c r="F288" s="20">
        <v>10227.441000000001</v>
      </c>
      <c r="G288" s="20">
        <v>2530.5100000000002</v>
      </c>
      <c r="H288" s="20">
        <v>2245.7469999999998</v>
      </c>
      <c r="I288" s="20">
        <v>1196.376</v>
      </c>
      <c r="J288" s="20">
        <v>1270.3399999999999</v>
      </c>
      <c r="K288" s="20">
        <v>3787.9070000000002</v>
      </c>
      <c r="L288" s="20">
        <v>3911.797</v>
      </c>
      <c r="M288" s="20">
        <v>6599.482</v>
      </c>
      <c r="N288" s="20">
        <v>10748.891</v>
      </c>
      <c r="O288" s="20">
        <v>8052.8850000000002</v>
      </c>
      <c r="Q288" s="20">
        <v>87.882000000000005</v>
      </c>
      <c r="R288" s="20">
        <v>437.77499999999998</v>
      </c>
      <c r="S288" s="20">
        <v>516.44500000000005</v>
      </c>
      <c r="T288" s="20">
        <v>138.05799999999999</v>
      </c>
      <c r="U288" s="20">
        <v>344.68400000000003</v>
      </c>
      <c r="V288" s="20">
        <v>1237.7460000000001</v>
      </c>
      <c r="W288" s="20">
        <v>517.82799999999997</v>
      </c>
      <c r="X288" s="20">
        <v>437.85500000000002</v>
      </c>
      <c r="Y288" s="20">
        <v>248.494</v>
      </c>
      <c r="Z288" s="20">
        <v>232.31399999999999</v>
      </c>
      <c r="AA288" s="20">
        <v>1010.939</v>
      </c>
      <c r="AB288" s="20">
        <v>426.97699999999998</v>
      </c>
      <c r="AC288" s="20">
        <v>875.71100000000001</v>
      </c>
      <c r="AD288" s="20">
        <v>854.92700000000002</v>
      </c>
      <c r="AE288" s="20">
        <v>1324.011</v>
      </c>
      <c r="AG288">
        <v>2.451264195170797</v>
      </c>
      <c r="AH288">
        <v>4.1225149905773515</v>
      </c>
      <c r="AI288">
        <v>3.5983657504671354</v>
      </c>
      <c r="AJ288">
        <v>4.701198047197555</v>
      </c>
      <c r="AK288">
        <v>6.9230947766650033</v>
      </c>
      <c r="AL288">
        <v>8.2629562123408196</v>
      </c>
      <c r="AM288">
        <v>4.8867770765582401</v>
      </c>
      <c r="AN288">
        <v>5.1289742037889248</v>
      </c>
      <c r="AO288">
        <v>4.8145065876842095</v>
      </c>
      <c r="AP288">
        <v>5.4682025190044508</v>
      </c>
      <c r="AQ288">
        <v>3.746919448156615</v>
      </c>
      <c r="AR288">
        <v>9.161610578555754</v>
      </c>
      <c r="AS288">
        <v>7.5361414896010208</v>
      </c>
      <c r="AT288">
        <v>12.572875812788693</v>
      </c>
      <c r="AU288">
        <v>6.08218889420103</v>
      </c>
      <c r="AW288" s="20">
        <v>0.35099999999999998</v>
      </c>
      <c r="AX288" s="20">
        <v>0.11799999999999999</v>
      </c>
      <c r="AY288" s="20">
        <v>8.7999999999999995E-2</v>
      </c>
      <c r="AZ288" s="20">
        <v>0.42799999999999999</v>
      </c>
      <c r="BA288" s="20">
        <v>0.252</v>
      </c>
      <c r="BB288" s="20">
        <v>8.4000000000000005E-2</v>
      </c>
      <c r="BC288" s="20">
        <v>0.11899999999999999</v>
      </c>
      <c r="BD288" s="20">
        <v>0.14699999999999999</v>
      </c>
      <c r="BE288" s="20">
        <v>0.24299999999999999</v>
      </c>
      <c r="BF288" s="20">
        <v>0.29599999999999999</v>
      </c>
      <c r="BG288" s="20">
        <v>4.7E-2</v>
      </c>
      <c r="BH288" s="20">
        <v>0.27</v>
      </c>
      <c r="BI288" s="20">
        <v>0.108</v>
      </c>
      <c r="BJ288" s="20">
        <v>0.185</v>
      </c>
      <c r="BK288" s="20">
        <v>5.8000000000000003E-2</v>
      </c>
      <c r="BM288" s="20">
        <v>0.63300000000000001</v>
      </c>
      <c r="BN288" s="20">
        <v>0.64400000000000002</v>
      </c>
      <c r="BO288" s="20">
        <v>0.41</v>
      </c>
      <c r="BP288" s="20">
        <v>0.754</v>
      </c>
      <c r="BQ288" s="20">
        <v>0.36899999999999999</v>
      </c>
      <c r="BR288" s="20">
        <v>0.64900000000000002</v>
      </c>
      <c r="BS288" s="20">
        <v>0.437</v>
      </c>
      <c r="BT288" s="20">
        <v>0.48499999999999999</v>
      </c>
      <c r="BU288" s="20">
        <v>0.67900000000000005</v>
      </c>
      <c r="BV288" s="20">
        <v>0.42899999999999999</v>
      </c>
      <c r="BW288" s="20">
        <v>0.33400000000000002</v>
      </c>
      <c r="BX288" s="20">
        <v>0.7</v>
      </c>
      <c r="BY288" s="20">
        <v>0.53</v>
      </c>
      <c r="BZ288" s="20">
        <v>0.754</v>
      </c>
      <c r="CA288" s="20">
        <v>0.29799999999999999</v>
      </c>
    </row>
    <row r="289" spans="1:79" x14ac:dyDescent="0.35">
      <c r="A289" s="20">
        <v>182.13800000000001</v>
      </c>
      <c r="B289" s="20">
        <v>1155.6949999999999</v>
      </c>
      <c r="C289" s="20">
        <v>6372.9660000000003</v>
      </c>
      <c r="D289" s="20">
        <v>1862.056</v>
      </c>
      <c r="E289" s="20">
        <v>1925.8510000000001</v>
      </c>
      <c r="F289" s="20">
        <v>4613.5360000000001</v>
      </c>
      <c r="G289" s="20">
        <v>5293.0839999999998</v>
      </c>
      <c r="H289" s="20">
        <v>2157.9140000000002</v>
      </c>
      <c r="I289" s="20">
        <v>7287.3519999999999</v>
      </c>
      <c r="J289" s="20">
        <v>3753.6979999999999</v>
      </c>
      <c r="K289" s="20">
        <v>1090.0519999999999</v>
      </c>
      <c r="L289" s="20">
        <v>1462.6479999999999</v>
      </c>
      <c r="M289" s="20">
        <v>1601.3309999999999</v>
      </c>
      <c r="N289" s="20">
        <v>9898.2990000000009</v>
      </c>
      <c r="O289" s="20">
        <v>1747.4110000000001</v>
      </c>
      <c r="Q289" s="20">
        <v>106.35599999999999</v>
      </c>
      <c r="R289" s="20">
        <v>272.464</v>
      </c>
      <c r="S289" s="20">
        <v>764.94500000000005</v>
      </c>
      <c r="T289" s="20">
        <v>384.33199999999999</v>
      </c>
      <c r="U289" s="20">
        <v>306.54599999999999</v>
      </c>
      <c r="V289" s="20">
        <v>709.57899999999995</v>
      </c>
      <c r="W289" s="20">
        <v>1088.0060000000001</v>
      </c>
      <c r="X289" s="20">
        <v>503.94</v>
      </c>
      <c r="Y289" s="20">
        <v>1094.5219999999999</v>
      </c>
      <c r="Z289" s="20">
        <v>823.56399999999996</v>
      </c>
      <c r="AA289" s="20">
        <v>317.51499999999999</v>
      </c>
      <c r="AB289" s="20">
        <v>382.21600000000001</v>
      </c>
      <c r="AC289" s="20">
        <v>406.483</v>
      </c>
      <c r="AD289" s="20">
        <v>1128.7439999999999</v>
      </c>
      <c r="AE289" s="20">
        <v>363.49200000000002</v>
      </c>
      <c r="AG289">
        <v>1.7125314979878898</v>
      </c>
      <c r="AH289">
        <v>4.2416429326443126</v>
      </c>
      <c r="AI289">
        <v>8.3312734902509327</v>
      </c>
      <c r="AJ289">
        <v>4.8449153336178101</v>
      </c>
      <c r="AK289">
        <v>6.2824209090968406</v>
      </c>
      <c r="AL289">
        <v>6.5017933168822646</v>
      </c>
      <c r="AM289">
        <v>4.8649400830510121</v>
      </c>
      <c r="AN289">
        <v>4.28208516886931</v>
      </c>
      <c r="AO289">
        <v>6.658022406127972</v>
      </c>
      <c r="AP289">
        <v>4.557870426584941</v>
      </c>
      <c r="AQ289">
        <v>3.4330724532699239</v>
      </c>
      <c r="AR289">
        <v>3.8267576448918934</v>
      </c>
      <c r="AS289">
        <v>3.9394784037708832</v>
      </c>
      <c r="AT289">
        <v>8.7693037570963845</v>
      </c>
      <c r="AU289">
        <v>4.8072887436312213</v>
      </c>
      <c r="AW289" s="20">
        <v>0.20200000000000001</v>
      </c>
      <c r="AX289" s="20">
        <v>0.19600000000000001</v>
      </c>
      <c r="AY289" s="20">
        <v>0.13700000000000001</v>
      </c>
      <c r="AZ289" s="20">
        <v>0.158</v>
      </c>
      <c r="BA289" s="20">
        <v>0.25800000000000001</v>
      </c>
      <c r="BB289" s="20">
        <v>0.115</v>
      </c>
      <c r="BC289" s="20">
        <v>5.6000000000000001E-2</v>
      </c>
      <c r="BD289" s="20">
        <v>0.107</v>
      </c>
      <c r="BE289" s="20">
        <v>7.5999999999999998E-2</v>
      </c>
      <c r="BF289" s="20">
        <v>7.0000000000000007E-2</v>
      </c>
      <c r="BG289" s="20">
        <v>0.13600000000000001</v>
      </c>
      <c r="BH289" s="20">
        <v>0.126</v>
      </c>
      <c r="BI289" s="20">
        <v>0.122</v>
      </c>
      <c r="BJ289" s="20">
        <v>9.8000000000000004E-2</v>
      </c>
      <c r="BK289" s="20">
        <v>0.16600000000000001</v>
      </c>
      <c r="BM289" s="20">
        <v>0.56200000000000006</v>
      </c>
      <c r="BN289" s="20">
        <v>0.54700000000000004</v>
      </c>
      <c r="BO289" s="20">
        <v>0.59899999999999998</v>
      </c>
      <c r="BP289" s="20">
        <v>0.47599999999999998</v>
      </c>
      <c r="BQ289" s="20">
        <v>0.33500000000000002</v>
      </c>
      <c r="BR289" s="20">
        <v>0.42</v>
      </c>
      <c r="BS289" s="20">
        <v>0.315</v>
      </c>
      <c r="BT289" s="20">
        <v>0.49099999999999999</v>
      </c>
      <c r="BU289" s="20">
        <v>0.59299999999999997</v>
      </c>
      <c r="BV289" s="20">
        <v>0.27600000000000002</v>
      </c>
      <c r="BW289" s="20">
        <v>0.55200000000000005</v>
      </c>
      <c r="BX289" s="20">
        <v>0.39900000000000002</v>
      </c>
      <c r="BY289" s="20">
        <v>0.44500000000000001</v>
      </c>
      <c r="BZ289" s="20">
        <v>0.45400000000000001</v>
      </c>
      <c r="CA289" s="20">
        <v>0.47</v>
      </c>
    </row>
    <row r="290" spans="1:79" x14ac:dyDescent="0.35">
      <c r="A290" s="20">
        <v>184.911</v>
      </c>
      <c r="B290" s="20">
        <v>497.411</v>
      </c>
      <c r="C290" s="20">
        <v>10178.439</v>
      </c>
      <c r="D290" s="20">
        <v>1628.143</v>
      </c>
      <c r="E290" s="20">
        <v>2196.7460000000001</v>
      </c>
      <c r="F290" s="20">
        <v>1985.0219999999999</v>
      </c>
      <c r="G290" s="20">
        <v>1606.8789999999999</v>
      </c>
      <c r="H290" s="20">
        <v>1922.152</v>
      </c>
      <c r="I290" s="20">
        <v>4879.808</v>
      </c>
      <c r="J290" s="20">
        <v>4083.7649999999999</v>
      </c>
      <c r="K290" s="20">
        <v>737.79600000000005</v>
      </c>
      <c r="L290" s="20">
        <v>5178.4390000000003</v>
      </c>
      <c r="M290" s="20">
        <v>4677.33</v>
      </c>
      <c r="N290" s="20">
        <v>446.56099999999998</v>
      </c>
      <c r="O290" s="20">
        <v>3489.2750000000001</v>
      </c>
      <c r="Q290" s="20">
        <v>124.03400000000001</v>
      </c>
      <c r="R290" s="20">
        <v>210.18600000000001</v>
      </c>
      <c r="S290" s="20">
        <v>848.66800000000001</v>
      </c>
      <c r="T290" s="20">
        <v>404.93</v>
      </c>
      <c r="U290" s="20">
        <v>384.04599999999999</v>
      </c>
      <c r="V290" s="20">
        <v>451.97699999999998</v>
      </c>
      <c r="W290" s="20">
        <v>312.98500000000001</v>
      </c>
      <c r="X290" s="20">
        <v>718.59100000000001</v>
      </c>
      <c r="Y290" s="20">
        <v>578.49699999999996</v>
      </c>
      <c r="Z290" s="20">
        <v>476.31700000000001</v>
      </c>
      <c r="AA290" s="20">
        <v>201.077</v>
      </c>
      <c r="AB290" s="20">
        <v>589.899</v>
      </c>
      <c r="AC290" s="20">
        <v>806.57</v>
      </c>
      <c r="AD290" s="20">
        <v>152.26</v>
      </c>
      <c r="AE290" s="20">
        <v>668.56799999999998</v>
      </c>
      <c r="AG290">
        <v>1.4908089717335569</v>
      </c>
      <c r="AH290">
        <v>2.3665277420950965</v>
      </c>
      <c r="AI290">
        <v>11.993428525642537</v>
      </c>
      <c r="AJ290">
        <v>4.0208011261205643</v>
      </c>
      <c r="AK290">
        <v>5.7200074991016701</v>
      </c>
      <c r="AL290">
        <v>4.3918650727802522</v>
      </c>
      <c r="AM290">
        <v>5.1340447625285552</v>
      </c>
      <c r="AN290">
        <v>2.6748901670073799</v>
      </c>
      <c r="AO290">
        <v>8.4353211857624153</v>
      </c>
      <c r="AP290">
        <v>8.5736284869110282</v>
      </c>
      <c r="AQ290">
        <v>3.669221243603197</v>
      </c>
      <c r="AR290">
        <v>8.7785180174911304</v>
      </c>
      <c r="AS290">
        <v>5.7990379012360984</v>
      </c>
      <c r="AT290">
        <v>2.9328845396033101</v>
      </c>
      <c r="AU290">
        <v>5.2190278326213644</v>
      </c>
      <c r="AW290" s="20">
        <v>0.151</v>
      </c>
      <c r="AX290" s="20">
        <v>0.14099999999999999</v>
      </c>
      <c r="AY290" s="20">
        <v>0.17799999999999999</v>
      </c>
      <c r="AZ290" s="20">
        <v>0.125</v>
      </c>
      <c r="BA290" s="20">
        <v>0.187</v>
      </c>
      <c r="BB290" s="20">
        <v>0.122</v>
      </c>
      <c r="BC290" s="20">
        <v>0.20599999999999999</v>
      </c>
      <c r="BD290" s="20">
        <v>4.7E-2</v>
      </c>
      <c r="BE290" s="20">
        <v>0.183</v>
      </c>
      <c r="BF290" s="20">
        <v>0.22600000000000001</v>
      </c>
      <c r="BG290" s="20">
        <v>0.22900000000000001</v>
      </c>
      <c r="BH290" s="20">
        <v>0.187</v>
      </c>
      <c r="BI290" s="20">
        <v>0.09</v>
      </c>
      <c r="BJ290" s="20">
        <v>0.24199999999999999</v>
      </c>
      <c r="BK290" s="20">
        <v>9.8000000000000004E-2</v>
      </c>
      <c r="BM290" s="20">
        <v>0.55200000000000005</v>
      </c>
      <c r="BN290" s="20">
        <v>0.36199999999999999</v>
      </c>
      <c r="BO290" s="20">
        <v>0.68300000000000005</v>
      </c>
      <c r="BP290" s="20">
        <v>0.51600000000000001</v>
      </c>
      <c r="BQ290" s="20">
        <v>0.34899999999999998</v>
      </c>
      <c r="BR290" s="20">
        <v>0.41499999999999998</v>
      </c>
      <c r="BS290" s="20">
        <v>0.50700000000000001</v>
      </c>
      <c r="BT290" s="20">
        <v>0.16700000000000001</v>
      </c>
      <c r="BU290" s="20">
        <v>0.7</v>
      </c>
      <c r="BV290" s="20">
        <v>0.52</v>
      </c>
      <c r="BW290" s="20">
        <v>0.76700000000000002</v>
      </c>
      <c r="BX290" s="20">
        <v>0.54900000000000004</v>
      </c>
      <c r="BY290" s="20">
        <v>0.371</v>
      </c>
      <c r="BZ290" s="20">
        <v>0.78900000000000003</v>
      </c>
      <c r="CA290" s="20">
        <v>0.39100000000000001</v>
      </c>
    </row>
    <row r="291" spans="1:79" x14ac:dyDescent="0.35">
      <c r="A291" s="20">
        <v>119.268</v>
      </c>
      <c r="B291" s="20">
        <v>1286.982</v>
      </c>
      <c r="C291" s="20">
        <v>320.82100000000003</v>
      </c>
      <c r="D291" s="20">
        <v>711.90800000000002</v>
      </c>
      <c r="E291" s="20">
        <v>3186.9450000000002</v>
      </c>
      <c r="F291" s="20">
        <v>3667.7139999999999</v>
      </c>
      <c r="G291" s="20">
        <v>802.51499999999999</v>
      </c>
      <c r="H291" s="20">
        <v>5489.09</v>
      </c>
      <c r="I291" s="20">
        <v>1788.0920000000001</v>
      </c>
      <c r="J291" s="20">
        <v>317.12299999999999</v>
      </c>
      <c r="K291" s="20">
        <v>2049.741</v>
      </c>
      <c r="L291" s="20">
        <v>9331.5460000000003</v>
      </c>
      <c r="M291" s="20">
        <v>8262.759</v>
      </c>
      <c r="N291" s="20">
        <v>4609.8370000000004</v>
      </c>
      <c r="O291" s="20">
        <v>17216.161</v>
      </c>
      <c r="Q291" s="20">
        <v>102.93600000000001</v>
      </c>
      <c r="R291" s="20">
        <v>233.399</v>
      </c>
      <c r="S291" s="20">
        <v>163.19499999999999</v>
      </c>
      <c r="T291" s="20">
        <v>170.14699999999999</v>
      </c>
      <c r="U291" s="20">
        <v>402.33199999999999</v>
      </c>
      <c r="V291" s="20">
        <v>581.46600000000001</v>
      </c>
      <c r="W291" s="20">
        <v>143.12799999999999</v>
      </c>
      <c r="X291" s="20">
        <v>852.24</v>
      </c>
      <c r="Y291" s="20">
        <v>401.23700000000002</v>
      </c>
      <c r="Z291" s="20">
        <v>149.13</v>
      </c>
      <c r="AA291" s="20">
        <v>342.65100000000001</v>
      </c>
      <c r="AB291" s="20">
        <v>989.92899999999997</v>
      </c>
      <c r="AC291" s="20">
        <v>1967.143</v>
      </c>
      <c r="AD291" s="20">
        <v>696.66499999999996</v>
      </c>
      <c r="AE291" s="20">
        <v>1863.6769999999999</v>
      </c>
      <c r="AG291">
        <v>1.1586616927022615</v>
      </c>
      <c r="AH291">
        <v>5.5140853217023205</v>
      </c>
      <c r="AI291">
        <v>1.9658751799993874</v>
      </c>
      <c r="AJ291">
        <v>4.1840761224117973</v>
      </c>
      <c r="AK291">
        <v>7.9211820088881826</v>
      </c>
      <c r="AL291">
        <v>6.3077015681054434</v>
      </c>
      <c r="AM291">
        <v>5.6069741769604837</v>
      </c>
      <c r="AN291">
        <v>6.4407795926030227</v>
      </c>
      <c r="AO291">
        <v>4.4564484332202667</v>
      </c>
      <c r="AP291">
        <v>2.1264869576879235</v>
      </c>
      <c r="AQ291">
        <v>5.9820079322692763</v>
      </c>
      <c r="AR291">
        <v>9.4264800808946916</v>
      </c>
      <c r="AS291">
        <v>4.2003855337410654</v>
      </c>
      <c r="AT291">
        <v>6.6170067392505736</v>
      </c>
      <c r="AU291">
        <v>9.2377386210164101</v>
      </c>
      <c r="AW291" s="20">
        <v>0.14099999999999999</v>
      </c>
      <c r="AX291" s="20">
        <v>0.29699999999999999</v>
      </c>
      <c r="AY291" s="20">
        <v>0.151</v>
      </c>
      <c r="AZ291" s="20">
        <v>0.309</v>
      </c>
      <c r="BA291" s="20">
        <v>0.247</v>
      </c>
      <c r="BB291" s="20">
        <v>0.13600000000000001</v>
      </c>
      <c r="BC291" s="20">
        <v>0.49199999999999999</v>
      </c>
      <c r="BD291" s="20">
        <v>9.5000000000000001E-2</v>
      </c>
      <c r="BE291" s="20">
        <v>0.14000000000000001</v>
      </c>
      <c r="BF291" s="20">
        <v>0.17899999999999999</v>
      </c>
      <c r="BG291" s="20">
        <v>0.219</v>
      </c>
      <c r="BH291" s="20">
        <v>0.12</v>
      </c>
      <c r="BI291" s="20">
        <v>2.7E-2</v>
      </c>
      <c r="BJ291" s="20">
        <v>0.11899999999999999</v>
      </c>
      <c r="BK291" s="20">
        <v>6.2E-2</v>
      </c>
      <c r="BM291" s="20">
        <v>0.39400000000000002</v>
      </c>
      <c r="BN291" s="20">
        <v>0.628</v>
      </c>
      <c r="BO291" s="20">
        <v>0.59399999999999997</v>
      </c>
      <c r="BP291" s="20">
        <v>0.77400000000000002</v>
      </c>
      <c r="BQ291" s="20">
        <v>0.39900000000000002</v>
      </c>
      <c r="BR291" s="20">
        <v>0.60099999999999998</v>
      </c>
      <c r="BS291" s="20">
        <v>0.85399999999999998</v>
      </c>
      <c r="BT291" s="20">
        <v>0.64600000000000002</v>
      </c>
      <c r="BU291" s="20">
        <v>0.499</v>
      </c>
      <c r="BV291" s="20">
        <v>0.501</v>
      </c>
      <c r="BW291" s="20">
        <v>0.79800000000000004</v>
      </c>
      <c r="BX291" s="20">
        <v>0.39300000000000002</v>
      </c>
      <c r="BY291" s="20">
        <v>0.254</v>
      </c>
      <c r="BZ291" s="20">
        <v>0.53400000000000003</v>
      </c>
      <c r="CA291" s="20">
        <v>0.314</v>
      </c>
    </row>
    <row r="292" spans="1:79" x14ac:dyDescent="0.35">
      <c r="A292" s="20">
        <v>2076.5529999999999</v>
      </c>
      <c r="B292" s="20">
        <v>1773.299</v>
      </c>
      <c r="C292" s="20">
        <v>8796.2279999999992</v>
      </c>
      <c r="D292" s="20">
        <v>1220.414</v>
      </c>
      <c r="E292" s="20">
        <v>1290.68</v>
      </c>
      <c r="F292" s="20">
        <v>8161.982</v>
      </c>
      <c r="G292" s="20">
        <v>1744.6379999999999</v>
      </c>
      <c r="H292" s="20">
        <v>1483.913</v>
      </c>
      <c r="I292" s="20">
        <v>1707.655</v>
      </c>
      <c r="J292" s="20">
        <v>1323.04</v>
      </c>
      <c r="K292" s="20">
        <v>4569.1570000000002</v>
      </c>
      <c r="L292" s="20">
        <v>4237.241</v>
      </c>
      <c r="M292" s="20">
        <v>7203.2169999999996</v>
      </c>
      <c r="N292" s="20">
        <v>1840.7909999999999</v>
      </c>
      <c r="O292" s="20">
        <v>4563.6090000000004</v>
      </c>
      <c r="Q292" s="20">
        <v>369.68799999999999</v>
      </c>
      <c r="R292" s="20">
        <v>345.07400000000001</v>
      </c>
      <c r="S292" s="20">
        <v>838.00599999999997</v>
      </c>
      <c r="T292" s="20">
        <v>241.518</v>
      </c>
      <c r="U292" s="20">
        <v>256.14600000000002</v>
      </c>
      <c r="V292" s="20">
        <v>731.803</v>
      </c>
      <c r="W292" s="20">
        <v>300.92399999999998</v>
      </c>
      <c r="X292" s="20">
        <v>345.00099999999998</v>
      </c>
      <c r="Y292" s="20">
        <v>357.803</v>
      </c>
      <c r="Z292" s="20">
        <v>212.20500000000001</v>
      </c>
      <c r="AA292" s="20">
        <v>522.84100000000001</v>
      </c>
      <c r="AB292" s="20">
        <v>789.80200000000002</v>
      </c>
      <c r="AC292" s="20">
        <v>1148.1279999999999</v>
      </c>
      <c r="AD292" s="20">
        <v>375.49700000000001</v>
      </c>
      <c r="AE292" s="20">
        <v>790.41200000000003</v>
      </c>
      <c r="AG292">
        <v>5.6170419380666941</v>
      </c>
      <c r="AH292">
        <v>5.1388948457432315</v>
      </c>
      <c r="AI292">
        <v>10.496616969329574</v>
      </c>
      <c r="AJ292">
        <v>5.0530974916983409</v>
      </c>
      <c r="AK292">
        <v>5.0388450336917225</v>
      </c>
      <c r="AL292">
        <v>11.153250259974337</v>
      </c>
      <c r="AM292">
        <v>5.797603381584719</v>
      </c>
      <c r="AN292">
        <v>4.3011846342474369</v>
      </c>
      <c r="AO292">
        <v>4.7726123034183612</v>
      </c>
      <c r="AP292">
        <v>6.2347258547159585</v>
      </c>
      <c r="AQ292">
        <v>8.7390946769668023</v>
      </c>
      <c r="AR292">
        <v>5.3649408332721364</v>
      </c>
      <c r="AS292">
        <v>6.2738797416315952</v>
      </c>
      <c r="AT292">
        <v>4.9022788464355234</v>
      </c>
      <c r="AU292">
        <v>5.7737091542132459</v>
      </c>
      <c r="AW292" s="20">
        <v>0.191</v>
      </c>
      <c r="AX292" s="20">
        <v>0.187</v>
      </c>
      <c r="AY292" s="20">
        <v>0.157</v>
      </c>
      <c r="AZ292" s="20">
        <v>0.26300000000000001</v>
      </c>
      <c r="BA292" s="20">
        <v>0.247</v>
      </c>
      <c r="BB292" s="20">
        <v>0.192</v>
      </c>
      <c r="BC292" s="20">
        <v>0.24199999999999999</v>
      </c>
      <c r="BD292" s="20">
        <v>0.157</v>
      </c>
      <c r="BE292" s="20">
        <v>0.16800000000000001</v>
      </c>
      <c r="BF292" s="20">
        <v>0.36899999999999999</v>
      </c>
      <c r="BG292" s="20">
        <v>0.21</v>
      </c>
      <c r="BH292" s="20">
        <v>8.5000000000000006E-2</v>
      </c>
      <c r="BI292" s="20">
        <v>6.9000000000000006E-2</v>
      </c>
      <c r="BJ292" s="20">
        <v>0.16400000000000001</v>
      </c>
      <c r="BK292" s="20">
        <v>9.1999999999999998E-2</v>
      </c>
      <c r="BM292" s="20">
        <v>0.63700000000000001</v>
      </c>
      <c r="BN292" s="20">
        <v>0.66200000000000003</v>
      </c>
      <c r="BO292" s="20">
        <v>0.67100000000000004</v>
      </c>
      <c r="BP292" s="20">
        <v>0.53900000000000003</v>
      </c>
      <c r="BQ292" s="20">
        <v>0.503</v>
      </c>
      <c r="BR292" s="20">
        <v>0.69</v>
      </c>
      <c r="BS292" s="20">
        <v>0.749</v>
      </c>
      <c r="BT292" s="20">
        <v>0.52900000000000003</v>
      </c>
      <c r="BU292" s="20">
        <v>0.59599999999999997</v>
      </c>
      <c r="BV292" s="20">
        <v>0.72699999999999998</v>
      </c>
      <c r="BW292" s="20">
        <v>0.67700000000000005</v>
      </c>
      <c r="BX292" s="20">
        <v>0.26800000000000002</v>
      </c>
      <c r="BY292" s="20">
        <v>0.28399999999999997</v>
      </c>
      <c r="BZ292" s="20">
        <v>0.54200000000000004</v>
      </c>
      <c r="CA292" s="20">
        <v>0.35599999999999998</v>
      </c>
    </row>
    <row r="293" spans="1:79" x14ac:dyDescent="0.35">
      <c r="A293" s="20">
        <v>1906.4349999999999</v>
      </c>
      <c r="B293" s="20">
        <v>1877.7739999999999</v>
      </c>
      <c r="C293" s="20">
        <v>3608.5430000000001</v>
      </c>
      <c r="D293" s="20">
        <v>1850.037</v>
      </c>
      <c r="E293" s="20">
        <v>1366.4939999999999</v>
      </c>
      <c r="F293" s="20">
        <v>4384.2460000000001</v>
      </c>
      <c r="G293" s="20">
        <v>920.85799999999995</v>
      </c>
      <c r="H293" s="20">
        <v>2768.1210000000001</v>
      </c>
      <c r="I293" s="20">
        <v>2268.8609999999999</v>
      </c>
      <c r="J293" s="20">
        <v>1066.9380000000001</v>
      </c>
      <c r="K293" s="20">
        <v>320.82100000000003</v>
      </c>
      <c r="L293" s="20">
        <v>2433.4319999999998</v>
      </c>
      <c r="M293" s="20">
        <v>20783.098999999998</v>
      </c>
      <c r="N293" s="20">
        <v>1116.864</v>
      </c>
      <c r="O293" s="20">
        <v>2948.41</v>
      </c>
      <c r="Q293" s="20">
        <v>317.25799999999998</v>
      </c>
      <c r="R293" s="20">
        <v>252.80699999999999</v>
      </c>
      <c r="S293" s="20">
        <v>420.37099999999998</v>
      </c>
      <c r="T293" s="20">
        <v>266.73500000000001</v>
      </c>
      <c r="U293" s="20">
        <v>332.58600000000001</v>
      </c>
      <c r="V293" s="20">
        <v>568.31799999999998</v>
      </c>
      <c r="W293" s="20">
        <v>215.58500000000001</v>
      </c>
      <c r="X293" s="20">
        <v>354.286</v>
      </c>
      <c r="Y293" s="20">
        <v>363.62900000000002</v>
      </c>
      <c r="Z293" s="20">
        <v>499.41</v>
      </c>
      <c r="AA293" s="20">
        <v>82.965999999999994</v>
      </c>
      <c r="AB293" s="20">
        <v>590.65499999999997</v>
      </c>
      <c r="AC293" s="20">
        <v>1517.5160000000001</v>
      </c>
      <c r="AD293" s="20">
        <v>323.16399999999999</v>
      </c>
      <c r="AE293" s="20">
        <v>523.42100000000005</v>
      </c>
      <c r="AG293">
        <v>6.0090998493339809</v>
      </c>
      <c r="AH293">
        <v>7.4276978090005414</v>
      </c>
      <c r="AI293">
        <v>8.584186349676834</v>
      </c>
      <c r="AJ293">
        <v>6.9358614355071513</v>
      </c>
      <c r="AK293">
        <v>4.1086936912557954</v>
      </c>
      <c r="AL293">
        <v>7.7144239668636221</v>
      </c>
      <c r="AM293">
        <v>4.2714381798362595</v>
      </c>
      <c r="AN293">
        <v>7.8132384570657605</v>
      </c>
      <c r="AO293">
        <v>6.2394940997555191</v>
      </c>
      <c r="AP293">
        <v>2.1363969483991112</v>
      </c>
      <c r="AQ293">
        <v>3.8668972832244539</v>
      </c>
      <c r="AR293">
        <v>4.1198872438225358</v>
      </c>
      <c r="AS293">
        <v>13.695472733071675</v>
      </c>
      <c r="AT293">
        <v>3.4560285180279986</v>
      </c>
      <c r="AU293">
        <v>5.632960847959863</v>
      </c>
      <c r="AW293" s="20">
        <v>0.23799999999999999</v>
      </c>
      <c r="AX293" s="20">
        <v>0.36899999999999999</v>
      </c>
      <c r="AY293" s="20">
        <v>0.25700000000000001</v>
      </c>
      <c r="AZ293" s="20">
        <v>0.32700000000000001</v>
      </c>
      <c r="BA293" s="20">
        <v>0.155</v>
      </c>
      <c r="BB293" s="20">
        <v>0.17100000000000001</v>
      </c>
      <c r="BC293" s="20">
        <v>0.249</v>
      </c>
      <c r="BD293" s="20">
        <v>0.27700000000000002</v>
      </c>
      <c r="BE293" s="20">
        <v>0.216</v>
      </c>
      <c r="BF293" s="20">
        <v>5.3999999999999999E-2</v>
      </c>
      <c r="BG293" s="20">
        <v>0.58599999999999997</v>
      </c>
      <c r="BH293" s="20">
        <v>8.7999999999999995E-2</v>
      </c>
      <c r="BI293" s="20">
        <v>0.113</v>
      </c>
      <c r="BJ293" s="20">
        <v>0.13400000000000001</v>
      </c>
      <c r="BK293" s="20">
        <v>0.13500000000000001</v>
      </c>
      <c r="BM293" s="20">
        <v>0.72299999999999998</v>
      </c>
      <c r="BN293" s="20">
        <v>0.82599999999999996</v>
      </c>
      <c r="BO293" s="20">
        <v>0.63900000000000001</v>
      </c>
      <c r="BP293" s="20">
        <v>0.78500000000000003</v>
      </c>
      <c r="BQ293" s="20">
        <v>0.44400000000000001</v>
      </c>
      <c r="BR293" s="20">
        <v>0.623</v>
      </c>
      <c r="BS293" s="20">
        <v>0.56000000000000005</v>
      </c>
      <c r="BT293" s="20">
        <v>0.66200000000000003</v>
      </c>
      <c r="BU293" s="20">
        <v>0.58499999999999996</v>
      </c>
      <c r="BV293" s="20">
        <v>0.254</v>
      </c>
      <c r="BW293" s="20">
        <v>0.91400000000000003</v>
      </c>
      <c r="BX293" s="20">
        <v>0.313</v>
      </c>
      <c r="BY293" s="20">
        <v>0.67400000000000004</v>
      </c>
      <c r="BZ293" s="20">
        <v>0.47699999999999998</v>
      </c>
      <c r="CA293" s="20">
        <v>0.48099999999999998</v>
      </c>
    </row>
    <row r="294" spans="1:79" x14ac:dyDescent="0.35">
      <c r="A294" s="20">
        <v>4368.5280000000002</v>
      </c>
      <c r="B294" s="20">
        <v>3672.337</v>
      </c>
      <c r="C294" s="20">
        <v>1585.614</v>
      </c>
      <c r="D294" s="20">
        <v>2526.8119999999999</v>
      </c>
      <c r="E294" s="20">
        <v>1679.9190000000001</v>
      </c>
      <c r="F294" s="20">
        <v>4092.0859999999998</v>
      </c>
      <c r="G294" s="20">
        <v>822.85500000000002</v>
      </c>
      <c r="H294" s="20">
        <v>1502.404</v>
      </c>
      <c r="I294" s="20">
        <v>1608.7280000000001</v>
      </c>
      <c r="J294" s="20">
        <v>1098.373</v>
      </c>
      <c r="K294" s="20">
        <v>629.62300000000005</v>
      </c>
      <c r="L294" s="20">
        <v>2456.5459999999998</v>
      </c>
      <c r="M294" s="20">
        <v>8340.4220000000005</v>
      </c>
      <c r="N294" s="20">
        <v>2951.183</v>
      </c>
      <c r="O294" s="20">
        <v>4188.24</v>
      </c>
      <c r="Q294" s="20">
        <v>763.02200000000005</v>
      </c>
      <c r="R294" s="20">
        <v>613.85199999999998</v>
      </c>
      <c r="S294" s="20">
        <v>414.15199999999999</v>
      </c>
      <c r="T294" s="20">
        <v>454.52</v>
      </c>
      <c r="U294" s="20">
        <v>289.05500000000001</v>
      </c>
      <c r="V294" s="20">
        <v>596.65800000000002</v>
      </c>
      <c r="W294" s="20">
        <v>225.57</v>
      </c>
      <c r="X294" s="20">
        <v>401.29300000000001</v>
      </c>
      <c r="Y294" s="20">
        <v>459.43599999999998</v>
      </c>
      <c r="Z294" s="20">
        <v>453.94</v>
      </c>
      <c r="AA294" s="20">
        <v>127.04300000000001</v>
      </c>
      <c r="AB294" s="20">
        <v>736.74300000000005</v>
      </c>
      <c r="AC294" s="20">
        <v>1302.5840000000001</v>
      </c>
      <c r="AD294" s="20">
        <v>540.05200000000002</v>
      </c>
      <c r="AE294" s="20">
        <v>545.99800000000005</v>
      </c>
      <c r="AG294">
        <v>5.7252975667805126</v>
      </c>
      <c r="AH294">
        <v>5.9824469090269314</v>
      </c>
      <c r="AI294">
        <v>3.8285798450810331</v>
      </c>
      <c r="AJ294">
        <v>5.5592977206723573</v>
      </c>
      <c r="AK294">
        <v>5.8117624673505048</v>
      </c>
      <c r="AL294">
        <v>6.8583443111464186</v>
      </c>
      <c r="AM294">
        <v>3.6478920069158134</v>
      </c>
      <c r="AN294">
        <v>3.7439078179783847</v>
      </c>
      <c r="AO294">
        <v>3.5015279603688003</v>
      </c>
      <c r="AP294">
        <v>2.4196435652288848</v>
      </c>
      <c r="AQ294">
        <v>4.9559834071928401</v>
      </c>
      <c r="AR294">
        <v>3.3343323248405476</v>
      </c>
      <c r="AS294">
        <v>6.4029820725573172</v>
      </c>
      <c r="AT294">
        <v>5.4646274803167101</v>
      </c>
      <c r="AU294">
        <v>7.6707973289279439</v>
      </c>
      <c r="AW294" s="20">
        <v>9.4E-2</v>
      </c>
      <c r="AX294" s="20">
        <v>0.122</v>
      </c>
      <c r="AY294" s="20">
        <v>0.11600000000000001</v>
      </c>
      <c r="AZ294" s="20">
        <v>0.154</v>
      </c>
      <c r="BA294" s="20">
        <v>0.253</v>
      </c>
      <c r="BB294" s="20">
        <v>0.14399999999999999</v>
      </c>
      <c r="BC294" s="20">
        <v>0.20300000000000001</v>
      </c>
      <c r="BD294" s="20">
        <v>0.11700000000000001</v>
      </c>
      <c r="BE294" s="20">
        <v>9.6000000000000002E-2</v>
      </c>
      <c r="BF294" s="20">
        <v>6.7000000000000004E-2</v>
      </c>
      <c r="BG294" s="20">
        <v>0.49</v>
      </c>
      <c r="BH294" s="20">
        <v>5.7000000000000002E-2</v>
      </c>
      <c r="BI294" s="20">
        <v>6.2E-2</v>
      </c>
      <c r="BJ294" s="20">
        <v>0.127</v>
      </c>
      <c r="BK294" s="20">
        <v>0.17699999999999999</v>
      </c>
      <c r="BM294" s="20">
        <v>0.504</v>
      </c>
      <c r="BN294" s="20">
        <v>0.56100000000000005</v>
      </c>
      <c r="BO294" s="20">
        <v>0.35799999999999998</v>
      </c>
      <c r="BP294" s="20">
        <v>0.45</v>
      </c>
      <c r="BQ294" s="20">
        <v>0.72199999999999998</v>
      </c>
      <c r="BR294" s="20">
        <v>0.60099999999999998</v>
      </c>
      <c r="BS294" s="20">
        <v>0.61</v>
      </c>
      <c r="BT294" s="20">
        <v>0.505</v>
      </c>
      <c r="BU294" s="20">
        <v>0.434</v>
      </c>
      <c r="BV294" s="20">
        <v>0.313</v>
      </c>
      <c r="BW294" s="20">
        <v>0.84799999999999998</v>
      </c>
      <c r="BX294" s="20">
        <v>0.26600000000000001</v>
      </c>
      <c r="BY294" s="20">
        <v>0.36199999999999999</v>
      </c>
      <c r="BZ294" s="20">
        <v>0.432</v>
      </c>
      <c r="CA294" s="20">
        <v>0.54500000000000004</v>
      </c>
    </row>
    <row r="295" spans="1:79" x14ac:dyDescent="0.35">
      <c r="A295" s="20">
        <v>122.96599999999999</v>
      </c>
      <c r="B295" s="20">
        <v>1198.2249999999999</v>
      </c>
      <c r="C295" s="20">
        <v>3741.6790000000001</v>
      </c>
      <c r="D295" s="20">
        <v>823.78</v>
      </c>
      <c r="E295" s="20">
        <v>1256.472</v>
      </c>
      <c r="F295" s="20">
        <v>2519.4160000000002</v>
      </c>
      <c r="G295" s="20">
        <v>3326.5529999999999</v>
      </c>
      <c r="H295" s="20">
        <v>2728.3649999999998</v>
      </c>
      <c r="I295" s="20">
        <v>4338.942</v>
      </c>
      <c r="J295" s="20">
        <v>2261.4639999999999</v>
      </c>
      <c r="K295" s="20">
        <v>1170.4880000000001</v>
      </c>
      <c r="L295" s="20">
        <v>3831.3609999999999</v>
      </c>
      <c r="M295" s="20">
        <v>2244.8220000000001</v>
      </c>
      <c r="N295" s="20">
        <v>696.19100000000003</v>
      </c>
      <c r="O295" s="20">
        <v>3056.5830000000001</v>
      </c>
      <c r="Q295" s="20">
        <v>54.819000000000003</v>
      </c>
      <c r="R295" s="20">
        <v>232.93199999999999</v>
      </c>
      <c r="S295" s="20">
        <v>439.56200000000001</v>
      </c>
      <c r="T295" s="20">
        <v>264.05500000000001</v>
      </c>
      <c r="U295" s="20">
        <v>244.04400000000001</v>
      </c>
      <c r="V295" s="20">
        <v>642.505</v>
      </c>
      <c r="W295" s="20">
        <v>501.88</v>
      </c>
      <c r="X295" s="20">
        <v>424.87700000000001</v>
      </c>
      <c r="Y295" s="20">
        <v>745.48099999999999</v>
      </c>
      <c r="Z295" s="20">
        <v>493.76100000000002</v>
      </c>
      <c r="AA295" s="20">
        <v>623.12400000000002</v>
      </c>
      <c r="AB295" s="20">
        <v>571.83399999999995</v>
      </c>
      <c r="AC295" s="20">
        <v>841.44200000000001</v>
      </c>
      <c r="AD295" s="20">
        <v>287.71199999999999</v>
      </c>
      <c r="AE295" s="20">
        <v>534.43600000000004</v>
      </c>
      <c r="AG295">
        <v>2.2431273828417151</v>
      </c>
      <c r="AH295">
        <v>5.144097848299074</v>
      </c>
      <c r="AI295">
        <v>8.5122895063722517</v>
      </c>
      <c r="AJ295">
        <v>3.1197288443695439</v>
      </c>
      <c r="AK295">
        <v>5.1485469833308741</v>
      </c>
      <c r="AL295">
        <v>3.9212395234278334</v>
      </c>
      <c r="AM295">
        <v>6.6281840280545152</v>
      </c>
      <c r="AN295">
        <v>6.4215408224027186</v>
      </c>
      <c r="AO295">
        <v>5.8203254006473673</v>
      </c>
      <c r="AP295">
        <v>4.5800782159789852</v>
      </c>
      <c r="AQ295">
        <v>1.8784190626584758</v>
      </c>
      <c r="AR295">
        <v>6.7001280091774893</v>
      </c>
      <c r="AS295">
        <v>2.6678273725342923</v>
      </c>
      <c r="AT295">
        <v>2.419749610721833</v>
      </c>
      <c r="AU295">
        <v>5.7192685372991336</v>
      </c>
      <c r="AW295" s="20">
        <v>0.51400000000000001</v>
      </c>
      <c r="AX295" s="20">
        <v>0.27800000000000002</v>
      </c>
      <c r="AY295" s="20">
        <v>0.24299999999999999</v>
      </c>
      <c r="AZ295" s="20">
        <v>0.14799999999999999</v>
      </c>
      <c r="BA295" s="20">
        <v>0.26500000000000001</v>
      </c>
      <c r="BB295" s="20">
        <v>7.6999999999999999E-2</v>
      </c>
      <c r="BC295" s="20">
        <v>0.16600000000000001</v>
      </c>
      <c r="BD295" s="20">
        <v>0.19</v>
      </c>
      <c r="BE295" s="20">
        <v>9.8000000000000004E-2</v>
      </c>
      <c r="BF295" s="20">
        <v>0.11700000000000001</v>
      </c>
      <c r="BG295" s="20">
        <v>3.7999999999999999E-2</v>
      </c>
      <c r="BH295" s="20">
        <v>0.14699999999999999</v>
      </c>
      <c r="BI295" s="20">
        <v>0.04</v>
      </c>
      <c r="BJ295" s="20">
        <v>0.106</v>
      </c>
      <c r="BK295" s="20">
        <v>0.13400000000000001</v>
      </c>
      <c r="BM295" s="20">
        <v>0.749</v>
      </c>
      <c r="BN295" s="20">
        <v>0.72599999999999998</v>
      </c>
      <c r="BO295" s="20">
        <v>0.56100000000000005</v>
      </c>
      <c r="BP295" s="20">
        <v>0.50800000000000001</v>
      </c>
      <c r="BQ295" s="20">
        <v>0.65</v>
      </c>
      <c r="BR295" s="20">
        <v>0.38600000000000001</v>
      </c>
      <c r="BS295" s="20">
        <v>0.61799999999999999</v>
      </c>
      <c r="BT295" s="20">
        <v>0.66500000000000004</v>
      </c>
      <c r="BU295" s="20">
        <v>0.61299999999999999</v>
      </c>
      <c r="BV295" s="20">
        <v>0.432</v>
      </c>
      <c r="BW295" s="20">
        <v>0.29699999999999999</v>
      </c>
      <c r="BX295" s="20">
        <v>0.59799999999999998</v>
      </c>
      <c r="BY295" s="20">
        <v>0.17699999999999999</v>
      </c>
      <c r="BZ295" s="20">
        <v>0.28699999999999998</v>
      </c>
      <c r="CA295" s="20">
        <v>0.51900000000000002</v>
      </c>
    </row>
    <row r="296" spans="1:79" x14ac:dyDescent="0.35">
      <c r="A296" s="20">
        <v>563.05499999999995</v>
      </c>
      <c r="B296" s="20">
        <v>2482.433</v>
      </c>
      <c r="C296" s="20">
        <v>1639.2380000000001</v>
      </c>
      <c r="D296" s="20">
        <v>935.65099999999995</v>
      </c>
      <c r="E296" s="20">
        <v>566.75300000000004</v>
      </c>
      <c r="F296" s="20">
        <v>5120.192</v>
      </c>
      <c r="G296" s="20">
        <v>1158.4690000000001</v>
      </c>
      <c r="H296" s="20">
        <v>1526.442</v>
      </c>
      <c r="I296" s="20">
        <v>3485.5770000000002</v>
      </c>
      <c r="J296" s="20">
        <v>1138.1289999999999</v>
      </c>
      <c r="K296" s="20">
        <v>1769.6010000000001</v>
      </c>
      <c r="L296" s="20">
        <v>3263.683</v>
      </c>
      <c r="M296" s="20">
        <v>811.76</v>
      </c>
      <c r="N296" s="20">
        <v>731.32399999999996</v>
      </c>
      <c r="O296" s="20">
        <v>4090.2370000000001</v>
      </c>
      <c r="Q296" s="20">
        <v>179.57</v>
      </c>
      <c r="R296" s="20">
        <v>365.88200000000001</v>
      </c>
      <c r="S296" s="20">
        <v>264.44200000000001</v>
      </c>
      <c r="T296" s="20">
        <v>230.07599999999999</v>
      </c>
      <c r="U296" s="20">
        <v>232.506</v>
      </c>
      <c r="V296" s="20">
        <v>617.24800000000005</v>
      </c>
      <c r="W296" s="20">
        <v>362.55900000000003</v>
      </c>
      <c r="X296" s="20">
        <v>376.334</v>
      </c>
      <c r="Y296" s="20">
        <v>380.45299999999997</v>
      </c>
      <c r="Z296" s="20">
        <v>313.685</v>
      </c>
      <c r="AA296" s="20">
        <v>323.72699999999998</v>
      </c>
      <c r="AB296" s="20">
        <v>689.41499999999996</v>
      </c>
      <c r="AC296" s="20">
        <v>283.32600000000002</v>
      </c>
      <c r="AD296" s="20">
        <v>154.006</v>
      </c>
      <c r="AE296" s="20">
        <v>528.76300000000003</v>
      </c>
      <c r="AG296">
        <v>3.1355738709138494</v>
      </c>
      <c r="AH296">
        <v>6.7847912715028338</v>
      </c>
      <c r="AI296">
        <v>6.1988564600176979</v>
      </c>
      <c r="AJ296">
        <v>4.0667040456197086</v>
      </c>
      <c r="AK296">
        <v>2.4375844064239205</v>
      </c>
      <c r="AL296">
        <v>8.2951941521074186</v>
      </c>
      <c r="AM296">
        <v>3.1952564961840695</v>
      </c>
      <c r="AN296">
        <v>4.0560831601715499</v>
      </c>
      <c r="AO296">
        <v>9.161649402160057</v>
      </c>
      <c r="AP296">
        <v>3.6282544590911261</v>
      </c>
      <c r="AQ296">
        <v>5.4663373768638399</v>
      </c>
      <c r="AR296">
        <v>4.7339889616558972</v>
      </c>
      <c r="AS296">
        <v>2.8651094498916438</v>
      </c>
      <c r="AT296">
        <v>4.7486721296572858</v>
      </c>
      <c r="AU296">
        <v>7.735482626431879</v>
      </c>
      <c r="AW296" s="20">
        <v>0.219</v>
      </c>
      <c r="AX296" s="20">
        <v>0.23300000000000001</v>
      </c>
      <c r="AY296" s="20">
        <v>0.29499999999999998</v>
      </c>
      <c r="AZ296" s="20">
        <v>0.222</v>
      </c>
      <c r="BA296" s="20">
        <v>0.13200000000000001</v>
      </c>
      <c r="BB296" s="20">
        <v>0.16900000000000001</v>
      </c>
      <c r="BC296" s="20">
        <v>0.111</v>
      </c>
      <c r="BD296" s="20">
        <v>0.13500000000000001</v>
      </c>
      <c r="BE296" s="20">
        <v>0.30299999999999999</v>
      </c>
      <c r="BF296" s="20">
        <v>0.14499999999999999</v>
      </c>
      <c r="BG296" s="20">
        <v>0.21199999999999999</v>
      </c>
      <c r="BH296" s="20">
        <v>8.5999999999999993E-2</v>
      </c>
      <c r="BI296" s="20">
        <v>0.127</v>
      </c>
      <c r="BJ296" s="20">
        <v>0.38700000000000001</v>
      </c>
      <c r="BK296" s="20">
        <v>0.184</v>
      </c>
      <c r="BM296" s="20">
        <v>0.60699999999999998</v>
      </c>
      <c r="BN296" s="20">
        <v>0.59699999999999998</v>
      </c>
      <c r="BO296" s="20">
        <v>0.70899999999999996</v>
      </c>
      <c r="BP296" s="20">
        <v>0.52400000000000002</v>
      </c>
      <c r="BQ296" s="20">
        <v>0.39400000000000002</v>
      </c>
      <c r="BR296" s="20">
        <v>0.622</v>
      </c>
      <c r="BS296" s="20">
        <v>0.56599999999999995</v>
      </c>
      <c r="BT296" s="20">
        <v>0.60899999999999999</v>
      </c>
      <c r="BU296" s="20">
        <v>0.76300000000000001</v>
      </c>
      <c r="BV296" s="20">
        <v>0.42699999999999999</v>
      </c>
      <c r="BW296" s="20">
        <v>0.65100000000000002</v>
      </c>
      <c r="BX296" s="20">
        <v>0.29799999999999999</v>
      </c>
      <c r="BY296" s="20">
        <v>0.57799999999999996</v>
      </c>
      <c r="BZ296" s="20">
        <v>0.74199999999999999</v>
      </c>
      <c r="CA296" s="20">
        <v>0.61799999999999999</v>
      </c>
    </row>
    <row r="297" spans="1:79" x14ac:dyDescent="0.35">
      <c r="A297" s="20">
        <v>453.95699999999999</v>
      </c>
      <c r="B297" s="20">
        <v>2794.933</v>
      </c>
      <c r="C297" s="20">
        <v>5155.3249999999998</v>
      </c>
      <c r="D297" s="20">
        <v>901.44200000000001</v>
      </c>
      <c r="E297" s="20">
        <v>2301.2199999999998</v>
      </c>
      <c r="F297" s="20">
        <v>1564.3489999999999</v>
      </c>
      <c r="G297" s="20">
        <v>671.22799999999995</v>
      </c>
      <c r="H297" s="20">
        <v>1849.1120000000001</v>
      </c>
      <c r="I297" s="20">
        <v>1101.146</v>
      </c>
      <c r="J297" s="20">
        <v>1629.068</v>
      </c>
      <c r="K297" s="20">
        <v>1843.5650000000001</v>
      </c>
      <c r="L297" s="20">
        <v>10283.839</v>
      </c>
      <c r="M297" s="20">
        <v>1952.663</v>
      </c>
      <c r="N297" s="20">
        <v>851.51599999999996</v>
      </c>
      <c r="O297" s="20">
        <v>6689.1639999999998</v>
      </c>
      <c r="Q297" s="20">
        <v>145.32400000000001</v>
      </c>
      <c r="R297" s="20">
        <v>431.05599999999998</v>
      </c>
      <c r="S297" s="20">
        <v>1004.967</v>
      </c>
      <c r="T297" s="20">
        <v>158.416</v>
      </c>
      <c r="U297" s="20">
        <v>503.43299999999999</v>
      </c>
      <c r="V297" s="20">
        <v>320.44400000000002</v>
      </c>
      <c r="W297" s="20">
        <v>193.67400000000001</v>
      </c>
      <c r="X297" s="20">
        <v>373.01100000000002</v>
      </c>
      <c r="Y297" s="20">
        <v>234.38900000000001</v>
      </c>
      <c r="Z297" s="20">
        <v>472.97899999999998</v>
      </c>
      <c r="AA297" s="20">
        <v>467.84500000000003</v>
      </c>
      <c r="AB297" s="20">
        <v>1773.3510000000001</v>
      </c>
      <c r="AC297" s="20">
        <v>395.05799999999999</v>
      </c>
      <c r="AD297" s="20">
        <v>274.29000000000002</v>
      </c>
      <c r="AE297" s="20">
        <v>992.06200000000001</v>
      </c>
      <c r="AG297">
        <v>3.1237579477581128</v>
      </c>
      <c r="AH297">
        <v>6.4839208826695378</v>
      </c>
      <c r="AI297">
        <v>5.1298450595890213</v>
      </c>
      <c r="AJ297">
        <v>5.6903469346530651</v>
      </c>
      <c r="AK297">
        <v>4.5710551354400684</v>
      </c>
      <c r="AL297">
        <v>4.8818171037685207</v>
      </c>
      <c r="AM297">
        <v>3.4657620537604426</v>
      </c>
      <c r="AN297">
        <v>4.9572586331234199</v>
      </c>
      <c r="AO297">
        <v>4.697942309579374</v>
      </c>
      <c r="AP297">
        <v>3.4442713101427338</v>
      </c>
      <c r="AQ297">
        <v>3.940546548536374</v>
      </c>
      <c r="AR297">
        <v>5.7990995578427507</v>
      </c>
      <c r="AS297">
        <v>4.9427248657159204</v>
      </c>
      <c r="AT297">
        <v>3.1044369098399502</v>
      </c>
      <c r="AU297">
        <v>6.7426874530019294</v>
      </c>
      <c r="AW297" s="20">
        <v>0.27</v>
      </c>
      <c r="AX297" s="20">
        <v>0.189</v>
      </c>
      <c r="AY297" s="20">
        <v>6.4000000000000001E-2</v>
      </c>
      <c r="AZ297" s="20">
        <v>0.45100000000000001</v>
      </c>
      <c r="BA297" s="20">
        <v>0.114</v>
      </c>
      <c r="BB297" s="20">
        <v>0.191</v>
      </c>
      <c r="BC297" s="20">
        <v>0.22500000000000001</v>
      </c>
      <c r="BD297" s="20">
        <v>0.16700000000000001</v>
      </c>
      <c r="BE297" s="20">
        <v>0.252</v>
      </c>
      <c r="BF297" s="20">
        <v>9.1999999999999998E-2</v>
      </c>
      <c r="BG297" s="20">
        <v>0.106</v>
      </c>
      <c r="BH297" s="20">
        <v>4.1000000000000002E-2</v>
      </c>
      <c r="BI297" s="20">
        <v>0.157</v>
      </c>
      <c r="BJ297" s="20">
        <v>0.14199999999999999</v>
      </c>
      <c r="BK297" s="20">
        <v>8.5000000000000006E-2</v>
      </c>
      <c r="BM297" s="20">
        <v>0.65900000000000003</v>
      </c>
      <c r="BN297" s="20">
        <v>0.72599999999999998</v>
      </c>
      <c r="BO297" s="20">
        <v>0.34</v>
      </c>
      <c r="BP297" s="20">
        <v>0.84299999999999997</v>
      </c>
      <c r="BQ297" s="20">
        <v>0.34499999999999997</v>
      </c>
      <c r="BR297" s="20">
        <v>0.69499999999999995</v>
      </c>
      <c r="BS297" s="20">
        <v>0.57299999999999995</v>
      </c>
      <c r="BT297" s="20">
        <v>0.54400000000000004</v>
      </c>
      <c r="BU297" s="20">
        <v>0.60499999999999998</v>
      </c>
      <c r="BV297" s="20">
        <v>0.19600000000000001</v>
      </c>
      <c r="BW297" s="20">
        <v>0.55200000000000005</v>
      </c>
      <c r="BX297" s="20">
        <v>0.441</v>
      </c>
      <c r="BY297" s="20">
        <v>0.51100000000000001</v>
      </c>
      <c r="BZ297" s="20">
        <v>0.38400000000000001</v>
      </c>
      <c r="CA297" s="20">
        <v>0.47599999999999998</v>
      </c>
    </row>
    <row r="298" spans="1:79" x14ac:dyDescent="0.35">
      <c r="A298" s="20">
        <v>868.15800000000002</v>
      </c>
      <c r="B298" s="20">
        <v>3189.7190000000001</v>
      </c>
      <c r="C298" s="20">
        <v>9089.3119999999999</v>
      </c>
      <c r="D298" s="20">
        <v>208.95</v>
      </c>
      <c r="E298" s="20">
        <v>2065.4589999999998</v>
      </c>
      <c r="F298" s="20">
        <v>9669.009</v>
      </c>
      <c r="G298" s="20">
        <v>801.59</v>
      </c>
      <c r="H298" s="20">
        <v>3109.2829999999999</v>
      </c>
      <c r="I298" s="20">
        <v>2713.5720000000001</v>
      </c>
      <c r="J298" s="20">
        <v>1311.9449999999999</v>
      </c>
      <c r="K298" s="20">
        <v>2822.67</v>
      </c>
      <c r="L298" s="20">
        <v>1071.5609999999999</v>
      </c>
      <c r="M298" s="20">
        <v>1364.645</v>
      </c>
      <c r="N298" s="20">
        <v>597.26300000000003</v>
      </c>
      <c r="O298" s="20">
        <v>12984.467000000001</v>
      </c>
      <c r="Q298" s="20">
        <v>221.821</v>
      </c>
      <c r="R298" s="20">
        <v>464.23200000000003</v>
      </c>
      <c r="S298" s="20">
        <v>910.76900000000001</v>
      </c>
      <c r="T298" s="20">
        <v>104.803</v>
      </c>
      <c r="U298" s="20">
        <v>464.97199999999998</v>
      </c>
      <c r="V298" s="20">
        <v>1177.777</v>
      </c>
      <c r="W298" s="20">
        <v>164.74799999999999</v>
      </c>
      <c r="X298" s="20">
        <v>638.83600000000001</v>
      </c>
      <c r="Y298" s="20">
        <v>375.77</v>
      </c>
      <c r="Z298" s="20">
        <v>282.37200000000001</v>
      </c>
      <c r="AA298" s="20">
        <v>430.58300000000003</v>
      </c>
      <c r="AB298" s="20">
        <v>232.119</v>
      </c>
      <c r="AC298" s="20">
        <v>361.15899999999999</v>
      </c>
      <c r="AD298" s="20">
        <v>151.19</v>
      </c>
      <c r="AE298" s="20">
        <v>1796.7719999999999</v>
      </c>
      <c r="AG298">
        <v>3.9137773249602157</v>
      </c>
      <c r="AH298">
        <v>6.8709589170931773</v>
      </c>
      <c r="AI298">
        <v>9.9798214475898934</v>
      </c>
      <c r="AJ298">
        <v>1.9937406371955</v>
      </c>
      <c r="AK298">
        <v>4.4421147940091013</v>
      </c>
      <c r="AL298">
        <v>8.2095413647914679</v>
      </c>
      <c r="AM298">
        <v>4.8655522373564475</v>
      </c>
      <c r="AN298">
        <v>4.8671067378795181</v>
      </c>
      <c r="AO298">
        <v>7.2213641323149806</v>
      </c>
      <c r="AP298">
        <v>4.6461582593174953</v>
      </c>
      <c r="AQ298">
        <v>6.555460851914729</v>
      </c>
      <c r="AR298">
        <v>4.6164295038320855</v>
      </c>
      <c r="AS298">
        <v>3.7785158337463556</v>
      </c>
      <c r="AT298">
        <v>3.9504133871287785</v>
      </c>
      <c r="AU298">
        <v>7.2265523950729422</v>
      </c>
      <c r="AW298" s="20">
        <v>0.222</v>
      </c>
      <c r="AX298" s="20">
        <v>0.186</v>
      </c>
      <c r="AY298" s="20">
        <v>0.13800000000000001</v>
      </c>
      <c r="AZ298" s="20">
        <v>0.23899999999999999</v>
      </c>
      <c r="BA298" s="20">
        <v>0.12</v>
      </c>
      <c r="BB298" s="20">
        <v>8.7999999999999995E-2</v>
      </c>
      <c r="BC298" s="20">
        <v>0.371</v>
      </c>
      <c r="BD298" s="20">
        <v>9.6000000000000002E-2</v>
      </c>
      <c r="BE298" s="20">
        <v>0.24099999999999999</v>
      </c>
      <c r="BF298" s="20">
        <v>0.20699999999999999</v>
      </c>
      <c r="BG298" s="20">
        <v>0.191</v>
      </c>
      <c r="BH298" s="20">
        <v>0.25</v>
      </c>
      <c r="BI298" s="20">
        <v>0.13100000000000001</v>
      </c>
      <c r="BJ298" s="20">
        <v>0.32800000000000001</v>
      </c>
      <c r="BK298" s="20">
        <v>5.0999999999999997E-2</v>
      </c>
      <c r="BM298" s="20">
        <v>0.63</v>
      </c>
      <c r="BN298" s="20">
        <v>0.57699999999999996</v>
      </c>
      <c r="BO298" s="20">
        <v>0.58699999999999997</v>
      </c>
      <c r="BP298" s="20">
        <v>0.64900000000000002</v>
      </c>
      <c r="BQ298" s="20">
        <v>0.435</v>
      </c>
      <c r="BR298" s="20">
        <v>0.55400000000000005</v>
      </c>
      <c r="BS298" s="20">
        <v>0.74199999999999999</v>
      </c>
      <c r="BT298" s="20">
        <v>0.50700000000000001</v>
      </c>
      <c r="BU298" s="20">
        <v>0.69899999999999995</v>
      </c>
      <c r="BV298" s="20">
        <v>0.28399999999999997</v>
      </c>
      <c r="BW298" s="20">
        <v>0.79400000000000004</v>
      </c>
      <c r="BX298" s="20">
        <v>0.77500000000000002</v>
      </c>
      <c r="BY298" s="20">
        <v>0.35599999999999998</v>
      </c>
      <c r="BZ298" s="20">
        <v>0.70799999999999996</v>
      </c>
      <c r="CA298" s="20">
        <v>0.58099999999999996</v>
      </c>
    </row>
    <row r="299" spans="1:79" x14ac:dyDescent="0.35">
      <c r="A299" s="20">
        <v>733.173</v>
      </c>
      <c r="B299" s="20">
        <v>2362.241</v>
      </c>
      <c r="C299" s="20">
        <v>5204.3270000000002</v>
      </c>
      <c r="D299" s="20">
        <v>256.10199999999998</v>
      </c>
      <c r="E299" s="20">
        <v>1637.3889999999999</v>
      </c>
      <c r="F299" s="20">
        <v>1528.2909999999999</v>
      </c>
      <c r="G299" s="20">
        <v>3042.7139999999999</v>
      </c>
      <c r="H299" s="20">
        <v>1090.0519999999999</v>
      </c>
      <c r="I299" s="20">
        <v>9950.9989999999998</v>
      </c>
      <c r="J299" s="20">
        <v>4525.7030000000004</v>
      </c>
      <c r="K299" s="20">
        <v>1433.9870000000001</v>
      </c>
      <c r="L299" s="20">
        <v>3737.9810000000002</v>
      </c>
      <c r="M299" s="20">
        <v>3725.0369999999998</v>
      </c>
      <c r="N299" s="20">
        <v>4606.1390000000001</v>
      </c>
      <c r="O299" s="20">
        <v>2737.6109999999999</v>
      </c>
      <c r="Q299" s="20">
        <v>325.94</v>
      </c>
      <c r="R299" s="20">
        <v>432.06299999999999</v>
      </c>
      <c r="S299" s="20">
        <v>743.80799999999999</v>
      </c>
      <c r="T299" s="20">
        <v>151.75299999999999</v>
      </c>
      <c r="U299" s="20">
        <v>326.39</v>
      </c>
      <c r="V299" s="20">
        <v>413.089</v>
      </c>
      <c r="W299" s="20">
        <v>412.17200000000003</v>
      </c>
      <c r="X299" s="20">
        <v>337.65499999999997</v>
      </c>
      <c r="Y299" s="20">
        <v>1090.2090000000001</v>
      </c>
      <c r="Z299" s="20">
        <v>419.44900000000001</v>
      </c>
      <c r="AA299" s="20">
        <v>379.166</v>
      </c>
      <c r="AB299" s="20">
        <v>633.66300000000001</v>
      </c>
      <c r="AC299" s="20">
        <v>580.57299999999998</v>
      </c>
      <c r="AD299" s="20">
        <v>603.73</v>
      </c>
      <c r="AE299" s="20">
        <v>470.178</v>
      </c>
      <c r="AG299">
        <v>2.2494109345278273</v>
      </c>
      <c r="AH299">
        <v>5.4673531406299549</v>
      </c>
      <c r="AI299">
        <v>6.9968688156083294</v>
      </c>
      <c r="AJ299">
        <v>1.6876239678951981</v>
      </c>
      <c r="AK299">
        <v>5.016664113483869</v>
      </c>
      <c r="AL299">
        <v>3.6996652053189507</v>
      </c>
      <c r="AM299">
        <v>7.3821462884426881</v>
      </c>
      <c r="AN299">
        <v>3.2283010765426248</v>
      </c>
      <c r="AO299">
        <v>9.127606724949068</v>
      </c>
      <c r="AP299">
        <v>10.789638311213045</v>
      </c>
      <c r="AQ299">
        <v>3.7819503858468324</v>
      </c>
      <c r="AR299">
        <v>5.8990046759870784</v>
      </c>
      <c r="AS299">
        <v>6.4161388834823523</v>
      </c>
      <c r="AT299">
        <v>7.6294684710052509</v>
      </c>
      <c r="AU299">
        <v>5.822499138624095</v>
      </c>
      <c r="AW299" s="20">
        <v>8.6999999999999994E-2</v>
      </c>
      <c r="AX299" s="20">
        <v>0.159</v>
      </c>
      <c r="AY299" s="20">
        <v>0.11799999999999999</v>
      </c>
      <c r="AZ299" s="20">
        <v>0.14000000000000001</v>
      </c>
      <c r="BA299" s="20">
        <v>0.193</v>
      </c>
      <c r="BB299" s="20">
        <v>0.113</v>
      </c>
      <c r="BC299" s="20">
        <v>0.22500000000000001</v>
      </c>
      <c r="BD299" s="20">
        <v>0.12</v>
      </c>
      <c r="BE299" s="20">
        <v>0.105</v>
      </c>
      <c r="BF299" s="20">
        <v>0.32300000000000001</v>
      </c>
      <c r="BG299" s="20">
        <v>0.125</v>
      </c>
      <c r="BH299" s="20">
        <v>0.11700000000000001</v>
      </c>
      <c r="BI299" s="20">
        <v>0.13900000000000001</v>
      </c>
      <c r="BJ299" s="20">
        <v>0.159</v>
      </c>
      <c r="BK299" s="20">
        <v>0.156</v>
      </c>
      <c r="BM299" s="20">
        <v>0.379</v>
      </c>
      <c r="BN299" s="20">
        <v>0.57299999999999995</v>
      </c>
      <c r="BO299" s="20">
        <v>0.53</v>
      </c>
      <c r="BP299" s="20">
        <v>0.48899999999999999</v>
      </c>
      <c r="BQ299" s="20">
        <v>0.56999999999999995</v>
      </c>
      <c r="BR299" s="20">
        <v>0.42399999999999999</v>
      </c>
      <c r="BS299" s="20">
        <v>0.69299999999999995</v>
      </c>
      <c r="BT299" s="20">
        <v>0.377</v>
      </c>
      <c r="BU299" s="20">
        <v>0.626</v>
      </c>
      <c r="BV299" s="20">
        <v>0.47499999999999998</v>
      </c>
      <c r="BW299" s="20">
        <v>0.44600000000000001</v>
      </c>
      <c r="BX299" s="20">
        <v>0.32200000000000001</v>
      </c>
      <c r="BY299" s="20">
        <v>0.44700000000000001</v>
      </c>
      <c r="BZ299" s="20">
        <v>0.72099999999999997</v>
      </c>
      <c r="CA299" s="20">
        <v>0.53800000000000003</v>
      </c>
    </row>
    <row r="300" spans="1:79" x14ac:dyDescent="0.35">
      <c r="A300" s="20">
        <v>4383.3209999999999</v>
      </c>
      <c r="B300" s="20">
        <v>3322.855</v>
      </c>
      <c r="C300" s="20">
        <v>2659.9479999999999</v>
      </c>
      <c r="D300" s="20">
        <v>866.30899999999997</v>
      </c>
      <c r="E300" s="20">
        <v>1335.059</v>
      </c>
      <c r="F300" s="20">
        <v>3746.3020000000001</v>
      </c>
      <c r="G300" s="20">
        <v>756.28700000000003</v>
      </c>
      <c r="H300" s="20">
        <v>2083.9499999999998</v>
      </c>
      <c r="I300" s="20">
        <v>3290.4960000000001</v>
      </c>
      <c r="J300" s="20">
        <v>3923.817</v>
      </c>
      <c r="K300" s="20">
        <v>827.47799999999995</v>
      </c>
      <c r="L300" s="20">
        <v>2401.9969999999998</v>
      </c>
      <c r="M300" s="20">
        <v>6343.38</v>
      </c>
      <c r="N300" s="20">
        <v>5911.6120000000001</v>
      </c>
      <c r="O300" s="20">
        <v>3713.018</v>
      </c>
      <c r="Q300" s="20">
        <v>764.029</v>
      </c>
      <c r="R300" s="20">
        <v>354.90600000000001</v>
      </c>
      <c r="S300" s="20">
        <v>435.38600000000002</v>
      </c>
      <c r="T300" s="20">
        <v>197.81</v>
      </c>
      <c r="U300" s="20">
        <v>395.46800000000002</v>
      </c>
      <c r="V300" s="20">
        <v>644.62099999999998</v>
      </c>
      <c r="W300" s="20">
        <v>156.82300000000001</v>
      </c>
      <c r="X300" s="20">
        <v>462.87200000000001</v>
      </c>
      <c r="Y300" s="20">
        <v>421.63400000000001</v>
      </c>
      <c r="Z300" s="20">
        <v>407.32400000000001</v>
      </c>
      <c r="AA300" s="20">
        <v>231.82300000000001</v>
      </c>
      <c r="AB300" s="20">
        <v>528.06299999999999</v>
      </c>
      <c r="AC300" s="20">
        <v>892.23900000000003</v>
      </c>
      <c r="AD300" s="20">
        <v>545.86099999999999</v>
      </c>
      <c r="AE300" s="20">
        <v>708.87900000000002</v>
      </c>
      <c r="AG300">
        <v>5.737113381821894</v>
      </c>
      <c r="AH300">
        <v>9.3626340495793254</v>
      </c>
      <c r="AI300">
        <v>6.1094017722205116</v>
      </c>
      <c r="AJ300">
        <v>4.3795005308123951</v>
      </c>
      <c r="AK300">
        <v>3.3758964062831884</v>
      </c>
      <c r="AL300">
        <v>5.8116350537757846</v>
      </c>
      <c r="AM300">
        <v>4.8225515389961933</v>
      </c>
      <c r="AN300">
        <v>4.5022165955166864</v>
      </c>
      <c r="AO300">
        <v>7.8041524165508473</v>
      </c>
      <c r="AP300">
        <v>9.6331593522601171</v>
      </c>
      <c r="AQ300">
        <v>3.5694387528416072</v>
      </c>
      <c r="AR300">
        <v>4.548694000526452</v>
      </c>
      <c r="AS300">
        <v>7.1095076543392519</v>
      </c>
      <c r="AT300">
        <v>10.829885263830903</v>
      </c>
      <c r="AU300">
        <v>5.2378727540243117</v>
      </c>
      <c r="AW300" s="20">
        <v>9.4E-2</v>
      </c>
      <c r="AX300" s="20">
        <v>0.33200000000000002</v>
      </c>
      <c r="AY300" s="20">
        <v>0.17599999999999999</v>
      </c>
      <c r="AZ300" s="20">
        <v>0.27800000000000002</v>
      </c>
      <c r="BA300" s="20">
        <v>0.107</v>
      </c>
      <c r="BB300" s="20">
        <v>0.113</v>
      </c>
      <c r="BC300" s="20">
        <v>0.38600000000000001</v>
      </c>
      <c r="BD300" s="20">
        <v>0.122</v>
      </c>
      <c r="BE300" s="20">
        <v>0.23300000000000001</v>
      </c>
      <c r="BF300" s="20">
        <v>0.29699999999999999</v>
      </c>
      <c r="BG300" s="20">
        <v>0.193</v>
      </c>
      <c r="BH300" s="20">
        <v>0.108</v>
      </c>
      <c r="BI300" s="20">
        <v>0.1</v>
      </c>
      <c r="BJ300" s="20">
        <v>0.249</v>
      </c>
      <c r="BK300" s="20">
        <v>9.2999999999999999E-2</v>
      </c>
      <c r="BM300" s="20">
        <v>0.39100000000000001</v>
      </c>
      <c r="BN300" s="20">
        <v>0.72499999999999998</v>
      </c>
      <c r="BO300" s="20">
        <v>0.55500000000000005</v>
      </c>
      <c r="BP300" s="20">
        <v>0.67800000000000005</v>
      </c>
      <c r="BQ300" s="20">
        <v>0.51700000000000002</v>
      </c>
      <c r="BR300" s="20">
        <v>0.45400000000000001</v>
      </c>
      <c r="BS300" s="20">
        <v>0.81899999999999995</v>
      </c>
      <c r="BT300" s="20">
        <v>0.48099999999999998</v>
      </c>
      <c r="BU300" s="20">
        <v>0.71699999999999997</v>
      </c>
      <c r="BV300" s="20">
        <v>0.48399999999999999</v>
      </c>
      <c r="BW300" s="20">
        <v>0.52600000000000002</v>
      </c>
      <c r="BX300" s="20">
        <v>0.36399999999999999</v>
      </c>
      <c r="BY300" s="20">
        <v>0.40300000000000002</v>
      </c>
      <c r="BZ300" s="20">
        <v>0.57899999999999996</v>
      </c>
      <c r="CA300" s="20">
        <v>0.34200000000000003</v>
      </c>
    </row>
    <row r="301" spans="1:79" x14ac:dyDescent="0.35">
      <c r="A301" s="20">
        <v>979.10500000000002</v>
      </c>
      <c r="B301" s="20">
        <v>2552.6999999999998</v>
      </c>
      <c r="C301" s="20">
        <v>2173.6320000000001</v>
      </c>
      <c r="D301" s="20">
        <v>1266.6420000000001</v>
      </c>
      <c r="E301" s="20">
        <v>3490.2</v>
      </c>
      <c r="F301" s="20">
        <v>6149.223</v>
      </c>
      <c r="G301" s="20">
        <v>2357.6179999999999</v>
      </c>
      <c r="H301" s="20">
        <v>1076.183</v>
      </c>
      <c r="I301" s="20">
        <v>1349.8520000000001</v>
      </c>
      <c r="J301" s="20">
        <v>2617.4189999999999</v>
      </c>
      <c r="K301" s="20">
        <v>1825.0740000000001</v>
      </c>
      <c r="L301" s="20">
        <v>4473.9279999999999</v>
      </c>
      <c r="M301" s="20">
        <v>4387.0190000000002</v>
      </c>
      <c r="N301" s="20">
        <v>936.57500000000005</v>
      </c>
      <c r="O301" s="20">
        <v>803.43899999999996</v>
      </c>
      <c r="Q301" s="20">
        <v>191.71100000000001</v>
      </c>
      <c r="R301" s="20">
        <v>300.59399999999999</v>
      </c>
      <c r="S301" s="20">
        <v>359.50900000000001</v>
      </c>
      <c r="T301" s="20">
        <v>254.26300000000001</v>
      </c>
      <c r="U301" s="20">
        <v>413.94200000000001</v>
      </c>
      <c r="V301" s="20">
        <v>875.55100000000004</v>
      </c>
      <c r="W301" s="20">
        <v>306.41899999999998</v>
      </c>
      <c r="X301" s="20">
        <v>295.03399999999999</v>
      </c>
      <c r="Y301" s="20">
        <v>358.24599999999998</v>
      </c>
      <c r="Z301" s="20">
        <v>372.649</v>
      </c>
      <c r="AA301" s="20">
        <v>381.40300000000002</v>
      </c>
      <c r="AB301" s="20">
        <v>675.52700000000004</v>
      </c>
      <c r="AC301" s="20">
        <v>812.86199999999997</v>
      </c>
      <c r="AD301" s="20">
        <v>176.09299999999999</v>
      </c>
      <c r="AE301" s="20">
        <v>335.089</v>
      </c>
      <c r="AG301">
        <v>5.1071925971905623</v>
      </c>
      <c r="AH301">
        <v>8.4921854727639268</v>
      </c>
      <c r="AI301">
        <v>6.046112892862209</v>
      </c>
      <c r="AJ301">
        <v>4.9816213920232197</v>
      </c>
      <c r="AK301">
        <v>8.4316160235008759</v>
      </c>
      <c r="AL301">
        <v>7.0232607809253826</v>
      </c>
      <c r="AM301">
        <v>7.6940986035461254</v>
      </c>
      <c r="AN301">
        <v>3.6476575581119466</v>
      </c>
      <c r="AO301">
        <v>3.7679471647973743</v>
      </c>
      <c r="AP301">
        <v>7.023818660455281</v>
      </c>
      <c r="AQ301">
        <v>4.7851590050419111</v>
      </c>
      <c r="AR301">
        <v>6.6228707364768535</v>
      </c>
      <c r="AS301">
        <v>5.397003427396041</v>
      </c>
      <c r="AT301">
        <v>5.318638446729854</v>
      </c>
      <c r="AU301">
        <v>2.3976883753271516</v>
      </c>
      <c r="AW301" s="20">
        <v>0.33500000000000002</v>
      </c>
      <c r="AX301" s="20">
        <v>0.35499999999999998</v>
      </c>
      <c r="AY301" s="20">
        <v>0.21099999999999999</v>
      </c>
      <c r="AZ301" s="20">
        <v>0.246</v>
      </c>
      <c r="BA301" s="20">
        <v>0.25600000000000001</v>
      </c>
      <c r="BB301" s="20">
        <v>0.10100000000000001</v>
      </c>
      <c r="BC301" s="20">
        <v>0.316</v>
      </c>
      <c r="BD301" s="20">
        <v>0.155</v>
      </c>
      <c r="BE301" s="20">
        <v>0.13200000000000001</v>
      </c>
      <c r="BF301" s="20">
        <v>0.23699999999999999</v>
      </c>
      <c r="BG301" s="20">
        <v>0.158</v>
      </c>
      <c r="BH301" s="20">
        <v>0.123</v>
      </c>
      <c r="BI301" s="20">
        <v>8.3000000000000004E-2</v>
      </c>
      <c r="BJ301" s="20">
        <v>0.38</v>
      </c>
      <c r="BK301" s="20">
        <v>0.09</v>
      </c>
      <c r="BM301" s="20">
        <v>0.64800000000000002</v>
      </c>
      <c r="BN301" s="20">
        <v>0.72599999999999998</v>
      </c>
      <c r="BO301" s="20">
        <v>0.63100000000000001</v>
      </c>
      <c r="BP301" s="20">
        <v>0.61</v>
      </c>
      <c r="BQ301" s="20">
        <v>0.66800000000000004</v>
      </c>
      <c r="BR301" s="20">
        <v>0.47899999999999998</v>
      </c>
      <c r="BS301" s="20">
        <v>0.745</v>
      </c>
      <c r="BT301" s="20">
        <v>0.57099999999999995</v>
      </c>
      <c r="BU301" s="20">
        <v>0.48299999999999998</v>
      </c>
      <c r="BV301" s="20">
        <v>0.44900000000000001</v>
      </c>
      <c r="BW301" s="20">
        <v>0.437</v>
      </c>
      <c r="BX301" s="20">
        <v>0.48599999999999999</v>
      </c>
      <c r="BY301" s="20">
        <v>0.36799999999999999</v>
      </c>
      <c r="BZ301" s="20">
        <v>0.79900000000000004</v>
      </c>
      <c r="CA301" s="20">
        <v>0.22900000000000001</v>
      </c>
    </row>
    <row r="302" spans="1:79" x14ac:dyDescent="0.35">
      <c r="A302" s="20">
        <v>1321.191</v>
      </c>
      <c r="B302" s="20">
        <v>721.154</v>
      </c>
      <c r="C302" s="20">
        <v>5593.5649999999996</v>
      </c>
      <c r="D302" s="20">
        <v>2296.598</v>
      </c>
      <c r="E302" s="20">
        <v>1626.2940000000001</v>
      </c>
      <c r="F302" s="20">
        <v>3447.67</v>
      </c>
      <c r="G302" s="20">
        <v>1347.078</v>
      </c>
      <c r="H302" s="20">
        <v>1590.2370000000001</v>
      </c>
      <c r="I302" s="20">
        <v>5388.3140000000003</v>
      </c>
      <c r="J302" s="20">
        <v>4333.3950000000004</v>
      </c>
      <c r="K302" s="20">
        <v>1131.6569999999999</v>
      </c>
      <c r="L302" s="20">
        <v>2043.269</v>
      </c>
      <c r="M302" s="20">
        <v>3203.587</v>
      </c>
      <c r="N302" s="20">
        <v>2041.42</v>
      </c>
      <c r="O302" s="20">
        <v>7401.9970000000003</v>
      </c>
      <c r="Q302" s="20">
        <v>362.92899999999997</v>
      </c>
      <c r="R302" s="20">
        <v>172.20699999999999</v>
      </c>
      <c r="S302" s="20">
        <v>860.47900000000004</v>
      </c>
      <c r="T302" s="20">
        <v>341.44499999999999</v>
      </c>
      <c r="U302" s="20">
        <v>413.35500000000002</v>
      </c>
      <c r="V302" s="20">
        <v>687.61199999999997</v>
      </c>
      <c r="W302" s="20">
        <v>212.672</v>
      </c>
      <c r="X302" s="20">
        <v>402.42</v>
      </c>
      <c r="Y302" s="20">
        <v>785.06899999999996</v>
      </c>
      <c r="Z302" s="20">
        <v>485.45600000000002</v>
      </c>
      <c r="AA302" s="20">
        <v>426.85700000000003</v>
      </c>
      <c r="AB302" s="20">
        <v>379.923</v>
      </c>
      <c r="AC302" s="20">
        <v>473.03399999999999</v>
      </c>
      <c r="AD302" s="20">
        <v>363.99900000000002</v>
      </c>
      <c r="AE302" s="20">
        <v>903.87400000000002</v>
      </c>
      <c r="AG302">
        <v>3.6403566537807674</v>
      </c>
      <c r="AH302">
        <v>4.1877159465062395</v>
      </c>
      <c r="AI302">
        <v>6.5005247077499853</v>
      </c>
      <c r="AJ302">
        <v>6.7261140154344039</v>
      </c>
      <c r="AK302">
        <v>3.9343760206118228</v>
      </c>
      <c r="AL302">
        <v>5.0139759050162009</v>
      </c>
      <c r="AM302">
        <v>6.3340637225398737</v>
      </c>
      <c r="AN302">
        <v>3.9516848069181454</v>
      </c>
      <c r="AO302">
        <v>6.8634909797737533</v>
      </c>
      <c r="AP302">
        <v>8.9264423552288985</v>
      </c>
      <c r="AQ302">
        <v>2.651138437462663</v>
      </c>
      <c r="AR302">
        <v>5.3781134598326501</v>
      </c>
      <c r="AS302">
        <v>6.7724243923269789</v>
      </c>
      <c r="AT302">
        <v>5.6083121107475566</v>
      </c>
      <c r="AU302">
        <v>8.1891911925777272</v>
      </c>
      <c r="AW302" s="20">
        <v>0.126</v>
      </c>
      <c r="AX302" s="20">
        <v>0.30599999999999999</v>
      </c>
      <c r="AY302" s="20">
        <v>9.5000000000000001E-2</v>
      </c>
      <c r="AZ302" s="20">
        <v>0.248</v>
      </c>
      <c r="BA302" s="20">
        <v>0.12</v>
      </c>
      <c r="BB302" s="20">
        <v>9.1999999999999998E-2</v>
      </c>
      <c r="BC302" s="20">
        <v>0.374</v>
      </c>
      <c r="BD302" s="20">
        <v>0.123</v>
      </c>
      <c r="BE302" s="20">
        <v>0.11</v>
      </c>
      <c r="BF302" s="20">
        <v>0.23100000000000001</v>
      </c>
      <c r="BG302" s="20">
        <v>7.8E-2</v>
      </c>
      <c r="BH302" s="20">
        <v>0.17799999999999999</v>
      </c>
      <c r="BI302" s="20">
        <v>0.18</v>
      </c>
      <c r="BJ302" s="20">
        <v>0.19400000000000001</v>
      </c>
      <c r="BK302" s="20">
        <v>0.114</v>
      </c>
      <c r="BM302" s="20">
        <v>0.4</v>
      </c>
      <c r="BN302" s="20">
        <v>0.75800000000000001</v>
      </c>
      <c r="BO302" s="20">
        <v>0.51800000000000002</v>
      </c>
      <c r="BP302" s="20">
        <v>0.69599999999999995</v>
      </c>
      <c r="BQ302" s="20">
        <v>0.46100000000000002</v>
      </c>
      <c r="BR302" s="20">
        <v>0.39300000000000002</v>
      </c>
      <c r="BS302" s="20">
        <v>0.71299999999999997</v>
      </c>
      <c r="BT302" s="20">
        <v>0.48</v>
      </c>
      <c r="BU302" s="20">
        <v>0.53300000000000003</v>
      </c>
      <c r="BV302" s="20">
        <v>0.35899999999999999</v>
      </c>
      <c r="BW302" s="20">
        <v>0.48299999999999998</v>
      </c>
      <c r="BX302" s="20">
        <v>0.58199999999999996</v>
      </c>
      <c r="BY302" s="20">
        <v>0.63600000000000001</v>
      </c>
      <c r="BZ302" s="20">
        <v>0.504</v>
      </c>
      <c r="CA302" s="20">
        <v>0.58099999999999996</v>
      </c>
    </row>
    <row r="303" spans="1:79" x14ac:dyDescent="0.35">
      <c r="A303" s="20">
        <v>1023.484</v>
      </c>
      <c r="B303" s="20">
        <v>1986.8710000000001</v>
      </c>
      <c r="C303" s="20">
        <v>4599.6670000000004</v>
      </c>
      <c r="D303" s="20">
        <v>1530.1410000000001</v>
      </c>
      <c r="E303" s="20">
        <v>3159.2089999999998</v>
      </c>
      <c r="F303" s="20">
        <v>1359.098</v>
      </c>
      <c r="G303" s="20">
        <v>756.28700000000003</v>
      </c>
      <c r="H303" s="20">
        <v>1683.617</v>
      </c>
      <c r="I303" s="20">
        <v>3769.4160000000002</v>
      </c>
      <c r="J303" s="20">
        <v>1739.09</v>
      </c>
      <c r="K303" s="20">
        <v>2482.433</v>
      </c>
      <c r="L303" s="20">
        <v>3303.4389999999999</v>
      </c>
      <c r="M303" s="20">
        <v>6376.6639999999998</v>
      </c>
      <c r="N303" s="20">
        <v>1242.604</v>
      </c>
      <c r="O303" s="20">
        <v>2494.453</v>
      </c>
      <c r="Q303" s="20">
        <v>220.637</v>
      </c>
      <c r="R303" s="20">
        <v>363.41199999999998</v>
      </c>
      <c r="S303" s="20">
        <v>693.22199999999998</v>
      </c>
      <c r="T303" s="20">
        <v>277.70999999999998</v>
      </c>
      <c r="U303" s="20">
        <v>685.70600000000002</v>
      </c>
      <c r="V303" s="20">
        <v>245.03399999999999</v>
      </c>
      <c r="W303" s="20">
        <v>217.37100000000001</v>
      </c>
      <c r="X303" s="20">
        <v>338.49200000000002</v>
      </c>
      <c r="Y303" s="20">
        <v>534.55600000000004</v>
      </c>
      <c r="Z303" s="20">
        <v>273.73399999999998</v>
      </c>
      <c r="AA303" s="20">
        <v>619.01800000000003</v>
      </c>
      <c r="AB303" s="20">
        <v>884.62599999999998</v>
      </c>
      <c r="AC303" s="20">
        <v>2095.0329999999999</v>
      </c>
      <c r="AD303" s="20">
        <v>464.27199999999999</v>
      </c>
      <c r="AE303" s="20">
        <v>393.69799999999998</v>
      </c>
      <c r="AG303">
        <v>4.6387686562090673</v>
      </c>
      <c r="AH303">
        <v>5.4672685546982498</v>
      </c>
      <c r="AI303">
        <v>6.6352005562431664</v>
      </c>
      <c r="AJ303">
        <v>5.50985200388895</v>
      </c>
      <c r="AK303">
        <v>4.6072354624285037</v>
      </c>
      <c r="AL303">
        <v>5.5465690475607463</v>
      </c>
      <c r="AM303">
        <v>3.4792451614980839</v>
      </c>
      <c r="AN303">
        <v>4.973875305767935</v>
      </c>
      <c r="AO303">
        <v>7.0514894604120055</v>
      </c>
      <c r="AP303">
        <v>6.3532115119057186</v>
      </c>
      <c r="AQ303">
        <v>4.0102759532032994</v>
      </c>
      <c r="AR303">
        <v>3.7342775364956489</v>
      </c>
      <c r="AS303">
        <v>3.0437057554702003</v>
      </c>
      <c r="AT303">
        <v>2.6764569045731812</v>
      </c>
      <c r="AU303">
        <v>6.3359554785647889</v>
      </c>
      <c r="AW303" s="20">
        <v>0.26400000000000001</v>
      </c>
      <c r="AX303" s="20">
        <v>0.189</v>
      </c>
      <c r="AY303" s="20">
        <v>0.12</v>
      </c>
      <c r="AZ303" s="20">
        <v>0.249</v>
      </c>
      <c r="BA303" s="20">
        <v>8.4000000000000005E-2</v>
      </c>
      <c r="BB303" s="20">
        <v>0.28399999999999997</v>
      </c>
      <c r="BC303" s="20">
        <v>0.20100000000000001</v>
      </c>
      <c r="BD303" s="20">
        <v>0.185</v>
      </c>
      <c r="BE303" s="20">
        <v>0.16600000000000001</v>
      </c>
      <c r="BF303" s="20">
        <v>0.29199999999999998</v>
      </c>
      <c r="BG303" s="20">
        <v>8.1000000000000003E-2</v>
      </c>
      <c r="BH303" s="20">
        <v>5.2999999999999999E-2</v>
      </c>
      <c r="BI303" s="20">
        <v>1.7999999999999999E-2</v>
      </c>
      <c r="BJ303" s="20">
        <v>7.1999999999999995E-2</v>
      </c>
      <c r="BK303" s="20">
        <v>0.20200000000000001</v>
      </c>
      <c r="BM303" s="20">
        <v>0.65100000000000002</v>
      </c>
      <c r="BN303" s="20">
        <v>0.73499999999999999</v>
      </c>
      <c r="BO303" s="20">
        <v>0.68200000000000005</v>
      </c>
      <c r="BP303" s="20">
        <v>0.71899999999999997</v>
      </c>
      <c r="BQ303" s="20">
        <v>0.46</v>
      </c>
      <c r="BR303" s="20">
        <v>0.78800000000000003</v>
      </c>
      <c r="BS303" s="20">
        <v>0.59899999999999998</v>
      </c>
      <c r="BT303" s="20">
        <v>0.59699999999999998</v>
      </c>
      <c r="BU303" s="20">
        <v>0.53900000000000003</v>
      </c>
      <c r="BV303" s="20">
        <v>0.35199999999999998</v>
      </c>
      <c r="BW303" s="20">
        <v>0.52500000000000002</v>
      </c>
      <c r="BX303" s="20">
        <v>0.14000000000000001</v>
      </c>
      <c r="BY303" s="20">
        <v>0.126</v>
      </c>
      <c r="BZ303" s="20">
        <v>0.315</v>
      </c>
      <c r="CA303" s="20">
        <v>0.64100000000000001</v>
      </c>
    </row>
    <row r="304" spans="1:79" x14ac:dyDescent="0.35">
      <c r="A304" s="20">
        <v>11377.589</v>
      </c>
      <c r="B304" s="20">
        <v>1520.895</v>
      </c>
      <c r="C304" s="20">
        <v>4410.1329999999998</v>
      </c>
      <c r="D304" s="20">
        <v>7205.991</v>
      </c>
      <c r="E304" s="20">
        <v>2561.9450000000002</v>
      </c>
      <c r="F304" s="20">
        <v>4336.1689999999999</v>
      </c>
      <c r="G304" s="20">
        <v>6291.6049999999996</v>
      </c>
      <c r="H304" s="20">
        <v>2000.74</v>
      </c>
      <c r="I304" s="20">
        <v>3500.37</v>
      </c>
      <c r="J304" s="20">
        <v>975.40700000000004</v>
      </c>
      <c r="K304" s="20">
        <v>773.85400000000004</v>
      </c>
      <c r="L304" s="20">
        <v>9421.2279999999992</v>
      </c>
      <c r="M304" s="20">
        <v>2830.067</v>
      </c>
      <c r="N304" s="20">
        <v>2958.58</v>
      </c>
      <c r="O304" s="20">
        <v>1341.5309999999999</v>
      </c>
      <c r="Q304" s="20">
        <v>2039.723</v>
      </c>
      <c r="R304" s="20">
        <v>240.58500000000001</v>
      </c>
      <c r="S304" s="20">
        <v>769.678</v>
      </c>
      <c r="T304" s="20">
        <v>1386.21</v>
      </c>
      <c r="U304" s="20">
        <v>430.74299999999999</v>
      </c>
      <c r="V304" s="20">
        <v>650.31100000000004</v>
      </c>
      <c r="W304" s="20">
        <v>857.29300000000001</v>
      </c>
      <c r="X304" s="20">
        <v>439.17500000000001</v>
      </c>
      <c r="Y304" s="20">
        <v>612.21900000000005</v>
      </c>
      <c r="Z304" s="20">
        <v>219.67099999999999</v>
      </c>
      <c r="AA304" s="20">
        <v>250.59399999999999</v>
      </c>
      <c r="AB304" s="20">
        <v>1122.692</v>
      </c>
      <c r="AC304" s="20">
        <v>328.83600000000001</v>
      </c>
      <c r="AD304" s="20">
        <v>314.15199999999999</v>
      </c>
      <c r="AE304" s="20">
        <v>272.36700000000002</v>
      </c>
      <c r="AG304">
        <v>5.5780069156449184</v>
      </c>
      <c r="AH304">
        <v>6.3216534696676847</v>
      </c>
      <c r="AI304">
        <v>5.7298415701111374</v>
      </c>
      <c r="AJ304">
        <v>5.198340078343108</v>
      </c>
      <c r="AK304">
        <v>5.9477344959755589</v>
      </c>
      <c r="AL304">
        <v>6.66783892629834</v>
      </c>
      <c r="AM304">
        <v>7.3389202991276026</v>
      </c>
      <c r="AN304">
        <v>4.5556782603745658</v>
      </c>
      <c r="AO304">
        <v>5.7175128507935877</v>
      </c>
      <c r="AP304">
        <v>4.4403084612898382</v>
      </c>
      <c r="AQ304">
        <v>3.0880787249495203</v>
      </c>
      <c r="AR304">
        <v>8.3916408062050856</v>
      </c>
      <c r="AS304">
        <v>8.6063174348307356</v>
      </c>
      <c r="AT304">
        <v>9.4176704270544196</v>
      </c>
      <c r="AU304">
        <v>4.9254535241053423</v>
      </c>
      <c r="AW304" s="20">
        <v>3.4000000000000002E-2</v>
      </c>
      <c r="AX304" s="20">
        <v>0.33</v>
      </c>
      <c r="AY304" s="20">
        <v>9.4E-2</v>
      </c>
      <c r="AZ304" s="20">
        <v>4.7E-2</v>
      </c>
      <c r="BA304" s="20">
        <v>0.17399999999999999</v>
      </c>
      <c r="BB304" s="20">
        <v>0.129</v>
      </c>
      <c r="BC304" s="20">
        <v>0.108</v>
      </c>
      <c r="BD304" s="20">
        <v>0.13</v>
      </c>
      <c r="BE304" s="20">
        <v>0.11700000000000001</v>
      </c>
      <c r="BF304" s="20">
        <v>0.254</v>
      </c>
      <c r="BG304" s="20">
        <v>0.155</v>
      </c>
      <c r="BH304" s="20">
        <v>9.4E-2</v>
      </c>
      <c r="BI304" s="20">
        <v>0.32900000000000001</v>
      </c>
      <c r="BJ304" s="20">
        <v>0.377</v>
      </c>
      <c r="BK304" s="20">
        <v>0.22700000000000001</v>
      </c>
      <c r="BM304" s="20">
        <v>0.26800000000000002</v>
      </c>
      <c r="BN304" s="20">
        <v>0.81699999999999995</v>
      </c>
      <c r="BO304" s="20">
        <v>0.47299999999999998</v>
      </c>
      <c r="BP304" s="20">
        <v>0.38500000000000001</v>
      </c>
      <c r="BQ304" s="20">
        <v>0.66</v>
      </c>
      <c r="BR304" s="20">
        <v>0.46800000000000003</v>
      </c>
      <c r="BS304" s="20">
        <v>0.53500000000000003</v>
      </c>
      <c r="BT304" s="20">
        <v>0.41799999999999998</v>
      </c>
      <c r="BU304" s="20">
        <v>0.439</v>
      </c>
      <c r="BV304" s="20">
        <v>0.32600000000000001</v>
      </c>
      <c r="BW304" s="20">
        <v>0.66600000000000004</v>
      </c>
      <c r="BX304" s="20">
        <v>0.65700000000000003</v>
      </c>
      <c r="BY304" s="20">
        <v>0.75900000000000001</v>
      </c>
      <c r="BZ304" s="20">
        <v>0.73499999999999999</v>
      </c>
      <c r="CA304" s="20">
        <v>0.60599999999999998</v>
      </c>
    </row>
    <row r="305" spans="1:79" x14ac:dyDescent="0.35">
      <c r="A305" s="20">
        <v>2230.0300000000002</v>
      </c>
      <c r="B305" s="20">
        <v>1531.0650000000001</v>
      </c>
      <c r="C305" s="20">
        <v>6397.9290000000001</v>
      </c>
      <c r="D305" s="20">
        <v>405.88</v>
      </c>
      <c r="E305" s="20">
        <v>2612.7959999999998</v>
      </c>
      <c r="F305" s="20">
        <v>3432.877</v>
      </c>
      <c r="G305" s="20">
        <v>1243.528</v>
      </c>
      <c r="H305" s="20">
        <v>1861.1320000000001</v>
      </c>
      <c r="I305" s="20">
        <v>3789.7559999999999</v>
      </c>
      <c r="J305" s="20">
        <v>2710.799</v>
      </c>
      <c r="K305" s="20">
        <v>1022.559</v>
      </c>
      <c r="L305" s="20">
        <v>3233.1729999999998</v>
      </c>
      <c r="M305" s="20">
        <v>2909.578</v>
      </c>
      <c r="N305" s="20">
        <v>2155.1410000000001</v>
      </c>
      <c r="O305" s="20">
        <v>2970.5990000000002</v>
      </c>
      <c r="Q305" s="20">
        <v>565.79200000000003</v>
      </c>
      <c r="R305" s="20">
        <v>255.35</v>
      </c>
      <c r="S305" s="20">
        <v>1338.133</v>
      </c>
      <c r="T305" s="20">
        <v>100.547</v>
      </c>
      <c r="U305" s="20">
        <v>627.83699999999999</v>
      </c>
      <c r="V305" s="20">
        <v>619.09799999999996</v>
      </c>
      <c r="W305" s="20">
        <v>209.816</v>
      </c>
      <c r="X305" s="20">
        <v>374.50700000000001</v>
      </c>
      <c r="Y305" s="20">
        <v>665.79200000000003</v>
      </c>
      <c r="Z305" s="20">
        <v>645.86099999999999</v>
      </c>
      <c r="AA305" s="20">
        <v>343.30399999999997</v>
      </c>
      <c r="AB305" s="20">
        <v>481.52300000000002</v>
      </c>
      <c r="AC305" s="20">
        <v>504.13299999999998</v>
      </c>
      <c r="AD305" s="20">
        <v>299.09699999999998</v>
      </c>
      <c r="AE305" s="20">
        <v>493.56799999999998</v>
      </c>
      <c r="AG305">
        <v>3.9414307731463154</v>
      </c>
      <c r="AH305">
        <v>5.9959467397689448</v>
      </c>
      <c r="AI305">
        <v>4.7812354975178106</v>
      </c>
      <c r="AJ305">
        <v>4.0367191462699035</v>
      </c>
      <c r="AK305">
        <v>4.1615833408989911</v>
      </c>
      <c r="AL305">
        <v>5.5449654174298741</v>
      </c>
      <c r="AM305">
        <v>5.9267548709345332</v>
      </c>
      <c r="AN305">
        <v>4.9695519709911968</v>
      </c>
      <c r="AO305">
        <v>5.6921020378736902</v>
      </c>
      <c r="AP305">
        <v>4.1971863914991001</v>
      </c>
      <c r="AQ305">
        <v>2.9785816652296506</v>
      </c>
      <c r="AR305">
        <v>6.7144726212455055</v>
      </c>
      <c r="AS305">
        <v>5.7714492009053169</v>
      </c>
      <c r="AT305">
        <v>7.2054918638435028</v>
      </c>
      <c r="AU305">
        <v>6.0186215475881744</v>
      </c>
      <c r="AW305" s="20">
        <v>8.7999999999999995E-2</v>
      </c>
      <c r="AX305" s="20">
        <v>0.29499999999999998</v>
      </c>
      <c r="AY305" s="20">
        <v>4.4999999999999998E-2</v>
      </c>
      <c r="AZ305" s="20">
        <v>0.505</v>
      </c>
      <c r="BA305" s="20">
        <v>8.3000000000000004E-2</v>
      </c>
      <c r="BB305" s="20">
        <v>0.113</v>
      </c>
      <c r="BC305" s="20">
        <v>0.35499999999999998</v>
      </c>
      <c r="BD305" s="20">
        <v>0.16700000000000001</v>
      </c>
      <c r="BE305" s="20">
        <v>0.107</v>
      </c>
      <c r="BF305" s="20">
        <v>8.2000000000000003E-2</v>
      </c>
      <c r="BG305" s="20">
        <v>0.109</v>
      </c>
      <c r="BH305" s="20">
        <v>0.17499999999999999</v>
      </c>
      <c r="BI305" s="20">
        <v>0.14399999999999999</v>
      </c>
      <c r="BJ305" s="20">
        <v>0.30299999999999999</v>
      </c>
      <c r="BK305" s="20">
        <v>0.153</v>
      </c>
      <c r="BM305" s="20">
        <v>0.36499999999999999</v>
      </c>
      <c r="BN305" s="20">
        <v>0.65600000000000003</v>
      </c>
      <c r="BO305" s="20">
        <v>0.186</v>
      </c>
      <c r="BP305" s="20">
        <v>0.83899999999999997</v>
      </c>
      <c r="BQ305" s="20">
        <v>0.495</v>
      </c>
      <c r="BR305" s="20">
        <v>0.48299999999999998</v>
      </c>
      <c r="BS305" s="20">
        <v>0.71099999999999997</v>
      </c>
      <c r="BT305" s="20">
        <v>0.57299999999999995</v>
      </c>
      <c r="BU305" s="20">
        <v>0.53300000000000003</v>
      </c>
      <c r="BV305" s="20">
        <v>0.27</v>
      </c>
      <c r="BW305" s="20">
        <v>0.47</v>
      </c>
      <c r="BX305" s="20">
        <v>0.622</v>
      </c>
      <c r="BY305" s="20">
        <v>0.48199999999999998</v>
      </c>
      <c r="BZ305" s="20">
        <v>0.69699999999999995</v>
      </c>
      <c r="CA305" s="20">
        <v>0.55400000000000005</v>
      </c>
    </row>
    <row r="306" spans="1:79" x14ac:dyDescent="0.35">
      <c r="A306" s="20">
        <v>2983.5430000000001</v>
      </c>
      <c r="B306" s="20">
        <v>1504.2529999999999</v>
      </c>
      <c r="C306" s="20">
        <v>2588.7570000000001</v>
      </c>
      <c r="D306" s="20">
        <v>5236.6859999999997</v>
      </c>
      <c r="E306" s="20">
        <v>4987.0559999999996</v>
      </c>
      <c r="F306" s="20">
        <v>8975.5920000000006</v>
      </c>
      <c r="G306" s="20">
        <v>560.28099999999995</v>
      </c>
      <c r="H306" s="20">
        <v>2144.0459999999998</v>
      </c>
      <c r="I306" s="20">
        <v>1815.828</v>
      </c>
      <c r="J306" s="20">
        <v>2107.0639999999999</v>
      </c>
      <c r="K306" s="20">
        <v>1805.6579999999999</v>
      </c>
      <c r="L306" s="20">
        <v>852.44100000000003</v>
      </c>
      <c r="M306" s="20">
        <v>2148.6689999999999</v>
      </c>
      <c r="N306" s="20">
        <v>2331.7310000000002</v>
      </c>
      <c r="O306" s="20">
        <v>2851.3310000000001</v>
      </c>
      <c r="Q306" s="20">
        <v>402.22699999999998</v>
      </c>
      <c r="R306" s="20">
        <v>259.23599999999999</v>
      </c>
      <c r="S306" s="20">
        <v>394.86399999999998</v>
      </c>
      <c r="T306" s="20">
        <v>700.99400000000003</v>
      </c>
      <c r="U306" s="20">
        <v>726.32399999999996</v>
      </c>
      <c r="V306" s="20">
        <v>991.98900000000003</v>
      </c>
      <c r="W306" s="20">
        <v>169.66399999999999</v>
      </c>
      <c r="X306" s="20">
        <v>485.56200000000001</v>
      </c>
      <c r="Y306" s="20">
        <v>403.76299999999998</v>
      </c>
      <c r="Z306" s="20">
        <v>451.99299999999999</v>
      </c>
      <c r="AA306" s="20">
        <v>467.00799999999998</v>
      </c>
      <c r="AB306" s="20">
        <v>197.75399999999999</v>
      </c>
      <c r="AC306" s="20">
        <v>420.05799999999999</v>
      </c>
      <c r="AD306" s="20">
        <v>411.786</v>
      </c>
      <c r="AE306" s="20">
        <v>710.15899999999999</v>
      </c>
      <c r="AG306">
        <v>7.4175602334005433</v>
      </c>
      <c r="AH306">
        <v>5.8026392939252265</v>
      </c>
      <c r="AI306">
        <v>6.5560724705214968</v>
      </c>
      <c r="AJ306">
        <v>7.4703720716582449</v>
      </c>
      <c r="AK306">
        <v>6.8661589042906472</v>
      </c>
      <c r="AL306">
        <v>9.0480761379410453</v>
      </c>
      <c r="AM306">
        <v>3.3022974820822331</v>
      </c>
      <c r="AN306">
        <v>4.4155967723998168</v>
      </c>
      <c r="AO306">
        <v>4.4972620076629113</v>
      </c>
      <c r="AP306">
        <v>4.6617182124501921</v>
      </c>
      <c r="AQ306">
        <v>3.8664391188159519</v>
      </c>
      <c r="AR306">
        <v>4.3106131860796753</v>
      </c>
      <c r="AS306">
        <v>5.1151721905070247</v>
      </c>
      <c r="AT306">
        <v>5.6624824544787833</v>
      </c>
      <c r="AU306">
        <v>4.0150600076884189</v>
      </c>
      <c r="AW306" s="20">
        <v>0.23200000000000001</v>
      </c>
      <c r="AX306" s="20">
        <v>0.28100000000000003</v>
      </c>
      <c r="AY306" s="20">
        <v>0.20899999999999999</v>
      </c>
      <c r="AZ306" s="20">
        <v>0.13400000000000001</v>
      </c>
      <c r="BA306" s="20">
        <v>0.11899999999999999</v>
      </c>
      <c r="BB306" s="20">
        <v>0.115</v>
      </c>
      <c r="BC306" s="20">
        <v>0.245</v>
      </c>
      <c r="BD306" s="20">
        <v>0.114</v>
      </c>
      <c r="BE306" s="20">
        <v>0.14000000000000001</v>
      </c>
      <c r="BF306" s="20">
        <v>0.13</v>
      </c>
      <c r="BG306" s="20">
        <v>0.104</v>
      </c>
      <c r="BH306" s="20">
        <v>0.27400000000000002</v>
      </c>
      <c r="BI306" s="20">
        <v>0.153</v>
      </c>
      <c r="BJ306" s="20">
        <v>0.17299999999999999</v>
      </c>
      <c r="BK306" s="20">
        <v>7.0999999999999994E-2</v>
      </c>
      <c r="BM306" s="20">
        <v>0.72099999999999997</v>
      </c>
      <c r="BN306" s="20">
        <v>0.68400000000000005</v>
      </c>
      <c r="BO306" s="20">
        <v>0.53600000000000003</v>
      </c>
      <c r="BP306" s="20">
        <v>0.64</v>
      </c>
      <c r="BQ306" s="20">
        <v>0.59399999999999997</v>
      </c>
      <c r="BR306" s="20">
        <v>0.52300000000000002</v>
      </c>
      <c r="BS306" s="20">
        <v>0.65500000000000003</v>
      </c>
      <c r="BT306" s="20">
        <v>0.53700000000000003</v>
      </c>
      <c r="BU306" s="20">
        <v>0.54700000000000004</v>
      </c>
      <c r="BV306" s="20">
        <v>0.48099999999999998</v>
      </c>
      <c r="BW306" s="20">
        <v>0.58199999999999996</v>
      </c>
      <c r="BX306" s="20">
        <v>0.68200000000000005</v>
      </c>
      <c r="BY306" s="20">
        <v>0.45300000000000001</v>
      </c>
      <c r="BZ306" s="20">
        <v>0.499</v>
      </c>
      <c r="CA306" s="20">
        <v>0.26200000000000001</v>
      </c>
    </row>
    <row r="307" spans="1:79" x14ac:dyDescent="0.35">
      <c r="A307" s="20">
        <v>4703.2169999999996</v>
      </c>
      <c r="B307" s="20">
        <v>1018.861</v>
      </c>
      <c r="C307" s="20">
        <v>2300.2959999999998</v>
      </c>
      <c r="D307" s="20">
        <v>833.02499999999998</v>
      </c>
      <c r="E307" s="20">
        <v>5895.8950000000004</v>
      </c>
      <c r="F307" s="20">
        <v>2285.5030000000002</v>
      </c>
      <c r="G307" s="20">
        <v>579.697</v>
      </c>
      <c r="H307" s="20">
        <v>2169.933</v>
      </c>
      <c r="I307" s="20">
        <v>8390.348</v>
      </c>
      <c r="J307" s="20">
        <v>6111.317</v>
      </c>
      <c r="K307" s="20">
        <v>1402.5519999999999</v>
      </c>
      <c r="L307" s="20">
        <v>4571.0060000000003</v>
      </c>
      <c r="M307" s="20">
        <v>821.93</v>
      </c>
      <c r="N307" s="20">
        <v>4266.8270000000002</v>
      </c>
      <c r="O307" s="20">
        <v>1113.1659999999999</v>
      </c>
      <c r="Q307" s="20">
        <v>456.90899999999999</v>
      </c>
      <c r="R307" s="20">
        <v>250.74700000000001</v>
      </c>
      <c r="S307" s="20">
        <v>327.33999999999997</v>
      </c>
      <c r="T307" s="20">
        <v>154.10300000000001</v>
      </c>
      <c r="U307" s="20">
        <v>894.49199999999996</v>
      </c>
      <c r="V307" s="20">
        <v>513.65200000000004</v>
      </c>
      <c r="W307" s="20">
        <v>167.27500000000001</v>
      </c>
      <c r="X307" s="20">
        <v>481.81299999999999</v>
      </c>
      <c r="Y307" s="20">
        <v>1212.0060000000001</v>
      </c>
      <c r="Z307" s="20">
        <v>785.23900000000003</v>
      </c>
      <c r="AA307" s="20">
        <v>430.29300000000001</v>
      </c>
      <c r="AB307" s="20">
        <v>1291.0719999999999</v>
      </c>
      <c r="AC307" s="20">
        <v>193.49799999999999</v>
      </c>
      <c r="AD307" s="20">
        <v>559.90200000000004</v>
      </c>
      <c r="AE307" s="20">
        <v>426.23700000000002</v>
      </c>
      <c r="AG307">
        <v>10.293552983197966</v>
      </c>
      <c r="AH307">
        <v>4.0633028510809694</v>
      </c>
      <c r="AI307">
        <v>7.0272377344656931</v>
      </c>
      <c r="AJ307">
        <v>5.4056377877134123</v>
      </c>
      <c r="AK307">
        <v>6.5913334048823247</v>
      </c>
      <c r="AL307">
        <v>4.449516404102388</v>
      </c>
      <c r="AM307">
        <v>3.4655328052607981</v>
      </c>
      <c r="AN307">
        <v>4.5036829641375391</v>
      </c>
      <c r="AO307">
        <v>6.9226951021694605</v>
      </c>
      <c r="AP307">
        <v>7.7827476730014684</v>
      </c>
      <c r="AQ307">
        <v>3.2595278101200806</v>
      </c>
      <c r="AR307">
        <v>3.5404733430823385</v>
      </c>
      <c r="AS307">
        <v>4.2477441627303643</v>
      </c>
      <c r="AT307">
        <v>7.6206675453918722</v>
      </c>
      <c r="AU307">
        <v>2.6116127881906075</v>
      </c>
      <c r="AW307" s="20">
        <v>0.28299999999999997</v>
      </c>
      <c r="AX307" s="20">
        <v>0.20399999999999999</v>
      </c>
      <c r="AY307" s="20">
        <v>0.27</v>
      </c>
      <c r="AZ307" s="20">
        <v>0.441</v>
      </c>
      <c r="BA307" s="20">
        <v>9.2999999999999999E-2</v>
      </c>
      <c r="BB307" s="20">
        <v>0.109</v>
      </c>
      <c r="BC307" s="20">
        <v>0.26</v>
      </c>
      <c r="BD307" s="20">
        <v>0.11700000000000001</v>
      </c>
      <c r="BE307" s="20">
        <v>7.1999999999999995E-2</v>
      </c>
      <c r="BF307" s="20">
        <v>0.125</v>
      </c>
      <c r="BG307" s="20">
        <v>9.5000000000000001E-2</v>
      </c>
      <c r="BH307" s="20">
        <v>3.4000000000000002E-2</v>
      </c>
      <c r="BI307" s="20">
        <v>0.27600000000000002</v>
      </c>
      <c r="BJ307" s="20">
        <v>0.17100000000000001</v>
      </c>
      <c r="BK307" s="20">
        <v>7.6999999999999999E-2</v>
      </c>
      <c r="BM307" s="20">
        <v>0.77</v>
      </c>
      <c r="BN307" s="20">
        <v>0.56899999999999995</v>
      </c>
      <c r="BO307" s="20">
        <v>0.60399999999999998</v>
      </c>
      <c r="BP307" s="20">
        <v>0.745</v>
      </c>
      <c r="BQ307" s="20">
        <v>0.53600000000000003</v>
      </c>
      <c r="BR307" s="20">
        <v>0.45200000000000001</v>
      </c>
      <c r="BS307" s="20">
        <v>0.65900000000000003</v>
      </c>
      <c r="BT307" s="20">
        <v>0.505</v>
      </c>
      <c r="BU307" s="20">
        <v>0.48699999999999999</v>
      </c>
      <c r="BV307" s="20">
        <v>0.6</v>
      </c>
      <c r="BW307" s="20">
        <v>0.40300000000000002</v>
      </c>
      <c r="BX307" s="20">
        <v>0.17499999999999999</v>
      </c>
      <c r="BY307" s="20">
        <v>0.70199999999999996</v>
      </c>
      <c r="BZ307" s="20">
        <v>0.56799999999999995</v>
      </c>
      <c r="CA307" s="20">
        <v>0.28699999999999998</v>
      </c>
    </row>
    <row r="308" spans="1:79" x14ac:dyDescent="0.35">
      <c r="A308" s="20">
        <v>1637.3889999999999</v>
      </c>
      <c r="B308" s="20">
        <v>1477.441</v>
      </c>
      <c r="C308" s="20">
        <v>5501.1090000000004</v>
      </c>
      <c r="D308" s="20">
        <v>1319.3420000000001</v>
      </c>
      <c r="E308" s="20">
        <v>1715.9760000000001</v>
      </c>
      <c r="F308" s="20">
        <v>2612.7959999999998</v>
      </c>
      <c r="G308" s="20">
        <v>1003.143</v>
      </c>
      <c r="H308" s="20">
        <v>1815.828</v>
      </c>
      <c r="I308" s="20">
        <v>5882.951</v>
      </c>
      <c r="J308" s="20">
        <v>1098.373</v>
      </c>
      <c r="K308" s="20">
        <v>1934.172</v>
      </c>
      <c r="L308" s="20">
        <v>2669.194</v>
      </c>
      <c r="M308" s="20">
        <v>5619.4530000000004</v>
      </c>
      <c r="N308" s="20">
        <v>3720.4140000000002</v>
      </c>
      <c r="O308" s="20">
        <v>3383.8760000000002</v>
      </c>
      <c r="Q308" s="20">
        <v>303.46600000000001</v>
      </c>
      <c r="R308" s="20">
        <v>218.16800000000001</v>
      </c>
      <c r="S308" s="20">
        <v>777.92399999999998</v>
      </c>
      <c r="T308" s="20">
        <v>270.791</v>
      </c>
      <c r="U308" s="20">
        <v>477.517</v>
      </c>
      <c r="V308" s="20">
        <v>662.21900000000005</v>
      </c>
      <c r="W308" s="20">
        <v>260.709</v>
      </c>
      <c r="X308" s="20">
        <v>325.26400000000001</v>
      </c>
      <c r="Y308" s="20">
        <v>900.46100000000001</v>
      </c>
      <c r="Z308" s="20">
        <v>317.76499999999999</v>
      </c>
      <c r="AA308" s="20">
        <v>290.858</v>
      </c>
      <c r="AB308" s="20">
        <v>481.096</v>
      </c>
      <c r="AC308" s="20">
        <v>889.91200000000003</v>
      </c>
      <c r="AD308" s="20">
        <v>832.27</v>
      </c>
      <c r="AE308" s="20">
        <v>492.57799999999997</v>
      </c>
      <c r="AG308">
        <v>5.3956258691253707</v>
      </c>
      <c r="AH308">
        <v>6.77203347878699</v>
      </c>
      <c r="AI308">
        <v>7.0715249818748367</v>
      </c>
      <c r="AJ308">
        <v>4.8721781743115544</v>
      </c>
      <c r="AK308">
        <v>3.5935390781898868</v>
      </c>
      <c r="AL308">
        <v>3.945516513419276</v>
      </c>
      <c r="AM308">
        <v>3.8477497899957425</v>
      </c>
      <c r="AN308">
        <v>5.58262826504009</v>
      </c>
      <c r="AO308">
        <v>6.5332657383273682</v>
      </c>
      <c r="AP308">
        <v>3.4565575189212159</v>
      </c>
      <c r="AQ308">
        <v>6.6498841359013676</v>
      </c>
      <c r="AR308">
        <v>5.5481525516736783</v>
      </c>
      <c r="AS308">
        <v>6.3146165014068814</v>
      </c>
      <c r="AT308">
        <v>4.4702007761904197</v>
      </c>
      <c r="AU308">
        <v>6.869726215949556</v>
      </c>
      <c r="AW308" s="20">
        <v>0.223</v>
      </c>
      <c r="AX308" s="20">
        <v>0.39</v>
      </c>
      <c r="AY308" s="20">
        <v>0.114</v>
      </c>
      <c r="AZ308" s="20">
        <v>0.22600000000000001</v>
      </c>
      <c r="BA308" s="20">
        <v>9.5000000000000001E-2</v>
      </c>
      <c r="BB308" s="20">
        <v>7.4999999999999997E-2</v>
      </c>
      <c r="BC308" s="20">
        <v>0.185</v>
      </c>
      <c r="BD308" s="20">
        <v>0.216</v>
      </c>
      <c r="BE308" s="20">
        <v>9.0999999999999998E-2</v>
      </c>
      <c r="BF308" s="20">
        <v>0.13700000000000001</v>
      </c>
      <c r="BG308" s="20">
        <v>0.28699999999999998</v>
      </c>
      <c r="BH308" s="20">
        <v>0.14499999999999999</v>
      </c>
      <c r="BI308" s="20">
        <v>8.8999999999999996E-2</v>
      </c>
      <c r="BJ308" s="20">
        <v>6.7000000000000004E-2</v>
      </c>
      <c r="BK308" s="20">
        <v>0.17499999999999999</v>
      </c>
      <c r="BM308" s="20">
        <v>0.628</v>
      </c>
      <c r="BN308" s="20">
        <v>0.82299999999999995</v>
      </c>
      <c r="BO308" s="20">
        <v>0.64400000000000002</v>
      </c>
      <c r="BP308" s="20">
        <v>0.68799999999999994</v>
      </c>
      <c r="BQ308" s="20">
        <v>0.44400000000000001</v>
      </c>
      <c r="BR308" s="20">
        <v>0.23499999999999999</v>
      </c>
      <c r="BS308" s="20">
        <v>0.58899999999999997</v>
      </c>
      <c r="BT308" s="20">
        <v>0.66</v>
      </c>
      <c r="BU308" s="20">
        <v>0.64400000000000002</v>
      </c>
      <c r="BV308" s="20">
        <v>0.441</v>
      </c>
      <c r="BW308" s="20">
        <v>0.83</v>
      </c>
      <c r="BX308" s="20">
        <v>0.434</v>
      </c>
      <c r="BY308" s="20">
        <v>0.43</v>
      </c>
      <c r="BZ308" s="20">
        <v>0.25</v>
      </c>
      <c r="CA308" s="20">
        <v>0.76400000000000001</v>
      </c>
    </row>
    <row r="309" spans="1:79" x14ac:dyDescent="0.35">
      <c r="A309" s="20">
        <v>1149.223</v>
      </c>
      <c r="B309" s="20">
        <v>1279.586</v>
      </c>
      <c r="C309" s="20">
        <v>2550.8510000000001</v>
      </c>
      <c r="D309" s="20">
        <v>573.22500000000002</v>
      </c>
      <c r="E309" s="20">
        <v>1766.827</v>
      </c>
      <c r="F309" s="20">
        <v>1859.2829999999999</v>
      </c>
      <c r="G309" s="20">
        <v>992.97299999999996</v>
      </c>
      <c r="H309" s="20">
        <v>2516.6419999999998</v>
      </c>
      <c r="I309" s="20">
        <v>11050.296</v>
      </c>
      <c r="J309" s="20">
        <v>1176.96</v>
      </c>
      <c r="K309" s="20">
        <v>2171.7829999999999</v>
      </c>
      <c r="L309" s="20">
        <v>10680.473</v>
      </c>
      <c r="M309" s="20">
        <v>6652.1819999999998</v>
      </c>
      <c r="N309" s="20">
        <v>827.47799999999995</v>
      </c>
      <c r="O309" s="20">
        <v>2736.6860000000001</v>
      </c>
      <c r="Q309" s="20">
        <v>328.02300000000002</v>
      </c>
      <c r="R309" s="20">
        <v>202.3</v>
      </c>
      <c r="S309" s="20">
        <v>543.41499999999996</v>
      </c>
      <c r="T309" s="20">
        <v>128.87</v>
      </c>
      <c r="U309" s="20">
        <v>396.32100000000003</v>
      </c>
      <c r="V309" s="20">
        <v>389.93200000000002</v>
      </c>
      <c r="W309" s="20">
        <v>192.178</v>
      </c>
      <c r="X309" s="20">
        <v>492.61799999999999</v>
      </c>
      <c r="Y309" s="20">
        <v>651.75</v>
      </c>
      <c r="Z309" s="20">
        <v>314.92500000000001</v>
      </c>
      <c r="AA309" s="20">
        <v>466.22800000000001</v>
      </c>
      <c r="AB309" s="20">
        <v>964.63900000000001</v>
      </c>
      <c r="AC309" s="20">
        <v>773.21799999999996</v>
      </c>
      <c r="AD309" s="20">
        <v>380.00299999999999</v>
      </c>
      <c r="AE309" s="20">
        <v>380.68599999999998</v>
      </c>
      <c r="AG309">
        <v>3.503482987473439</v>
      </c>
      <c r="AH309">
        <v>6.3251903114186847</v>
      </c>
      <c r="AI309">
        <v>4.6941122346641153</v>
      </c>
      <c r="AJ309">
        <v>4.4480872196787464</v>
      </c>
      <c r="AK309">
        <v>4.4580706043838196</v>
      </c>
      <c r="AL309">
        <v>4.7682236902844597</v>
      </c>
      <c r="AM309">
        <v>5.1669441871598201</v>
      </c>
      <c r="AN309">
        <v>5.10870897937144</v>
      </c>
      <c r="AO309">
        <v>16.954807825086306</v>
      </c>
      <c r="AP309">
        <v>3.7372707787568467</v>
      </c>
      <c r="AQ309">
        <v>4.6581994217421512</v>
      </c>
      <c r="AR309">
        <v>11.071989625134377</v>
      </c>
      <c r="AS309">
        <v>8.6032425525530964</v>
      </c>
      <c r="AT309">
        <v>2.1775564929750555</v>
      </c>
      <c r="AU309">
        <v>7.1888275376557065</v>
      </c>
      <c r="AW309" s="20">
        <v>0.13400000000000001</v>
      </c>
      <c r="AX309" s="20">
        <v>0.39300000000000002</v>
      </c>
      <c r="AY309" s="20">
        <v>0.109</v>
      </c>
      <c r="AZ309" s="20">
        <v>0.434</v>
      </c>
      <c r="BA309" s="20">
        <v>0.14099999999999999</v>
      </c>
      <c r="BB309" s="20">
        <v>0.154</v>
      </c>
      <c r="BC309" s="20">
        <v>0.33800000000000002</v>
      </c>
      <c r="BD309" s="20">
        <v>0.13</v>
      </c>
      <c r="BE309" s="20">
        <v>0.32700000000000001</v>
      </c>
      <c r="BF309" s="20">
        <v>0.14899999999999999</v>
      </c>
      <c r="BG309" s="20">
        <v>0.126</v>
      </c>
      <c r="BH309" s="20">
        <v>0.14399999999999999</v>
      </c>
      <c r="BI309" s="20">
        <v>0.14000000000000001</v>
      </c>
      <c r="BJ309" s="20">
        <v>7.1999999999999995E-2</v>
      </c>
      <c r="BK309" s="20">
        <v>0.23699999999999999</v>
      </c>
      <c r="BM309" s="20">
        <v>0.42499999999999999</v>
      </c>
      <c r="BN309" s="20">
        <v>0.82</v>
      </c>
      <c r="BO309" s="20">
        <v>0.38700000000000001</v>
      </c>
      <c r="BP309" s="20">
        <v>0.65300000000000002</v>
      </c>
      <c r="BQ309" s="20">
        <v>0.49199999999999999</v>
      </c>
      <c r="BR309" s="20">
        <v>0.51700000000000002</v>
      </c>
      <c r="BS309" s="20">
        <v>0.83099999999999996</v>
      </c>
      <c r="BT309" s="20">
        <v>0.63100000000000001</v>
      </c>
      <c r="BU309" s="20">
        <v>0.80100000000000005</v>
      </c>
      <c r="BV309" s="20">
        <v>0.59299999999999997</v>
      </c>
      <c r="BW309" s="20">
        <v>0.55600000000000005</v>
      </c>
      <c r="BX309" s="20">
        <v>0.71699999999999997</v>
      </c>
      <c r="BY309" s="20">
        <v>0.57399999999999995</v>
      </c>
      <c r="BZ309" s="20">
        <v>0.27</v>
      </c>
      <c r="CA309" s="20">
        <v>0.73599999999999999</v>
      </c>
    </row>
    <row r="310" spans="1:79" x14ac:dyDescent="0.35">
      <c r="A310" s="20">
        <v>4731.8789999999999</v>
      </c>
      <c r="B310" s="20">
        <v>1292.53</v>
      </c>
      <c r="C310" s="20">
        <v>1054.9190000000001</v>
      </c>
      <c r="D310" s="20">
        <v>877.404</v>
      </c>
      <c r="E310" s="20">
        <v>2505.547</v>
      </c>
      <c r="F310" s="20">
        <v>2004.4380000000001</v>
      </c>
      <c r="G310" s="20">
        <v>894.04600000000005</v>
      </c>
      <c r="H310" s="20">
        <v>3798.0770000000002</v>
      </c>
      <c r="I310" s="20">
        <v>5136.8339999999998</v>
      </c>
      <c r="J310" s="20">
        <v>3981.1390000000001</v>
      </c>
      <c r="K310" s="20">
        <v>1841.7159999999999</v>
      </c>
      <c r="L310" s="20">
        <v>4246.4870000000001</v>
      </c>
      <c r="M310" s="20">
        <v>2736.6860000000001</v>
      </c>
      <c r="N310" s="20">
        <v>1519.046</v>
      </c>
      <c r="O310" s="20">
        <v>3632.5810000000001</v>
      </c>
      <c r="Q310" s="20">
        <v>579.58299999999997</v>
      </c>
      <c r="R310" s="20">
        <v>230.71899999999999</v>
      </c>
      <c r="S310" s="20">
        <v>258.49599999999998</v>
      </c>
      <c r="T310" s="20">
        <v>198.607</v>
      </c>
      <c r="U310" s="20">
        <v>500.714</v>
      </c>
      <c r="V310" s="20">
        <v>464.42500000000001</v>
      </c>
      <c r="W310" s="20">
        <v>274.30700000000002</v>
      </c>
      <c r="X310" s="20">
        <v>657.71299999999997</v>
      </c>
      <c r="Y310" s="20">
        <v>673.178</v>
      </c>
      <c r="Z310" s="20">
        <v>367.38600000000002</v>
      </c>
      <c r="AA310" s="20">
        <v>788.779</v>
      </c>
      <c r="AB310" s="20">
        <v>711.40599999999995</v>
      </c>
      <c r="AC310" s="20">
        <v>625.65700000000004</v>
      </c>
      <c r="AD310" s="20">
        <v>308.80900000000003</v>
      </c>
      <c r="AE310" s="20">
        <v>530.57299999999998</v>
      </c>
      <c r="AG310">
        <v>8.1642819061290623</v>
      </c>
      <c r="AH310">
        <v>5.6021827417767938</v>
      </c>
      <c r="AI310">
        <v>4.0809877135429566</v>
      </c>
      <c r="AJ310">
        <v>4.4177899067001665</v>
      </c>
      <c r="AK310">
        <v>5.003948361739436</v>
      </c>
      <c r="AL310">
        <v>4.3159562900360662</v>
      </c>
      <c r="AM310">
        <v>3.2592897738665072</v>
      </c>
      <c r="AN310">
        <v>5.7746722354583238</v>
      </c>
      <c r="AO310">
        <v>7.6307217407580161</v>
      </c>
      <c r="AP310">
        <v>10.836392785789332</v>
      </c>
      <c r="AQ310">
        <v>2.3348948184472453</v>
      </c>
      <c r="AR310">
        <v>5.9691470130980067</v>
      </c>
      <c r="AS310">
        <v>4.3740995465566597</v>
      </c>
      <c r="AT310">
        <v>4.9190470484992339</v>
      </c>
      <c r="AU310">
        <v>6.8465244179406044</v>
      </c>
      <c r="AW310" s="20">
        <v>0.17699999999999999</v>
      </c>
      <c r="AX310" s="20">
        <v>0.30499999999999999</v>
      </c>
      <c r="AY310" s="20">
        <v>0.19800000000000001</v>
      </c>
      <c r="AZ310" s="20">
        <v>0.28000000000000003</v>
      </c>
      <c r="BA310" s="20">
        <v>0.126</v>
      </c>
      <c r="BB310" s="20">
        <v>0.11700000000000001</v>
      </c>
      <c r="BC310" s="20">
        <v>0.14899999999999999</v>
      </c>
      <c r="BD310" s="20">
        <v>0.11</v>
      </c>
      <c r="BE310" s="20">
        <v>0.14199999999999999</v>
      </c>
      <c r="BF310" s="20">
        <v>0.371</v>
      </c>
      <c r="BG310" s="20">
        <v>3.6999999999999998E-2</v>
      </c>
      <c r="BH310" s="20">
        <v>0.105</v>
      </c>
      <c r="BI310" s="20">
        <v>8.7999999999999995E-2</v>
      </c>
      <c r="BJ310" s="20">
        <v>0.2</v>
      </c>
      <c r="BK310" s="20">
        <v>0.16200000000000001</v>
      </c>
      <c r="BM310" s="20">
        <v>0.64300000000000002</v>
      </c>
      <c r="BN310" s="20">
        <v>0.77700000000000002</v>
      </c>
      <c r="BO310" s="20">
        <v>0.55600000000000005</v>
      </c>
      <c r="BP310" s="20">
        <v>0.60199999999999998</v>
      </c>
      <c r="BQ310" s="20">
        <v>0.45700000000000002</v>
      </c>
      <c r="BR310" s="20">
        <v>0.60799999999999998</v>
      </c>
      <c r="BS310" s="20">
        <v>0.59199999999999997</v>
      </c>
      <c r="BT310" s="20">
        <v>0.48499999999999999</v>
      </c>
      <c r="BU310" s="20">
        <v>0.60499999999999998</v>
      </c>
      <c r="BV310" s="20">
        <v>0.47499999999999998</v>
      </c>
      <c r="BW310" s="20">
        <v>0.24</v>
      </c>
      <c r="BX310" s="20">
        <v>0.439</v>
      </c>
      <c r="BY310" s="20">
        <v>0.28299999999999997</v>
      </c>
      <c r="BZ310" s="20">
        <v>0.57099999999999995</v>
      </c>
      <c r="CA310" s="20">
        <v>0.59199999999999997</v>
      </c>
    </row>
    <row r="311" spans="1:79" x14ac:dyDescent="0.35">
      <c r="A311" s="20">
        <v>1963.7570000000001</v>
      </c>
      <c r="B311" s="20">
        <v>1319.3420000000001</v>
      </c>
      <c r="C311" s="20">
        <v>1115.9390000000001</v>
      </c>
      <c r="D311" s="20">
        <v>846.89300000000003</v>
      </c>
      <c r="E311" s="20">
        <v>1366.4939999999999</v>
      </c>
      <c r="F311" s="20">
        <v>4021.82</v>
      </c>
      <c r="G311" s="20">
        <v>1023.484</v>
      </c>
      <c r="H311" s="20">
        <v>4414.7560000000003</v>
      </c>
      <c r="I311" s="20">
        <v>3091.7159999999999</v>
      </c>
      <c r="J311" s="20">
        <v>4563.6090000000004</v>
      </c>
      <c r="K311" s="20">
        <v>1498.7059999999999</v>
      </c>
      <c r="L311" s="20">
        <v>2061.7600000000002</v>
      </c>
      <c r="M311" s="20">
        <v>2453.7719999999999</v>
      </c>
      <c r="N311" s="20">
        <v>739.64499999999998</v>
      </c>
      <c r="O311" s="20">
        <v>3695.451</v>
      </c>
      <c r="Q311" s="20">
        <v>370.99099999999999</v>
      </c>
      <c r="R311" s="20">
        <v>207.52199999999999</v>
      </c>
      <c r="S311" s="20">
        <v>209.62200000000001</v>
      </c>
      <c r="T311" s="20">
        <v>266.22800000000001</v>
      </c>
      <c r="U311" s="20">
        <v>332.58600000000001</v>
      </c>
      <c r="V311" s="20">
        <v>532.88300000000004</v>
      </c>
      <c r="W311" s="20">
        <v>376.334</v>
      </c>
      <c r="X311" s="20">
        <v>582.85</v>
      </c>
      <c r="Y311" s="20">
        <v>490.39800000000002</v>
      </c>
      <c r="Z311" s="20">
        <v>568.23299999999995</v>
      </c>
      <c r="AA311" s="20">
        <v>281.80599999999998</v>
      </c>
      <c r="AB311" s="20">
        <v>430.60599999999999</v>
      </c>
      <c r="AC311" s="20">
        <v>395.83800000000002</v>
      </c>
      <c r="AD311" s="20">
        <v>149.227</v>
      </c>
      <c r="AE311" s="20">
        <v>500.56</v>
      </c>
      <c r="AG311">
        <v>5.2932739608238482</v>
      </c>
      <c r="AH311">
        <v>6.3576006399321523</v>
      </c>
      <c r="AI311">
        <v>5.3235776779154858</v>
      </c>
      <c r="AJ311">
        <v>3.181081629280166</v>
      </c>
      <c r="AK311">
        <v>4.1086936912557954</v>
      </c>
      <c r="AL311">
        <v>7.5472852389736582</v>
      </c>
      <c r="AM311">
        <v>2.7196160857110971</v>
      </c>
      <c r="AN311">
        <v>7.5744290983958136</v>
      </c>
      <c r="AO311">
        <v>6.3045036888404926</v>
      </c>
      <c r="AP311">
        <v>8.0312283869469052</v>
      </c>
      <c r="AQ311">
        <v>5.3182189165596192</v>
      </c>
      <c r="AR311">
        <v>4.7880428976837299</v>
      </c>
      <c r="AS311">
        <v>6.1989298652479041</v>
      </c>
      <c r="AT311">
        <v>4.9565092107996538</v>
      </c>
      <c r="AU311">
        <v>7.3826334505354003</v>
      </c>
      <c r="AW311" s="20">
        <v>0.17899999999999999</v>
      </c>
      <c r="AX311" s="20">
        <v>0.38500000000000001</v>
      </c>
      <c r="AY311" s="20">
        <v>0.31900000000000001</v>
      </c>
      <c r="AZ311" s="20">
        <v>0.15</v>
      </c>
      <c r="BA311" s="20">
        <v>0.155</v>
      </c>
      <c r="BB311" s="20">
        <v>0.17799999999999999</v>
      </c>
      <c r="BC311" s="20">
        <v>9.0999999999999998E-2</v>
      </c>
      <c r="BD311" s="20">
        <v>0.16300000000000001</v>
      </c>
      <c r="BE311" s="20">
        <v>0.16200000000000001</v>
      </c>
      <c r="BF311" s="20">
        <v>0.17799999999999999</v>
      </c>
      <c r="BG311" s="20">
        <v>0.23699999999999999</v>
      </c>
      <c r="BH311" s="20">
        <v>0.14000000000000001</v>
      </c>
      <c r="BI311" s="20">
        <v>0.19700000000000001</v>
      </c>
      <c r="BJ311" s="20">
        <v>0.41699999999999998</v>
      </c>
      <c r="BK311" s="20">
        <v>0.185</v>
      </c>
      <c r="BM311" s="20">
        <v>0.66100000000000003</v>
      </c>
      <c r="BN311" s="20">
        <v>0.81100000000000005</v>
      </c>
      <c r="BO311" s="20">
        <v>0.65600000000000003</v>
      </c>
      <c r="BP311" s="20">
        <v>0.36299999999999999</v>
      </c>
      <c r="BQ311" s="20">
        <v>0.44400000000000001</v>
      </c>
      <c r="BR311" s="20">
        <v>0.48499999999999999</v>
      </c>
      <c r="BS311" s="20">
        <v>0.35299999999999998</v>
      </c>
      <c r="BT311" s="20">
        <v>0.61899999999999999</v>
      </c>
      <c r="BU311" s="20">
        <v>0.59499999999999997</v>
      </c>
      <c r="BV311" s="20">
        <v>0.44</v>
      </c>
      <c r="BW311" s="20">
        <v>0.64500000000000002</v>
      </c>
      <c r="BX311" s="20">
        <v>0.48899999999999999</v>
      </c>
      <c r="BY311" s="20">
        <v>0.69299999999999995</v>
      </c>
      <c r="BZ311" s="20">
        <v>0.83399999999999996</v>
      </c>
      <c r="CA311" s="20">
        <v>0.53300000000000003</v>
      </c>
    </row>
    <row r="312" spans="1:79" x14ac:dyDescent="0.35">
      <c r="A312" s="20">
        <v>3218.38</v>
      </c>
      <c r="B312" s="20">
        <v>3032.5439999999999</v>
      </c>
      <c r="C312" s="20">
        <v>1189.904</v>
      </c>
      <c r="D312" s="20">
        <v>1135.355</v>
      </c>
      <c r="E312" s="20">
        <v>1679.9190000000001</v>
      </c>
      <c r="F312" s="20">
        <v>2012.759</v>
      </c>
      <c r="G312" s="20">
        <v>759.98500000000001</v>
      </c>
      <c r="H312" s="20">
        <v>430.84300000000002</v>
      </c>
      <c r="I312" s="20">
        <v>4212.2780000000002</v>
      </c>
      <c r="J312" s="20">
        <v>3284.0239999999999</v>
      </c>
      <c r="K312" s="20">
        <v>379.06799999999998</v>
      </c>
      <c r="L312" s="20">
        <v>946.74599999999998</v>
      </c>
      <c r="M312" s="20">
        <v>302.33</v>
      </c>
      <c r="N312" s="20">
        <v>1289.7560000000001</v>
      </c>
      <c r="O312" s="20">
        <v>11300.851000000001</v>
      </c>
      <c r="Q312" s="20">
        <v>534.226</v>
      </c>
      <c r="R312" s="20">
        <v>343.31099999999998</v>
      </c>
      <c r="S312" s="20">
        <v>260.596</v>
      </c>
      <c r="T312" s="20">
        <v>228.893</v>
      </c>
      <c r="U312" s="20">
        <v>289.05500000000001</v>
      </c>
      <c r="V312" s="20">
        <v>324.74</v>
      </c>
      <c r="W312" s="20">
        <v>200.917</v>
      </c>
      <c r="X312" s="20">
        <v>202.357</v>
      </c>
      <c r="Y312" s="20">
        <v>533.42899999999997</v>
      </c>
      <c r="Z312" s="20">
        <v>471.70299999999997</v>
      </c>
      <c r="AA312" s="20">
        <v>82.111999999999995</v>
      </c>
      <c r="AB312" s="20">
        <v>379.84300000000002</v>
      </c>
      <c r="AC312" s="20">
        <v>119.158</v>
      </c>
      <c r="AD312" s="20">
        <v>254.69</v>
      </c>
      <c r="AE312" s="20">
        <v>949.07799999999997</v>
      </c>
      <c r="AG312">
        <v>6.0243791953218304</v>
      </c>
      <c r="AH312">
        <v>8.8332270157379167</v>
      </c>
      <c r="AI312">
        <v>4.5660869698690689</v>
      </c>
      <c r="AJ312">
        <v>4.9601997439851813</v>
      </c>
      <c r="AK312">
        <v>5.8117624673505048</v>
      </c>
      <c r="AL312">
        <v>6.1980630658372853</v>
      </c>
      <c r="AM312">
        <v>3.7825818621619871</v>
      </c>
      <c r="AN312">
        <v>2.1291232821202133</v>
      </c>
      <c r="AO312">
        <v>7.8966047965146258</v>
      </c>
      <c r="AP312">
        <v>6.9620587530713181</v>
      </c>
      <c r="AQ312">
        <v>4.616475058456742</v>
      </c>
      <c r="AR312">
        <v>2.4924666243684888</v>
      </c>
      <c r="AS312">
        <v>2.5372194900887894</v>
      </c>
      <c r="AT312">
        <v>5.0640229298362716</v>
      </c>
      <c r="AU312">
        <v>11.907188871726033</v>
      </c>
      <c r="AW312" s="20">
        <v>0.14199999999999999</v>
      </c>
      <c r="AX312" s="20">
        <v>0.32300000000000001</v>
      </c>
      <c r="AY312" s="20">
        <v>0.22</v>
      </c>
      <c r="AZ312" s="20">
        <v>0.27200000000000002</v>
      </c>
      <c r="BA312" s="20">
        <v>0.253</v>
      </c>
      <c r="BB312" s="20">
        <v>0.24</v>
      </c>
      <c r="BC312" s="20">
        <v>0.23699999999999999</v>
      </c>
      <c r="BD312" s="20">
        <v>0.13200000000000001</v>
      </c>
      <c r="BE312" s="20">
        <v>0.186</v>
      </c>
      <c r="BF312" s="20">
        <v>0.185</v>
      </c>
      <c r="BG312" s="20">
        <v>0.70599999999999996</v>
      </c>
      <c r="BH312" s="20">
        <v>8.2000000000000003E-2</v>
      </c>
      <c r="BI312" s="20">
        <v>0.26800000000000002</v>
      </c>
      <c r="BJ312" s="20">
        <v>0.25</v>
      </c>
      <c r="BK312" s="20">
        <v>0.158</v>
      </c>
      <c r="BM312" s="20">
        <v>0.41099999999999998</v>
      </c>
      <c r="BN312" s="20">
        <v>0.83699999999999997</v>
      </c>
      <c r="BO312" s="20">
        <v>0.65100000000000002</v>
      </c>
      <c r="BP312" s="20">
        <v>0.61299999999999999</v>
      </c>
      <c r="BQ312" s="20">
        <v>0.72199999999999998</v>
      </c>
      <c r="BR312" s="20">
        <v>0.68200000000000005</v>
      </c>
      <c r="BS312" s="20">
        <v>0.69699999999999995</v>
      </c>
      <c r="BT312" s="20">
        <v>0.499</v>
      </c>
      <c r="BU312" s="20">
        <v>0.64600000000000002</v>
      </c>
      <c r="BV312" s="20">
        <v>0.35399999999999998</v>
      </c>
      <c r="BW312" s="20">
        <v>0.88700000000000001</v>
      </c>
      <c r="BX312" s="20">
        <v>0.40400000000000003</v>
      </c>
      <c r="BY312" s="20">
        <v>0.79500000000000004</v>
      </c>
      <c r="BZ312" s="20">
        <v>0.48299999999999998</v>
      </c>
      <c r="CA312" s="20">
        <v>0.71899999999999997</v>
      </c>
    </row>
    <row r="313" spans="1:79" x14ac:dyDescent="0.35">
      <c r="A313" s="20">
        <v>1856.509</v>
      </c>
      <c r="B313" s="20">
        <v>971.70899999999995</v>
      </c>
      <c r="C313" s="20">
        <v>1167.7139999999999</v>
      </c>
      <c r="D313" s="20">
        <v>704.51199999999994</v>
      </c>
      <c r="E313" s="20">
        <v>1256.472</v>
      </c>
      <c r="F313" s="20">
        <v>1899.038</v>
      </c>
      <c r="G313" s="20">
        <v>1066.9380000000001</v>
      </c>
      <c r="H313" s="20">
        <v>1658.654</v>
      </c>
      <c r="I313" s="20">
        <v>1862.056</v>
      </c>
      <c r="J313" s="20">
        <v>682.322</v>
      </c>
      <c r="K313" s="20">
        <v>3822.1149999999998</v>
      </c>
      <c r="L313" s="20">
        <v>2164.386</v>
      </c>
      <c r="M313" s="20">
        <v>10068.416999999999</v>
      </c>
      <c r="N313" s="20">
        <v>2166.2350000000001</v>
      </c>
      <c r="O313" s="20">
        <v>3785.1329999999998</v>
      </c>
      <c r="Q313" s="20">
        <v>251.64</v>
      </c>
      <c r="R313" s="20">
        <v>168.03100000000001</v>
      </c>
      <c r="S313" s="20">
        <v>167.60400000000001</v>
      </c>
      <c r="T313" s="20">
        <v>155.26900000000001</v>
      </c>
      <c r="U313" s="20">
        <v>244.04400000000001</v>
      </c>
      <c r="V313" s="20">
        <v>476.81700000000001</v>
      </c>
      <c r="W313" s="20">
        <v>232.60300000000001</v>
      </c>
      <c r="X313" s="20">
        <v>335.11200000000002</v>
      </c>
      <c r="Y313" s="20">
        <v>430.64600000000002</v>
      </c>
      <c r="Z313" s="20">
        <v>126.947</v>
      </c>
      <c r="AA313" s="20">
        <v>651.1</v>
      </c>
      <c r="AB313" s="20">
        <v>359.02600000000001</v>
      </c>
      <c r="AC313" s="20">
        <v>1463.856</v>
      </c>
      <c r="AD313" s="20">
        <v>293.32799999999997</v>
      </c>
      <c r="AE313" s="20">
        <v>577.19399999999996</v>
      </c>
      <c r="AG313">
        <v>7.377638690192339</v>
      </c>
      <c r="AH313">
        <v>5.7829150573406096</v>
      </c>
      <c r="AI313">
        <v>6.967101023841912</v>
      </c>
      <c r="AJ313">
        <v>4.5373641873136297</v>
      </c>
      <c r="AK313">
        <v>5.1485469833308741</v>
      </c>
      <c r="AL313">
        <v>3.982739709364389</v>
      </c>
      <c r="AM313">
        <v>4.5869485776193777</v>
      </c>
      <c r="AN313">
        <v>4.9495511948244166</v>
      </c>
      <c r="AO313">
        <v>4.3238669347909884</v>
      </c>
      <c r="AP313">
        <v>5.3748572238808316</v>
      </c>
      <c r="AQ313">
        <v>5.870242666257103</v>
      </c>
      <c r="AR313">
        <v>6.0284937581122255</v>
      </c>
      <c r="AS313">
        <v>6.878010542020526</v>
      </c>
      <c r="AT313">
        <v>7.3850263186603406</v>
      </c>
      <c r="AU313">
        <v>6.5578176488321089</v>
      </c>
      <c r="AW313" s="20">
        <v>0.36799999999999999</v>
      </c>
      <c r="AX313" s="20">
        <v>0.432</v>
      </c>
      <c r="AY313" s="20">
        <v>0.52200000000000002</v>
      </c>
      <c r="AZ313" s="20">
        <v>0.36699999999999999</v>
      </c>
      <c r="BA313" s="20">
        <v>0.26500000000000001</v>
      </c>
      <c r="BB313" s="20">
        <v>0.105</v>
      </c>
      <c r="BC313" s="20">
        <v>0.248</v>
      </c>
      <c r="BD313" s="20">
        <v>0.186</v>
      </c>
      <c r="BE313" s="20">
        <v>0.126</v>
      </c>
      <c r="BF313" s="20">
        <v>0.53200000000000003</v>
      </c>
      <c r="BG313" s="20">
        <v>0.113</v>
      </c>
      <c r="BH313" s="20">
        <v>0.21099999999999999</v>
      </c>
      <c r="BI313" s="20">
        <v>5.8999999999999997E-2</v>
      </c>
      <c r="BJ313" s="20">
        <v>0.316</v>
      </c>
      <c r="BK313" s="20">
        <v>0.14299999999999999</v>
      </c>
      <c r="BM313" s="20">
        <v>0.81100000000000005</v>
      </c>
      <c r="BN313" s="20">
        <v>0.81200000000000006</v>
      </c>
      <c r="BO313" s="20">
        <v>0.81100000000000005</v>
      </c>
      <c r="BP313" s="20">
        <v>0.71</v>
      </c>
      <c r="BQ313" s="20">
        <v>0.65</v>
      </c>
      <c r="BR313" s="20">
        <v>0.48199999999999998</v>
      </c>
      <c r="BS313" s="20">
        <v>0.63700000000000001</v>
      </c>
      <c r="BT313" s="20">
        <v>0.60099999999999998</v>
      </c>
      <c r="BU313" s="20">
        <v>0.61499999999999999</v>
      </c>
      <c r="BV313" s="20">
        <v>0.88300000000000001</v>
      </c>
      <c r="BW313" s="20">
        <v>0.61299999999999999</v>
      </c>
      <c r="BX313" s="20">
        <v>0.67300000000000004</v>
      </c>
      <c r="BY313" s="20">
        <v>0.32800000000000001</v>
      </c>
      <c r="BZ313" s="20">
        <v>0.65100000000000002</v>
      </c>
      <c r="CA313" s="20">
        <v>0.6</v>
      </c>
    </row>
    <row r="314" spans="1:79" x14ac:dyDescent="0.35">
      <c r="A314" s="20">
        <v>1384.0609999999999</v>
      </c>
      <c r="B314" s="20">
        <v>5612.0559999999996</v>
      </c>
      <c r="C314" s="20">
        <v>3275.703</v>
      </c>
      <c r="D314" s="20">
        <v>971.70899999999995</v>
      </c>
      <c r="E314" s="20">
        <v>566.75300000000004</v>
      </c>
      <c r="F314" s="20">
        <v>1862.981</v>
      </c>
      <c r="G314" s="20">
        <v>4129.0680000000002</v>
      </c>
      <c r="H314" s="20">
        <v>926.40499999999997</v>
      </c>
      <c r="I314" s="20">
        <v>1174.1859999999999</v>
      </c>
      <c r="J314" s="20">
        <v>2206.9160000000002</v>
      </c>
      <c r="K314" s="20">
        <v>6080.8059999999996</v>
      </c>
      <c r="L314" s="20">
        <v>1634.615</v>
      </c>
      <c r="M314" s="20">
        <v>1325.8140000000001</v>
      </c>
      <c r="N314" s="20">
        <v>4109.652</v>
      </c>
      <c r="O314" s="20">
        <v>1965.607</v>
      </c>
      <c r="Q314" s="20">
        <v>250.184</v>
      </c>
      <c r="R314" s="20">
        <v>965.572</v>
      </c>
      <c r="S314" s="20">
        <v>474.024</v>
      </c>
      <c r="T314" s="20">
        <v>263.08199999999999</v>
      </c>
      <c r="U314" s="20">
        <v>232.506</v>
      </c>
      <c r="V314" s="20">
        <v>397.62400000000002</v>
      </c>
      <c r="W314" s="20">
        <v>592.40099999999995</v>
      </c>
      <c r="X314" s="20">
        <v>155.26900000000001</v>
      </c>
      <c r="Y314" s="20">
        <v>305.06</v>
      </c>
      <c r="Z314" s="20">
        <v>350.53699999999998</v>
      </c>
      <c r="AA314" s="20">
        <v>1499.2349999999999</v>
      </c>
      <c r="AB314" s="20">
        <v>405.16300000000001</v>
      </c>
      <c r="AC314" s="20">
        <v>273.95999999999998</v>
      </c>
      <c r="AD314" s="20">
        <v>402.92700000000002</v>
      </c>
      <c r="AE314" s="20">
        <v>482.923</v>
      </c>
      <c r="AG314">
        <v>5.5321723211716174</v>
      </c>
      <c r="AH314">
        <v>5.8121569390993102</v>
      </c>
      <c r="AI314">
        <v>6.9104159283074278</v>
      </c>
      <c r="AJ314">
        <v>3.6935594225374597</v>
      </c>
      <c r="AK314">
        <v>2.4375844064239205</v>
      </c>
      <c r="AL314">
        <v>4.6852830815041342</v>
      </c>
      <c r="AM314">
        <v>6.9700557561516616</v>
      </c>
      <c r="AN314">
        <v>5.966451770797776</v>
      </c>
      <c r="AO314">
        <v>3.8490329771192551</v>
      </c>
      <c r="AP314">
        <v>6.2958147071493178</v>
      </c>
      <c r="AQ314">
        <v>4.0559391956564514</v>
      </c>
      <c r="AR314">
        <v>4.0344626730476376</v>
      </c>
      <c r="AS314">
        <v>4.839443714410864</v>
      </c>
      <c r="AT314">
        <v>10.199495193918501</v>
      </c>
      <c r="AU314">
        <v>4.0702285871660697</v>
      </c>
      <c r="AW314" s="20">
        <v>0.27800000000000002</v>
      </c>
      <c r="AX314" s="20">
        <v>7.5999999999999998E-2</v>
      </c>
      <c r="AY314" s="20">
        <v>0.183</v>
      </c>
      <c r="AZ314" s="20">
        <v>0.17599999999999999</v>
      </c>
      <c r="BA314" s="20">
        <v>0.13200000000000001</v>
      </c>
      <c r="BB314" s="20">
        <v>0.14799999999999999</v>
      </c>
      <c r="BC314" s="20">
        <v>0.14799999999999999</v>
      </c>
      <c r="BD314" s="20">
        <v>0.48299999999999998</v>
      </c>
      <c r="BE314" s="20">
        <v>0.159</v>
      </c>
      <c r="BF314" s="20">
        <v>0.22600000000000001</v>
      </c>
      <c r="BG314" s="20">
        <v>3.4000000000000002E-2</v>
      </c>
      <c r="BH314" s="20">
        <v>0.125</v>
      </c>
      <c r="BI314" s="20">
        <v>0.222</v>
      </c>
      <c r="BJ314" s="20">
        <v>0.318</v>
      </c>
      <c r="BK314" s="20">
        <v>0.106</v>
      </c>
      <c r="BM314" s="20">
        <v>0.66700000000000004</v>
      </c>
      <c r="BN314" s="20">
        <v>0.42499999999999999</v>
      </c>
      <c r="BO314" s="20">
        <v>0.60799999999999998</v>
      </c>
      <c r="BP314" s="20">
        <v>0.51500000000000001</v>
      </c>
      <c r="BQ314" s="20">
        <v>0.39400000000000002</v>
      </c>
      <c r="BR314" s="20">
        <v>0.45700000000000002</v>
      </c>
      <c r="BS314" s="20">
        <v>0.71699999999999997</v>
      </c>
      <c r="BT314" s="20">
        <v>0.83499999999999996</v>
      </c>
      <c r="BU314" s="20">
        <v>0.40500000000000003</v>
      </c>
      <c r="BV314" s="20">
        <v>0.56499999999999995</v>
      </c>
      <c r="BW314" s="20">
        <v>0.33700000000000002</v>
      </c>
      <c r="BX314" s="20">
        <v>0.58599999999999997</v>
      </c>
      <c r="BY314" s="20">
        <v>0.65300000000000002</v>
      </c>
      <c r="BZ314" s="20">
        <v>0.84199999999999997</v>
      </c>
      <c r="CA314" s="20">
        <v>0.371</v>
      </c>
    </row>
    <row r="315" spans="1:79" x14ac:dyDescent="0.35">
      <c r="A315" s="20">
        <v>865.38499999999999</v>
      </c>
      <c r="B315" s="20">
        <v>3763.8679999999999</v>
      </c>
      <c r="C315" s="20">
        <v>2052.5149999999999</v>
      </c>
      <c r="D315" s="20">
        <v>521.45000000000005</v>
      </c>
      <c r="E315" s="20">
        <v>2301.2199999999998</v>
      </c>
      <c r="F315" s="20">
        <v>1526.442</v>
      </c>
      <c r="G315" s="20">
        <v>1324.8889999999999</v>
      </c>
      <c r="H315" s="20">
        <v>854.29</v>
      </c>
      <c r="I315" s="20">
        <v>4440.643</v>
      </c>
      <c r="J315" s="20">
        <v>3369.0830000000001</v>
      </c>
      <c r="K315" s="20">
        <v>1764.9780000000001</v>
      </c>
      <c r="L315" s="20">
        <v>2411.2429999999999</v>
      </c>
      <c r="M315" s="20">
        <v>1245.377</v>
      </c>
      <c r="N315" s="20">
        <v>421.59800000000001</v>
      </c>
      <c r="O315" s="20">
        <v>2619.268</v>
      </c>
      <c r="Q315" s="20">
        <v>290.41500000000002</v>
      </c>
      <c r="R315" s="20">
        <v>686.18899999999996</v>
      </c>
      <c r="S315" s="20">
        <v>383.87299999999999</v>
      </c>
      <c r="T315" s="20">
        <v>117.194</v>
      </c>
      <c r="U315" s="20">
        <v>503.43299999999999</v>
      </c>
      <c r="V315" s="20">
        <v>253.56299999999999</v>
      </c>
      <c r="W315" s="20">
        <v>283.63200000000001</v>
      </c>
      <c r="X315" s="20">
        <v>167.83799999999999</v>
      </c>
      <c r="Y315" s="20">
        <v>657.63300000000004</v>
      </c>
      <c r="Z315" s="20">
        <v>478.29700000000003</v>
      </c>
      <c r="AA315" s="20">
        <v>390.721</v>
      </c>
      <c r="AB315" s="20">
        <v>450.19</v>
      </c>
      <c r="AC315" s="20">
        <v>319.31799999999998</v>
      </c>
      <c r="AD315" s="20">
        <v>182.233</v>
      </c>
      <c r="AE315" s="20">
        <v>396.86799999999999</v>
      </c>
      <c r="AG315">
        <v>2.9798219788922746</v>
      </c>
      <c r="AH315">
        <v>5.4851768244608996</v>
      </c>
      <c r="AI315">
        <v>5.3468595082227717</v>
      </c>
      <c r="AJ315">
        <v>4.4494598699592132</v>
      </c>
      <c r="AK315">
        <v>4.5710551354400684</v>
      </c>
      <c r="AL315">
        <v>6.0199713680623752</v>
      </c>
      <c r="AM315">
        <v>4.6711548767416931</v>
      </c>
      <c r="AN315">
        <v>5.0899677069555169</v>
      </c>
      <c r="AO315">
        <v>6.7524637601823505</v>
      </c>
      <c r="AP315">
        <v>7.0439141370320115</v>
      </c>
      <c r="AQ315">
        <v>4.5172335246889723</v>
      </c>
      <c r="AR315">
        <v>5.3560563317710299</v>
      </c>
      <c r="AS315">
        <v>3.9001152456172217</v>
      </c>
      <c r="AT315">
        <v>2.3135107252802731</v>
      </c>
      <c r="AU315">
        <v>6.5998468004475042</v>
      </c>
      <c r="AW315" s="20">
        <v>0.129</v>
      </c>
      <c r="AX315" s="20">
        <v>0.1</v>
      </c>
      <c r="AY315" s="20">
        <v>0.17499999999999999</v>
      </c>
      <c r="AZ315" s="20">
        <v>0.47699999999999998</v>
      </c>
      <c r="BA315" s="20">
        <v>0.114</v>
      </c>
      <c r="BB315" s="20">
        <v>0.29799999999999999</v>
      </c>
      <c r="BC315" s="20">
        <v>0.20699999999999999</v>
      </c>
      <c r="BD315" s="20">
        <v>0.38100000000000001</v>
      </c>
      <c r="BE315" s="20">
        <v>0.129</v>
      </c>
      <c r="BF315" s="20">
        <v>0.185</v>
      </c>
      <c r="BG315" s="20">
        <v>0.14499999999999999</v>
      </c>
      <c r="BH315" s="20">
        <v>0.15</v>
      </c>
      <c r="BI315" s="20">
        <v>0.153</v>
      </c>
      <c r="BJ315" s="20">
        <v>0.16</v>
      </c>
      <c r="BK315" s="20">
        <v>0.20899999999999999</v>
      </c>
      <c r="BM315" s="20">
        <v>0.439</v>
      </c>
      <c r="BN315" s="20">
        <v>0.59499999999999997</v>
      </c>
      <c r="BO315" s="20">
        <v>0.58199999999999996</v>
      </c>
      <c r="BP315" s="20">
        <v>0.78900000000000003</v>
      </c>
      <c r="BQ315" s="20">
        <v>0.34499999999999997</v>
      </c>
      <c r="BR315" s="20">
        <v>0.63400000000000001</v>
      </c>
      <c r="BS315" s="20">
        <v>0.58199999999999996</v>
      </c>
      <c r="BT315" s="20">
        <v>0.72699999999999998</v>
      </c>
      <c r="BU315" s="20">
        <v>0.624</v>
      </c>
      <c r="BV315" s="20">
        <v>0.503</v>
      </c>
      <c r="BW315" s="20">
        <v>0.58499999999999996</v>
      </c>
      <c r="BX315" s="20">
        <v>0.51400000000000001</v>
      </c>
      <c r="BY315" s="20">
        <v>0.48</v>
      </c>
      <c r="BZ315" s="20">
        <v>0.47499999999999998</v>
      </c>
      <c r="CA315" s="20">
        <v>0.57199999999999995</v>
      </c>
    </row>
    <row r="316" spans="1:79" x14ac:dyDescent="0.35">
      <c r="A316" s="20">
        <v>250.55500000000001</v>
      </c>
      <c r="B316" s="20">
        <v>1574.519</v>
      </c>
      <c r="C316" s="20">
        <v>12239.275</v>
      </c>
      <c r="D316" s="20">
        <v>1417.345</v>
      </c>
      <c r="E316" s="20">
        <v>2065.4589999999998</v>
      </c>
      <c r="F316" s="20">
        <v>2930.8429999999998</v>
      </c>
      <c r="G316" s="20">
        <v>3776.8119999999999</v>
      </c>
      <c r="H316" s="20">
        <v>960.61400000000003</v>
      </c>
      <c r="I316" s="20">
        <v>1538.462</v>
      </c>
      <c r="J316" s="20">
        <v>1518.1210000000001</v>
      </c>
      <c r="K316" s="20">
        <v>2529.5859999999998</v>
      </c>
      <c r="L316" s="20">
        <v>1213.942</v>
      </c>
      <c r="M316" s="20">
        <v>1695.636</v>
      </c>
      <c r="N316" s="20">
        <v>2301.2199999999998</v>
      </c>
      <c r="O316" s="20">
        <v>1867.604</v>
      </c>
      <c r="Q316" s="20">
        <v>91.495000000000005</v>
      </c>
      <c r="R316" s="20">
        <v>330.23599999999999</v>
      </c>
      <c r="S316" s="20">
        <v>1202.931</v>
      </c>
      <c r="T316" s="20">
        <v>408.73599999999999</v>
      </c>
      <c r="U316" s="20">
        <v>464.97199999999998</v>
      </c>
      <c r="V316" s="20">
        <v>736.42200000000003</v>
      </c>
      <c r="W316" s="20">
        <v>497.97699999999998</v>
      </c>
      <c r="X316" s="20">
        <v>182.892</v>
      </c>
      <c r="Y316" s="20">
        <v>486.96199999999999</v>
      </c>
      <c r="Z316" s="20">
        <v>263.452</v>
      </c>
      <c r="AA316" s="20">
        <v>730.17700000000002</v>
      </c>
      <c r="AB316" s="20">
        <v>284.81599999999997</v>
      </c>
      <c r="AC316" s="20">
        <v>336.70499999999998</v>
      </c>
      <c r="AD316" s="20">
        <v>322.31099999999998</v>
      </c>
      <c r="AE316" s="20">
        <v>497.51100000000002</v>
      </c>
      <c r="AG316">
        <v>2.7384556533143889</v>
      </c>
      <c r="AH316">
        <v>4.7678599546990634</v>
      </c>
      <c r="AI316">
        <v>10.174544508371635</v>
      </c>
      <c r="AJ316">
        <v>3.4676294723244343</v>
      </c>
      <c r="AK316">
        <v>4.4421147940091013</v>
      </c>
      <c r="AL316">
        <v>3.9798417211870363</v>
      </c>
      <c r="AM316">
        <v>7.584310118740424</v>
      </c>
      <c r="AN316">
        <v>5.2523565820265512</v>
      </c>
      <c r="AO316">
        <v>3.1593060649496265</v>
      </c>
      <c r="AP316">
        <v>5.7624197197212403</v>
      </c>
      <c r="AQ316">
        <v>3.4643463160302224</v>
      </c>
      <c r="AR316">
        <v>4.2621973484635696</v>
      </c>
      <c r="AS316">
        <v>5.0359691718269701</v>
      </c>
      <c r="AT316">
        <v>7.1397501171229028</v>
      </c>
      <c r="AU316">
        <v>3.7538948887562285</v>
      </c>
      <c r="AW316" s="20">
        <v>0.376</v>
      </c>
      <c r="AX316" s="20">
        <v>0.18099999999999999</v>
      </c>
      <c r="AY316" s="20">
        <v>0.106</v>
      </c>
      <c r="AZ316" s="20">
        <v>0.107</v>
      </c>
      <c r="BA316" s="20">
        <v>0.12</v>
      </c>
      <c r="BB316" s="20">
        <v>6.8000000000000005E-2</v>
      </c>
      <c r="BC316" s="20">
        <v>0.191</v>
      </c>
      <c r="BD316" s="20">
        <v>0.36099999999999999</v>
      </c>
      <c r="BE316" s="20">
        <v>8.2000000000000003E-2</v>
      </c>
      <c r="BF316" s="20">
        <v>0.27500000000000002</v>
      </c>
      <c r="BG316" s="20">
        <v>0.06</v>
      </c>
      <c r="BH316" s="20">
        <v>0.188</v>
      </c>
      <c r="BI316" s="20">
        <v>0.188</v>
      </c>
      <c r="BJ316" s="20">
        <v>0.27800000000000002</v>
      </c>
      <c r="BK316" s="20">
        <v>9.5000000000000001E-2</v>
      </c>
      <c r="BM316" s="20">
        <v>0.78900000000000003</v>
      </c>
      <c r="BN316" s="20">
        <v>0.45100000000000001</v>
      </c>
      <c r="BO316" s="20">
        <v>0.55600000000000005</v>
      </c>
      <c r="BP316" s="20">
        <v>0.40500000000000003</v>
      </c>
      <c r="BQ316" s="20">
        <v>0.435</v>
      </c>
      <c r="BR316" s="20">
        <v>0.44800000000000001</v>
      </c>
      <c r="BS316" s="20">
        <v>0.61799999999999999</v>
      </c>
      <c r="BT316" s="20">
        <v>0.76300000000000001</v>
      </c>
      <c r="BU316" s="20">
        <v>0.38300000000000001</v>
      </c>
      <c r="BV316" s="20">
        <v>0.69199999999999995</v>
      </c>
      <c r="BW316" s="20">
        <v>0.505</v>
      </c>
      <c r="BX316" s="20">
        <v>0.56999999999999995</v>
      </c>
      <c r="BY316" s="20">
        <v>0.46200000000000002</v>
      </c>
      <c r="BZ316" s="20">
        <v>0.627</v>
      </c>
      <c r="CA316" s="20">
        <v>0.47899999999999998</v>
      </c>
    </row>
    <row r="317" spans="1:79" x14ac:dyDescent="0.35">
      <c r="A317" s="20">
        <v>756.28700000000003</v>
      </c>
      <c r="B317" s="20">
        <v>2980.7689999999998</v>
      </c>
      <c r="C317" s="20">
        <v>601.88599999999997</v>
      </c>
      <c r="D317" s="20">
        <v>858.91300000000001</v>
      </c>
      <c r="E317" s="20">
        <v>1637.3889999999999</v>
      </c>
      <c r="F317" s="20">
        <v>1032.729</v>
      </c>
      <c r="G317" s="20">
        <v>711.90800000000002</v>
      </c>
      <c r="H317" s="20">
        <v>2859.652</v>
      </c>
      <c r="I317" s="20">
        <v>3443.047</v>
      </c>
      <c r="J317" s="20">
        <v>1915.68</v>
      </c>
      <c r="K317" s="20">
        <v>626.84900000000005</v>
      </c>
      <c r="L317" s="20">
        <v>3204.5120000000002</v>
      </c>
      <c r="M317" s="20">
        <v>4111.5010000000002</v>
      </c>
      <c r="N317" s="20">
        <v>1801.0360000000001</v>
      </c>
      <c r="O317" s="20">
        <v>2358.5430000000001</v>
      </c>
      <c r="Q317" s="20">
        <v>196.411</v>
      </c>
      <c r="R317" s="20">
        <v>511.24599999999998</v>
      </c>
      <c r="S317" s="20">
        <v>216.88800000000001</v>
      </c>
      <c r="T317" s="20">
        <v>212.43899999999999</v>
      </c>
      <c r="U317" s="20">
        <v>326.39</v>
      </c>
      <c r="V317" s="20">
        <v>232.876</v>
      </c>
      <c r="W317" s="20">
        <v>131.35599999999999</v>
      </c>
      <c r="X317" s="20">
        <v>496.07100000000003</v>
      </c>
      <c r="Y317" s="20">
        <v>547.68799999999999</v>
      </c>
      <c r="Z317" s="20">
        <v>383.50299999999999</v>
      </c>
      <c r="AA317" s="20">
        <v>231.18600000000001</v>
      </c>
      <c r="AB317" s="20">
        <v>395.99099999999999</v>
      </c>
      <c r="AC317" s="20">
        <v>479.98599999999999</v>
      </c>
      <c r="AD317" s="20">
        <v>457.68299999999999</v>
      </c>
      <c r="AE317" s="20">
        <v>339.892</v>
      </c>
      <c r="AG317">
        <v>3.8505328112987565</v>
      </c>
      <c r="AH317">
        <v>5.8304006290513763</v>
      </c>
      <c r="AI317">
        <v>2.7751005127070192</v>
      </c>
      <c r="AJ317">
        <v>4.0431041381290633</v>
      </c>
      <c r="AK317">
        <v>5.016664113483869</v>
      </c>
      <c r="AL317">
        <v>4.4346733884127172</v>
      </c>
      <c r="AM317">
        <v>5.4196839124212071</v>
      </c>
      <c r="AN317">
        <v>5.7646022444367837</v>
      </c>
      <c r="AO317">
        <v>6.2865116635748821</v>
      </c>
      <c r="AP317">
        <v>4.9952151612894822</v>
      </c>
      <c r="AQ317">
        <v>2.7114487901516529</v>
      </c>
      <c r="AR317">
        <v>8.0923859380642504</v>
      </c>
      <c r="AS317">
        <v>8.565876921410208</v>
      </c>
      <c r="AT317">
        <v>3.935116663717027</v>
      </c>
      <c r="AU317">
        <v>6.9390953597024945</v>
      </c>
      <c r="AW317" s="20">
        <v>0.246</v>
      </c>
      <c r="AX317" s="20">
        <v>0.14299999999999999</v>
      </c>
      <c r="AY317" s="20">
        <v>0.161</v>
      </c>
      <c r="AZ317" s="20">
        <v>0.23899999999999999</v>
      </c>
      <c r="BA317" s="20">
        <v>0.193</v>
      </c>
      <c r="BB317" s="20">
        <v>0.23899999999999999</v>
      </c>
      <c r="BC317" s="20">
        <v>0.51800000000000002</v>
      </c>
      <c r="BD317" s="20">
        <v>0.14599999999999999</v>
      </c>
      <c r="BE317" s="20">
        <v>0.14399999999999999</v>
      </c>
      <c r="BF317" s="20">
        <v>0.16400000000000001</v>
      </c>
      <c r="BG317" s="20">
        <v>0.14699999999999999</v>
      </c>
      <c r="BH317" s="20">
        <v>0.25700000000000001</v>
      </c>
      <c r="BI317" s="20">
        <v>0.224</v>
      </c>
      <c r="BJ317" s="20">
        <v>0.108</v>
      </c>
      <c r="BK317" s="20">
        <v>0.25700000000000001</v>
      </c>
      <c r="BM317" s="20">
        <v>0.66200000000000003</v>
      </c>
      <c r="BN317" s="20">
        <v>0.57299999999999995</v>
      </c>
      <c r="BO317" s="20">
        <v>0.6</v>
      </c>
      <c r="BP317" s="20">
        <v>0.58499999999999996</v>
      </c>
      <c r="BQ317" s="20">
        <v>0.56999999999999995</v>
      </c>
      <c r="BR317" s="20">
        <v>0.68300000000000005</v>
      </c>
      <c r="BS317" s="20">
        <v>0.82099999999999995</v>
      </c>
      <c r="BT317" s="20">
        <v>0.66700000000000004</v>
      </c>
      <c r="BU317" s="20">
        <v>0.51100000000000001</v>
      </c>
      <c r="BV317" s="20">
        <v>0.54100000000000004</v>
      </c>
      <c r="BW317" s="20">
        <v>0.67700000000000005</v>
      </c>
      <c r="BX317" s="20">
        <v>0.72</v>
      </c>
      <c r="BY317" s="20">
        <v>0.628</v>
      </c>
      <c r="BZ317" s="20">
        <v>0.371</v>
      </c>
      <c r="CA317" s="20">
        <v>0.67</v>
      </c>
    </row>
    <row r="318" spans="1:79" x14ac:dyDescent="0.35">
      <c r="A318" s="20">
        <v>113.72</v>
      </c>
      <c r="B318" s="20">
        <v>3106.509</v>
      </c>
      <c r="C318" s="20">
        <v>4721.7089999999998</v>
      </c>
      <c r="D318" s="20">
        <v>996.67200000000003</v>
      </c>
      <c r="E318" s="20">
        <v>13110.207</v>
      </c>
      <c r="F318" s="20">
        <v>7294.7489999999998</v>
      </c>
      <c r="G318" s="20">
        <v>1921.2280000000001</v>
      </c>
      <c r="H318" s="20">
        <v>1955.4359999999999</v>
      </c>
      <c r="I318" s="20">
        <v>2958.58</v>
      </c>
      <c r="J318" s="20">
        <v>4505.3620000000001</v>
      </c>
      <c r="K318" s="20">
        <v>1217.6410000000001</v>
      </c>
      <c r="L318" s="20">
        <v>1573.595</v>
      </c>
      <c r="M318" s="20">
        <v>5007.3959999999997</v>
      </c>
      <c r="N318" s="20">
        <v>625.92499999999995</v>
      </c>
      <c r="O318" s="20">
        <v>3623.3359999999998</v>
      </c>
      <c r="Q318" s="20">
        <v>77.566000000000003</v>
      </c>
      <c r="R318" s="20">
        <v>791.98199999999997</v>
      </c>
      <c r="S318" s="20">
        <v>618.93799999999999</v>
      </c>
      <c r="T318" s="20">
        <v>276.697</v>
      </c>
      <c r="U318" s="20">
        <v>1574.8779999999999</v>
      </c>
      <c r="V318" s="20">
        <v>1040.0889999999999</v>
      </c>
      <c r="W318" s="20">
        <v>507.85899999999998</v>
      </c>
      <c r="X318" s="20">
        <v>509.65300000000002</v>
      </c>
      <c r="Y318" s="20">
        <v>554.40700000000004</v>
      </c>
      <c r="Z318" s="20">
        <v>563.82899999999995</v>
      </c>
      <c r="AA318" s="20">
        <v>520.89400000000001</v>
      </c>
      <c r="AB318" s="20">
        <v>479.44</v>
      </c>
      <c r="AC318" s="20">
        <v>710.08600000000001</v>
      </c>
      <c r="AD318" s="20">
        <v>264.45800000000003</v>
      </c>
      <c r="AE318" s="20">
        <v>457.649</v>
      </c>
      <c r="AG318">
        <v>1.4661062836809942</v>
      </c>
      <c r="AH318">
        <v>3.922448995052918</v>
      </c>
      <c r="AI318">
        <v>7.6287269484180964</v>
      </c>
      <c r="AJ318">
        <v>3.6020339938633237</v>
      </c>
      <c r="AK318">
        <v>8.3245857774379992</v>
      </c>
      <c r="AL318">
        <v>7.0135815300421411</v>
      </c>
      <c r="AM318">
        <v>3.7829948863759433</v>
      </c>
      <c r="AN318">
        <v>3.8367987630799778</v>
      </c>
      <c r="AO318">
        <v>5.3364766317885595</v>
      </c>
      <c r="AP318">
        <v>7.9906531944969137</v>
      </c>
      <c r="AQ318">
        <v>2.3375984365341127</v>
      </c>
      <c r="AR318">
        <v>3.282152094109795</v>
      </c>
      <c r="AS318">
        <v>7.051816258875685</v>
      </c>
      <c r="AT318">
        <v>2.3668219528242664</v>
      </c>
      <c r="AU318">
        <v>7.9172815847953339</v>
      </c>
      <c r="AW318" s="20">
        <v>0.23799999999999999</v>
      </c>
      <c r="AX318" s="20">
        <v>6.2E-2</v>
      </c>
      <c r="AY318" s="20">
        <v>0.155</v>
      </c>
      <c r="AZ318" s="20">
        <v>0.16400000000000001</v>
      </c>
      <c r="BA318" s="20">
        <v>6.6000000000000003E-2</v>
      </c>
      <c r="BB318" s="20">
        <v>8.5000000000000006E-2</v>
      </c>
      <c r="BC318" s="20">
        <v>9.4E-2</v>
      </c>
      <c r="BD318" s="20">
        <v>9.5000000000000001E-2</v>
      </c>
      <c r="BE318" s="20">
        <v>0.121</v>
      </c>
      <c r="BF318" s="20">
        <v>0.17799999999999999</v>
      </c>
      <c r="BG318" s="20">
        <v>5.6000000000000001E-2</v>
      </c>
      <c r="BH318" s="20">
        <v>8.5999999999999993E-2</v>
      </c>
      <c r="BI318" s="20">
        <v>0.125</v>
      </c>
      <c r="BJ318" s="20">
        <v>0.112</v>
      </c>
      <c r="BK318" s="20">
        <v>0.217</v>
      </c>
      <c r="BM318" s="20">
        <v>0.53100000000000003</v>
      </c>
      <c r="BN318" s="20">
        <v>0.28100000000000003</v>
      </c>
      <c r="BO318" s="20">
        <v>0.64700000000000002</v>
      </c>
      <c r="BP318" s="20">
        <v>0.48599999999999999</v>
      </c>
      <c r="BQ318" s="20">
        <v>0.42299999999999999</v>
      </c>
      <c r="BR318" s="20">
        <v>0.53600000000000003</v>
      </c>
      <c r="BS318" s="20">
        <v>0.32800000000000001</v>
      </c>
      <c r="BT318" s="20">
        <v>0.59799999999999998</v>
      </c>
      <c r="BU318" s="20">
        <v>0.50900000000000001</v>
      </c>
      <c r="BV318" s="20">
        <v>0.755</v>
      </c>
      <c r="BW318" s="20">
        <v>0.48499999999999999</v>
      </c>
      <c r="BX318" s="20">
        <v>0.32700000000000001</v>
      </c>
      <c r="BY318" s="20">
        <v>0.45</v>
      </c>
      <c r="BZ318" s="20">
        <v>0.47599999999999998</v>
      </c>
      <c r="CA318" s="20">
        <v>0.77</v>
      </c>
    </row>
    <row r="319" spans="1:79" x14ac:dyDescent="0.35">
      <c r="A319" s="20">
        <v>3999.63</v>
      </c>
      <c r="B319" s="20">
        <v>1513.499</v>
      </c>
      <c r="C319" s="20">
        <v>9247.4110000000001</v>
      </c>
      <c r="D319" s="20">
        <v>955.06700000000001</v>
      </c>
      <c r="E319" s="20">
        <v>7488.9049999999997</v>
      </c>
      <c r="F319" s="20">
        <v>2580.4360000000001</v>
      </c>
      <c r="G319" s="20">
        <v>1077.1079999999999</v>
      </c>
      <c r="H319" s="20">
        <v>5872.7809999999999</v>
      </c>
      <c r="I319" s="20">
        <v>1586.538</v>
      </c>
      <c r="J319" s="20">
        <v>3220.2289999999998</v>
      </c>
      <c r="K319" s="20">
        <v>2031.25</v>
      </c>
      <c r="L319" s="20">
        <v>890.34799999999996</v>
      </c>
      <c r="M319" s="20">
        <v>15565.828</v>
      </c>
      <c r="N319" s="20">
        <v>2288.277</v>
      </c>
      <c r="O319" s="20">
        <v>3799.0010000000002</v>
      </c>
      <c r="Q319" s="20">
        <v>553.4</v>
      </c>
      <c r="R319" s="20">
        <v>390.358</v>
      </c>
      <c r="S319" s="20">
        <v>1284.617</v>
      </c>
      <c r="T319" s="20">
        <v>218.81100000000001</v>
      </c>
      <c r="U319" s="20">
        <v>1206.164</v>
      </c>
      <c r="V319" s="20">
        <v>505.45299999999997</v>
      </c>
      <c r="W319" s="20">
        <v>199.73400000000001</v>
      </c>
      <c r="X319" s="20">
        <v>631.49</v>
      </c>
      <c r="Y319" s="20">
        <v>332.62599999999998</v>
      </c>
      <c r="Z319" s="20">
        <v>711.71199999999999</v>
      </c>
      <c r="AA319" s="20">
        <v>367.84500000000003</v>
      </c>
      <c r="AB319" s="20">
        <v>258.279</v>
      </c>
      <c r="AC319" s="20">
        <v>1766.8630000000001</v>
      </c>
      <c r="AD319" s="20">
        <v>362.54199999999997</v>
      </c>
      <c r="AE319" s="20">
        <v>463.80500000000001</v>
      </c>
      <c r="AG319">
        <v>7.2273762197325633</v>
      </c>
      <c r="AH319">
        <v>3.8772075889311863</v>
      </c>
      <c r="AI319">
        <v>7.198574361074157</v>
      </c>
      <c r="AJ319">
        <v>4.3648034148191819</v>
      </c>
      <c r="AK319">
        <v>6.2088613157083117</v>
      </c>
      <c r="AL319">
        <v>5.1051947460990448</v>
      </c>
      <c r="AM319">
        <v>5.3927123073688001</v>
      </c>
      <c r="AN319">
        <v>9.2998796497173348</v>
      </c>
      <c r="AO319">
        <v>4.7697353784731202</v>
      </c>
      <c r="AP319">
        <v>4.5246237242030478</v>
      </c>
      <c r="AQ319">
        <v>5.5220269406951292</v>
      </c>
      <c r="AR319">
        <v>3.4472334181253603</v>
      </c>
      <c r="AS319">
        <v>8.8098669789338508</v>
      </c>
      <c r="AT319">
        <v>6.3117569826392534</v>
      </c>
      <c r="AU319">
        <v>8.1909444701976053</v>
      </c>
      <c r="AW319" s="20">
        <v>0.16400000000000001</v>
      </c>
      <c r="AX319" s="20">
        <v>0.125</v>
      </c>
      <c r="AY319" s="20">
        <v>7.0000000000000007E-2</v>
      </c>
      <c r="AZ319" s="20">
        <v>0.251</v>
      </c>
      <c r="BA319" s="20">
        <v>6.5000000000000002E-2</v>
      </c>
      <c r="BB319" s="20">
        <v>0.127</v>
      </c>
      <c r="BC319" s="20">
        <v>0.33900000000000002</v>
      </c>
      <c r="BD319" s="20">
        <v>0.185</v>
      </c>
      <c r="BE319" s="20">
        <v>0.18</v>
      </c>
      <c r="BF319" s="20">
        <v>0.08</v>
      </c>
      <c r="BG319" s="20">
        <v>0.189</v>
      </c>
      <c r="BH319" s="20">
        <v>0.16800000000000001</v>
      </c>
      <c r="BI319" s="20">
        <v>6.3E-2</v>
      </c>
      <c r="BJ319" s="20">
        <v>0.219</v>
      </c>
      <c r="BK319" s="20">
        <v>0.222</v>
      </c>
      <c r="BM319" s="20">
        <v>0.56699999999999995</v>
      </c>
      <c r="BN319" s="20">
        <v>0.48699999999999999</v>
      </c>
      <c r="BO319" s="20">
        <v>0.51300000000000001</v>
      </c>
      <c r="BP319" s="20">
        <v>0.58199999999999996</v>
      </c>
      <c r="BQ319" s="20">
        <v>0.51800000000000002</v>
      </c>
      <c r="BR319" s="20">
        <v>0.52800000000000002</v>
      </c>
      <c r="BS319" s="20">
        <v>0.78300000000000003</v>
      </c>
      <c r="BT319" s="20">
        <v>0.70299999999999996</v>
      </c>
      <c r="BU319" s="20">
        <v>0.69699999999999995</v>
      </c>
      <c r="BV319" s="20">
        <v>0.35199999999999998</v>
      </c>
      <c r="BW319" s="20">
        <v>0.73099999999999998</v>
      </c>
      <c r="BX319" s="20">
        <v>0.72699999999999998</v>
      </c>
      <c r="BY319" s="20">
        <v>0.372</v>
      </c>
      <c r="BZ319" s="20">
        <v>0.55800000000000005</v>
      </c>
      <c r="CA319" s="20">
        <v>0.628</v>
      </c>
    </row>
    <row r="320" spans="1:79" x14ac:dyDescent="0.35">
      <c r="A320" s="20">
        <v>1632.7660000000001</v>
      </c>
      <c r="B320" s="20">
        <v>7590.607</v>
      </c>
      <c r="C320" s="20">
        <v>4083.7649999999999</v>
      </c>
      <c r="D320" s="20">
        <v>2812.5</v>
      </c>
      <c r="E320" s="20">
        <v>3159.2089999999998</v>
      </c>
      <c r="F320" s="20">
        <v>1948.9639999999999</v>
      </c>
      <c r="G320" s="20">
        <v>3718.5650000000001</v>
      </c>
      <c r="H320" s="20">
        <v>1456.1759999999999</v>
      </c>
      <c r="I320" s="20">
        <v>6378.5129999999999</v>
      </c>
      <c r="J320" s="20">
        <v>670.303</v>
      </c>
      <c r="K320" s="20">
        <v>894.97</v>
      </c>
      <c r="L320" s="20">
        <v>1827.848</v>
      </c>
      <c r="M320" s="20">
        <v>17009.061000000002</v>
      </c>
      <c r="N320" s="20">
        <v>1571.7460000000001</v>
      </c>
      <c r="O320" s="20">
        <v>4424.9260000000004</v>
      </c>
      <c r="Q320" s="20">
        <v>382.99599999999998</v>
      </c>
      <c r="R320" s="20">
        <v>1283.433</v>
      </c>
      <c r="S320" s="20">
        <v>579.077</v>
      </c>
      <c r="T320" s="20">
        <v>857.35</v>
      </c>
      <c r="U320" s="20">
        <v>685.70600000000002</v>
      </c>
      <c r="V320" s="20">
        <v>454.90600000000001</v>
      </c>
      <c r="W320" s="20">
        <v>593.93799999999999</v>
      </c>
      <c r="X320" s="20">
        <v>340.375</v>
      </c>
      <c r="Y320" s="20">
        <v>1007.293</v>
      </c>
      <c r="Z320" s="20">
        <v>126.28700000000001</v>
      </c>
      <c r="AA320" s="20">
        <v>317.41800000000001</v>
      </c>
      <c r="AB320" s="20">
        <v>393.988</v>
      </c>
      <c r="AC320" s="20">
        <v>1614.393</v>
      </c>
      <c r="AD320" s="20">
        <v>384.02600000000001</v>
      </c>
      <c r="AE320" s="20">
        <v>678.75400000000002</v>
      </c>
      <c r="AG320">
        <v>4.2631411294112738</v>
      </c>
      <c r="AH320">
        <v>5.9142993829829837</v>
      </c>
      <c r="AI320">
        <v>7.0521968581034988</v>
      </c>
      <c r="AJ320">
        <v>3.2804572228378142</v>
      </c>
      <c r="AK320">
        <v>4.6072354624285037</v>
      </c>
      <c r="AL320">
        <v>4.2843224754125027</v>
      </c>
      <c r="AM320">
        <v>6.2608639285581997</v>
      </c>
      <c r="AN320">
        <v>4.278152038193169</v>
      </c>
      <c r="AO320">
        <v>6.3323313077724155</v>
      </c>
      <c r="AP320">
        <v>5.3077751470856063</v>
      </c>
      <c r="AQ320">
        <v>2.8195313435280922</v>
      </c>
      <c r="AR320">
        <v>4.6393494218098015</v>
      </c>
      <c r="AS320">
        <v>10.535886243312502</v>
      </c>
      <c r="AT320">
        <v>4.0928114242264844</v>
      </c>
      <c r="AU320">
        <v>6.5191895738367656</v>
      </c>
      <c r="AW320" s="20">
        <v>0.14000000000000001</v>
      </c>
      <c r="AX320" s="20">
        <v>5.8000000000000003E-2</v>
      </c>
      <c r="AY320" s="20">
        <v>0.153</v>
      </c>
      <c r="AZ320" s="20">
        <v>4.8000000000000001E-2</v>
      </c>
      <c r="BA320" s="20">
        <v>8.4000000000000005E-2</v>
      </c>
      <c r="BB320" s="20">
        <v>0.11799999999999999</v>
      </c>
      <c r="BC320" s="20">
        <v>0.13200000000000001</v>
      </c>
      <c r="BD320" s="20">
        <v>0.158</v>
      </c>
      <c r="BE320" s="20">
        <v>7.9000000000000001E-2</v>
      </c>
      <c r="BF320" s="20">
        <v>0.52800000000000002</v>
      </c>
      <c r="BG320" s="20">
        <v>0.112</v>
      </c>
      <c r="BH320" s="20">
        <v>0.14799999999999999</v>
      </c>
      <c r="BI320" s="20">
        <v>8.2000000000000003E-2</v>
      </c>
      <c r="BJ320" s="20">
        <v>0.13400000000000001</v>
      </c>
      <c r="BK320" s="20">
        <v>0.121</v>
      </c>
      <c r="BM320" s="20">
        <v>0.61599999999999999</v>
      </c>
      <c r="BN320" s="20">
        <v>0.375</v>
      </c>
      <c r="BO320" s="20">
        <v>0.48899999999999999</v>
      </c>
      <c r="BP320" s="20">
        <v>0.35499999999999998</v>
      </c>
      <c r="BQ320" s="20">
        <v>0.46</v>
      </c>
      <c r="BR320" s="20">
        <v>0.61499999999999999</v>
      </c>
      <c r="BS320" s="20">
        <v>0.52200000000000002</v>
      </c>
      <c r="BT320" s="20">
        <v>0.58299999999999996</v>
      </c>
      <c r="BU320" s="20">
        <v>0.43099999999999999</v>
      </c>
      <c r="BV320" s="20">
        <v>0.84299999999999997</v>
      </c>
      <c r="BW320" s="20">
        <v>0.56299999999999994</v>
      </c>
      <c r="BX320" s="20">
        <v>0.69799999999999995</v>
      </c>
      <c r="BY320" s="20">
        <v>0.63600000000000001</v>
      </c>
      <c r="BZ320" s="20">
        <v>0.40799999999999997</v>
      </c>
      <c r="CA320" s="20">
        <v>0.65500000000000003</v>
      </c>
    </row>
    <row r="321" spans="1:79" x14ac:dyDescent="0.35">
      <c r="A321" s="20">
        <v>7654.4009999999998</v>
      </c>
      <c r="B321" s="20">
        <v>1383.136</v>
      </c>
      <c r="C321" s="20">
        <v>2991.864</v>
      </c>
      <c r="D321" s="20">
        <v>2331.7310000000002</v>
      </c>
      <c r="E321" s="20">
        <v>2561.9450000000002</v>
      </c>
      <c r="F321" s="20">
        <v>3102.8110000000001</v>
      </c>
      <c r="G321" s="20">
        <v>554.73400000000004</v>
      </c>
      <c r="H321" s="20">
        <v>1720.5989999999999</v>
      </c>
      <c r="I321" s="20">
        <v>2892.0120000000002</v>
      </c>
      <c r="J321" s="20">
        <v>2009.0609999999999</v>
      </c>
      <c r="K321" s="20">
        <v>845.96900000000005</v>
      </c>
      <c r="L321" s="20">
        <v>8673.2620000000006</v>
      </c>
      <c r="M321" s="20">
        <v>5923.6319999999996</v>
      </c>
      <c r="N321" s="20">
        <v>2813.4250000000002</v>
      </c>
      <c r="O321" s="20">
        <v>4325.0739999999996</v>
      </c>
      <c r="Q321" s="20">
        <v>1170.182</v>
      </c>
      <c r="R321" s="20">
        <v>348.39699999999999</v>
      </c>
      <c r="S321" s="20">
        <v>384.68599999999998</v>
      </c>
      <c r="T321" s="20">
        <v>294.45400000000001</v>
      </c>
      <c r="U321" s="20">
        <v>430.74299999999999</v>
      </c>
      <c r="V321" s="20">
        <v>666.68499999999995</v>
      </c>
      <c r="W321" s="20">
        <v>136.988</v>
      </c>
      <c r="X321" s="20">
        <v>364.85199999999998</v>
      </c>
      <c r="Y321" s="20">
        <v>596.09400000000005</v>
      </c>
      <c r="Z321" s="20">
        <v>392.70800000000003</v>
      </c>
      <c r="AA321" s="20">
        <v>395.78100000000001</v>
      </c>
      <c r="AB321" s="20">
        <v>1308.5540000000001</v>
      </c>
      <c r="AC321" s="20">
        <v>737.10599999999999</v>
      </c>
      <c r="AD321" s="20">
        <v>547.89700000000005</v>
      </c>
      <c r="AE321" s="20">
        <v>685.10299999999995</v>
      </c>
      <c r="AG321">
        <v>6.5412055560588005</v>
      </c>
      <c r="AH321">
        <v>3.9699997416740098</v>
      </c>
      <c r="AI321">
        <v>7.7774184659696486</v>
      </c>
      <c r="AJ321">
        <v>7.9188294266676635</v>
      </c>
      <c r="AK321">
        <v>5.9477344959755589</v>
      </c>
      <c r="AL321">
        <v>4.6540885125659051</v>
      </c>
      <c r="AM321">
        <v>4.0495079861009726</v>
      </c>
      <c r="AN321">
        <v>4.715882056285837</v>
      </c>
      <c r="AO321">
        <v>4.8516039416602075</v>
      </c>
      <c r="AP321">
        <v>5.1159156421565131</v>
      </c>
      <c r="AQ321">
        <v>2.1374674378001979</v>
      </c>
      <c r="AR321">
        <v>6.6281269248345884</v>
      </c>
      <c r="AS321">
        <v>8.0363367005559567</v>
      </c>
      <c r="AT321">
        <v>5.1349523724349648</v>
      </c>
      <c r="AU321">
        <v>6.3130273842035427</v>
      </c>
      <c r="AW321" s="20">
        <v>7.0000000000000007E-2</v>
      </c>
      <c r="AX321" s="20">
        <v>0.14299999999999999</v>
      </c>
      <c r="AY321" s="20">
        <v>0.254</v>
      </c>
      <c r="AZ321" s="20">
        <v>0.33800000000000002</v>
      </c>
      <c r="BA321" s="20">
        <v>0.17399999999999999</v>
      </c>
      <c r="BB321" s="20">
        <v>8.7999999999999995E-2</v>
      </c>
      <c r="BC321" s="20">
        <v>0.371</v>
      </c>
      <c r="BD321" s="20">
        <v>0.16200000000000001</v>
      </c>
      <c r="BE321" s="20">
        <v>0.10199999999999999</v>
      </c>
      <c r="BF321" s="20">
        <v>0.16400000000000001</v>
      </c>
      <c r="BG321" s="20">
        <v>6.8000000000000005E-2</v>
      </c>
      <c r="BH321" s="20">
        <v>6.4000000000000001E-2</v>
      </c>
      <c r="BI321" s="20">
        <v>0.13700000000000001</v>
      </c>
      <c r="BJ321" s="20">
        <v>0.11799999999999999</v>
      </c>
      <c r="BK321" s="20">
        <v>0.11600000000000001</v>
      </c>
      <c r="BM321" s="20">
        <v>0.46600000000000003</v>
      </c>
      <c r="BN321" s="20">
        <v>0.52600000000000002</v>
      </c>
      <c r="BO321" s="20">
        <v>0.59199999999999997</v>
      </c>
      <c r="BP321" s="20">
        <v>0.81699999999999995</v>
      </c>
      <c r="BQ321" s="20">
        <v>0.66</v>
      </c>
      <c r="BR321" s="20">
        <v>0.39500000000000002</v>
      </c>
      <c r="BS321" s="20">
        <v>0.81399999999999995</v>
      </c>
      <c r="BT321" s="20">
        <v>0.55400000000000005</v>
      </c>
      <c r="BU321" s="20">
        <v>0.42</v>
      </c>
      <c r="BV321" s="20">
        <v>0.51800000000000002</v>
      </c>
      <c r="BW321" s="20">
        <v>0.34499999999999997</v>
      </c>
      <c r="BX321" s="20">
        <v>0.49299999999999999</v>
      </c>
      <c r="BY321" s="20">
        <v>0.40300000000000002</v>
      </c>
      <c r="BZ321" s="20">
        <v>0.46899999999999997</v>
      </c>
      <c r="CA321" s="20">
        <v>0.43099999999999999</v>
      </c>
    </row>
    <row r="322" spans="1:79" x14ac:dyDescent="0.35">
      <c r="A322" s="20">
        <v>966.16099999999994</v>
      </c>
      <c r="B322" s="20">
        <v>6287.9070000000002</v>
      </c>
      <c r="C322" s="20">
        <v>3833.21</v>
      </c>
      <c r="D322" s="20">
        <v>648.11400000000003</v>
      </c>
      <c r="E322" s="20">
        <v>2612.7959999999998</v>
      </c>
      <c r="F322" s="20">
        <v>4597.8180000000002</v>
      </c>
      <c r="G322" s="20">
        <v>2597.078</v>
      </c>
      <c r="H322" s="20">
        <v>1350.777</v>
      </c>
      <c r="I322" s="20">
        <v>1990.57</v>
      </c>
      <c r="J322" s="20">
        <v>1348.9280000000001</v>
      </c>
      <c r="K322" s="20">
        <v>526.99699999999996</v>
      </c>
      <c r="L322" s="20">
        <v>2578.587</v>
      </c>
      <c r="M322" s="20">
        <v>1122.4110000000001</v>
      </c>
      <c r="N322" s="20">
        <v>2473.1880000000001</v>
      </c>
      <c r="O322" s="20">
        <v>4297.3370000000004</v>
      </c>
      <c r="Q322" s="20">
        <v>181.999</v>
      </c>
      <c r="R322" s="20">
        <v>926.71699999999998</v>
      </c>
      <c r="S322" s="20">
        <v>495.72399999999999</v>
      </c>
      <c r="T322" s="20">
        <v>227.767</v>
      </c>
      <c r="U322" s="20">
        <v>627.83699999999999</v>
      </c>
      <c r="V322" s="20">
        <v>777.84400000000005</v>
      </c>
      <c r="W322" s="20">
        <v>411.96199999999999</v>
      </c>
      <c r="X322" s="20">
        <v>301.21300000000002</v>
      </c>
      <c r="Y322" s="20">
        <v>440.68799999999999</v>
      </c>
      <c r="Z322" s="20">
        <v>316.73500000000001</v>
      </c>
      <c r="AA322" s="20">
        <v>158.029</v>
      </c>
      <c r="AB322" s="20">
        <v>532.66600000000005</v>
      </c>
      <c r="AC322" s="20">
        <v>144.39099999999999</v>
      </c>
      <c r="AD322" s="20">
        <v>352.84699999999998</v>
      </c>
      <c r="AE322" s="20">
        <v>597.18100000000004</v>
      </c>
      <c r="AG322">
        <v>5.3086060912422592</v>
      </c>
      <c r="AH322">
        <v>6.7851426055635109</v>
      </c>
      <c r="AI322">
        <v>7.7325487569696039</v>
      </c>
      <c r="AJ322">
        <v>2.8455131779406151</v>
      </c>
      <c r="AK322">
        <v>4.1615833408989911</v>
      </c>
      <c r="AL322">
        <v>5.9109770082432984</v>
      </c>
      <c r="AM322">
        <v>6.3041688311057813</v>
      </c>
      <c r="AN322">
        <v>4.4844578421250079</v>
      </c>
      <c r="AO322">
        <v>4.5169598446066148</v>
      </c>
      <c r="AP322">
        <v>4.2588536157986958</v>
      </c>
      <c r="AQ322">
        <v>3.3348119648925194</v>
      </c>
      <c r="AR322">
        <v>4.8409078108983863</v>
      </c>
      <c r="AS322">
        <v>7.773413855434204</v>
      </c>
      <c r="AT322">
        <v>7.0092362978854865</v>
      </c>
      <c r="AU322">
        <v>7.1960377172080161</v>
      </c>
      <c r="AW322" s="20">
        <v>0.36699999999999999</v>
      </c>
      <c r="AX322" s="20">
        <v>9.1999999999999998E-2</v>
      </c>
      <c r="AY322" s="20">
        <v>0.19600000000000001</v>
      </c>
      <c r="AZ322" s="20">
        <v>0.157</v>
      </c>
      <c r="BA322" s="20">
        <v>8.3000000000000004E-2</v>
      </c>
      <c r="BB322" s="20">
        <v>9.5000000000000001E-2</v>
      </c>
      <c r="BC322" s="20">
        <v>0.192</v>
      </c>
      <c r="BD322" s="20">
        <v>0.187</v>
      </c>
      <c r="BE322" s="20">
        <v>0.129</v>
      </c>
      <c r="BF322" s="20">
        <v>0.16900000000000001</v>
      </c>
      <c r="BG322" s="20">
        <v>0.26500000000000001</v>
      </c>
      <c r="BH322" s="20">
        <v>0.114</v>
      </c>
      <c r="BI322" s="20">
        <v>0.67700000000000005</v>
      </c>
      <c r="BJ322" s="20">
        <v>0.25</v>
      </c>
      <c r="BK322" s="20">
        <v>0.151</v>
      </c>
      <c r="BM322" s="20">
        <v>0.78</v>
      </c>
      <c r="BN322" s="20">
        <v>0.54700000000000004</v>
      </c>
      <c r="BO322" s="20">
        <v>0.73499999999999999</v>
      </c>
      <c r="BP322" s="20">
        <v>0.59299999999999997</v>
      </c>
      <c r="BQ322" s="20">
        <v>0.495</v>
      </c>
      <c r="BR322" s="20">
        <v>0.42299999999999999</v>
      </c>
      <c r="BS322" s="20">
        <v>0.69899999999999995</v>
      </c>
      <c r="BT322" s="20">
        <v>0.58899999999999997</v>
      </c>
      <c r="BU322" s="20">
        <v>0.53</v>
      </c>
      <c r="BV322" s="20">
        <v>0.497</v>
      </c>
      <c r="BW322" s="20">
        <v>0.71899999999999997</v>
      </c>
      <c r="BX322" s="20">
        <v>0.61</v>
      </c>
      <c r="BY322" s="20">
        <v>0.88200000000000001</v>
      </c>
      <c r="BZ322" s="20">
        <v>0.63100000000000001</v>
      </c>
      <c r="CA322" s="20">
        <v>0.52100000000000002</v>
      </c>
    </row>
    <row r="323" spans="1:79" x14ac:dyDescent="0.35">
      <c r="A323" s="20">
        <v>1833.395</v>
      </c>
      <c r="B323" s="20">
        <v>3211.9079999999999</v>
      </c>
      <c r="C323" s="20">
        <v>3370.0070000000001</v>
      </c>
      <c r="D323" s="20">
        <v>2260.54</v>
      </c>
      <c r="E323" s="20">
        <v>4987.0559999999996</v>
      </c>
      <c r="F323" s="20">
        <v>2463.018</v>
      </c>
      <c r="G323" s="20">
        <v>733.173</v>
      </c>
      <c r="H323" s="20">
        <v>3593.75</v>
      </c>
      <c r="I323" s="20">
        <v>4091.1610000000001</v>
      </c>
      <c r="J323" s="20">
        <v>1056.768</v>
      </c>
      <c r="K323" s="20">
        <v>1013.314</v>
      </c>
      <c r="L323" s="20">
        <v>2515.7170000000001</v>
      </c>
      <c r="M323" s="20">
        <v>10215.422</v>
      </c>
      <c r="N323" s="20">
        <v>8183.2470000000003</v>
      </c>
      <c r="O323" s="20">
        <v>4353.7349999999997</v>
      </c>
      <c r="Q323" s="20">
        <v>411.18200000000002</v>
      </c>
      <c r="R323" s="20">
        <v>684.28899999999999</v>
      </c>
      <c r="S323" s="20">
        <v>572.08399999999995</v>
      </c>
      <c r="T323" s="20">
        <v>438.99900000000002</v>
      </c>
      <c r="U323" s="20">
        <v>726.32399999999996</v>
      </c>
      <c r="V323" s="20">
        <v>488.92500000000001</v>
      </c>
      <c r="W323" s="20">
        <v>175.297</v>
      </c>
      <c r="X323" s="20">
        <v>584.07299999999998</v>
      </c>
      <c r="Y323" s="20">
        <v>580.57299999999998</v>
      </c>
      <c r="Z323" s="20">
        <v>335.94200000000001</v>
      </c>
      <c r="AA323" s="20">
        <v>157.852</v>
      </c>
      <c r="AB323" s="20">
        <v>504.03699999999998</v>
      </c>
      <c r="AC323" s="20">
        <v>1342.7750000000001</v>
      </c>
      <c r="AD323" s="20">
        <v>726.79</v>
      </c>
      <c r="AE323" s="20">
        <v>677.49</v>
      </c>
      <c r="AG323">
        <v>4.4588406107271235</v>
      </c>
      <c r="AH323">
        <v>4.6937887354611867</v>
      </c>
      <c r="AI323">
        <v>5.8907555533802736</v>
      </c>
      <c r="AJ323">
        <v>5.1493055792837792</v>
      </c>
      <c r="AK323">
        <v>6.8661589042906472</v>
      </c>
      <c r="AL323">
        <v>5.0376192667587052</v>
      </c>
      <c r="AM323">
        <v>4.1824617648904434</v>
      </c>
      <c r="AN323">
        <v>6.1529123928002152</v>
      </c>
      <c r="AO323">
        <v>7.0467641450773639</v>
      </c>
      <c r="AP323">
        <v>3.1456858624405402</v>
      </c>
      <c r="AQ323">
        <v>6.4193928489977949</v>
      </c>
      <c r="AR323">
        <v>4.9911355713965451</v>
      </c>
      <c r="AS323">
        <v>7.6076945132282026</v>
      </c>
      <c r="AT323">
        <v>11.259438077023626</v>
      </c>
      <c r="AU323">
        <v>6.4262719744940879</v>
      </c>
      <c r="AW323" s="20">
        <v>0.13600000000000001</v>
      </c>
      <c r="AX323" s="20">
        <v>8.5999999999999993E-2</v>
      </c>
      <c r="AY323" s="20">
        <v>0.129</v>
      </c>
      <c r="AZ323" s="20">
        <v>0.14699999999999999</v>
      </c>
      <c r="BA323" s="20">
        <v>0.11899999999999999</v>
      </c>
      <c r="BB323" s="20">
        <v>0.129</v>
      </c>
      <c r="BC323" s="20">
        <v>0.3</v>
      </c>
      <c r="BD323" s="20">
        <v>0.13200000000000001</v>
      </c>
      <c r="BE323" s="20">
        <v>0.153</v>
      </c>
      <c r="BF323" s="20">
        <v>0.11799999999999999</v>
      </c>
      <c r="BG323" s="20">
        <v>0.51100000000000001</v>
      </c>
      <c r="BH323" s="20">
        <v>0.124</v>
      </c>
      <c r="BI323" s="20">
        <v>7.0999999999999994E-2</v>
      </c>
      <c r="BJ323" s="20">
        <v>0.19500000000000001</v>
      </c>
      <c r="BK323" s="20">
        <v>0.11899999999999999</v>
      </c>
      <c r="BM323" s="20">
        <v>0.51600000000000001</v>
      </c>
      <c r="BN323" s="20">
        <v>0.442</v>
      </c>
      <c r="BO323" s="20">
        <v>0.45400000000000001</v>
      </c>
      <c r="BP323" s="20">
        <v>0.52700000000000002</v>
      </c>
      <c r="BQ323" s="20">
        <v>0.59399999999999997</v>
      </c>
      <c r="BR323" s="20">
        <v>0.52300000000000002</v>
      </c>
      <c r="BS323" s="20">
        <v>0.68799999999999994</v>
      </c>
      <c r="BT323" s="20">
        <v>0.48</v>
      </c>
      <c r="BU323" s="20">
        <v>0.44600000000000001</v>
      </c>
      <c r="BV323" s="20">
        <v>0.55300000000000005</v>
      </c>
      <c r="BW323" s="20">
        <v>0.85099999999999998</v>
      </c>
      <c r="BX323" s="20">
        <v>0.47699999999999998</v>
      </c>
      <c r="BY323" s="20">
        <v>0.31900000000000001</v>
      </c>
      <c r="BZ323" s="20">
        <v>0.624</v>
      </c>
      <c r="CA323" s="20">
        <v>0.62</v>
      </c>
    </row>
    <row r="324" spans="1:79" x14ac:dyDescent="0.35">
      <c r="A324" s="20">
        <v>1131.6569999999999</v>
      </c>
      <c r="B324" s="20">
        <v>1638.3140000000001</v>
      </c>
      <c r="C324" s="20">
        <v>4855.7690000000002</v>
      </c>
      <c r="D324" s="20">
        <v>934.726</v>
      </c>
      <c r="E324" s="20">
        <v>5895.8950000000004</v>
      </c>
      <c r="F324" s="20">
        <v>1285.133</v>
      </c>
      <c r="G324" s="20">
        <v>1083.58</v>
      </c>
      <c r="H324" s="20">
        <v>3417.16</v>
      </c>
      <c r="I324" s="20">
        <v>3234.098</v>
      </c>
      <c r="J324" s="20">
        <v>989.27499999999998</v>
      </c>
      <c r="K324" s="20">
        <v>768.30600000000004</v>
      </c>
      <c r="L324" s="20">
        <v>2541.605</v>
      </c>
      <c r="M324" s="20">
        <v>3997.7809999999999</v>
      </c>
      <c r="N324" s="20">
        <v>2298.4470000000001</v>
      </c>
      <c r="O324" s="20">
        <v>3848.9279999999999</v>
      </c>
      <c r="Q324" s="20">
        <v>279.45600000000002</v>
      </c>
      <c r="R324" s="20">
        <v>334.822</v>
      </c>
      <c r="S324" s="20">
        <v>851.44399999999996</v>
      </c>
      <c r="T324" s="20">
        <v>162.495</v>
      </c>
      <c r="U324" s="20">
        <v>894.49199999999996</v>
      </c>
      <c r="V324" s="20">
        <v>180.63900000000001</v>
      </c>
      <c r="W324" s="20">
        <v>181.39599999999999</v>
      </c>
      <c r="X324" s="20">
        <v>482.63299999999998</v>
      </c>
      <c r="Y324" s="20">
        <v>580.61300000000006</v>
      </c>
      <c r="Z324" s="20">
        <v>181.66900000000001</v>
      </c>
      <c r="AA324" s="20">
        <v>259.54199999999997</v>
      </c>
      <c r="AB324" s="20">
        <v>553.58699999999999</v>
      </c>
      <c r="AC324" s="20">
        <v>772.654</v>
      </c>
      <c r="AD324" s="20">
        <v>415.45499999999998</v>
      </c>
      <c r="AE324" s="20">
        <v>638.20899999999995</v>
      </c>
      <c r="AG324">
        <v>4.0494997423565779</v>
      </c>
      <c r="AH324">
        <v>4.8930894624606509</v>
      </c>
      <c r="AI324">
        <v>5.7029810533634633</v>
      </c>
      <c r="AJ324">
        <v>5.7523369949844607</v>
      </c>
      <c r="AK324">
        <v>6.5913334048823247</v>
      </c>
      <c r="AL324">
        <v>7.1143717580367474</v>
      </c>
      <c r="AM324">
        <v>5.9735606077311516</v>
      </c>
      <c r="AN324">
        <v>7.0802452381001713</v>
      </c>
      <c r="AO324">
        <v>5.5701439685298118</v>
      </c>
      <c r="AP324">
        <v>5.4454805167640048</v>
      </c>
      <c r="AQ324">
        <v>2.960237649397786</v>
      </c>
      <c r="AR324">
        <v>4.5911573068009188</v>
      </c>
      <c r="AS324">
        <v>5.174089566610669</v>
      </c>
      <c r="AT324">
        <v>5.532360905513233</v>
      </c>
      <c r="AU324">
        <v>6.030826892130948</v>
      </c>
      <c r="AW324" s="20">
        <v>0.182</v>
      </c>
      <c r="AX324" s="20">
        <v>0.184</v>
      </c>
      <c r="AY324" s="20">
        <v>8.4000000000000005E-2</v>
      </c>
      <c r="AZ324" s="20">
        <v>0.44500000000000001</v>
      </c>
      <c r="BA324" s="20">
        <v>9.2999999999999999E-2</v>
      </c>
      <c r="BB324" s="20">
        <v>0.495</v>
      </c>
      <c r="BC324" s="20">
        <v>0.41399999999999998</v>
      </c>
      <c r="BD324" s="20">
        <v>0.184</v>
      </c>
      <c r="BE324" s="20">
        <v>0.121</v>
      </c>
      <c r="BF324" s="20">
        <v>0.377</v>
      </c>
      <c r="BG324" s="20">
        <v>0.14299999999999999</v>
      </c>
      <c r="BH324" s="20">
        <v>0.104</v>
      </c>
      <c r="BI324" s="20">
        <v>8.4000000000000005E-2</v>
      </c>
      <c r="BJ324" s="20">
        <v>0.16700000000000001</v>
      </c>
      <c r="BK324" s="20">
        <v>0.11899999999999999</v>
      </c>
      <c r="BM324" s="20">
        <v>0.73199999999999998</v>
      </c>
      <c r="BN324" s="20">
        <v>0.65600000000000003</v>
      </c>
      <c r="BO324" s="20">
        <v>0.42299999999999999</v>
      </c>
      <c r="BP324" s="20">
        <v>0.71599999999999997</v>
      </c>
      <c r="BQ324" s="20">
        <v>0.53600000000000003</v>
      </c>
      <c r="BR324" s="20">
        <v>0.85699999999999998</v>
      </c>
      <c r="BS324" s="20">
        <v>0.71699999999999997</v>
      </c>
      <c r="BT324" s="20">
        <v>0.65700000000000003</v>
      </c>
      <c r="BU324" s="20">
        <v>0.55900000000000005</v>
      </c>
      <c r="BV324" s="20">
        <v>0.747</v>
      </c>
      <c r="BW324" s="20">
        <v>0.61299999999999999</v>
      </c>
      <c r="BX324" s="20">
        <v>0.505</v>
      </c>
      <c r="BY324" s="20">
        <v>0.35299999999999998</v>
      </c>
      <c r="BZ324" s="20">
        <v>0.52800000000000002</v>
      </c>
      <c r="CA324" s="20">
        <v>0.46200000000000002</v>
      </c>
    </row>
    <row r="325" spans="1:79" x14ac:dyDescent="0.35">
      <c r="A325" s="20">
        <v>1198.2249999999999</v>
      </c>
      <c r="B325" s="20">
        <v>1514.423</v>
      </c>
      <c r="C325" s="20">
        <v>2090.422</v>
      </c>
      <c r="D325" s="20">
        <v>2365.0149999999999</v>
      </c>
      <c r="E325" s="20">
        <v>1715.9760000000001</v>
      </c>
      <c r="F325" s="20">
        <v>1299.9259999999999</v>
      </c>
      <c r="G325" s="20">
        <v>973.55799999999999</v>
      </c>
      <c r="H325" s="20">
        <v>1822.3</v>
      </c>
      <c r="I325" s="20">
        <v>6114.09</v>
      </c>
      <c r="J325" s="20">
        <v>4294.5640000000003</v>
      </c>
      <c r="K325" s="20">
        <v>870.00699999999995</v>
      </c>
      <c r="L325" s="20">
        <v>3118.5279999999998</v>
      </c>
      <c r="M325" s="20">
        <v>3479.105</v>
      </c>
      <c r="N325" s="20">
        <v>560.28099999999995</v>
      </c>
      <c r="O325" s="20">
        <v>4741.1239999999998</v>
      </c>
      <c r="Q325" s="20">
        <v>247.23099999999999</v>
      </c>
      <c r="R325" s="20">
        <v>310.346</v>
      </c>
      <c r="S325" s="20">
        <v>409.12200000000001</v>
      </c>
      <c r="T325" s="20">
        <v>428.49</v>
      </c>
      <c r="U325" s="20">
        <v>477.517</v>
      </c>
      <c r="V325" s="20">
        <v>380.31599999999997</v>
      </c>
      <c r="W325" s="20">
        <v>187.399</v>
      </c>
      <c r="X325" s="20">
        <v>333.94600000000003</v>
      </c>
      <c r="Y325" s="20">
        <v>584.07299999999998</v>
      </c>
      <c r="Z325" s="20">
        <v>585.77499999999998</v>
      </c>
      <c r="AA325" s="20">
        <v>131.78299999999999</v>
      </c>
      <c r="AB325" s="20">
        <v>517.86800000000005</v>
      </c>
      <c r="AC325" s="20">
        <v>545.39400000000001</v>
      </c>
      <c r="AD325" s="20">
        <v>246.31399999999999</v>
      </c>
      <c r="AE325" s="20">
        <v>618.08500000000004</v>
      </c>
      <c r="AG325">
        <v>4.8465807281449331</v>
      </c>
      <c r="AH325">
        <v>4.8797890096859637</v>
      </c>
      <c r="AI325">
        <v>5.1095321200033244</v>
      </c>
      <c r="AJ325">
        <v>5.5194170225676205</v>
      </c>
      <c r="AK325">
        <v>3.5935390781898868</v>
      </c>
      <c r="AL325">
        <v>3.4180155449678691</v>
      </c>
      <c r="AM325">
        <v>5.1951077647159272</v>
      </c>
      <c r="AN325">
        <v>5.4568702724392564</v>
      </c>
      <c r="AO325">
        <v>10.46802368881972</v>
      </c>
      <c r="AP325">
        <v>7.3314224744995951</v>
      </c>
      <c r="AQ325">
        <v>6.601815105134957</v>
      </c>
      <c r="AR325">
        <v>6.021858852062687</v>
      </c>
      <c r="AS325">
        <v>6.3790672431306543</v>
      </c>
      <c r="AT325">
        <v>2.2746616107894799</v>
      </c>
      <c r="AU325">
        <v>7.6706666558806633</v>
      </c>
      <c r="AW325" s="20">
        <v>0.246</v>
      </c>
      <c r="AX325" s="20">
        <v>0.19800000000000001</v>
      </c>
      <c r="AY325" s="20">
        <v>0.157</v>
      </c>
      <c r="AZ325" s="20">
        <v>0.16200000000000001</v>
      </c>
      <c r="BA325" s="20">
        <v>9.5000000000000001E-2</v>
      </c>
      <c r="BB325" s="20">
        <v>0.113</v>
      </c>
      <c r="BC325" s="20">
        <v>0.34799999999999998</v>
      </c>
      <c r="BD325" s="20">
        <v>0.20499999999999999</v>
      </c>
      <c r="BE325" s="20">
        <v>0.22500000000000001</v>
      </c>
      <c r="BF325" s="20">
        <v>0.157</v>
      </c>
      <c r="BG325" s="20">
        <v>0.63</v>
      </c>
      <c r="BH325" s="20">
        <v>0.14599999999999999</v>
      </c>
      <c r="BI325" s="20">
        <v>0.14699999999999999</v>
      </c>
      <c r="BJ325" s="20">
        <v>0.11600000000000001</v>
      </c>
      <c r="BK325" s="20">
        <v>0.156</v>
      </c>
      <c r="BM325" s="20">
        <v>0.55300000000000005</v>
      </c>
      <c r="BN325" s="20">
        <v>0.58499999999999996</v>
      </c>
      <c r="BO325" s="20">
        <v>0.60599999999999998</v>
      </c>
      <c r="BP325" s="20">
        <v>0.57299999999999995</v>
      </c>
      <c r="BQ325" s="20">
        <v>0.44400000000000001</v>
      </c>
      <c r="BR325" s="20">
        <v>0.312</v>
      </c>
      <c r="BS325" s="20">
        <v>0.69199999999999995</v>
      </c>
      <c r="BT325" s="20">
        <v>0.64800000000000002</v>
      </c>
      <c r="BU325" s="20">
        <v>0.71899999999999997</v>
      </c>
      <c r="BV325" s="20">
        <v>0.223</v>
      </c>
      <c r="BW325" s="20">
        <v>0.874</v>
      </c>
      <c r="BX325" s="20">
        <v>0.52600000000000002</v>
      </c>
      <c r="BY325" s="20">
        <v>0.48499999999999999</v>
      </c>
      <c r="BZ325" s="20">
        <v>0.48</v>
      </c>
      <c r="CA325" s="20">
        <v>0.52700000000000002</v>
      </c>
    </row>
    <row r="326" spans="1:79" x14ac:dyDescent="0.35">
      <c r="A326" s="20">
        <v>117.419</v>
      </c>
      <c r="B326" s="20">
        <v>2553.6239999999998</v>
      </c>
      <c r="C326" s="20">
        <v>3032.5439999999999</v>
      </c>
      <c r="D326" s="20">
        <v>906.99</v>
      </c>
      <c r="E326" s="20">
        <v>10637.019</v>
      </c>
      <c r="F326" s="20">
        <v>3340.422</v>
      </c>
      <c r="G326" s="20">
        <v>1330.4359999999999</v>
      </c>
      <c r="H326" s="20">
        <v>1753.883</v>
      </c>
      <c r="I326" s="20">
        <v>4573.78</v>
      </c>
      <c r="J326" s="20">
        <v>1601.3309999999999</v>
      </c>
      <c r="K326" s="20">
        <v>411.428</v>
      </c>
      <c r="L326" s="20">
        <v>9875.1849999999995</v>
      </c>
      <c r="M326" s="20">
        <v>6148.299</v>
      </c>
      <c r="N326" s="20">
        <v>2781.0650000000001</v>
      </c>
      <c r="O326" s="20">
        <v>2629.4380000000001</v>
      </c>
      <c r="Q326" s="20">
        <v>48.02</v>
      </c>
      <c r="R326" s="20">
        <v>536.399</v>
      </c>
      <c r="S326" s="20">
        <v>518.70500000000004</v>
      </c>
      <c r="T326" s="20">
        <v>271.20100000000002</v>
      </c>
      <c r="U326" s="20">
        <v>1325.4280000000001</v>
      </c>
      <c r="V326" s="20">
        <v>601.904</v>
      </c>
      <c r="W326" s="20">
        <v>234.63900000000001</v>
      </c>
      <c r="X326" s="20">
        <v>478.36</v>
      </c>
      <c r="Y326" s="20">
        <v>672.05100000000004</v>
      </c>
      <c r="Z326" s="20">
        <v>317.863</v>
      </c>
      <c r="AA326" s="20">
        <v>262.43900000000002</v>
      </c>
      <c r="AB326" s="20">
        <v>1250.508</v>
      </c>
      <c r="AC326" s="20">
        <v>734.71600000000001</v>
      </c>
      <c r="AD326" s="20">
        <v>315.33499999999998</v>
      </c>
      <c r="AE326" s="20">
        <v>625.077</v>
      </c>
      <c r="AG326">
        <v>2.4452103290295706</v>
      </c>
      <c r="AH326">
        <v>4.7606800161819836</v>
      </c>
      <c r="AI326">
        <v>5.8463751072382175</v>
      </c>
      <c r="AJ326">
        <v>3.3443460754200758</v>
      </c>
      <c r="AK326">
        <v>8.0253465295738433</v>
      </c>
      <c r="AL326">
        <v>5.5497587655174252</v>
      </c>
      <c r="AM326">
        <v>5.6701400875387291</v>
      </c>
      <c r="AN326">
        <v>3.6664499540095323</v>
      </c>
      <c r="AO326">
        <v>6.8057037337940116</v>
      </c>
      <c r="AP326">
        <v>5.0378024494829532</v>
      </c>
      <c r="AQ326">
        <v>1.5677090676309542</v>
      </c>
      <c r="AR326">
        <v>7.8969386841187736</v>
      </c>
      <c r="AS326">
        <v>8.3682661055428227</v>
      </c>
      <c r="AT326">
        <v>8.8193984175559326</v>
      </c>
      <c r="AU326">
        <v>4.2065825490299593</v>
      </c>
      <c r="AW326" s="20">
        <v>0.64</v>
      </c>
      <c r="AX326" s="20">
        <v>0.112</v>
      </c>
      <c r="AY326" s="20">
        <v>0.14199999999999999</v>
      </c>
      <c r="AZ326" s="20">
        <v>0.155</v>
      </c>
      <c r="BA326" s="20">
        <v>7.5999999999999998E-2</v>
      </c>
      <c r="BB326" s="20">
        <v>0.11600000000000001</v>
      </c>
      <c r="BC326" s="20">
        <v>0.30399999999999999</v>
      </c>
      <c r="BD326" s="20">
        <v>9.6000000000000002E-2</v>
      </c>
      <c r="BE326" s="20">
        <v>0.127</v>
      </c>
      <c r="BF326" s="20">
        <v>0.19900000000000001</v>
      </c>
      <c r="BG326" s="20">
        <v>7.4999999999999997E-2</v>
      </c>
      <c r="BH326" s="20">
        <v>7.9000000000000001E-2</v>
      </c>
      <c r="BI326" s="20">
        <v>0.14299999999999999</v>
      </c>
      <c r="BJ326" s="20">
        <v>0.35099999999999998</v>
      </c>
      <c r="BK326" s="20">
        <v>8.5000000000000006E-2</v>
      </c>
      <c r="BM326" s="20">
        <v>0.80400000000000005</v>
      </c>
      <c r="BN326" s="20">
        <v>0.57699999999999996</v>
      </c>
      <c r="BO326" s="20">
        <v>0.55600000000000005</v>
      </c>
      <c r="BP326" s="20">
        <v>0.40799999999999997</v>
      </c>
      <c r="BQ326" s="20">
        <v>0.42099999999999999</v>
      </c>
      <c r="BR326" s="20">
        <v>0.35599999999999998</v>
      </c>
      <c r="BS326" s="20">
        <v>0.77400000000000002</v>
      </c>
      <c r="BT326" s="20">
        <v>0.44900000000000001</v>
      </c>
      <c r="BU326" s="20">
        <v>0.68600000000000005</v>
      </c>
      <c r="BV326" s="20">
        <v>0.26100000000000001</v>
      </c>
      <c r="BW326" s="20">
        <v>0.184</v>
      </c>
      <c r="BX326" s="20">
        <v>0.45200000000000001</v>
      </c>
      <c r="BY326" s="20">
        <v>0.36299999999999999</v>
      </c>
      <c r="BZ326" s="20">
        <v>0.69299999999999995</v>
      </c>
      <c r="CA326" s="20">
        <v>0.34799999999999998</v>
      </c>
    </row>
    <row r="327" spans="1:79" x14ac:dyDescent="0.35">
      <c r="A327" s="20">
        <v>822.85500000000002</v>
      </c>
      <c r="B327" s="20">
        <v>1493.1579999999999</v>
      </c>
      <c r="C327" s="20">
        <v>3107.433</v>
      </c>
      <c r="D327" s="20">
        <v>2781.0650000000001</v>
      </c>
      <c r="E327" s="20">
        <v>1766.827</v>
      </c>
      <c r="F327" s="20">
        <v>12107.064</v>
      </c>
      <c r="G327" s="20">
        <v>4506.2870000000003</v>
      </c>
      <c r="H327" s="20">
        <v>3426.4050000000002</v>
      </c>
      <c r="I327" s="20">
        <v>3170.3029999999999</v>
      </c>
      <c r="J327" s="20">
        <v>2418.6390000000001</v>
      </c>
      <c r="K327" s="20">
        <v>1838.018</v>
      </c>
      <c r="L327" s="20">
        <v>1184.357</v>
      </c>
      <c r="M327" s="20">
        <v>2834.6889999999999</v>
      </c>
      <c r="N327" s="20">
        <v>1049.3710000000001</v>
      </c>
      <c r="O327" s="20">
        <v>3498.5210000000002</v>
      </c>
      <c r="Q327" s="20">
        <v>188.75800000000001</v>
      </c>
      <c r="R327" s="20">
        <v>311.625</v>
      </c>
      <c r="S327" s="20">
        <v>574.08699999999999</v>
      </c>
      <c r="T327" s="20">
        <v>695.72400000000005</v>
      </c>
      <c r="U327" s="20">
        <v>396.32100000000003</v>
      </c>
      <c r="V327" s="20">
        <v>1510.6369999999999</v>
      </c>
      <c r="W327" s="20">
        <v>776.25099999999998</v>
      </c>
      <c r="X327" s="20">
        <v>689.899</v>
      </c>
      <c r="Y327" s="20">
        <v>563.77200000000005</v>
      </c>
      <c r="Z327" s="20">
        <v>660.71100000000001</v>
      </c>
      <c r="AA327" s="20">
        <v>495.298</v>
      </c>
      <c r="AB327" s="20">
        <v>296.00700000000001</v>
      </c>
      <c r="AC327" s="20">
        <v>401.62299999999999</v>
      </c>
      <c r="AD327" s="20">
        <v>327.983</v>
      </c>
      <c r="AE327" s="20">
        <v>595.14499999999998</v>
      </c>
      <c r="AG327">
        <v>4.3593119232032551</v>
      </c>
      <c r="AH327">
        <v>4.7915218612113915</v>
      </c>
      <c r="AI327">
        <v>5.412825930564531</v>
      </c>
      <c r="AJ327">
        <v>3.9973682092323966</v>
      </c>
      <c r="AK327">
        <v>4.4580706043838196</v>
      </c>
      <c r="AL327">
        <v>8.01454220967711</v>
      </c>
      <c r="AM327">
        <v>5.8051931656126694</v>
      </c>
      <c r="AN327">
        <v>4.9665313328472722</v>
      </c>
      <c r="AO327">
        <v>5.6233778903528373</v>
      </c>
      <c r="AP327">
        <v>3.6606610151791026</v>
      </c>
      <c r="AQ327">
        <v>3.7109336197602252</v>
      </c>
      <c r="AR327">
        <v>4.0011114602019546</v>
      </c>
      <c r="AS327">
        <v>7.0580843228599957</v>
      </c>
      <c r="AT327">
        <v>3.1994676553357952</v>
      </c>
      <c r="AU327">
        <v>5.8784346671819474</v>
      </c>
      <c r="AW327" s="20">
        <v>0.28999999999999998</v>
      </c>
      <c r="AX327" s="20">
        <v>0.193</v>
      </c>
      <c r="AY327" s="20">
        <v>0.11799999999999999</v>
      </c>
      <c r="AZ327" s="20">
        <v>7.1999999999999995E-2</v>
      </c>
      <c r="BA327" s="20">
        <v>0.14099999999999999</v>
      </c>
      <c r="BB327" s="20">
        <v>6.7000000000000004E-2</v>
      </c>
      <c r="BC327" s="20">
        <v>9.4E-2</v>
      </c>
      <c r="BD327" s="20">
        <v>0.09</v>
      </c>
      <c r="BE327" s="20">
        <v>0.125</v>
      </c>
      <c r="BF327" s="20">
        <v>7.0000000000000007E-2</v>
      </c>
      <c r="BG327" s="20">
        <v>9.4E-2</v>
      </c>
      <c r="BH327" s="20">
        <v>0.17</v>
      </c>
      <c r="BI327" s="20">
        <v>0.221</v>
      </c>
      <c r="BJ327" s="20">
        <v>0.123</v>
      </c>
      <c r="BK327" s="20">
        <v>0.124</v>
      </c>
      <c r="BM327" s="20">
        <v>0.65600000000000003</v>
      </c>
      <c r="BN327" s="20">
        <v>0.63500000000000001</v>
      </c>
      <c r="BO327" s="20">
        <v>0.41799999999999998</v>
      </c>
      <c r="BP327" s="20">
        <v>0.36199999999999999</v>
      </c>
      <c r="BQ327" s="20">
        <v>0.49199999999999999</v>
      </c>
      <c r="BR327" s="20">
        <v>0.52300000000000002</v>
      </c>
      <c r="BS327" s="20">
        <v>0.49199999999999999</v>
      </c>
      <c r="BT327" s="20">
        <v>0.36199999999999999</v>
      </c>
      <c r="BU327" s="20">
        <v>0.64</v>
      </c>
      <c r="BV327" s="20">
        <v>0.13500000000000001</v>
      </c>
      <c r="BW327" s="20">
        <v>0.438</v>
      </c>
      <c r="BX327" s="20">
        <v>0.55400000000000005</v>
      </c>
      <c r="BY327" s="20">
        <v>0.66600000000000004</v>
      </c>
      <c r="BZ327" s="20">
        <v>0.35199999999999998</v>
      </c>
      <c r="CA327" s="20">
        <v>0.36799999999999999</v>
      </c>
    </row>
    <row r="328" spans="1:79" x14ac:dyDescent="0.35">
      <c r="A328" s="20">
        <v>685.096</v>
      </c>
      <c r="B328" s="20">
        <v>3324.7040000000002</v>
      </c>
      <c r="C328" s="20">
        <v>6512.5739999999996</v>
      </c>
      <c r="D328" s="20">
        <v>8308.9869999999992</v>
      </c>
      <c r="E328" s="20">
        <v>2505.547</v>
      </c>
      <c r="F328" s="20">
        <v>7237.4260000000004</v>
      </c>
      <c r="G328" s="20">
        <v>1098.373</v>
      </c>
      <c r="H328" s="20">
        <v>3171.2280000000001</v>
      </c>
      <c r="I328" s="20">
        <v>1195.451</v>
      </c>
      <c r="J328" s="20">
        <v>1565.2739999999999</v>
      </c>
      <c r="K328" s="20">
        <v>2494.453</v>
      </c>
      <c r="L328" s="20">
        <v>1519.046</v>
      </c>
      <c r="M328" s="20">
        <v>5585.2439999999997</v>
      </c>
      <c r="N328" s="20">
        <v>1711.354</v>
      </c>
      <c r="O328" s="20">
        <v>5403.107</v>
      </c>
      <c r="Q328" s="20">
        <v>151.24700000000001</v>
      </c>
      <c r="R328" s="20">
        <v>469.75099999999998</v>
      </c>
      <c r="S328" s="20">
        <v>778.31</v>
      </c>
      <c r="T328" s="20">
        <v>1540.2159999999999</v>
      </c>
      <c r="U328" s="20">
        <v>500.714</v>
      </c>
      <c r="V328" s="20">
        <v>1103.6310000000001</v>
      </c>
      <c r="W328" s="20">
        <v>250.297</v>
      </c>
      <c r="X328" s="20">
        <v>436.45600000000002</v>
      </c>
      <c r="Y328" s="20">
        <v>275.22399999999999</v>
      </c>
      <c r="Z328" s="20">
        <v>281.53899999999999</v>
      </c>
      <c r="AA328" s="20">
        <v>376.29300000000001</v>
      </c>
      <c r="AB328" s="20">
        <v>342.298</v>
      </c>
      <c r="AC328" s="20">
        <v>715.81500000000005</v>
      </c>
      <c r="AD328" s="20">
        <v>377.65300000000002</v>
      </c>
      <c r="AE328" s="20">
        <v>1011.896</v>
      </c>
      <c r="AG328">
        <v>4.5296501748795013</v>
      </c>
      <c r="AH328">
        <v>7.077587913596779</v>
      </c>
      <c r="AI328">
        <v>8.3675836106435746</v>
      </c>
      <c r="AJ328">
        <v>5.3946894461556036</v>
      </c>
      <c r="AK328">
        <v>5.003948361739436</v>
      </c>
      <c r="AL328">
        <v>6.557831376610479</v>
      </c>
      <c r="AM328">
        <v>4.3882787248748487</v>
      </c>
      <c r="AN328">
        <v>7.2658595597265245</v>
      </c>
      <c r="AO328">
        <v>4.343556521233614</v>
      </c>
      <c r="AP328">
        <v>5.5597057601255955</v>
      </c>
      <c r="AQ328">
        <v>6.629017813246592</v>
      </c>
      <c r="AR328">
        <v>4.4377881261357066</v>
      </c>
      <c r="AS328">
        <v>7.8026361559900241</v>
      </c>
      <c r="AT328">
        <v>4.5315514506703245</v>
      </c>
      <c r="AU328">
        <v>5.3395872698380069</v>
      </c>
      <c r="AW328" s="20">
        <v>0.376</v>
      </c>
      <c r="AX328" s="20">
        <v>0.189</v>
      </c>
      <c r="AY328" s="20">
        <v>0.13500000000000001</v>
      </c>
      <c r="AZ328" s="20">
        <v>4.3999999999999997E-2</v>
      </c>
      <c r="BA328" s="20">
        <v>0.126</v>
      </c>
      <c r="BB328" s="20">
        <v>7.4999999999999997E-2</v>
      </c>
      <c r="BC328" s="20">
        <v>0.22</v>
      </c>
      <c r="BD328" s="20">
        <v>0.20899999999999999</v>
      </c>
      <c r="BE328" s="20">
        <v>0.19800000000000001</v>
      </c>
      <c r="BF328" s="20">
        <v>0.248</v>
      </c>
      <c r="BG328" s="20">
        <v>0.221</v>
      </c>
      <c r="BH328" s="20">
        <v>0.16300000000000001</v>
      </c>
      <c r="BI328" s="20">
        <v>0.13700000000000001</v>
      </c>
      <c r="BJ328" s="20">
        <v>0.151</v>
      </c>
      <c r="BK328" s="20">
        <v>6.6000000000000003E-2</v>
      </c>
      <c r="BM328" s="20">
        <v>0.753</v>
      </c>
      <c r="BN328" s="20">
        <v>0.73499999999999999</v>
      </c>
      <c r="BO328" s="20">
        <v>0.56299999999999994</v>
      </c>
      <c r="BP328" s="20">
        <v>0.308</v>
      </c>
      <c r="BQ328" s="20">
        <v>0.45700000000000002</v>
      </c>
      <c r="BR328" s="20">
        <v>0.42599999999999999</v>
      </c>
      <c r="BS328" s="20">
        <v>0.623</v>
      </c>
      <c r="BT328" s="20">
        <v>0.60199999999999998</v>
      </c>
      <c r="BU328" s="20">
        <v>0.504</v>
      </c>
      <c r="BV328" s="20">
        <v>0.36</v>
      </c>
      <c r="BW328" s="20">
        <v>0.749</v>
      </c>
      <c r="BX328" s="20">
        <v>0.56100000000000005</v>
      </c>
      <c r="BY328" s="20">
        <v>0.435</v>
      </c>
      <c r="BZ328" s="20">
        <v>0.628</v>
      </c>
      <c r="CA328" s="20">
        <v>0.35699999999999998</v>
      </c>
    </row>
    <row r="329" spans="1:79" x14ac:dyDescent="0.35">
      <c r="A329" s="20">
        <v>1615.2</v>
      </c>
      <c r="B329" s="20">
        <v>3589.127</v>
      </c>
      <c r="C329" s="20">
        <v>5473.3729999999996</v>
      </c>
      <c r="D329" s="20">
        <v>2367.788</v>
      </c>
      <c r="E329" s="20">
        <v>1894.4159999999999</v>
      </c>
      <c r="F329" s="20">
        <v>2718.1950000000002</v>
      </c>
      <c r="G329" s="20">
        <v>543.63900000000001</v>
      </c>
      <c r="H329" s="20">
        <v>2994.6379999999999</v>
      </c>
      <c r="I329" s="20">
        <v>1966.5309999999999</v>
      </c>
      <c r="J329" s="20">
        <v>1473.7429999999999</v>
      </c>
      <c r="K329" s="20">
        <v>1221.3389999999999</v>
      </c>
      <c r="L329" s="20">
        <v>3974.6669999999999</v>
      </c>
      <c r="M329" s="20">
        <v>1948.04</v>
      </c>
      <c r="N329" s="20">
        <v>3338.5720000000001</v>
      </c>
      <c r="O329" s="20">
        <v>12071.005999999999</v>
      </c>
      <c r="Q329" s="20">
        <v>302.983</v>
      </c>
      <c r="R329" s="20">
        <v>421.36099999999999</v>
      </c>
      <c r="S329" s="20">
        <v>1041.046</v>
      </c>
      <c r="T329" s="20">
        <v>465.90499999999997</v>
      </c>
      <c r="U329" s="20">
        <v>399.46699999999998</v>
      </c>
      <c r="V329" s="20">
        <v>643.745</v>
      </c>
      <c r="W329" s="20">
        <v>136.69900000000001</v>
      </c>
      <c r="X329" s="20">
        <v>552.21</v>
      </c>
      <c r="Y329" s="20">
        <v>433.26900000000001</v>
      </c>
      <c r="Z329" s="20">
        <v>254.08600000000001</v>
      </c>
      <c r="AA329" s="20">
        <v>391.69499999999999</v>
      </c>
      <c r="AB329" s="20">
        <v>748.12099999999998</v>
      </c>
      <c r="AC329" s="20">
        <v>387.03500000000003</v>
      </c>
      <c r="AD329" s="20">
        <v>386.60899999999998</v>
      </c>
      <c r="AE329" s="20">
        <v>1273.9549999999999</v>
      </c>
      <c r="AG329">
        <v>5.3309921678774055</v>
      </c>
      <c r="AH329">
        <v>8.5179382999375832</v>
      </c>
      <c r="AI329">
        <v>5.2575707509562495</v>
      </c>
      <c r="AJ329">
        <v>5.082126184522596</v>
      </c>
      <c r="AK329">
        <v>4.7423591936255063</v>
      </c>
      <c r="AL329">
        <v>4.2224716308476182</v>
      </c>
      <c r="AM329">
        <v>3.9769054638292887</v>
      </c>
      <c r="AN329">
        <v>5.4230057405697103</v>
      </c>
      <c r="AO329">
        <v>4.5388223020802316</v>
      </c>
      <c r="AP329">
        <v>5.800173956849255</v>
      </c>
      <c r="AQ329">
        <v>3.1180867767012597</v>
      </c>
      <c r="AR329">
        <v>5.3128665015418628</v>
      </c>
      <c r="AS329">
        <v>5.0332398878654381</v>
      </c>
      <c r="AT329">
        <v>8.6355258154880001</v>
      </c>
      <c r="AU329">
        <v>9.4752216522561632</v>
      </c>
      <c r="AW329" s="20">
        <v>0.221</v>
      </c>
      <c r="AX329" s="20">
        <v>0.254</v>
      </c>
      <c r="AY329" s="20">
        <v>6.3E-2</v>
      </c>
      <c r="AZ329" s="20">
        <v>0.13700000000000001</v>
      </c>
      <c r="BA329" s="20">
        <v>0.14899999999999999</v>
      </c>
      <c r="BB329" s="20">
        <v>8.2000000000000003E-2</v>
      </c>
      <c r="BC329" s="20">
        <v>0.36599999999999999</v>
      </c>
      <c r="BD329" s="20">
        <v>0.123</v>
      </c>
      <c r="BE329" s="20">
        <v>0.13200000000000001</v>
      </c>
      <c r="BF329" s="20">
        <v>0.28699999999999998</v>
      </c>
      <c r="BG329" s="20">
        <v>0.1</v>
      </c>
      <c r="BH329" s="20">
        <v>8.8999999999999996E-2</v>
      </c>
      <c r="BI329" s="20">
        <v>0.16300000000000001</v>
      </c>
      <c r="BJ329" s="20">
        <v>0.28100000000000003</v>
      </c>
      <c r="BK329" s="20">
        <v>9.2999999999999999E-2</v>
      </c>
      <c r="BM329" s="20">
        <v>0.625</v>
      </c>
      <c r="BN329" s="20">
        <v>0.63800000000000001</v>
      </c>
      <c r="BO329" s="20">
        <v>0.501</v>
      </c>
      <c r="BP329" s="20">
        <v>0.53800000000000003</v>
      </c>
      <c r="BQ329" s="20">
        <v>0.44</v>
      </c>
      <c r="BR329" s="20">
        <v>0.45700000000000002</v>
      </c>
      <c r="BS329" s="20">
        <v>0.67500000000000004</v>
      </c>
      <c r="BT329" s="20">
        <v>0.498</v>
      </c>
      <c r="BU329" s="20">
        <v>0.45600000000000002</v>
      </c>
      <c r="BV329" s="20">
        <v>0.77</v>
      </c>
      <c r="BW329" s="20">
        <v>0.55500000000000005</v>
      </c>
      <c r="BX329" s="20">
        <v>0.495</v>
      </c>
      <c r="BY329" s="20">
        <v>0.41699999999999998</v>
      </c>
      <c r="BZ329" s="20">
        <v>0.73</v>
      </c>
      <c r="CA329" s="20">
        <v>0.60699999999999998</v>
      </c>
    </row>
    <row r="330" spans="1:79" x14ac:dyDescent="0.35">
      <c r="A330" s="20">
        <v>1014.2380000000001</v>
      </c>
      <c r="B330" s="20">
        <v>1661.4280000000001</v>
      </c>
      <c r="C330" s="20">
        <v>7153.2910000000002</v>
      </c>
      <c r="D330" s="20">
        <v>4208.58</v>
      </c>
      <c r="E330" s="20">
        <v>1882.396</v>
      </c>
      <c r="F330" s="20">
        <v>2794.933</v>
      </c>
      <c r="G330" s="20">
        <v>1571.7460000000001</v>
      </c>
      <c r="H330" s="20">
        <v>1189.904</v>
      </c>
      <c r="I330" s="20">
        <v>1824.1489999999999</v>
      </c>
      <c r="J330" s="20">
        <v>1881.472</v>
      </c>
      <c r="K330" s="20">
        <v>5506.6570000000002</v>
      </c>
      <c r="L330" s="20">
        <v>3060.2809999999999</v>
      </c>
      <c r="M330" s="20">
        <v>6121.4870000000001</v>
      </c>
      <c r="N330" s="20">
        <v>3210.9839999999999</v>
      </c>
      <c r="O330" s="20">
        <v>654.58600000000001</v>
      </c>
      <c r="Q330" s="20">
        <v>314.40199999999999</v>
      </c>
      <c r="R330" s="20">
        <v>334.37200000000001</v>
      </c>
      <c r="S330" s="20">
        <v>949.37400000000002</v>
      </c>
      <c r="T330" s="20">
        <v>711.40599999999995</v>
      </c>
      <c r="U330" s="20">
        <v>330.33300000000003</v>
      </c>
      <c r="V330" s="20">
        <v>565.03499999999997</v>
      </c>
      <c r="W330" s="20">
        <v>316.63799999999998</v>
      </c>
      <c r="X330" s="20">
        <v>236.352</v>
      </c>
      <c r="Y330" s="20">
        <v>330.60599999999999</v>
      </c>
      <c r="Z330" s="20">
        <v>448.94400000000002</v>
      </c>
      <c r="AA330" s="20">
        <v>853.53700000000003</v>
      </c>
      <c r="AB330" s="20">
        <v>319.30099999999999</v>
      </c>
      <c r="AC330" s="20">
        <v>487.21199999999999</v>
      </c>
      <c r="AD330" s="20">
        <v>413.28199999999998</v>
      </c>
      <c r="AE330" s="20">
        <v>363.435</v>
      </c>
      <c r="AG330">
        <v>3.2259273159839954</v>
      </c>
      <c r="AH330">
        <v>4.9688012154127739</v>
      </c>
      <c r="AI330">
        <v>7.5347450003897301</v>
      </c>
      <c r="AJ330">
        <v>5.9158623908148096</v>
      </c>
      <c r="AK330">
        <v>5.6984800186478486</v>
      </c>
      <c r="AL330">
        <v>4.9464776518268785</v>
      </c>
      <c r="AM330">
        <v>4.963857780809632</v>
      </c>
      <c r="AN330">
        <v>5.0344570809639855</v>
      </c>
      <c r="AO330">
        <v>5.517591937230419</v>
      </c>
      <c r="AP330">
        <v>4.1908834954916427</v>
      </c>
      <c r="AQ330">
        <v>6.4515738626445014</v>
      </c>
      <c r="AR330">
        <v>9.5843138605892246</v>
      </c>
      <c r="AS330">
        <v>12.564319023340969</v>
      </c>
      <c r="AT330">
        <v>7.7694745960385401</v>
      </c>
      <c r="AU330">
        <v>1.8011088640334585</v>
      </c>
      <c r="AW330" s="20">
        <v>0.129</v>
      </c>
      <c r="AX330" s="20">
        <v>0.187</v>
      </c>
      <c r="AY330" s="20">
        <v>0.1</v>
      </c>
      <c r="AZ330" s="20">
        <v>0.104</v>
      </c>
      <c r="BA330" s="20">
        <v>0.217</v>
      </c>
      <c r="BB330" s="20">
        <v>0.11</v>
      </c>
      <c r="BC330" s="20">
        <v>0.19700000000000001</v>
      </c>
      <c r="BD330" s="20">
        <v>0.26800000000000002</v>
      </c>
      <c r="BE330" s="20">
        <v>0.21</v>
      </c>
      <c r="BF330" s="20">
        <v>0.11700000000000001</v>
      </c>
      <c r="BG330" s="20">
        <v>9.5000000000000001E-2</v>
      </c>
      <c r="BH330" s="20">
        <v>0.377</v>
      </c>
      <c r="BI330" s="20">
        <v>0.32400000000000001</v>
      </c>
      <c r="BJ330" s="20">
        <v>0.23599999999999999</v>
      </c>
      <c r="BK330" s="20">
        <v>6.2E-2</v>
      </c>
      <c r="BM330" s="20">
        <v>0.44600000000000001</v>
      </c>
      <c r="BN330" s="20">
        <v>0.625</v>
      </c>
      <c r="BO330" s="20">
        <v>0.623</v>
      </c>
      <c r="BP330" s="20">
        <v>0.38300000000000001</v>
      </c>
      <c r="BQ330" s="20">
        <v>0.65800000000000003</v>
      </c>
      <c r="BR330" s="20">
        <v>0.42299999999999999</v>
      </c>
      <c r="BS330" s="20">
        <v>0.59299999999999997</v>
      </c>
      <c r="BT330" s="20">
        <v>0.69099999999999995</v>
      </c>
      <c r="BU330" s="20">
        <v>0.54100000000000004</v>
      </c>
      <c r="BV330" s="20">
        <v>0.57599999999999996</v>
      </c>
      <c r="BW330" s="20">
        <v>0.45900000000000002</v>
      </c>
      <c r="BX330" s="20">
        <v>0.83799999999999997</v>
      </c>
      <c r="BY330" s="20">
        <v>0.755</v>
      </c>
      <c r="BZ330" s="20">
        <v>0.55700000000000005</v>
      </c>
      <c r="CA330" s="20">
        <v>0.254</v>
      </c>
    </row>
    <row r="331" spans="1:79" x14ac:dyDescent="0.35">
      <c r="A331" s="20">
        <v>1511.6489999999999</v>
      </c>
      <c r="B331" s="20">
        <v>3853.55</v>
      </c>
      <c r="C331" s="20">
        <v>2794.009</v>
      </c>
      <c r="D331" s="20">
        <v>1385.91</v>
      </c>
      <c r="E331" s="20">
        <v>1974.8520000000001</v>
      </c>
      <c r="F331" s="20">
        <v>1695.636</v>
      </c>
      <c r="G331" s="20">
        <v>407.72899999999998</v>
      </c>
      <c r="H331" s="20">
        <v>5465.0519999999997</v>
      </c>
      <c r="I331" s="20">
        <v>2116.3090000000002</v>
      </c>
      <c r="J331" s="20">
        <v>606.50900000000001</v>
      </c>
      <c r="K331" s="20">
        <v>2063.6089999999999</v>
      </c>
      <c r="L331" s="20">
        <v>3089.8670000000002</v>
      </c>
      <c r="M331" s="20">
        <v>2706.1759999999999</v>
      </c>
      <c r="N331" s="20">
        <v>2597.078</v>
      </c>
      <c r="O331" s="20">
        <v>5507.5810000000001</v>
      </c>
      <c r="Q331" s="20">
        <v>238.13800000000001</v>
      </c>
      <c r="R331" s="20">
        <v>787.822</v>
      </c>
      <c r="S331" s="20">
        <v>399.42700000000002</v>
      </c>
      <c r="T331" s="20">
        <v>330.27600000000001</v>
      </c>
      <c r="U331" s="20">
        <v>367.70800000000003</v>
      </c>
      <c r="V331" s="20">
        <v>391.44499999999999</v>
      </c>
      <c r="W331" s="20">
        <v>197.191</v>
      </c>
      <c r="X331" s="20">
        <v>922.428</v>
      </c>
      <c r="Y331" s="20">
        <v>278.99</v>
      </c>
      <c r="Z331" s="20">
        <v>103.5</v>
      </c>
      <c r="AA331" s="20">
        <v>250.51400000000001</v>
      </c>
      <c r="AB331" s="20">
        <v>391.30799999999999</v>
      </c>
      <c r="AC331" s="20">
        <v>716.24199999999996</v>
      </c>
      <c r="AD331" s="20">
        <v>303.27300000000002</v>
      </c>
      <c r="AE331" s="20">
        <v>720.44100000000003</v>
      </c>
      <c r="AG331">
        <v>6.3477857376815114</v>
      </c>
      <c r="AH331">
        <v>4.8913967875992297</v>
      </c>
      <c r="AI331">
        <v>6.9950428989527493</v>
      </c>
      <c r="AJ331">
        <v>4.1962177088253458</v>
      </c>
      <c r="AK331">
        <v>5.3707071915759244</v>
      </c>
      <c r="AL331">
        <v>4.3317349819259414</v>
      </c>
      <c r="AM331">
        <v>2.0676856448823728</v>
      </c>
      <c r="AN331">
        <v>5.9246380205284312</v>
      </c>
      <c r="AO331">
        <v>7.5856088031829101</v>
      </c>
      <c r="AP331">
        <v>5.8599903381642511</v>
      </c>
      <c r="AQ331">
        <v>8.2374997006155333</v>
      </c>
      <c r="AR331">
        <v>7.896253079415704</v>
      </c>
      <c r="AS331">
        <v>3.7782983963520711</v>
      </c>
      <c r="AT331">
        <v>8.5634988937360053</v>
      </c>
      <c r="AU331">
        <v>7.6447356549668886</v>
      </c>
      <c r="AW331" s="20">
        <v>0.33500000000000002</v>
      </c>
      <c r="AX331" s="20">
        <v>7.8E-2</v>
      </c>
      <c r="AY331" s="20">
        <v>0.22</v>
      </c>
      <c r="AZ331" s="20">
        <v>0.16</v>
      </c>
      <c r="BA331" s="20">
        <v>0.184</v>
      </c>
      <c r="BB331" s="20">
        <v>0.13900000000000001</v>
      </c>
      <c r="BC331" s="20">
        <v>0.13200000000000001</v>
      </c>
      <c r="BD331" s="20">
        <v>8.1000000000000003E-2</v>
      </c>
      <c r="BE331" s="20">
        <v>0.34200000000000003</v>
      </c>
      <c r="BF331" s="20">
        <v>0.71099999999999997</v>
      </c>
      <c r="BG331" s="20">
        <v>0.41299999999999998</v>
      </c>
      <c r="BH331" s="20">
        <v>0.254</v>
      </c>
      <c r="BI331" s="20">
        <v>6.6000000000000003E-2</v>
      </c>
      <c r="BJ331" s="20">
        <v>0.35499999999999998</v>
      </c>
      <c r="BK331" s="20">
        <v>0.13300000000000001</v>
      </c>
      <c r="BM331" s="20">
        <v>0.64900000000000002</v>
      </c>
      <c r="BN331" s="20">
        <v>0.44500000000000001</v>
      </c>
      <c r="BO331" s="20">
        <v>0.748</v>
      </c>
      <c r="BP331" s="20">
        <v>0.45300000000000001</v>
      </c>
      <c r="BQ331" s="20">
        <v>0.47299999999999998</v>
      </c>
      <c r="BR331" s="20">
        <v>0.47</v>
      </c>
      <c r="BS331" s="20">
        <v>0.49199999999999999</v>
      </c>
      <c r="BT331" s="20">
        <v>0.52800000000000002</v>
      </c>
      <c r="BU331" s="20">
        <v>0.753</v>
      </c>
      <c r="BV331" s="20">
        <v>0.89200000000000002</v>
      </c>
      <c r="BW331" s="20">
        <v>0.72899999999999998</v>
      </c>
      <c r="BX331" s="20">
        <v>0.63200000000000001</v>
      </c>
      <c r="BY331" s="20">
        <v>0.30099999999999999</v>
      </c>
      <c r="BZ331" s="20">
        <v>0.74</v>
      </c>
      <c r="CA331" s="20">
        <v>0.60799999999999998</v>
      </c>
    </row>
    <row r="332" spans="1:79" x14ac:dyDescent="0.35">
      <c r="A332" s="20">
        <v>1174.1859999999999</v>
      </c>
      <c r="B332" s="20">
        <v>3576.183</v>
      </c>
      <c r="C332" s="20">
        <v>539.01599999999996</v>
      </c>
      <c r="D332" s="20">
        <v>1506.1020000000001</v>
      </c>
      <c r="E332" s="20">
        <v>1299.9259999999999</v>
      </c>
      <c r="F332" s="20">
        <v>1138.1289999999999</v>
      </c>
      <c r="G332" s="20">
        <v>731.32399999999996</v>
      </c>
      <c r="H332" s="20">
        <v>5115.57</v>
      </c>
      <c r="I332" s="20">
        <v>5907.9139999999998</v>
      </c>
      <c r="J332" s="20">
        <v>2405.6950000000002</v>
      </c>
      <c r="K332" s="20">
        <v>1677.145</v>
      </c>
      <c r="L332" s="20">
        <v>4622.7809999999999</v>
      </c>
      <c r="M332" s="20">
        <v>1773.299</v>
      </c>
      <c r="N332" s="20">
        <v>1509.8</v>
      </c>
      <c r="O332" s="20">
        <v>3751.8490000000002</v>
      </c>
      <c r="Q332" s="20">
        <v>249.05699999999999</v>
      </c>
      <c r="R332" s="20">
        <v>573.01700000000005</v>
      </c>
      <c r="S332" s="20">
        <v>140.078</v>
      </c>
      <c r="T332" s="20">
        <v>297.64100000000002</v>
      </c>
      <c r="U332" s="20">
        <v>341.25200000000001</v>
      </c>
      <c r="V332" s="20">
        <v>276.68</v>
      </c>
      <c r="W332" s="20">
        <v>256.06599999999997</v>
      </c>
      <c r="X332" s="20">
        <v>741.04899999999998</v>
      </c>
      <c r="Y332" s="20">
        <v>1013.682</v>
      </c>
      <c r="Z332" s="20">
        <v>401.60700000000003</v>
      </c>
      <c r="AA332" s="20">
        <v>326.10000000000002</v>
      </c>
      <c r="AB332" s="20">
        <v>529.35</v>
      </c>
      <c r="AC332" s="20">
        <v>345.404</v>
      </c>
      <c r="AD332" s="20">
        <v>322.13400000000001</v>
      </c>
      <c r="AE332" s="20">
        <v>579.48699999999997</v>
      </c>
      <c r="AG332">
        <v>4.7145271965855207</v>
      </c>
      <c r="AH332">
        <v>6.240971908337797</v>
      </c>
      <c r="AI332">
        <v>3.8479704164822452</v>
      </c>
      <c r="AJ332">
        <v>5.0601294848491971</v>
      </c>
      <c r="AK332">
        <v>3.8092846342292495</v>
      </c>
      <c r="AL332">
        <v>4.1135210351308364</v>
      </c>
      <c r="AM332">
        <v>2.8559980629993831</v>
      </c>
      <c r="AN332">
        <v>6.9031467554777075</v>
      </c>
      <c r="AO332">
        <v>5.8281729378641423</v>
      </c>
      <c r="AP332">
        <v>5.9901719840540624</v>
      </c>
      <c r="AQ332">
        <v>5.1430389451088621</v>
      </c>
      <c r="AR332">
        <v>8.7329385094927741</v>
      </c>
      <c r="AS332">
        <v>5.1339851304559296</v>
      </c>
      <c r="AT332">
        <v>4.6868694394258288</v>
      </c>
      <c r="AU332">
        <v>6.4744316956204377</v>
      </c>
      <c r="AW332" s="20">
        <v>0.23799999999999999</v>
      </c>
      <c r="AX332" s="20">
        <v>0.13700000000000001</v>
      </c>
      <c r="AY332" s="20">
        <v>0.34499999999999997</v>
      </c>
      <c r="AZ332" s="20">
        <v>0.214</v>
      </c>
      <c r="BA332" s="20">
        <v>0.14000000000000001</v>
      </c>
      <c r="BB332" s="20">
        <v>0.187</v>
      </c>
      <c r="BC332" s="20">
        <v>0.14000000000000001</v>
      </c>
      <c r="BD332" s="20">
        <v>0.11700000000000001</v>
      </c>
      <c r="BE332" s="20">
        <v>7.1999999999999995E-2</v>
      </c>
      <c r="BF332" s="20">
        <v>0.187</v>
      </c>
      <c r="BG332" s="20">
        <v>0.19800000000000001</v>
      </c>
      <c r="BH332" s="20">
        <v>0.20699999999999999</v>
      </c>
      <c r="BI332" s="20">
        <v>0.187</v>
      </c>
      <c r="BJ332" s="20">
        <v>0.183</v>
      </c>
      <c r="BK332" s="20">
        <v>0.14000000000000001</v>
      </c>
      <c r="BM332" s="20">
        <v>0.61799999999999999</v>
      </c>
      <c r="BN332" s="20">
        <v>0.503</v>
      </c>
      <c r="BO332" s="20">
        <v>0.78400000000000003</v>
      </c>
      <c r="BP332" s="20">
        <v>0.54800000000000004</v>
      </c>
      <c r="BQ332" s="20">
        <v>0.46700000000000003</v>
      </c>
      <c r="BR332" s="20">
        <v>0.57099999999999995</v>
      </c>
      <c r="BS332" s="20">
        <v>0.64</v>
      </c>
      <c r="BT332" s="20">
        <v>0.51700000000000002</v>
      </c>
      <c r="BU332" s="20">
        <v>0.432</v>
      </c>
      <c r="BV332" s="20">
        <v>0.61099999999999999</v>
      </c>
      <c r="BW332" s="20">
        <v>0.58399999999999996</v>
      </c>
      <c r="BX332" s="20">
        <v>0.82299999999999995</v>
      </c>
      <c r="BY332" s="20">
        <v>0.44</v>
      </c>
      <c r="BZ332" s="20">
        <v>0.501</v>
      </c>
      <c r="CA332" s="20">
        <v>0.52300000000000002</v>
      </c>
    </row>
    <row r="333" spans="1:79" x14ac:dyDescent="0.35">
      <c r="A333" s="20">
        <v>754.43799999999999</v>
      </c>
      <c r="B333" s="20">
        <v>2880.9169999999999</v>
      </c>
      <c r="C333" s="20">
        <v>4902.9219999999996</v>
      </c>
      <c r="D333" s="20">
        <v>703.58699999999999</v>
      </c>
      <c r="E333" s="20">
        <v>2832.84</v>
      </c>
      <c r="F333" s="20">
        <v>12521.264999999999</v>
      </c>
      <c r="G333" s="20">
        <v>830.25099999999998</v>
      </c>
      <c r="H333" s="20">
        <v>1652.182</v>
      </c>
      <c r="I333" s="20">
        <v>1751.1089999999999</v>
      </c>
      <c r="J333" s="20">
        <v>2817.123</v>
      </c>
      <c r="K333" s="20">
        <v>1576.3679999999999</v>
      </c>
      <c r="L333" s="20">
        <v>4154.0309999999999</v>
      </c>
      <c r="M333" s="20">
        <v>5344.8590000000004</v>
      </c>
      <c r="N333" s="20">
        <v>3209.1350000000002</v>
      </c>
      <c r="O333" s="20">
        <v>5029.5860000000002</v>
      </c>
      <c r="Q333" s="20">
        <v>185.47499999999999</v>
      </c>
      <c r="R333" s="20">
        <v>733.79899999999998</v>
      </c>
      <c r="S333" s="20">
        <v>788.779</v>
      </c>
      <c r="T333" s="20">
        <v>205.13300000000001</v>
      </c>
      <c r="U333" s="20">
        <v>505.34</v>
      </c>
      <c r="V333" s="20">
        <v>1450.8050000000001</v>
      </c>
      <c r="W333" s="20">
        <v>221.45099999999999</v>
      </c>
      <c r="X333" s="20">
        <v>344.39800000000002</v>
      </c>
      <c r="Y333" s="20">
        <v>363.49200000000002</v>
      </c>
      <c r="Z333" s="20">
        <v>516.08199999999999</v>
      </c>
      <c r="AA333" s="20">
        <v>295.87099999999998</v>
      </c>
      <c r="AB333" s="20">
        <v>1111.4760000000001</v>
      </c>
      <c r="AC333" s="20">
        <v>1009.183</v>
      </c>
      <c r="AD333" s="20">
        <v>477.91</v>
      </c>
      <c r="AE333" s="20">
        <v>421.22399999999999</v>
      </c>
      <c r="AG333">
        <v>4.0675994069281574</v>
      </c>
      <c r="AH333">
        <v>3.9260301526712356</v>
      </c>
      <c r="AI333">
        <v>6.2158373891799856</v>
      </c>
      <c r="AJ333">
        <v>3.4299064509367092</v>
      </c>
      <c r="AK333">
        <v>5.6058099497368117</v>
      </c>
      <c r="AL333">
        <v>8.6305637215201205</v>
      </c>
      <c r="AM333">
        <v>3.7491408934707904</v>
      </c>
      <c r="AN333">
        <v>4.7973042816741094</v>
      </c>
      <c r="AO333">
        <v>4.8174622825261624</v>
      </c>
      <c r="AP333">
        <v>5.4586732340984572</v>
      </c>
      <c r="AQ333">
        <v>5.3278895194189362</v>
      </c>
      <c r="AR333">
        <v>3.7374005376634307</v>
      </c>
      <c r="AS333">
        <v>5.2962237770553013</v>
      </c>
      <c r="AT333">
        <v>6.7149358665857592</v>
      </c>
      <c r="AU333">
        <v>11.940407004349231</v>
      </c>
      <c r="AW333" s="20">
        <v>0.27600000000000002</v>
      </c>
      <c r="AX333" s="20">
        <v>6.7000000000000004E-2</v>
      </c>
      <c r="AY333" s="20">
        <v>9.9000000000000005E-2</v>
      </c>
      <c r="AZ333" s="20">
        <v>0.21</v>
      </c>
      <c r="BA333" s="20">
        <v>0.13900000000000001</v>
      </c>
      <c r="BB333" s="20">
        <v>7.4999999999999997E-2</v>
      </c>
      <c r="BC333" s="20">
        <v>0.21299999999999999</v>
      </c>
      <c r="BD333" s="20">
        <v>0.17499999999999999</v>
      </c>
      <c r="BE333" s="20">
        <v>0.16700000000000001</v>
      </c>
      <c r="BF333" s="20">
        <v>0.13300000000000001</v>
      </c>
      <c r="BG333" s="20">
        <v>0.22600000000000001</v>
      </c>
      <c r="BH333" s="20">
        <v>4.2000000000000003E-2</v>
      </c>
      <c r="BI333" s="20">
        <v>6.6000000000000003E-2</v>
      </c>
      <c r="BJ333" s="20">
        <v>0.17699999999999999</v>
      </c>
      <c r="BK333" s="20">
        <v>0.35599999999999998</v>
      </c>
      <c r="BM333" s="20">
        <v>0.60899999999999999</v>
      </c>
      <c r="BN333" s="20">
        <v>0.27600000000000002</v>
      </c>
      <c r="BO333" s="20">
        <v>0.36099999999999999</v>
      </c>
      <c r="BP333" s="20">
        <v>0.501</v>
      </c>
      <c r="BQ333" s="20">
        <v>0.53</v>
      </c>
      <c r="BR333" s="20">
        <v>0.48599999999999999</v>
      </c>
      <c r="BS333" s="20">
        <v>0.56899999999999995</v>
      </c>
      <c r="BT333" s="20">
        <v>0.66100000000000003</v>
      </c>
      <c r="BU333" s="20">
        <v>0.51400000000000001</v>
      </c>
      <c r="BV333" s="20">
        <v>0.38</v>
      </c>
      <c r="BW333" s="20">
        <v>0.56499999999999995</v>
      </c>
      <c r="BX333" s="20">
        <v>0.252</v>
      </c>
      <c r="BY333" s="20">
        <v>0.44600000000000001</v>
      </c>
      <c r="BZ333" s="20">
        <v>0.49299999999999999</v>
      </c>
      <c r="CA333" s="20">
        <v>0.82799999999999996</v>
      </c>
    </row>
    <row r="334" spans="1:79" x14ac:dyDescent="0.35">
      <c r="A334" s="20">
        <v>1909.2090000000001</v>
      </c>
      <c r="B334" s="20">
        <v>3811.9450000000002</v>
      </c>
      <c r="C334" s="20">
        <v>515.90200000000004</v>
      </c>
      <c r="D334" s="20">
        <v>747.96600000000001</v>
      </c>
      <c r="E334" s="20">
        <v>3961.723</v>
      </c>
      <c r="F334" s="20">
        <v>1869.453</v>
      </c>
      <c r="G334" s="20">
        <v>902.36699999999996</v>
      </c>
      <c r="H334" s="20">
        <v>1182.5070000000001</v>
      </c>
      <c r="I334" s="20">
        <v>6751.1090000000004</v>
      </c>
      <c r="J334" s="20">
        <v>1127.9590000000001</v>
      </c>
      <c r="K334" s="20">
        <v>7641.4570000000003</v>
      </c>
      <c r="L334" s="20">
        <v>4010.7249999999999</v>
      </c>
      <c r="M334" s="20">
        <v>1127.0340000000001</v>
      </c>
      <c r="N334" s="20">
        <v>2463.018</v>
      </c>
      <c r="O334" s="20">
        <v>13488.351000000001</v>
      </c>
      <c r="Q334" s="20">
        <v>280.76</v>
      </c>
      <c r="R334" s="20">
        <v>748.93399999999997</v>
      </c>
      <c r="S334" s="20">
        <v>215.11799999999999</v>
      </c>
      <c r="T334" s="20">
        <v>217.27500000000001</v>
      </c>
      <c r="U334" s="20">
        <v>780.81299999999999</v>
      </c>
      <c r="V334" s="20">
        <v>329.20600000000002</v>
      </c>
      <c r="W334" s="20">
        <v>258.30200000000002</v>
      </c>
      <c r="X334" s="20">
        <v>319.88099999999997</v>
      </c>
      <c r="Y334" s="20">
        <v>799.38400000000001</v>
      </c>
      <c r="Z334" s="20">
        <v>364.85199999999998</v>
      </c>
      <c r="AA334" s="20">
        <v>814.28599999999994</v>
      </c>
      <c r="AB334" s="20">
        <v>854.93700000000001</v>
      </c>
      <c r="AC334" s="20">
        <v>266.32499999999999</v>
      </c>
      <c r="AD334" s="20">
        <v>510.05599999999998</v>
      </c>
      <c r="AE334" s="20">
        <v>1561.0229999999999</v>
      </c>
      <c r="AG334">
        <v>6.8001460321983194</v>
      </c>
      <c r="AH334">
        <v>5.0898276750688316</v>
      </c>
      <c r="AI334">
        <v>2.3982279493115408</v>
      </c>
      <c r="AJ334">
        <v>3.4424853296513636</v>
      </c>
      <c r="AK334">
        <v>5.0738435451254009</v>
      </c>
      <c r="AL334">
        <v>5.6786723206745924</v>
      </c>
      <c r="AM334">
        <v>3.4934572709464113</v>
      </c>
      <c r="AN334">
        <v>3.6967090886923581</v>
      </c>
      <c r="AO334">
        <v>8.4453891996837562</v>
      </c>
      <c r="AP334">
        <v>3.0915521910254022</v>
      </c>
      <c r="AQ334">
        <v>9.3842421458799503</v>
      </c>
      <c r="AR334">
        <v>4.6912521039561978</v>
      </c>
      <c r="AS334">
        <v>4.231799493100536</v>
      </c>
      <c r="AT334">
        <v>4.8289168248192356</v>
      </c>
      <c r="AU334">
        <v>8.6407125327429526</v>
      </c>
      <c r="AW334" s="20">
        <v>0.30399999999999999</v>
      </c>
      <c r="AX334" s="20">
        <v>8.5000000000000006E-2</v>
      </c>
      <c r="AY334" s="20">
        <v>0.14000000000000001</v>
      </c>
      <c r="AZ334" s="20">
        <v>0.19900000000000001</v>
      </c>
      <c r="BA334" s="20">
        <v>8.2000000000000003E-2</v>
      </c>
      <c r="BB334" s="20">
        <v>0.217</v>
      </c>
      <c r="BC334" s="20">
        <v>0.17</v>
      </c>
      <c r="BD334" s="20">
        <v>0.14499999999999999</v>
      </c>
      <c r="BE334" s="20">
        <v>0.13300000000000001</v>
      </c>
      <c r="BF334" s="20">
        <v>0.106</v>
      </c>
      <c r="BG334" s="20">
        <v>0.14499999999999999</v>
      </c>
      <c r="BH334" s="20">
        <v>6.9000000000000006E-2</v>
      </c>
      <c r="BI334" s="20">
        <v>0.2</v>
      </c>
      <c r="BJ334" s="20">
        <v>0.11899999999999999</v>
      </c>
      <c r="BK334" s="20">
        <v>7.0000000000000007E-2</v>
      </c>
      <c r="BM334" s="20">
        <v>0.63900000000000001</v>
      </c>
      <c r="BN334" s="20">
        <v>0.443</v>
      </c>
      <c r="BO334" s="20">
        <v>0.56899999999999995</v>
      </c>
      <c r="BP334" s="20">
        <v>0.59799999999999998</v>
      </c>
      <c r="BQ334" s="20">
        <v>0.56599999999999995</v>
      </c>
      <c r="BR334" s="20">
        <v>0.64700000000000002</v>
      </c>
      <c r="BS334" s="20">
        <v>0.58099999999999996</v>
      </c>
      <c r="BT334" s="20">
        <v>0.38500000000000001</v>
      </c>
      <c r="BU334" s="20">
        <v>0.52200000000000002</v>
      </c>
      <c r="BV334" s="20">
        <v>0.379</v>
      </c>
      <c r="BW334" s="20">
        <v>0.57699999999999996</v>
      </c>
      <c r="BX334" s="20">
        <v>0.41</v>
      </c>
      <c r="BY334" s="20">
        <v>0.57999999999999996</v>
      </c>
      <c r="BZ334" s="20">
        <v>0.51</v>
      </c>
      <c r="CA334" s="20">
        <v>0.47399999999999998</v>
      </c>
    </row>
    <row r="335" spans="1:79" x14ac:dyDescent="0.35">
      <c r="A335" s="20">
        <v>1700.259</v>
      </c>
      <c r="B335" s="20">
        <v>1818.6020000000001</v>
      </c>
      <c r="C335" s="20">
        <v>2759.8</v>
      </c>
      <c r="D335" s="20">
        <v>2106.1390000000001</v>
      </c>
      <c r="E335" s="20">
        <v>6053.07</v>
      </c>
      <c r="F335" s="20">
        <v>1406.25</v>
      </c>
      <c r="G335" s="20">
        <v>612.98099999999999</v>
      </c>
      <c r="H335" s="20">
        <v>1614.2750000000001</v>
      </c>
      <c r="I335" s="20">
        <v>1294.3789999999999</v>
      </c>
      <c r="J335" s="20">
        <v>912.53700000000003</v>
      </c>
      <c r="K335" s="20">
        <v>1279.586</v>
      </c>
      <c r="L335" s="20">
        <v>2750.5549999999998</v>
      </c>
      <c r="M335" s="20">
        <v>7020.1549999999997</v>
      </c>
      <c r="N335" s="20">
        <v>4189.1639999999998</v>
      </c>
      <c r="O335" s="20">
        <v>4856.6940000000004</v>
      </c>
      <c r="Q335" s="20">
        <v>232.83600000000001</v>
      </c>
      <c r="R335" s="20">
        <v>374.33</v>
      </c>
      <c r="S335" s="20">
        <v>507.279</v>
      </c>
      <c r="T335" s="20">
        <v>329.01299999999998</v>
      </c>
      <c r="U335" s="20">
        <v>855.81299999999999</v>
      </c>
      <c r="V335" s="20">
        <v>330.1</v>
      </c>
      <c r="W335" s="20">
        <v>121.837</v>
      </c>
      <c r="X335" s="20">
        <v>452.46</v>
      </c>
      <c r="Y335" s="20">
        <v>214.595</v>
      </c>
      <c r="Z335" s="20">
        <v>353.83600000000001</v>
      </c>
      <c r="AA335" s="20">
        <v>278.096</v>
      </c>
      <c r="AB335" s="20">
        <v>669.09799999999996</v>
      </c>
      <c r="AC335" s="20">
        <v>679.87300000000005</v>
      </c>
      <c r="AD335" s="20">
        <v>866.12900000000002</v>
      </c>
      <c r="AE335" s="20">
        <v>583.56600000000003</v>
      </c>
      <c r="AG335">
        <v>7.3023888058547648</v>
      </c>
      <c r="AH335">
        <v>4.8582854700398048</v>
      </c>
      <c r="AI335">
        <v>5.4403986760737189</v>
      </c>
      <c r="AJ335">
        <v>6.4013853555938525</v>
      </c>
      <c r="AK335">
        <v>7.0728885866421747</v>
      </c>
      <c r="AL335">
        <v>4.2600727052408356</v>
      </c>
      <c r="AM335">
        <v>5.0311563810665065</v>
      </c>
      <c r="AN335">
        <v>3.5677739468682317</v>
      </c>
      <c r="AO335">
        <v>6.0317295370348791</v>
      </c>
      <c r="AP335">
        <v>2.578982918640274</v>
      </c>
      <c r="AQ335">
        <v>4.6012384212645996</v>
      </c>
      <c r="AR335">
        <v>4.1108402655515333</v>
      </c>
      <c r="AS335">
        <v>10.325685826617617</v>
      </c>
      <c r="AT335">
        <v>4.8366513533203479</v>
      </c>
      <c r="AU335">
        <v>8.3224416775480403</v>
      </c>
      <c r="AW335" s="20">
        <v>0.39400000000000002</v>
      </c>
      <c r="AX335" s="20">
        <v>0.16300000000000001</v>
      </c>
      <c r="AY335" s="20">
        <v>0.13500000000000001</v>
      </c>
      <c r="AZ335" s="20">
        <v>0.24399999999999999</v>
      </c>
      <c r="BA335" s="20">
        <v>0.104</v>
      </c>
      <c r="BB335" s="20">
        <v>0.16200000000000001</v>
      </c>
      <c r="BC335" s="20">
        <v>0.51900000000000002</v>
      </c>
      <c r="BD335" s="20">
        <v>9.9000000000000005E-2</v>
      </c>
      <c r="BE335" s="20">
        <v>0.35299999999999998</v>
      </c>
      <c r="BF335" s="20">
        <v>9.1999999999999998E-2</v>
      </c>
      <c r="BG335" s="20">
        <v>0.20799999999999999</v>
      </c>
      <c r="BH335" s="20">
        <v>7.6999999999999999E-2</v>
      </c>
      <c r="BI335" s="20">
        <v>0.191</v>
      </c>
      <c r="BJ335" s="20">
        <v>7.0000000000000007E-2</v>
      </c>
      <c r="BK335" s="20">
        <v>0.17899999999999999</v>
      </c>
      <c r="BM335" s="20">
        <v>0.79700000000000004</v>
      </c>
      <c r="BN335" s="20">
        <v>0.47499999999999998</v>
      </c>
      <c r="BO335" s="20">
        <v>0.60399999999999998</v>
      </c>
      <c r="BP335" s="20">
        <v>0.72599999999999998</v>
      </c>
      <c r="BQ335" s="20">
        <v>0.61899999999999999</v>
      </c>
      <c r="BR335" s="20">
        <v>0.35499999999999998</v>
      </c>
      <c r="BS335" s="20">
        <v>0.79200000000000004</v>
      </c>
      <c r="BT335" s="20">
        <v>0.34300000000000003</v>
      </c>
      <c r="BU335" s="20">
        <v>0.69499999999999995</v>
      </c>
      <c r="BV335" s="20">
        <v>0.24099999999999999</v>
      </c>
      <c r="BW335" s="20">
        <v>0.59699999999999998</v>
      </c>
      <c r="BX335" s="20">
        <v>0.36399999999999999</v>
      </c>
      <c r="BY335" s="20">
        <v>0.70799999999999996</v>
      </c>
      <c r="BZ335" s="20">
        <v>0.33400000000000002</v>
      </c>
      <c r="CA335" s="20">
        <v>0.56100000000000005</v>
      </c>
    </row>
    <row r="336" spans="1:79" x14ac:dyDescent="0.35">
      <c r="A336" s="20">
        <v>1948.9639999999999</v>
      </c>
      <c r="B336" s="20">
        <v>716.53099999999995</v>
      </c>
      <c r="C336" s="20">
        <v>1108.5429999999999</v>
      </c>
      <c r="D336" s="20">
        <v>759.06100000000004</v>
      </c>
      <c r="E336" s="20">
        <v>1934.172</v>
      </c>
      <c r="F336" s="20">
        <v>2383.5059999999999</v>
      </c>
      <c r="G336" s="20">
        <v>558.43200000000002</v>
      </c>
      <c r="H336" s="20">
        <v>2763.4989999999998</v>
      </c>
      <c r="I336" s="20">
        <v>3821.1909999999998</v>
      </c>
      <c r="J336" s="20">
        <v>3839.6819999999998</v>
      </c>
      <c r="K336" s="20">
        <v>2780.1410000000001</v>
      </c>
      <c r="L336" s="20">
        <v>969.85900000000004</v>
      </c>
      <c r="M336" s="20">
        <v>10158.099</v>
      </c>
      <c r="N336" s="20">
        <v>894.97</v>
      </c>
      <c r="O336" s="20">
        <v>6551.4049999999997</v>
      </c>
      <c r="Q336" s="20">
        <v>282.916</v>
      </c>
      <c r="R336" s="20">
        <v>175.95699999999999</v>
      </c>
      <c r="S336" s="20">
        <v>312.69499999999999</v>
      </c>
      <c r="T336" s="20">
        <v>209.15600000000001</v>
      </c>
      <c r="U336" s="20">
        <v>376.54300000000001</v>
      </c>
      <c r="V336" s="20">
        <v>415.76799999999997</v>
      </c>
      <c r="W336" s="20">
        <v>138.018</v>
      </c>
      <c r="X336" s="20">
        <v>512.702</v>
      </c>
      <c r="Y336" s="20">
        <v>581.60299999999995</v>
      </c>
      <c r="Z336" s="20">
        <v>750.99400000000003</v>
      </c>
      <c r="AA336" s="20">
        <v>328.37</v>
      </c>
      <c r="AB336" s="20">
        <v>210.88499999999999</v>
      </c>
      <c r="AC336" s="20">
        <v>1950.7550000000001</v>
      </c>
      <c r="AD336" s="20">
        <v>163.52500000000001</v>
      </c>
      <c r="AE336" s="20">
        <v>737.37900000000002</v>
      </c>
      <c r="AG336">
        <v>6.8888433315895883</v>
      </c>
      <c r="AH336">
        <v>4.0721937746153891</v>
      </c>
      <c r="AI336">
        <v>3.5451254417243638</v>
      </c>
      <c r="AJ336">
        <v>3.6291619652316931</v>
      </c>
      <c r="AK336">
        <v>5.1366563712510924</v>
      </c>
      <c r="AL336">
        <v>5.732778857439726</v>
      </c>
      <c r="AM336">
        <v>4.0460809459635705</v>
      </c>
      <c r="AN336">
        <v>5.3900686948753851</v>
      </c>
      <c r="AO336">
        <v>6.5701019423902558</v>
      </c>
      <c r="AP336">
        <v>5.1127998359507529</v>
      </c>
      <c r="AQ336">
        <v>8.4664890215305899</v>
      </c>
      <c r="AR336">
        <v>4.598994712758139</v>
      </c>
      <c r="AS336">
        <v>5.207265392117411</v>
      </c>
      <c r="AT336">
        <v>5.4729857819905217</v>
      </c>
      <c r="AU336">
        <v>8.8847187131719227</v>
      </c>
      <c r="AW336" s="20">
        <v>0.30599999999999999</v>
      </c>
      <c r="AX336" s="20">
        <v>0.29099999999999998</v>
      </c>
      <c r="AY336" s="20">
        <v>0.14199999999999999</v>
      </c>
      <c r="AZ336" s="20">
        <v>0.218</v>
      </c>
      <c r="BA336" s="20">
        <v>0.17100000000000001</v>
      </c>
      <c r="BB336" s="20">
        <v>0.17299999999999999</v>
      </c>
      <c r="BC336" s="20">
        <v>0.36799999999999999</v>
      </c>
      <c r="BD336" s="20">
        <v>0.13200000000000001</v>
      </c>
      <c r="BE336" s="20">
        <v>0.14199999999999999</v>
      </c>
      <c r="BF336" s="20">
        <v>8.5999999999999993E-2</v>
      </c>
      <c r="BG336" s="20">
        <v>0.32400000000000001</v>
      </c>
      <c r="BH336" s="20">
        <v>0.27400000000000002</v>
      </c>
      <c r="BI336" s="20">
        <v>3.4000000000000002E-2</v>
      </c>
      <c r="BJ336" s="20">
        <v>0.42099999999999999</v>
      </c>
      <c r="BK336" s="20">
        <v>0.151</v>
      </c>
      <c r="BM336" s="20">
        <v>0.69399999999999995</v>
      </c>
      <c r="BN336" s="20">
        <v>0.61099999999999999</v>
      </c>
      <c r="BO336" s="20">
        <v>0.43</v>
      </c>
      <c r="BP336" s="20">
        <v>0.55800000000000005</v>
      </c>
      <c r="BQ336" s="20">
        <v>0.498</v>
      </c>
      <c r="BR336" s="20">
        <v>0.64100000000000001</v>
      </c>
      <c r="BS336" s="20">
        <v>0.747</v>
      </c>
      <c r="BT336" s="20">
        <v>0.56599999999999995</v>
      </c>
      <c r="BU336" s="20">
        <v>0.64200000000000002</v>
      </c>
      <c r="BV336" s="20">
        <v>0.33600000000000002</v>
      </c>
      <c r="BW336" s="20">
        <v>0.77300000000000002</v>
      </c>
      <c r="BX336" s="20">
        <v>0.66100000000000003</v>
      </c>
      <c r="BY336" s="20">
        <v>0.30599999999999999</v>
      </c>
      <c r="BZ336" s="20">
        <v>0.755</v>
      </c>
      <c r="CA336" s="20">
        <v>0.66700000000000004</v>
      </c>
    </row>
    <row r="337" spans="1:79" x14ac:dyDescent="0.35">
      <c r="A337" s="20">
        <v>2815.2739999999999</v>
      </c>
      <c r="B337" s="20">
        <v>2109.837</v>
      </c>
      <c r="C337" s="20">
        <v>325.44400000000002</v>
      </c>
      <c r="D337" s="20">
        <v>969.85900000000004</v>
      </c>
      <c r="E337" s="20">
        <v>2328.9569999999999</v>
      </c>
      <c r="F337" s="20">
        <v>4886.28</v>
      </c>
      <c r="G337" s="20">
        <v>5924.5559999999996</v>
      </c>
      <c r="H337" s="20">
        <v>3080.6210000000001</v>
      </c>
      <c r="I337" s="20">
        <v>1570.8209999999999</v>
      </c>
      <c r="J337" s="20">
        <v>1189.904</v>
      </c>
      <c r="K337" s="20">
        <v>1948.9639999999999</v>
      </c>
      <c r="L337" s="20">
        <v>2435.2809999999999</v>
      </c>
      <c r="M337" s="20">
        <v>1776.9970000000001</v>
      </c>
      <c r="N337" s="20">
        <v>1498.7059999999999</v>
      </c>
      <c r="O337" s="20">
        <v>9255.732</v>
      </c>
      <c r="Q337" s="20">
        <v>421.07100000000003</v>
      </c>
      <c r="R337" s="20">
        <v>379.19</v>
      </c>
      <c r="S337" s="20">
        <v>133.60900000000001</v>
      </c>
      <c r="T337" s="20">
        <v>218.714</v>
      </c>
      <c r="U337" s="20">
        <v>356.96600000000001</v>
      </c>
      <c r="V337" s="20">
        <v>663.05600000000004</v>
      </c>
      <c r="W337" s="20">
        <v>728.65700000000004</v>
      </c>
      <c r="X337" s="20">
        <v>616.24199999999996</v>
      </c>
      <c r="Y337" s="20">
        <v>405.43</v>
      </c>
      <c r="Z337" s="20">
        <v>378.87599999999998</v>
      </c>
      <c r="AA337" s="20">
        <v>227.49299999999999</v>
      </c>
      <c r="AB337" s="20">
        <v>632.36599999999999</v>
      </c>
      <c r="AC337" s="20">
        <v>381.03300000000002</v>
      </c>
      <c r="AD337" s="20">
        <v>284.52600000000001</v>
      </c>
      <c r="AE337" s="20">
        <v>516.89499999999998</v>
      </c>
      <c r="AG337">
        <v>6.6859840739447733</v>
      </c>
      <c r="AH337">
        <v>5.5640628708562989</v>
      </c>
      <c r="AI337">
        <v>2.4357939959134489</v>
      </c>
      <c r="AJ337">
        <v>4.4343709136132121</v>
      </c>
      <c r="AK337">
        <v>6.5243104385291595</v>
      </c>
      <c r="AL337">
        <v>7.3693323037571483</v>
      </c>
      <c r="AM337">
        <v>8.1307885603239924</v>
      </c>
      <c r="AN337">
        <v>4.9990442066590726</v>
      </c>
      <c r="AO337">
        <v>3.8744567496238558</v>
      </c>
      <c r="AP337">
        <v>3.140615927110717</v>
      </c>
      <c r="AQ337">
        <v>8.5671383295310193</v>
      </c>
      <c r="AR337">
        <v>3.8510625175926601</v>
      </c>
      <c r="AS337">
        <v>4.6636301842622556</v>
      </c>
      <c r="AT337">
        <v>5.2673780252068347</v>
      </c>
      <c r="AU337">
        <v>17.906406523568617</v>
      </c>
      <c r="AW337" s="20">
        <v>0.2</v>
      </c>
      <c r="AX337" s="20">
        <v>0.184</v>
      </c>
      <c r="AY337" s="20">
        <v>0.22900000000000001</v>
      </c>
      <c r="AZ337" s="20">
        <v>0.255</v>
      </c>
      <c r="BA337" s="20">
        <v>0.23</v>
      </c>
      <c r="BB337" s="20">
        <v>0.14000000000000001</v>
      </c>
      <c r="BC337" s="20">
        <v>0.14000000000000001</v>
      </c>
      <c r="BD337" s="20">
        <v>0.10199999999999999</v>
      </c>
      <c r="BE337" s="20">
        <v>0.12</v>
      </c>
      <c r="BF337" s="20">
        <v>0.104</v>
      </c>
      <c r="BG337" s="20">
        <v>0.47299999999999998</v>
      </c>
      <c r="BH337" s="20">
        <v>7.6999999999999999E-2</v>
      </c>
      <c r="BI337" s="20">
        <v>0.154</v>
      </c>
      <c r="BJ337" s="20">
        <v>0.23300000000000001</v>
      </c>
      <c r="BK337" s="20">
        <v>0.435</v>
      </c>
      <c r="BM337" s="20">
        <v>0.55100000000000005</v>
      </c>
      <c r="BN337" s="20">
        <v>0.64800000000000002</v>
      </c>
      <c r="BO337" s="20">
        <v>0.56599999999999995</v>
      </c>
      <c r="BP337" s="20">
        <v>0.66400000000000003</v>
      </c>
      <c r="BQ337" s="20">
        <v>0.61599999999999999</v>
      </c>
      <c r="BR337" s="20">
        <v>0.63600000000000001</v>
      </c>
      <c r="BS337" s="20">
        <v>0.66500000000000004</v>
      </c>
      <c r="BT337" s="20">
        <v>0.47699999999999998</v>
      </c>
      <c r="BU337" s="20">
        <v>0.54400000000000004</v>
      </c>
      <c r="BV337" s="20">
        <v>0.47499999999999998</v>
      </c>
      <c r="BW337" s="20">
        <v>0.81699999999999995</v>
      </c>
      <c r="BX337" s="20">
        <v>0.40200000000000002</v>
      </c>
      <c r="BY337" s="20">
        <v>0.50700000000000001</v>
      </c>
      <c r="BZ337" s="20">
        <v>0.51700000000000002</v>
      </c>
      <c r="CA337" s="20">
        <v>0.78400000000000003</v>
      </c>
    </row>
    <row r="338" spans="1:79" x14ac:dyDescent="0.35">
      <c r="A338" s="20">
        <v>1717.825</v>
      </c>
      <c r="B338" s="20">
        <v>4240.0150000000003</v>
      </c>
      <c r="C338" s="20">
        <v>2009.9849999999999</v>
      </c>
      <c r="D338" s="20">
        <v>777.55200000000002</v>
      </c>
      <c r="E338" s="20">
        <v>1713.203</v>
      </c>
      <c r="F338" s="20">
        <v>2572.1149999999998</v>
      </c>
      <c r="G338" s="20">
        <v>566.75300000000004</v>
      </c>
      <c r="H338" s="20">
        <v>2396.4499999999998</v>
      </c>
      <c r="I338" s="20">
        <v>5115.57</v>
      </c>
      <c r="J338" s="20">
        <v>880.178</v>
      </c>
      <c r="K338" s="20">
        <v>334.68900000000002</v>
      </c>
      <c r="L338" s="20">
        <v>3649.223</v>
      </c>
      <c r="M338" s="20">
        <v>3747.2260000000001</v>
      </c>
      <c r="N338" s="20">
        <v>1820.451</v>
      </c>
      <c r="O338" s="20">
        <v>6096.5240000000003</v>
      </c>
      <c r="Q338" s="20">
        <v>279.86599999999999</v>
      </c>
      <c r="R338" s="20">
        <v>1052.7139999999999</v>
      </c>
      <c r="S338" s="20">
        <v>467.74799999999999</v>
      </c>
      <c r="T338" s="20">
        <v>187.86500000000001</v>
      </c>
      <c r="U338" s="20">
        <v>428.68299999999999</v>
      </c>
      <c r="V338" s="20">
        <v>515.98500000000001</v>
      </c>
      <c r="W338" s="20">
        <v>246.74700000000001</v>
      </c>
      <c r="X338" s="20">
        <v>393.31099999999998</v>
      </c>
      <c r="Y338" s="20">
        <v>628.75400000000002</v>
      </c>
      <c r="Z338" s="20">
        <v>256.62900000000002</v>
      </c>
      <c r="AA338" s="20">
        <v>178.66</v>
      </c>
      <c r="AB338" s="20">
        <v>342.435</v>
      </c>
      <c r="AC338" s="20">
        <v>643.63199999999995</v>
      </c>
      <c r="AD338" s="20">
        <v>280.15600000000001</v>
      </c>
      <c r="AE338" s="20">
        <v>599.37699999999995</v>
      </c>
      <c r="AG338">
        <v>6.1380267699541928</v>
      </c>
      <c r="AH338">
        <v>4.0276988811776047</v>
      </c>
      <c r="AI338">
        <v>4.2971535955257956</v>
      </c>
      <c r="AJ338">
        <v>4.1388869667048143</v>
      </c>
      <c r="AK338">
        <v>3.9964332618741589</v>
      </c>
      <c r="AL338">
        <v>4.9848639010823952</v>
      </c>
      <c r="AM338">
        <v>2.296899253081091</v>
      </c>
      <c r="AN338">
        <v>6.0930154508772958</v>
      </c>
      <c r="AO338">
        <v>8.1360436673166294</v>
      </c>
      <c r="AP338">
        <v>3.42976826469339</v>
      </c>
      <c r="AQ338">
        <v>1.8733292287025636</v>
      </c>
      <c r="AR338">
        <v>10.656688130594127</v>
      </c>
      <c r="AS338">
        <v>5.8220007706266941</v>
      </c>
      <c r="AT338">
        <v>6.4979904053455932</v>
      </c>
      <c r="AU338">
        <v>10.171434673002135</v>
      </c>
      <c r="AW338" s="20">
        <v>0.27600000000000002</v>
      </c>
      <c r="AX338" s="20">
        <v>4.8000000000000001E-2</v>
      </c>
      <c r="AY338" s="20">
        <v>0.115</v>
      </c>
      <c r="AZ338" s="20">
        <v>0.27700000000000002</v>
      </c>
      <c r="BA338" s="20">
        <v>0.11700000000000001</v>
      </c>
      <c r="BB338" s="20">
        <v>0.121</v>
      </c>
      <c r="BC338" s="20">
        <v>0.11700000000000001</v>
      </c>
      <c r="BD338" s="20">
        <v>0.19500000000000001</v>
      </c>
      <c r="BE338" s="20">
        <v>0.16300000000000001</v>
      </c>
      <c r="BF338" s="20">
        <v>0.16800000000000001</v>
      </c>
      <c r="BG338" s="20">
        <v>0.13200000000000001</v>
      </c>
      <c r="BH338" s="20">
        <v>0.39100000000000001</v>
      </c>
      <c r="BI338" s="20">
        <v>0.114</v>
      </c>
      <c r="BJ338" s="20">
        <v>0.29099999999999998</v>
      </c>
      <c r="BK338" s="20">
        <v>0.21299999999999999</v>
      </c>
      <c r="BM338" s="20">
        <v>0.73499999999999999</v>
      </c>
      <c r="BN338" s="20">
        <v>0.30199999999999999</v>
      </c>
      <c r="BO338" s="20">
        <v>0.35099999999999998</v>
      </c>
      <c r="BP338" s="20">
        <v>0.72099999999999997</v>
      </c>
      <c r="BQ338" s="20">
        <v>0.44800000000000001</v>
      </c>
      <c r="BR338" s="20">
        <v>0.497</v>
      </c>
      <c r="BS338" s="20">
        <v>0.57399999999999995</v>
      </c>
      <c r="BT338" s="20">
        <v>0.60299999999999998</v>
      </c>
      <c r="BU338" s="20">
        <v>0.67500000000000004</v>
      </c>
      <c r="BV338" s="20">
        <v>0.64700000000000002</v>
      </c>
      <c r="BW338" s="20">
        <v>0.68899999999999995</v>
      </c>
      <c r="BX338" s="20">
        <v>0.84299999999999997</v>
      </c>
      <c r="BY338" s="20">
        <v>0.442</v>
      </c>
      <c r="BZ338" s="20">
        <v>0.77400000000000002</v>
      </c>
      <c r="CA338" s="20">
        <v>0.66700000000000004</v>
      </c>
    </row>
    <row r="339" spans="1:79" x14ac:dyDescent="0.35">
      <c r="A339" s="20">
        <v>1562.5</v>
      </c>
      <c r="B339" s="20">
        <v>1533.8389999999999</v>
      </c>
      <c r="C339" s="20">
        <v>3028.846</v>
      </c>
      <c r="D339" s="20">
        <v>1659.578</v>
      </c>
      <c r="E339" s="20">
        <v>1926.7750000000001</v>
      </c>
      <c r="F339" s="20">
        <v>4182.692</v>
      </c>
      <c r="G339" s="20">
        <v>2760.7249999999999</v>
      </c>
      <c r="H339" s="20">
        <v>2436.2060000000001</v>
      </c>
      <c r="I339" s="20">
        <v>3548.4470000000001</v>
      </c>
      <c r="J339" s="20">
        <v>3542.8989999999999</v>
      </c>
      <c r="K339" s="20">
        <v>911.61199999999997</v>
      </c>
      <c r="L339" s="20">
        <v>3756.4720000000002</v>
      </c>
      <c r="M339" s="20">
        <v>2900.3330000000001</v>
      </c>
      <c r="N339" s="20">
        <v>1304.549</v>
      </c>
      <c r="O339" s="20">
        <v>5265.348</v>
      </c>
      <c r="Q339" s="20">
        <v>274.29000000000002</v>
      </c>
      <c r="R339" s="20">
        <v>245.59700000000001</v>
      </c>
      <c r="S339" s="20">
        <v>452.44299999999998</v>
      </c>
      <c r="T339" s="20">
        <v>348.28399999999999</v>
      </c>
      <c r="U339" s="20">
        <v>457.23899999999998</v>
      </c>
      <c r="V339" s="20">
        <v>827.29700000000003</v>
      </c>
      <c r="W339" s="20">
        <v>481.56299999999999</v>
      </c>
      <c r="X339" s="20">
        <v>553.96299999999997</v>
      </c>
      <c r="Y339" s="20">
        <v>419.61399999999998</v>
      </c>
      <c r="Z339" s="20">
        <v>629.00300000000004</v>
      </c>
      <c r="AA339" s="20">
        <v>377.72699999999998</v>
      </c>
      <c r="AB339" s="20">
        <v>537.50900000000001</v>
      </c>
      <c r="AC339" s="20">
        <v>669.85500000000002</v>
      </c>
      <c r="AD339" s="20">
        <v>200.76300000000001</v>
      </c>
      <c r="AE339" s="20">
        <v>1009.49</v>
      </c>
      <c r="AG339">
        <v>5.696525575121222</v>
      </c>
      <c r="AH339">
        <v>6.2453490881403271</v>
      </c>
      <c r="AI339">
        <v>6.6944255961524437</v>
      </c>
      <c r="AJ339">
        <v>4.7650136095829838</v>
      </c>
      <c r="AK339">
        <v>4.2139340694910103</v>
      </c>
      <c r="AL339">
        <v>5.0558529766214546</v>
      </c>
      <c r="AM339">
        <v>5.7328428471456485</v>
      </c>
      <c r="AN339">
        <v>4.3977774688923272</v>
      </c>
      <c r="AO339">
        <v>8.456455218367358</v>
      </c>
      <c r="AP339">
        <v>5.6325629607489942</v>
      </c>
      <c r="AQ339">
        <v>2.41341497960167</v>
      </c>
      <c r="AR339">
        <v>6.9886680967202413</v>
      </c>
      <c r="AS339">
        <v>4.3297922684760133</v>
      </c>
      <c r="AT339">
        <v>6.4979553005284831</v>
      </c>
      <c r="AU339">
        <v>5.2158495874154278</v>
      </c>
      <c r="AW339" s="20">
        <v>0.26100000000000001</v>
      </c>
      <c r="AX339" s="20">
        <v>0.32</v>
      </c>
      <c r="AY339" s="20">
        <v>0.186</v>
      </c>
      <c r="AZ339" s="20">
        <v>0.17199999999999999</v>
      </c>
      <c r="BA339" s="20">
        <v>0.11600000000000001</v>
      </c>
      <c r="BB339" s="20">
        <v>7.6999999999999999E-2</v>
      </c>
      <c r="BC339" s="20">
        <v>0.15</v>
      </c>
      <c r="BD339" s="20">
        <v>0.1</v>
      </c>
      <c r="BE339" s="20">
        <v>0.253</v>
      </c>
      <c r="BF339" s="20">
        <v>0.113</v>
      </c>
      <c r="BG339" s="20">
        <v>0.08</v>
      </c>
      <c r="BH339" s="20">
        <v>0.16300000000000001</v>
      </c>
      <c r="BI339" s="20">
        <v>8.1000000000000003E-2</v>
      </c>
      <c r="BJ339" s="20">
        <v>0.40699999999999997</v>
      </c>
      <c r="BK339" s="20">
        <v>6.5000000000000002E-2</v>
      </c>
      <c r="BM339" s="20">
        <v>0.72199999999999998</v>
      </c>
      <c r="BN339" s="20">
        <v>0.69899999999999995</v>
      </c>
      <c r="BO339" s="20">
        <v>0.496</v>
      </c>
      <c r="BP339" s="20">
        <v>0.57899999999999996</v>
      </c>
      <c r="BQ339" s="20">
        <v>0.34899999999999998</v>
      </c>
      <c r="BR339" s="20">
        <v>0.374</v>
      </c>
      <c r="BS339" s="20">
        <v>0.47399999999999998</v>
      </c>
      <c r="BT339" s="20">
        <v>0.52700000000000002</v>
      </c>
      <c r="BU339" s="20">
        <v>0.72799999999999998</v>
      </c>
      <c r="BV339" s="20">
        <v>0.52200000000000002</v>
      </c>
      <c r="BW339" s="20">
        <v>0.39500000000000002</v>
      </c>
      <c r="BX339" s="20">
        <v>0.51800000000000002</v>
      </c>
      <c r="BY339" s="20">
        <v>0.28000000000000003</v>
      </c>
      <c r="BZ339" s="20">
        <v>0.74</v>
      </c>
      <c r="CA339" s="20">
        <v>0.47099999999999997</v>
      </c>
    </row>
    <row r="340" spans="1:79" x14ac:dyDescent="0.35">
      <c r="A340" s="20">
        <v>870.00699999999995</v>
      </c>
      <c r="B340" s="20">
        <v>3910.873</v>
      </c>
      <c r="C340" s="20">
        <v>2542.5300000000002</v>
      </c>
      <c r="D340" s="20">
        <v>702.66300000000001</v>
      </c>
      <c r="E340" s="20">
        <v>3650.1480000000001</v>
      </c>
      <c r="F340" s="20">
        <v>4419.3789999999999</v>
      </c>
      <c r="G340" s="20">
        <v>1285.133</v>
      </c>
      <c r="H340" s="20">
        <v>3421.7829999999999</v>
      </c>
      <c r="I340" s="20">
        <v>8515.1630000000005</v>
      </c>
      <c r="J340" s="20">
        <v>990.2</v>
      </c>
      <c r="K340" s="20">
        <v>1206.546</v>
      </c>
      <c r="L340" s="20">
        <v>7445.451</v>
      </c>
      <c r="M340" s="20">
        <v>3499.4450000000002</v>
      </c>
      <c r="N340" s="20">
        <v>415.12599999999998</v>
      </c>
      <c r="O340" s="20">
        <v>5271.82</v>
      </c>
      <c r="Q340" s="20">
        <v>279.64999999999998</v>
      </c>
      <c r="R340" s="20">
        <v>607.38300000000004</v>
      </c>
      <c r="S340" s="20">
        <v>390.92200000000003</v>
      </c>
      <c r="T340" s="20">
        <v>224.114</v>
      </c>
      <c r="U340" s="20">
        <v>567.38499999999999</v>
      </c>
      <c r="V340" s="20">
        <v>590.50199999999995</v>
      </c>
      <c r="W340" s="20">
        <v>266.98500000000001</v>
      </c>
      <c r="X340" s="20">
        <v>639.15899999999999</v>
      </c>
      <c r="Y340" s="20">
        <v>894.048</v>
      </c>
      <c r="Z340" s="20">
        <v>362.11500000000001</v>
      </c>
      <c r="AA340" s="20">
        <v>395.524</v>
      </c>
      <c r="AB340" s="20">
        <v>1687.529</v>
      </c>
      <c r="AC340" s="20">
        <v>400.77</v>
      </c>
      <c r="AD340" s="20">
        <v>403.79599999999999</v>
      </c>
      <c r="AE340" s="20">
        <v>581.33000000000004</v>
      </c>
      <c r="AG340">
        <v>3.1110566779903452</v>
      </c>
      <c r="AH340">
        <v>6.4388911115391769</v>
      </c>
      <c r="AI340">
        <v>6.5039317306265705</v>
      </c>
      <c r="AJ340">
        <v>3.1352927527954524</v>
      </c>
      <c r="AK340">
        <v>6.4332825153995969</v>
      </c>
      <c r="AL340">
        <v>7.4841050496018644</v>
      </c>
      <c r="AM340">
        <v>4.8135026312339644</v>
      </c>
      <c r="AN340">
        <v>5.3535708642137561</v>
      </c>
      <c r="AO340">
        <v>9.5242794570313905</v>
      </c>
      <c r="AP340">
        <v>2.7344904243127184</v>
      </c>
      <c r="AQ340">
        <v>3.0505000960750803</v>
      </c>
      <c r="AR340">
        <v>4.4120432893301391</v>
      </c>
      <c r="AS340">
        <v>8.7318037777278743</v>
      </c>
      <c r="AT340">
        <v>1.0280587227213742</v>
      </c>
      <c r="AU340">
        <v>9.0685497049868395</v>
      </c>
      <c r="AW340" s="20">
        <v>0.14000000000000001</v>
      </c>
      <c r="AX340" s="20">
        <v>0.13300000000000001</v>
      </c>
      <c r="AY340" s="20">
        <v>0.20899999999999999</v>
      </c>
      <c r="AZ340" s="20">
        <v>0.17599999999999999</v>
      </c>
      <c r="BA340" s="20">
        <v>0.14199999999999999</v>
      </c>
      <c r="BB340" s="20">
        <v>0.159</v>
      </c>
      <c r="BC340" s="20">
        <v>0.22700000000000001</v>
      </c>
      <c r="BD340" s="20">
        <v>0.105</v>
      </c>
      <c r="BE340" s="20">
        <v>0.13400000000000001</v>
      </c>
      <c r="BF340" s="20">
        <v>9.5000000000000001E-2</v>
      </c>
      <c r="BG340" s="20">
        <v>9.7000000000000003E-2</v>
      </c>
      <c r="BH340" s="20">
        <v>3.3000000000000002E-2</v>
      </c>
      <c r="BI340" s="20">
        <v>0.27400000000000002</v>
      </c>
      <c r="BJ340" s="20">
        <v>3.2000000000000001E-2</v>
      </c>
      <c r="BK340" s="20">
        <v>0.19600000000000001</v>
      </c>
      <c r="BM340" s="20">
        <v>0.441</v>
      </c>
      <c r="BN340" s="20">
        <v>0.57199999999999995</v>
      </c>
      <c r="BO340" s="20">
        <v>0.64700000000000002</v>
      </c>
      <c r="BP340" s="20">
        <v>0.62</v>
      </c>
      <c r="BQ340" s="20">
        <v>0.59399999999999997</v>
      </c>
      <c r="BR340" s="20">
        <v>0.627</v>
      </c>
      <c r="BS340" s="20">
        <v>0.58299999999999996</v>
      </c>
      <c r="BT340" s="20">
        <v>0.43</v>
      </c>
      <c r="BU340" s="20">
        <v>0.67</v>
      </c>
      <c r="BV340" s="20">
        <v>0.502</v>
      </c>
      <c r="BW340" s="20">
        <v>0.27900000000000003</v>
      </c>
      <c r="BX340" s="20">
        <v>0.247</v>
      </c>
      <c r="BY340" s="20">
        <v>0.71699999999999997</v>
      </c>
      <c r="BZ340" s="20">
        <v>0.24099999999999999</v>
      </c>
      <c r="CA340" s="20">
        <v>0.752</v>
      </c>
    </row>
    <row r="341" spans="1:79" x14ac:dyDescent="0.35">
      <c r="A341" s="20">
        <v>10524.223</v>
      </c>
      <c r="B341" s="20">
        <v>1890.7170000000001</v>
      </c>
      <c r="C341" s="20">
        <v>3951.5529999999999</v>
      </c>
      <c r="D341" s="20">
        <v>1825.0740000000001</v>
      </c>
      <c r="E341" s="20">
        <v>1352.626</v>
      </c>
      <c r="F341" s="20">
        <v>1345.229</v>
      </c>
      <c r="G341" s="20">
        <v>612.05600000000004</v>
      </c>
      <c r="H341" s="20">
        <v>1789.941</v>
      </c>
      <c r="I341" s="20">
        <v>12158.839</v>
      </c>
      <c r="J341" s="20">
        <v>2577.663</v>
      </c>
      <c r="K341" s="20">
        <v>8616.8639999999996</v>
      </c>
      <c r="L341" s="20">
        <v>1715.0519999999999</v>
      </c>
      <c r="M341" s="20">
        <v>3680.6579999999999</v>
      </c>
      <c r="N341" s="20">
        <v>5230.2139999999999</v>
      </c>
      <c r="O341" s="20">
        <v>9519.2309999999998</v>
      </c>
      <c r="Q341" s="20">
        <v>1006.19</v>
      </c>
      <c r="R341" s="20">
        <v>335.86900000000003</v>
      </c>
      <c r="S341" s="20">
        <v>732.13300000000004</v>
      </c>
      <c r="T341" s="20">
        <v>328.08</v>
      </c>
      <c r="U341" s="20">
        <v>251.495</v>
      </c>
      <c r="V341" s="20">
        <v>215.95500000000001</v>
      </c>
      <c r="W341" s="20">
        <v>181.203</v>
      </c>
      <c r="X341" s="20">
        <v>317.82100000000003</v>
      </c>
      <c r="Y341" s="20">
        <v>1276.5609999999999</v>
      </c>
      <c r="Z341" s="20">
        <v>502.95</v>
      </c>
      <c r="AA341" s="20">
        <v>1157.444</v>
      </c>
      <c r="AB341" s="20">
        <v>267.161</v>
      </c>
      <c r="AC341" s="20">
        <v>640.87199999999996</v>
      </c>
      <c r="AD341" s="20">
        <v>701.53399999999999</v>
      </c>
      <c r="AE341" s="20">
        <v>627.21699999999998</v>
      </c>
      <c r="AG341">
        <v>10.459478826066647</v>
      </c>
      <c r="AH341">
        <v>5.6293286966049259</v>
      </c>
      <c r="AI341">
        <v>5.3973157882515874</v>
      </c>
      <c r="AJ341">
        <v>5.5628931967812729</v>
      </c>
      <c r="AK341">
        <v>5.3783415177240101</v>
      </c>
      <c r="AL341">
        <v>6.2292097890764282</v>
      </c>
      <c r="AM341">
        <v>3.3777365716903143</v>
      </c>
      <c r="AN341">
        <v>5.63191544926232</v>
      </c>
      <c r="AO341">
        <v>9.5246831134587389</v>
      </c>
      <c r="AP341">
        <v>5.1250879809126157</v>
      </c>
      <c r="AQ341">
        <v>7.4447351232543433</v>
      </c>
      <c r="AR341">
        <v>6.4195447688846796</v>
      </c>
      <c r="AS341">
        <v>5.743203010897652</v>
      </c>
      <c r="AT341">
        <v>7.4553963172134212</v>
      </c>
      <c r="AU341">
        <v>15.176933979786901</v>
      </c>
      <c r="AW341" s="20">
        <v>0.13100000000000001</v>
      </c>
      <c r="AX341" s="20">
        <v>0.21099999999999999</v>
      </c>
      <c r="AY341" s="20">
        <v>9.2999999999999999E-2</v>
      </c>
      <c r="AZ341" s="20">
        <v>0.21299999999999999</v>
      </c>
      <c r="BA341" s="20">
        <v>0.26900000000000002</v>
      </c>
      <c r="BB341" s="20">
        <v>0.36199999999999999</v>
      </c>
      <c r="BC341" s="20">
        <v>0.23400000000000001</v>
      </c>
      <c r="BD341" s="20">
        <v>0.223</v>
      </c>
      <c r="BE341" s="20">
        <v>9.4E-2</v>
      </c>
      <c r="BF341" s="20">
        <v>0.128</v>
      </c>
      <c r="BG341" s="20">
        <v>8.1000000000000003E-2</v>
      </c>
      <c r="BH341" s="20">
        <v>0.30199999999999999</v>
      </c>
      <c r="BI341" s="20">
        <v>0.113</v>
      </c>
      <c r="BJ341" s="20">
        <v>0.13400000000000001</v>
      </c>
      <c r="BK341" s="20">
        <v>0.30399999999999999</v>
      </c>
      <c r="BM341" s="20">
        <v>0.54900000000000004</v>
      </c>
      <c r="BN341" s="20">
        <v>0.60499999999999998</v>
      </c>
      <c r="BO341" s="20">
        <v>0.52900000000000003</v>
      </c>
      <c r="BP341" s="20">
        <v>0.61399999999999999</v>
      </c>
      <c r="BQ341" s="20">
        <v>0.42399999999999999</v>
      </c>
      <c r="BR341" s="20">
        <v>0.67400000000000004</v>
      </c>
      <c r="BS341" s="20">
        <v>0.46600000000000003</v>
      </c>
      <c r="BT341" s="20">
        <v>0.59199999999999997</v>
      </c>
      <c r="BU341" s="20">
        <v>0.52500000000000002</v>
      </c>
      <c r="BV341" s="20">
        <v>0.496</v>
      </c>
      <c r="BW341" s="20">
        <v>0.57299999999999995</v>
      </c>
      <c r="BX341" s="20">
        <v>0.69299999999999995</v>
      </c>
      <c r="BY341" s="20">
        <v>0.4</v>
      </c>
      <c r="BZ341" s="20">
        <v>0.63</v>
      </c>
      <c r="CA341" s="20">
        <v>0.76</v>
      </c>
    </row>
    <row r="342" spans="1:79" x14ac:dyDescent="0.35">
      <c r="A342" s="20">
        <v>1118.713</v>
      </c>
      <c r="B342" s="20">
        <v>694.34199999999998</v>
      </c>
      <c r="C342" s="20">
        <v>2340.0520000000001</v>
      </c>
      <c r="D342" s="20">
        <v>2910.5030000000002</v>
      </c>
      <c r="E342" s="20">
        <v>3084.32</v>
      </c>
      <c r="F342" s="20">
        <v>2012.759</v>
      </c>
      <c r="G342" s="20">
        <v>1074.3340000000001</v>
      </c>
      <c r="H342" s="20">
        <v>1282.3589999999999</v>
      </c>
      <c r="I342" s="20">
        <v>3026.0720000000001</v>
      </c>
      <c r="J342" s="20">
        <v>1113.1659999999999</v>
      </c>
      <c r="K342" s="20">
        <v>1745.5619999999999</v>
      </c>
      <c r="L342" s="20">
        <v>1654.9559999999999</v>
      </c>
      <c r="M342" s="20">
        <v>6402.5519999999997</v>
      </c>
      <c r="N342" s="20">
        <v>2039.5709999999999</v>
      </c>
      <c r="O342" s="20">
        <v>7366.8639999999996</v>
      </c>
      <c r="Q342" s="20">
        <v>201.98699999999999</v>
      </c>
      <c r="R342" s="20">
        <v>154.803</v>
      </c>
      <c r="S342" s="20">
        <v>354.48</v>
      </c>
      <c r="T342" s="20">
        <v>543.375</v>
      </c>
      <c r="U342" s="20">
        <v>352.55</v>
      </c>
      <c r="V342" s="20">
        <v>701.26700000000005</v>
      </c>
      <c r="W342" s="20">
        <v>193.34399999999999</v>
      </c>
      <c r="X342" s="20">
        <v>218.071</v>
      </c>
      <c r="Y342" s="20">
        <v>472.99400000000003</v>
      </c>
      <c r="Z342" s="20">
        <v>237.61500000000001</v>
      </c>
      <c r="AA342" s="20">
        <v>533.44600000000003</v>
      </c>
      <c r="AB342" s="20">
        <v>384.09899999999999</v>
      </c>
      <c r="AC342" s="20">
        <v>664.04499999999996</v>
      </c>
      <c r="AD342" s="20">
        <v>240.39099999999999</v>
      </c>
      <c r="AE342" s="20">
        <v>928.25400000000002</v>
      </c>
      <c r="AG342">
        <v>5.5385396089847365</v>
      </c>
      <c r="AH342">
        <v>4.4853265117601078</v>
      </c>
      <c r="AI342">
        <v>6.6013653802753325</v>
      </c>
      <c r="AJ342">
        <v>5.3563432252127905</v>
      </c>
      <c r="AK342">
        <v>8.7486030350304915</v>
      </c>
      <c r="AL342">
        <v>2.8701749832802625</v>
      </c>
      <c r="AM342">
        <v>5.5565934293280375</v>
      </c>
      <c r="AN342">
        <v>5.8804655364537233</v>
      </c>
      <c r="AO342">
        <v>6.3976963766982244</v>
      </c>
      <c r="AP342">
        <v>4.6847463333543757</v>
      </c>
      <c r="AQ342">
        <v>3.2722374898302728</v>
      </c>
      <c r="AR342">
        <v>4.3086704209071094</v>
      </c>
      <c r="AS342">
        <v>9.6417441589048938</v>
      </c>
      <c r="AT342">
        <v>8.4843900146012121</v>
      </c>
      <c r="AU342">
        <v>7.9362588257093423</v>
      </c>
      <c r="AW342" s="20">
        <v>0.34499999999999997</v>
      </c>
      <c r="AX342" s="20">
        <v>0.36399999999999999</v>
      </c>
      <c r="AY342" s="20">
        <v>0.23400000000000001</v>
      </c>
      <c r="AZ342" s="20">
        <v>0.124</v>
      </c>
      <c r="BA342" s="20">
        <v>0.312</v>
      </c>
      <c r="BB342" s="20">
        <v>5.0999999999999997E-2</v>
      </c>
      <c r="BC342" s="20">
        <v>0.36099999999999999</v>
      </c>
      <c r="BD342" s="20">
        <v>0.33900000000000002</v>
      </c>
      <c r="BE342" s="20">
        <v>0.17</v>
      </c>
      <c r="BF342" s="20">
        <v>0.248</v>
      </c>
      <c r="BG342" s="20">
        <v>7.6999999999999999E-2</v>
      </c>
      <c r="BH342" s="20">
        <v>0.14099999999999999</v>
      </c>
      <c r="BI342" s="20">
        <v>0.182</v>
      </c>
      <c r="BJ342" s="20">
        <v>0.44400000000000001</v>
      </c>
      <c r="BK342" s="20">
        <v>0.107</v>
      </c>
      <c r="BM342" s="20">
        <v>0.79600000000000004</v>
      </c>
      <c r="BN342" s="20">
        <v>0.63900000000000001</v>
      </c>
      <c r="BO342" s="20">
        <v>0.61699999999999999</v>
      </c>
      <c r="BP342" s="20">
        <v>0.436</v>
      </c>
      <c r="BQ342" s="20">
        <v>0.442</v>
      </c>
      <c r="BR342" s="20">
        <v>0.24399999999999999</v>
      </c>
      <c r="BS342" s="20">
        <v>0.77800000000000002</v>
      </c>
      <c r="BT342" s="20">
        <v>0.73699999999999999</v>
      </c>
      <c r="BU342" s="20">
        <v>0.58599999999999997</v>
      </c>
      <c r="BV342" s="20">
        <v>0.68700000000000006</v>
      </c>
      <c r="BW342" s="20">
        <v>0.29299999999999998</v>
      </c>
      <c r="BX342" s="20">
        <v>0.61699999999999999</v>
      </c>
      <c r="BY342" s="20">
        <v>0.58099999999999996</v>
      </c>
      <c r="BZ342" s="20">
        <v>0.80100000000000005</v>
      </c>
      <c r="CA342" s="20">
        <v>0.50600000000000001</v>
      </c>
    </row>
    <row r="343" spans="1:79" x14ac:dyDescent="0.35">
      <c r="A343" s="20">
        <v>2037.722</v>
      </c>
      <c r="B343" s="20">
        <v>6223.1880000000001</v>
      </c>
      <c r="C343" s="20">
        <v>3032.5439999999999</v>
      </c>
      <c r="D343" s="20">
        <v>4219.6750000000002</v>
      </c>
      <c r="E343" s="20">
        <v>1449.704</v>
      </c>
      <c r="F343" s="20">
        <v>5942.1229999999996</v>
      </c>
      <c r="G343" s="20">
        <v>3723.1880000000001</v>
      </c>
      <c r="H343" s="20">
        <v>2491.6790000000001</v>
      </c>
      <c r="I343" s="20">
        <v>3540.1260000000002</v>
      </c>
      <c r="J343" s="20">
        <v>2468.5650000000001</v>
      </c>
      <c r="K343" s="20">
        <v>3392.1970000000001</v>
      </c>
      <c r="L343" s="20">
        <v>2507.3960000000002</v>
      </c>
      <c r="M343" s="20">
        <v>17276.257000000001</v>
      </c>
      <c r="N343" s="20">
        <v>1866.6790000000001</v>
      </c>
      <c r="O343" s="20">
        <v>4141.0870000000004</v>
      </c>
      <c r="Q343" s="20">
        <v>262.61500000000001</v>
      </c>
      <c r="R343" s="20">
        <v>993.56500000000005</v>
      </c>
      <c r="S343" s="20">
        <v>591.39499999999998</v>
      </c>
      <c r="T343" s="20">
        <v>528.88300000000004</v>
      </c>
      <c r="U343" s="20">
        <v>215.65299999999999</v>
      </c>
      <c r="V343" s="20">
        <v>636.69600000000003</v>
      </c>
      <c r="W343" s="20">
        <v>739.399</v>
      </c>
      <c r="X343" s="20">
        <v>757.36599999999999</v>
      </c>
      <c r="Y343" s="20">
        <v>447.60700000000003</v>
      </c>
      <c r="Z343" s="20">
        <v>424.37</v>
      </c>
      <c r="AA343" s="20">
        <v>531.05600000000004</v>
      </c>
      <c r="AB343" s="20">
        <v>469.01100000000002</v>
      </c>
      <c r="AC343" s="20">
        <v>1473.375</v>
      </c>
      <c r="AD343" s="20">
        <v>544.13099999999997</v>
      </c>
      <c r="AE343" s="20">
        <v>645.49800000000005</v>
      </c>
      <c r="AG343">
        <v>7.7593511414047178</v>
      </c>
      <c r="AH343">
        <v>6.2634935811949894</v>
      </c>
      <c r="AI343">
        <v>5.1277809247626376</v>
      </c>
      <c r="AJ343">
        <v>7.9784659367005553</v>
      </c>
      <c r="AK343">
        <v>6.7223919908371323</v>
      </c>
      <c r="AL343">
        <v>9.3327474964504251</v>
      </c>
      <c r="AM343">
        <v>5.0354247165603416</v>
      </c>
      <c r="AN343">
        <v>3.2899271950417632</v>
      </c>
      <c r="AO343">
        <v>7.9090049976877035</v>
      </c>
      <c r="AP343">
        <v>5.8170110988052883</v>
      </c>
      <c r="AQ343">
        <v>6.3876446175167967</v>
      </c>
      <c r="AR343">
        <v>5.3461347388440785</v>
      </c>
      <c r="AS343">
        <v>11.725634682277086</v>
      </c>
      <c r="AT343">
        <v>3.4305691092769943</v>
      </c>
      <c r="AU343">
        <v>6.4153366857836893</v>
      </c>
      <c r="AW343" s="20">
        <v>0.371</v>
      </c>
      <c r="AX343" s="20">
        <v>7.9000000000000001E-2</v>
      </c>
      <c r="AY343" s="20">
        <v>0.109</v>
      </c>
      <c r="AZ343" s="20">
        <v>0.19</v>
      </c>
      <c r="BA343" s="20">
        <v>0.39200000000000002</v>
      </c>
      <c r="BB343" s="20">
        <v>0.184</v>
      </c>
      <c r="BC343" s="20">
        <v>8.5999999999999993E-2</v>
      </c>
      <c r="BD343" s="20">
        <v>5.5E-2</v>
      </c>
      <c r="BE343" s="20">
        <v>0.222</v>
      </c>
      <c r="BF343" s="20">
        <v>0.17199999999999999</v>
      </c>
      <c r="BG343" s="20">
        <v>0.151</v>
      </c>
      <c r="BH343" s="20">
        <v>0.14299999999999999</v>
      </c>
      <c r="BI343" s="20">
        <v>0.1</v>
      </c>
      <c r="BJ343" s="20">
        <v>7.9000000000000001E-2</v>
      </c>
      <c r="BK343" s="20">
        <v>0.125</v>
      </c>
      <c r="BM343" s="20">
        <v>0.78900000000000003</v>
      </c>
      <c r="BN343" s="20">
        <v>0.505</v>
      </c>
      <c r="BO343" s="20">
        <v>0.314</v>
      </c>
      <c r="BP343" s="20">
        <v>0.59</v>
      </c>
      <c r="BQ343" s="20">
        <v>0.54200000000000004</v>
      </c>
      <c r="BR343" s="20">
        <v>0.64700000000000002</v>
      </c>
      <c r="BS343" s="20">
        <v>0.372</v>
      </c>
      <c r="BT343" s="20">
        <v>0.24299999999999999</v>
      </c>
      <c r="BU343" s="20">
        <v>0.69199999999999995</v>
      </c>
      <c r="BV343" s="20">
        <v>0.52900000000000003</v>
      </c>
      <c r="BW343" s="20">
        <v>0.41899999999999998</v>
      </c>
      <c r="BX343" s="20">
        <v>0.49299999999999999</v>
      </c>
      <c r="BY343" s="20">
        <v>0.60399999999999998</v>
      </c>
      <c r="BZ343" s="20">
        <v>0.3</v>
      </c>
      <c r="CA343" s="20">
        <v>0.54100000000000004</v>
      </c>
    </row>
    <row r="344" spans="1:79" x14ac:dyDescent="0.35">
      <c r="A344" s="20">
        <v>2745.9319999999998</v>
      </c>
      <c r="B344" s="20">
        <v>4594.12</v>
      </c>
      <c r="C344" s="20">
        <v>1247.2260000000001</v>
      </c>
      <c r="D344" s="20">
        <v>1899.963</v>
      </c>
      <c r="E344" s="20">
        <v>2409.393</v>
      </c>
      <c r="F344" s="20">
        <v>6941.5680000000002</v>
      </c>
      <c r="G344" s="20">
        <v>649.96299999999997</v>
      </c>
      <c r="H344" s="20">
        <v>11004.067999999999</v>
      </c>
      <c r="I344" s="20">
        <v>4829.8819999999996</v>
      </c>
      <c r="J344" s="20">
        <v>944.89599999999996</v>
      </c>
      <c r="K344" s="20">
        <v>1215.7909999999999</v>
      </c>
      <c r="L344" s="20">
        <v>8992.2340000000004</v>
      </c>
      <c r="M344" s="20">
        <v>2230.0300000000002</v>
      </c>
      <c r="N344" s="20">
        <v>5482.6180000000004</v>
      </c>
      <c r="O344" s="20">
        <v>1507.951</v>
      </c>
      <c r="Q344" s="20">
        <v>535.23199999999997</v>
      </c>
      <c r="R344" s="20">
        <v>685.76300000000003</v>
      </c>
      <c r="S344" s="20">
        <v>240.43199999999999</v>
      </c>
      <c r="T344" s="20">
        <v>382.62599999999998</v>
      </c>
      <c r="U344" s="20">
        <v>514.66499999999996</v>
      </c>
      <c r="V344" s="20">
        <v>954.90300000000002</v>
      </c>
      <c r="W344" s="20">
        <v>132.15299999999999</v>
      </c>
      <c r="X344" s="20">
        <v>1336.2</v>
      </c>
      <c r="Y344" s="20">
        <v>712.202</v>
      </c>
      <c r="Z344" s="20">
        <v>215.11799999999999</v>
      </c>
      <c r="AA344" s="20">
        <v>409.41899999999998</v>
      </c>
      <c r="AB344" s="20">
        <v>1524.575</v>
      </c>
      <c r="AC344" s="20">
        <v>350.03</v>
      </c>
      <c r="AD344" s="20">
        <v>926.37099999999998</v>
      </c>
      <c r="AE344" s="20">
        <v>545.25800000000004</v>
      </c>
      <c r="AG344">
        <v>5.130358424010522</v>
      </c>
      <c r="AH344">
        <v>6.6992824051458006</v>
      </c>
      <c r="AI344">
        <v>5.1874376122978649</v>
      </c>
      <c r="AJ344">
        <v>4.9655878063696663</v>
      </c>
      <c r="AK344">
        <v>4.6814782431290265</v>
      </c>
      <c r="AL344">
        <v>7.269395949117345</v>
      </c>
      <c r="AM344">
        <v>4.9182614091242725</v>
      </c>
      <c r="AN344">
        <v>8.235345008232299</v>
      </c>
      <c r="AO344">
        <v>6.7816181364275856</v>
      </c>
      <c r="AP344">
        <v>4.3924543738785227</v>
      </c>
      <c r="AQ344">
        <v>2.9695519748717083</v>
      </c>
      <c r="AR344">
        <v>5.8981906432940328</v>
      </c>
      <c r="AS344">
        <v>6.3709682027254821</v>
      </c>
      <c r="AT344">
        <v>5.9183825918557469</v>
      </c>
      <c r="AU344">
        <v>2.7655733616012967</v>
      </c>
      <c r="AW344" s="20">
        <v>0.12</v>
      </c>
      <c r="AX344" s="20">
        <v>0.123</v>
      </c>
      <c r="AY344" s="20">
        <v>0.27100000000000002</v>
      </c>
      <c r="AZ344" s="20">
        <v>0.16300000000000001</v>
      </c>
      <c r="BA344" s="20">
        <v>0.114</v>
      </c>
      <c r="BB344" s="20">
        <v>9.6000000000000002E-2</v>
      </c>
      <c r="BC344" s="20">
        <v>0.46800000000000003</v>
      </c>
      <c r="BD344" s="20">
        <v>7.6999999999999999E-2</v>
      </c>
      <c r="BE344" s="20">
        <v>0.12</v>
      </c>
      <c r="BF344" s="20">
        <v>0.25700000000000001</v>
      </c>
      <c r="BG344" s="20">
        <v>9.0999999999999998E-2</v>
      </c>
      <c r="BH344" s="20">
        <v>4.9000000000000002E-2</v>
      </c>
      <c r="BI344" s="20">
        <v>0.22900000000000001</v>
      </c>
      <c r="BJ344" s="20">
        <v>0.08</v>
      </c>
      <c r="BK344" s="20">
        <v>6.4000000000000001E-2</v>
      </c>
      <c r="BM344" s="20">
        <v>0.441</v>
      </c>
      <c r="BN344" s="20">
        <v>0.58799999999999997</v>
      </c>
      <c r="BO344" s="20">
        <v>0.66300000000000003</v>
      </c>
      <c r="BP344" s="20">
        <v>0.60799999999999998</v>
      </c>
      <c r="BQ344" s="20">
        <v>0.45300000000000001</v>
      </c>
      <c r="BR344" s="20">
        <v>0.54</v>
      </c>
      <c r="BS344" s="20">
        <v>0.83199999999999996</v>
      </c>
      <c r="BT344" s="20">
        <v>0.69599999999999995</v>
      </c>
      <c r="BU344" s="20">
        <v>0.52500000000000002</v>
      </c>
      <c r="BV344" s="20">
        <v>0.67500000000000004</v>
      </c>
      <c r="BW344" s="20">
        <v>0.45200000000000001</v>
      </c>
      <c r="BX344" s="20">
        <v>0.45600000000000002</v>
      </c>
      <c r="BY344" s="20">
        <v>0.60199999999999998</v>
      </c>
      <c r="BZ344" s="20">
        <v>0.36</v>
      </c>
      <c r="CA344" s="20">
        <v>0.254</v>
      </c>
    </row>
    <row r="345" spans="1:79" x14ac:dyDescent="0.35">
      <c r="A345" s="20">
        <v>7082.1009999999997</v>
      </c>
      <c r="B345" s="20">
        <v>4370.3770000000004</v>
      </c>
      <c r="C345" s="20">
        <v>1017.0119999999999</v>
      </c>
      <c r="D345" s="20">
        <v>1040.126</v>
      </c>
      <c r="E345" s="20">
        <v>1909.2090000000001</v>
      </c>
      <c r="F345" s="20">
        <v>2956.7310000000002</v>
      </c>
      <c r="G345" s="20">
        <v>5635.17</v>
      </c>
      <c r="H345" s="20">
        <v>1807.5070000000001</v>
      </c>
      <c r="I345" s="20">
        <v>4128.143</v>
      </c>
      <c r="J345" s="20">
        <v>714.68200000000002</v>
      </c>
      <c r="K345" s="20">
        <v>2814.3490000000002</v>
      </c>
      <c r="L345" s="20">
        <v>5747.9660000000003</v>
      </c>
      <c r="M345" s="20">
        <v>2121.857</v>
      </c>
      <c r="N345" s="20">
        <v>2812.5</v>
      </c>
      <c r="O345" s="20">
        <v>6456.1760000000004</v>
      </c>
      <c r="Q345" s="20">
        <v>1031.883</v>
      </c>
      <c r="R345" s="20">
        <v>673.66099999999994</v>
      </c>
      <c r="S345" s="20">
        <v>216.94499999999999</v>
      </c>
      <c r="T345" s="20">
        <v>241.268</v>
      </c>
      <c r="U345" s="20">
        <v>466.37200000000001</v>
      </c>
      <c r="V345" s="20">
        <v>428.95699999999999</v>
      </c>
      <c r="W345" s="20">
        <v>850.99400000000003</v>
      </c>
      <c r="X345" s="20">
        <v>352.75</v>
      </c>
      <c r="Y345" s="20">
        <v>781.45</v>
      </c>
      <c r="Z345" s="20">
        <v>196.17699999999999</v>
      </c>
      <c r="AA345" s="20">
        <v>579.37300000000005</v>
      </c>
      <c r="AB345" s="20">
        <v>857.423</v>
      </c>
      <c r="AC345" s="20">
        <v>501.47</v>
      </c>
      <c r="AD345" s="20">
        <v>363.95800000000003</v>
      </c>
      <c r="AE345" s="20">
        <v>1090.846</v>
      </c>
      <c r="AG345">
        <v>6.8632790733057911</v>
      </c>
      <c r="AH345">
        <v>6.4875018740880073</v>
      </c>
      <c r="AI345">
        <v>4.6878794164419553</v>
      </c>
      <c r="AJ345">
        <v>4.3110814529900354</v>
      </c>
      <c r="AK345">
        <v>4.0937470517097942</v>
      </c>
      <c r="AL345">
        <v>6.8928377436433026</v>
      </c>
      <c r="AM345">
        <v>6.6218680742754943</v>
      </c>
      <c r="AN345">
        <v>5.1240453579021974</v>
      </c>
      <c r="AO345">
        <v>5.2826706763068652</v>
      </c>
      <c r="AP345">
        <v>3.6430468403533545</v>
      </c>
      <c r="AQ345">
        <v>4.8575770703847088</v>
      </c>
      <c r="AR345">
        <v>6.7037693180612141</v>
      </c>
      <c r="AS345">
        <v>4.2312740542804157</v>
      </c>
      <c r="AT345">
        <v>7.7275399908780678</v>
      </c>
      <c r="AU345">
        <v>5.9185036201260308</v>
      </c>
      <c r="AW345" s="20">
        <v>8.4000000000000005E-2</v>
      </c>
      <c r="AX345" s="20">
        <v>0.121</v>
      </c>
      <c r="AY345" s="20">
        <v>0.27200000000000002</v>
      </c>
      <c r="AZ345" s="20">
        <v>0.22500000000000001</v>
      </c>
      <c r="BA345" s="20">
        <v>0.11</v>
      </c>
      <c r="BB345" s="20">
        <v>0.20200000000000001</v>
      </c>
      <c r="BC345" s="20">
        <v>9.8000000000000004E-2</v>
      </c>
      <c r="BD345" s="20">
        <v>0.183</v>
      </c>
      <c r="BE345" s="20">
        <v>8.5000000000000006E-2</v>
      </c>
      <c r="BF345" s="20">
        <v>0.23300000000000001</v>
      </c>
      <c r="BG345" s="20">
        <v>0.105</v>
      </c>
      <c r="BH345" s="20">
        <v>9.8000000000000004E-2</v>
      </c>
      <c r="BI345" s="20">
        <v>0.106</v>
      </c>
      <c r="BJ345" s="20">
        <v>0.26700000000000002</v>
      </c>
      <c r="BK345" s="20">
        <v>6.8000000000000005E-2</v>
      </c>
      <c r="BM345" s="20">
        <v>0.29799999999999999</v>
      </c>
      <c r="BN345" s="20">
        <v>0.40699999999999997</v>
      </c>
      <c r="BO345" s="20">
        <v>0.63600000000000001</v>
      </c>
      <c r="BP345" s="20">
        <v>0.73</v>
      </c>
      <c r="BQ345" s="20">
        <v>0.52400000000000002</v>
      </c>
      <c r="BR345" s="20">
        <v>0.53800000000000003</v>
      </c>
      <c r="BS345" s="20">
        <v>0.47299999999999998</v>
      </c>
      <c r="BT345" s="20">
        <v>0.52400000000000002</v>
      </c>
      <c r="BU345" s="20">
        <v>0.442</v>
      </c>
      <c r="BV345" s="20">
        <v>0.58599999999999997</v>
      </c>
      <c r="BW345" s="20">
        <v>0.47299999999999998</v>
      </c>
      <c r="BX345" s="20">
        <v>0.33600000000000002</v>
      </c>
      <c r="BY345" s="20">
        <v>0.42299999999999999</v>
      </c>
      <c r="BZ345" s="20">
        <v>0.69099999999999995</v>
      </c>
      <c r="CA345" s="20">
        <v>0.55100000000000005</v>
      </c>
    </row>
    <row r="346" spans="1:79" x14ac:dyDescent="0.35">
      <c r="A346" s="20">
        <v>3397.7440000000001</v>
      </c>
      <c r="B346" s="20">
        <v>3607.6179999999999</v>
      </c>
      <c r="C346" s="20">
        <v>3357.0639999999999</v>
      </c>
      <c r="D346" s="20">
        <v>11361.870999999999</v>
      </c>
      <c r="E346" s="20">
        <v>5593.5649999999996</v>
      </c>
      <c r="F346" s="20">
        <v>1880.547</v>
      </c>
      <c r="G346" s="20">
        <v>784.94799999999998</v>
      </c>
      <c r="H346" s="20">
        <v>306.95299999999997</v>
      </c>
      <c r="I346" s="20">
        <v>4815.0889999999999</v>
      </c>
      <c r="J346" s="20">
        <v>2314.1640000000002</v>
      </c>
      <c r="K346" s="20">
        <v>1540.3109999999999</v>
      </c>
      <c r="L346" s="20">
        <v>5309.7259999999997</v>
      </c>
      <c r="M346" s="20">
        <v>5501.1090000000004</v>
      </c>
      <c r="N346" s="20">
        <v>1833.395</v>
      </c>
      <c r="O346" s="20">
        <v>28505.917000000001</v>
      </c>
      <c r="Q346" s="20">
        <v>525.65700000000004</v>
      </c>
      <c r="R346" s="20">
        <v>884</v>
      </c>
      <c r="S346" s="20">
        <v>453.2</v>
      </c>
      <c r="T346" s="20">
        <v>1810.1769999999999</v>
      </c>
      <c r="U346" s="20">
        <v>913.78599999999994</v>
      </c>
      <c r="V346" s="20">
        <v>289.24799999999999</v>
      </c>
      <c r="W346" s="20">
        <v>198.8</v>
      </c>
      <c r="X346" s="20">
        <v>78.363</v>
      </c>
      <c r="Y346" s="20">
        <v>651.59699999999998</v>
      </c>
      <c r="Z346" s="20">
        <v>788.03200000000004</v>
      </c>
      <c r="AA346" s="20">
        <v>534.01599999999996</v>
      </c>
      <c r="AB346" s="20">
        <v>544.79100000000005</v>
      </c>
      <c r="AC346" s="20">
        <v>633.33299999999997</v>
      </c>
      <c r="AD346" s="20">
        <v>533.01900000000001</v>
      </c>
      <c r="AE346" s="20">
        <v>1872.825</v>
      </c>
      <c r="AG346">
        <v>6.4638043438972561</v>
      </c>
      <c r="AH346">
        <v>4.0810158371040721</v>
      </c>
      <c r="AI346">
        <v>7.4074669020300083</v>
      </c>
      <c r="AJ346">
        <v>6.2766630003585284</v>
      </c>
      <c r="AK346">
        <v>6.1213073958235293</v>
      </c>
      <c r="AL346">
        <v>6.5015038997676733</v>
      </c>
      <c r="AM346">
        <v>3.9484305835010058</v>
      </c>
      <c r="AN346">
        <v>3.9170654518076131</v>
      </c>
      <c r="AO346">
        <v>7.3896733717313001</v>
      </c>
      <c r="AP346">
        <v>2.9366370908795583</v>
      </c>
      <c r="AQ346">
        <v>2.8843911043863857</v>
      </c>
      <c r="AR346">
        <v>9.7463541064371455</v>
      </c>
      <c r="AS346">
        <v>8.6859661505085004</v>
      </c>
      <c r="AT346">
        <v>3.4396428645132726</v>
      </c>
      <c r="AU346">
        <v>15.22081187510846</v>
      </c>
      <c r="AW346" s="20">
        <v>0.155</v>
      </c>
      <c r="AX346" s="20">
        <v>5.8000000000000003E-2</v>
      </c>
      <c r="AY346" s="20">
        <v>0.20499999999999999</v>
      </c>
      <c r="AZ346" s="20">
        <v>4.3999999999999997E-2</v>
      </c>
      <c r="BA346" s="20">
        <v>8.4000000000000005E-2</v>
      </c>
      <c r="BB346" s="20">
        <v>0.28199999999999997</v>
      </c>
      <c r="BC346" s="20">
        <v>0.25</v>
      </c>
      <c r="BD346" s="20">
        <v>0.628</v>
      </c>
      <c r="BE346" s="20">
        <v>0.14299999999999999</v>
      </c>
      <c r="BF346" s="20">
        <v>4.7E-2</v>
      </c>
      <c r="BG346" s="20">
        <v>6.8000000000000005E-2</v>
      </c>
      <c r="BH346" s="20">
        <v>0.22500000000000001</v>
      </c>
      <c r="BI346" s="20">
        <v>0.17199999999999999</v>
      </c>
      <c r="BJ346" s="20">
        <v>8.1000000000000003E-2</v>
      </c>
      <c r="BK346" s="20">
        <v>0.10199999999999999</v>
      </c>
      <c r="BM346" s="20">
        <v>0.50600000000000001</v>
      </c>
      <c r="BN346" s="20">
        <v>0.36399999999999999</v>
      </c>
      <c r="BO346" s="20">
        <v>0.52300000000000002</v>
      </c>
      <c r="BP346" s="20">
        <v>0.34300000000000003</v>
      </c>
      <c r="BQ346" s="20">
        <v>0.503</v>
      </c>
      <c r="BR346" s="20">
        <v>0.73299999999999998</v>
      </c>
      <c r="BS346" s="20">
        <v>0.69499999999999995</v>
      </c>
      <c r="BT346" s="20">
        <v>0.88300000000000001</v>
      </c>
      <c r="BU346" s="20">
        <v>0.71</v>
      </c>
      <c r="BV346" s="20">
        <v>0.25700000000000001</v>
      </c>
      <c r="BW346" s="20">
        <v>0.53800000000000003</v>
      </c>
      <c r="BX346" s="20">
        <v>0.55600000000000005</v>
      </c>
      <c r="BY346" s="20">
        <v>0.57199999999999995</v>
      </c>
      <c r="BZ346" s="20">
        <v>0.33</v>
      </c>
      <c r="CA346" s="20">
        <v>0.36099999999999999</v>
      </c>
    </row>
    <row r="347" spans="1:79" x14ac:dyDescent="0.35">
      <c r="A347" s="20">
        <v>704.51199999999994</v>
      </c>
      <c r="B347" s="20">
        <v>1653.107</v>
      </c>
      <c r="C347" s="20">
        <v>2602.6260000000002</v>
      </c>
      <c r="D347" s="20">
        <v>4307.5069999999996</v>
      </c>
      <c r="E347" s="20">
        <v>5428.9939999999997</v>
      </c>
      <c r="F347" s="20">
        <v>6976.701</v>
      </c>
      <c r="G347" s="20">
        <v>1331.3610000000001</v>
      </c>
      <c r="H347" s="20">
        <v>5128.5129999999999</v>
      </c>
      <c r="I347" s="20">
        <v>5661.982</v>
      </c>
      <c r="J347" s="20">
        <v>1691.0129999999999</v>
      </c>
      <c r="K347" s="20">
        <v>1620.7470000000001</v>
      </c>
      <c r="L347" s="20">
        <v>2069.1570000000002</v>
      </c>
      <c r="M347" s="20">
        <v>3050.1109999999999</v>
      </c>
      <c r="N347" s="20">
        <v>626.84900000000005</v>
      </c>
      <c r="O347" s="20">
        <v>8063.9790000000003</v>
      </c>
      <c r="Q347" s="20">
        <v>149.46</v>
      </c>
      <c r="R347" s="20">
        <v>461.10199999999998</v>
      </c>
      <c r="S347" s="20">
        <v>364.65800000000002</v>
      </c>
      <c r="T347" s="20">
        <v>733.53300000000002</v>
      </c>
      <c r="U347" s="20">
        <v>1042.9849999999999</v>
      </c>
      <c r="V347" s="20">
        <v>1050.211</v>
      </c>
      <c r="W347" s="20">
        <v>226.40700000000001</v>
      </c>
      <c r="X347" s="20">
        <v>990.15499999999997</v>
      </c>
      <c r="Y347" s="20">
        <v>664.97900000000004</v>
      </c>
      <c r="Z347" s="20">
        <v>374.387</v>
      </c>
      <c r="AA347" s="20">
        <v>433.86599999999999</v>
      </c>
      <c r="AB347" s="20">
        <v>226.13300000000001</v>
      </c>
      <c r="AC347" s="20">
        <v>376.47</v>
      </c>
      <c r="AD347" s="20">
        <v>171.411</v>
      </c>
      <c r="AE347" s="20">
        <v>986.12300000000005</v>
      </c>
      <c r="AG347">
        <v>4.7137160444266017</v>
      </c>
      <c r="AH347">
        <v>3.5851221638596233</v>
      </c>
      <c r="AI347">
        <v>7.1371696219471401</v>
      </c>
      <c r="AJ347">
        <v>5.8722743216733253</v>
      </c>
      <c r="AK347">
        <v>5.2052464800548428</v>
      </c>
      <c r="AL347">
        <v>6.6431421876175358</v>
      </c>
      <c r="AM347">
        <v>5.8803879738700662</v>
      </c>
      <c r="AN347">
        <v>5.1795052289793011</v>
      </c>
      <c r="AO347">
        <v>8.5145275264331648</v>
      </c>
      <c r="AP347">
        <v>4.5167513829272918</v>
      </c>
      <c r="AQ347">
        <v>3.7355934781706797</v>
      </c>
      <c r="AR347">
        <v>9.150177108162012</v>
      </c>
      <c r="AS347">
        <v>8.1018700029218795</v>
      </c>
      <c r="AT347">
        <v>3.6569940085525436</v>
      </c>
      <c r="AU347">
        <v>8.1774575788213024</v>
      </c>
      <c r="AW347" s="20">
        <v>0.39600000000000002</v>
      </c>
      <c r="AX347" s="20">
        <v>9.8000000000000004E-2</v>
      </c>
      <c r="AY347" s="20">
        <v>0.246</v>
      </c>
      <c r="AZ347" s="20">
        <v>0.10100000000000001</v>
      </c>
      <c r="BA347" s="20">
        <v>6.3E-2</v>
      </c>
      <c r="BB347" s="20">
        <v>7.9000000000000001E-2</v>
      </c>
      <c r="BC347" s="20">
        <v>0.32600000000000001</v>
      </c>
      <c r="BD347" s="20">
        <v>6.6000000000000003E-2</v>
      </c>
      <c r="BE347" s="20">
        <v>0.161</v>
      </c>
      <c r="BF347" s="20">
        <v>0.152</v>
      </c>
      <c r="BG347" s="20">
        <v>0.108</v>
      </c>
      <c r="BH347" s="20">
        <v>0.50800000000000001</v>
      </c>
      <c r="BI347" s="20">
        <v>0.27</v>
      </c>
      <c r="BJ347" s="20">
        <v>0.26800000000000002</v>
      </c>
      <c r="BK347" s="20">
        <v>0.104</v>
      </c>
      <c r="BM347" s="20">
        <v>0.72099999999999997</v>
      </c>
      <c r="BN347" s="20">
        <v>0.45900000000000002</v>
      </c>
      <c r="BO347" s="20">
        <v>0.67300000000000004</v>
      </c>
      <c r="BP347" s="20">
        <v>0.57399999999999995</v>
      </c>
      <c r="BQ347" s="20">
        <v>0.55600000000000005</v>
      </c>
      <c r="BR347" s="20">
        <v>0.33200000000000002</v>
      </c>
      <c r="BS347" s="20">
        <v>0.78800000000000003</v>
      </c>
      <c r="BT347" s="20">
        <v>0.45200000000000001</v>
      </c>
      <c r="BU347" s="20">
        <v>0.70699999999999996</v>
      </c>
      <c r="BV347" s="20">
        <v>0.623</v>
      </c>
      <c r="BW347" s="20">
        <v>0.40899999999999997</v>
      </c>
      <c r="BX347" s="20">
        <v>0.81</v>
      </c>
      <c r="BY347" s="20">
        <v>0.72199999999999998</v>
      </c>
      <c r="BZ347" s="20">
        <v>0.61399999999999999</v>
      </c>
      <c r="CA347" s="20">
        <v>0.40300000000000002</v>
      </c>
    </row>
    <row r="348" spans="1:79" x14ac:dyDescent="0.35">
      <c r="A348" s="20">
        <v>9047.7070000000003</v>
      </c>
      <c r="B348" s="20">
        <v>2724.6669999999999</v>
      </c>
      <c r="C348" s="20">
        <v>302.33</v>
      </c>
      <c r="D348" s="20">
        <v>3513.3139999999999</v>
      </c>
      <c r="E348" s="20">
        <v>2990.9389999999999</v>
      </c>
      <c r="F348" s="20">
        <v>3357.0639999999999</v>
      </c>
      <c r="G348" s="20">
        <v>512.20399999999995</v>
      </c>
      <c r="H348" s="20">
        <v>2308.6170000000002</v>
      </c>
      <c r="I348" s="20">
        <v>3735.2069999999999</v>
      </c>
      <c r="J348" s="20">
        <v>913.46199999999999</v>
      </c>
      <c r="K348" s="20">
        <v>858.91300000000001</v>
      </c>
      <c r="L348" s="20">
        <v>2218.9349999999999</v>
      </c>
      <c r="M348" s="20">
        <v>3746.3020000000001</v>
      </c>
      <c r="N348" s="20">
        <v>351.33100000000002</v>
      </c>
      <c r="O348" s="20">
        <v>6777.9219999999996</v>
      </c>
      <c r="Q348" s="20">
        <v>1508.0229999999999</v>
      </c>
      <c r="R348" s="20">
        <v>434.39600000000002</v>
      </c>
      <c r="S348" s="20">
        <v>218.28800000000001</v>
      </c>
      <c r="T348" s="20">
        <v>763.61900000000003</v>
      </c>
      <c r="U348" s="20">
        <v>517.072</v>
      </c>
      <c r="V348" s="20">
        <v>637.70899999999995</v>
      </c>
      <c r="W348" s="20">
        <v>153.21</v>
      </c>
      <c r="X348" s="20">
        <v>518.51099999999997</v>
      </c>
      <c r="Y348" s="20">
        <v>579.66300000000001</v>
      </c>
      <c r="Z348" s="20">
        <v>182.65899999999999</v>
      </c>
      <c r="AA348" s="20">
        <v>244.81700000000001</v>
      </c>
      <c r="AB348" s="20">
        <v>414.988</v>
      </c>
      <c r="AC348" s="20">
        <v>425.577</v>
      </c>
      <c r="AD348" s="20">
        <v>206.726</v>
      </c>
      <c r="AE348" s="20">
        <v>917.18200000000002</v>
      </c>
      <c r="AG348">
        <v>5.9997141953405224</v>
      </c>
      <c r="AH348">
        <v>6.2723114393318538</v>
      </c>
      <c r="AI348">
        <v>1.3850051308363263</v>
      </c>
      <c r="AJ348">
        <v>4.6008729484206121</v>
      </c>
      <c r="AK348">
        <v>5.7843762570783177</v>
      </c>
      <c r="AL348">
        <v>5.2642568946023971</v>
      </c>
      <c r="AM348">
        <v>3.3431499249396248</v>
      </c>
      <c r="AN348">
        <v>4.4523973454757959</v>
      </c>
      <c r="AO348">
        <v>6.4437561134659269</v>
      </c>
      <c r="AP348">
        <v>5.0009142719493704</v>
      </c>
      <c r="AQ348">
        <v>3.5083878978992473</v>
      </c>
      <c r="AR348">
        <v>5.3469859369427546</v>
      </c>
      <c r="AS348">
        <v>8.802877035178124</v>
      </c>
      <c r="AT348">
        <v>1.6995007884833064</v>
      </c>
      <c r="AU348">
        <v>7.3899422361101719</v>
      </c>
      <c r="AW348" s="20">
        <v>0.05</v>
      </c>
      <c r="AX348" s="20">
        <v>0.18099999999999999</v>
      </c>
      <c r="AY348" s="20">
        <v>0.08</v>
      </c>
      <c r="AZ348" s="20">
        <v>7.5999999999999998E-2</v>
      </c>
      <c r="BA348" s="20">
        <v>0.14099999999999999</v>
      </c>
      <c r="BB348" s="20">
        <v>0.104</v>
      </c>
      <c r="BC348" s="20">
        <v>0.27400000000000002</v>
      </c>
      <c r="BD348" s="20">
        <v>0.108</v>
      </c>
      <c r="BE348" s="20">
        <v>0.14000000000000001</v>
      </c>
      <c r="BF348" s="20">
        <v>0.34399999999999997</v>
      </c>
      <c r="BG348" s="20">
        <v>0.18</v>
      </c>
      <c r="BH348" s="20">
        <v>0.16200000000000001</v>
      </c>
      <c r="BI348" s="20">
        <v>0.26</v>
      </c>
      <c r="BJ348" s="20">
        <v>0.10299999999999999</v>
      </c>
      <c r="BK348" s="20">
        <v>0.10100000000000001</v>
      </c>
      <c r="BM348" s="20">
        <v>0.49</v>
      </c>
      <c r="BN348" s="20">
        <v>0.61899999999999999</v>
      </c>
      <c r="BO348" s="20">
        <v>0.38100000000000001</v>
      </c>
      <c r="BP348" s="20">
        <v>0.44900000000000001</v>
      </c>
      <c r="BQ348" s="20">
        <v>0.47199999999999998</v>
      </c>
      <c r="BR348" s="20">
        <v>0.48099999999999998</v>
      </c>
      <c r="BS348" s="20">
        <v>0.68700000000000006</v>
      </c>
      <c r="BT348" s="20">
        <v>0.39100000000000001</v>
      </c>
      <c r="BU348" s="20">
        <v>0.65800000000000003</v>
      </c>
      <c r="BV348" s="20">
        <v>0.74299999999999999</v>
      </c>
      <c r="BW348" s="20">
        <v>0.71799999999999997</v>
      </c>
      <c r="BX348" s="20">
        <v>0.56499999999999995</v>
      </c>
      <c r="BY348" s="20">
        <v>0.71799999999999997</v>
      </c>
      <c r="BZ348" s="20">
        <v>0.49399999999999999</v>
      </c>
      <c r="CA348" s="20">
        <v>0.52100000000000002</v>
      </c>
    </row>
    <row r="349" spans="1:79" x14ac:dyDescent="0.35">
      <c r="A349" s="20">
        <v>1225.037</v>
      </c>
      <c r="B349" s="20">
        <v>1664.201</v>
      </c>
      <c r="C349" s="20">
        <v>2069.1570000000002</v>
      </c>
      <c r="D349" s="20">
        <v>248.70599999999999</v>
      </c>
      <c r="E349" s="20">
        <v>5010.17</v>
      </c>
      <c r="F349" s="20">
        <v>784.94799999999998</v>
      </c>
      <c r="G349" s="20">
        <v>1394.231</v>
      </c>
      <c r="H349" s="20">
        <v>6025.3329999999996</v>
      </c>
      <c r="I349" s="20">
        <v>2751.4789999999998</v>
      </c>
      <c r="J349" s="20">
        <v>993.89800000000002</v>
      </c>
      <c r="K349" s="20">
        <v>1697.4849999999999</v>
      </c>
      <c r="L349" s="20">
        <v>2479.66</v>
      </c>
      <c r="M349" s="20">
        <v>1789.941</v>
      </c>
      <c r="N349" s="20">
        <v>4240.9390000000003</v>
      </c>
      <c r="O349" s="20">
        <v>7677.5150000000003</v>
      </c>
      <c r="Q349" s="20">
        <v>215.761</v>
      </c>
      <c r="R349" s="20">
        <v>495.37099999999998</v>
      </c>
      <c r="S349" s="20">
        <v>453.35300000000001</v>
      </c>
      <c r="T349" s="20">
        <v>114.941</v>
      </c>
      <c r="U349" s="20">
        <v>858.24300000000005</v>
      </c>
      <c r="V349" s="20">
        <v>182.233</v>
      </c>
      <c r="W349" s="20">
        <v>254.73</v>
      </c>
      <c r="X349" s="20">
        <v>634.28899999999999</v>
      </c>
      <c r="Y349" s="20">
        <v>640.03499999999997</v>
      </c>
      <c r="Z349" s="20">
        <v>284.702</v>
      </c>
      <c r="AA349" s="20">
        <v>287.61500000000001</v>
      </c>
      <c r="AB349" s="20">
        <v>437.28500000000003</v>
      </c>
      <c r="AC349" s="20">
        <v>291.59800000000001</v>
      </c>
      <c r="AD349" s="20">
        <v>444.108</v>
      </c>
      <c r="AE349" s="20">
        <v>1237.473</v>
      </c>
      <c r="AG349">
        <v>5.6777499177330473</v>
      </c>
      <c r="AH349">
        <v>3.3595042907235184</v>
      </c>
      <c r="AI349">
        <v>4.5641189095473065</v>
      </c>
      <c r="AJ349">
        <v>2.1637709781540093</v>
      </c>
      <c r="AK349">
        <v>5.8377056381467716</v>
      </c>
      <c r="AL349">
        <v>4.3073866972502231</v>
      </c>
      <c r="AM349">
        <v>5.4733678797157781</v>
      </c>
      <c r="AN349">
        <v>9.4993496655310121</v>
      </c>
      <c r="AO349">
        <v>4.2989508386260127</v>
      </c>
      <c r="AP349">
        <v>3.4910116542911536</v>
      </c>
      <c r="AQ349">
        <v>5.9019348782226233</v>
      </c>
      <c r="AR349">
        <v>5.6705809712201418</v>
      </c>
      <c r="AS349">
        <v>6.1383857228101704</v>
      </c>
      <c r="AT349">
        <v>9.5493416015924062</v>
      </c>
      <c r="AU349">
        <v>6.20418788935193</v>
      </c>
      <c r="AW349" s="20">
        <v>0.33100000000000002</v>
      </c>
      <c r="AX349" s="20">
        <v>8.5000000000000006E-2</v>
      </c>
      <c r="AY349" s="20">
        <v>0.127</v>
      </c>
      <c r="AZ349" s="20">
        <v>0.23699999999999999</v>
      </c>
      <c r="BA349" s="20">
        <v>8.5000000000000006E-2</v>
      </c>
      <c r="BB349" s="20">
        <v>0.29699999999999999</v>
      </c>
      <c r="BC349" s="20">
        <v>0.27</v>
      </c>
      <c r="BD349" s="20">
        <v>0.188</v>
      </c>
      <c r="BE349" s="20">
        <v>8.4000000000000005E-2</v>
      </c>
      <c r="BF349" s="20">
        <v>0.154</v>
      </c>
      <c r="BG349" s="20">
        <v>0.25800000000000001</v>
      </c>
      <c r="BH349" s="20">
        <v>0.16300000000000001</v>
      </c>
      <c r="BI349" s="20">
        <v>0.26500000000000001</v>
      </c>
      <c r="BJ349" s="20">
        <v>0.27</v>
      </c>
      <c r="BK349" s="20">
        <v>6.3E-2</v>
      </c>
      <c r="BM349" s="20">
        <v>0.625</v>
      </c>
      <c r="BN349" s="20">
        <v>0.378</v>
      </c>
      <c r="BO349" s="20">
        <v>0.39600000000000002</v>
      </c>
      <c r="BP349" s="20">
        <v>0.60699999999999998</v>
      </c>
      <c r="BQ349" s="20">
        <v>0.42699999999999999</v>
      </c>
      <c r="BR349" s="20">
        <v>0.59699999999999998</v>
      </c>
      <c r="BS349" s="20">
        <v>0.74199999999999999</v>
      </c>
      <c r="BT349" s="20">
        <v>0.79100000000000004</v>
      </c>
      <c r="BU349" s="20">
        <v>0.376</v>
      </c>
      <c r="BV349" s="20">
        <v>0.63500000000000001</v>
      </c>
      <c r="BW349" s="20">
        <v>0.65600000000000003</v>
      </c>
      <c r="BX349" s="20">
        <v>0.55400000000000005</v>
      </c>
      <c r="BY349" s="20">
        <v>0.74299999999999999</v>
      </c>
      <c r="BZ349" s="20">
        <v>0.74</v>
      </c>
      <c r="CA349" s="20">
        <v>0.40100000000000002</v>
      </c>
    </row>
    <row r="350" spans="1:79" x14ac:dyDescent="0.35">
      <c r="A350" s="20">
        <v>1105.769</v>
      </c>
      <c r="B350" s="20">
        <v>2947.4850000000001</v>
      </c>
      <c r="C350" s="20">
        <v>4002.404</v>
      </c>
      <c r="D350" s="20">
        <v>268.12099999999998</v>
      </c>
      <c r="E350" s="20">
        <v>3913.6460000000002</v>
      </c>
      <c r="F350" s="20">
        <v>1674.3710000000001</v>
      </c>
      <c r="G350" s="20">
        <v>5834.8739999999998</v>
      </c>
      <c r="H350" s="20">
        <v>1140.902</v>
      </c>
      <c r="I350" s="20">
        <v>3118.5279999999998</v>
      </c>
      <c r="J350" s="20">
        <v>690.64300000000003</v>
      </c>
      <c r="K350" s="20">
        <v>3405.1410000000001</v>
      </c>
      <c r="L350" s="20">
        <v>7875.37</v>
      </c>
      <c r="M350" s="20">
        <v>4137.3890000000001</v>
      </c>
      <c r="N350" s="20">
        <v>4271.45</v>
      </c>
      <c r="O350" s="20">
        <v>8403.2909999999993</v>
      </c>
      <c r="Q350" s="20">
        <v>192.27500000000001</v>
      </c>
      <c r="R350" s="20">
        <v>624.84400000000005</v>
      </c>
      <c r="S350" s="20">
        <v>613.36199999999997</v>
      </c>
      <c r="T350" s="20">
        <v>100.78</v>
      </c>
      <c r="U350" s="20">
        <v>597.49400000000003</v>
      </c>
      <c r="V350" s="20">
        <v>365.608</v>
      </c>
      <c r="W350" s="20">
        <v>1237.9960000000001</v>
      </c>
      <c r="X350" s="20">
        <v>274.62</v>
      </c>
      <c r="Y350" s="20">
        <v>632.86599999999999</v>
      </c>
      <c r="Z350" s="20">
        <v>215.31100000000001</v>
      </c>
      <c r="AA350" s="20">
        <v>578.28</v>
      </c>
      <c r="AB350" s="20">
        <v>1366.4559999999999</v>
      </c>
      <c r="AC350" s="20">
        <v>874.947</v>
      </c>
      <c r="AD350" s="20">
        <v>542.40099999999995</v>
      </c>
      <c r="AE350" s="20">
        <v>1096.518</v>
      </c>
      <c r="AG350">
        <v>5.7509764659992193</v>
      </c>
      <c r="AH350">
        <v>4.7171534014890115</v>
      </c>
      <c r="AI350">
        <v>6.5253537062941627</v>
      </c>
      <c r="AJ350">
        <v>2.6604584242905336</v>
      </c>
      <c r="AK350">
        <v>6.5501009215155301</v>
      </c>
      <c r="AL350">
        <v>4.5796891752915689</v>
      </c>
      <c r="AM350">
        <v>4.7131606241054085</v>
      </c>
      <c r="AN350">
        <v>4.1544752749253515</v>
      </c>
      <c r="AO350">
        <v>4.9276276494550189</v>
      </c>
      <c r="AP350">
        <v>3.2076531157256247</v>
      </c>
      <c r="AQ350">
        <v>5.8883948952064751</v>
      </c>
      <c r="AR350">
        <v>5.7633542536312916</v>
      </c>
      <c r="AS350">
        <v>4.7287309974204152</v>
      </c>
      <c r="AT350">
        <v>7.8750776639423608</v>
      </c>
      <c r="AU350">
        <v>7.6636142771938074</v>
      </c>
      <c r="AW350" s="20">
        <v>0.376</v>
      </c>
      <c r="AX350" s="20">
        <v>9.5000000000000001E-2</v>
      </c>
      <c r="AY350" s="20">
        <v>0.13400000000000001</v>
      </c>
      <c r="AZ350" s="20">
        <v>0.33200000000000002</v>
      </c>
      <c r="BA350" s="20">
        <v>0.13800000000000001</v>
      </c>
      <c r="BB350" s="20">
        <v>0.157</v>
      </c>
      <c r="BC350" s="20">
        <v>4.8000000000000001E-2</v>
      </c>
      <c r="BD350" s="20">
        <v>0.19</v>
      </c>
      <c r="BE350" s="20">
        <v>9.8000000000000004E-2</v>
      </c>
      <c r="BF350" s="20">
        <v>0.187</v>
      </c>
      <c r="BG350" s="20">
        <v>0.128</v>
      </c>
      <c r="BH350" s="20">
        <v>5.2999999999999999E-2</v>
      </c>
      <c r="BI350" s="20">
        <v>6.8000000000000005E-2</v>
      </c>
      <c r="BJ350" s="20">
        <v>0.182</v>
      </c>
      <c r="BK350" s="20">
        <v>8.7999999999999995E-2</v>
      </c>
      <c r="BM350" s="20">
        <v>0.749</v>
      </c>
      <c r="BN350" s="20">
        <v>0.46500000000000002</v>
      </c>
      <c r="BO350" s="20">
        <v>0.53600000000000003</v>
      </c>
      <c r="BP350" s="20">
        <v>0.63400000000000001</v>
      </c>
      <c r="BQ350" s="20">
        <v>0.41199999999999998</v>
      </c>
      <c r="BR350" s="20">
        <v>0.52200000000000002</v>
      </c>
      <c r="BS350" s="20">
        <v>0.318</v>
      </c>
      <c r="BT350" s="20">
        <v>0.48499999999999999</v>
      </c>
      <c r="BU350" s="20">
        <v>0.316</v>
      </c>
      <c r="BV350" s="20">
        <v>0.52500000000000002</v>
      </c>
      <c r="BW350" s="20">
        <v>0.52400000000000002</v>
      </c>
      <c r="BX350" s="20">
        <v>0.28499999999999998</v>
      </c>
      <c r="BY350" s="20">
        <v>0.27600000000000002</v>
      </c>
      <c r="BZ350" s="20">
        <v>0.56000000000000005</v>
      </c>
      <c r="CA350" s="20">
        <v>0.442</v>
      </c>
    </row>
    <row r="351" spans="1:79" x14ac:dyDescent="0.35">
      <c r="A351" s="20">
        <v>1738.1659999999999</v>
      </c>
      <c r="B351" s="20">
        <v>3406.0650000000001</v>
      </c>
      <c r="C351" s="20">
        <v>4276.9970000000003</v>
      </c>
      <c r="D351" s="20">
        <v>399.40800000000002</v>
      </c>
      <c r="E351" s="20">
        <v>2064.5340000000001</v>
      </c>
      <c r="F351" s="20">
        <v>2460.2440000000001</v>
      </c>
      <c r="G351" s="20">
        <v>707.28599999999994</v>
      </c>
      <c r="H351" s="20">
        <v>2037.722</v>
      </c>
      <c r="I351" s="20">
        <v>4356.509</v>
      </c>
      <c r="J351" s="20">
        <v>1828.7719999999999</v>
      </c>
      <c r="K351" s="20">
        <v>5805.2879999999996</v>
      </c>
      <c r="L351" s="20">
        <v>3698.2249999999999</v>
      </c>
      <c r="M351" s="20">
        <v>5540.8649999999998</v>
      </c>
      <c r="N351" s="20">
        <v>332.84</v>
      </c>
      <c r="O351" s="20">
        <v>2162.5369999999998</v>
      </c>
      <c r="Q351" s="20">
        <v>338.35500000000002</v>
      </c>
      <c r="R351" s="20">
        <v>655.61300000000006</v>
      </c>
      <c r="S351" s="20">
        <v>497.43099999999998</v>
      </c>
      <c r="T351" s="20">
        <v>161.369</v>
      </c>
      <c r="U351" s="20">
        <v>294.221</v>
      </c>
      <c r="V351" s="20">
        <v>369.43799999999999</v>
      </c>
      <c r="W351" s="20">
        <v>235.94200000000001</v>
      </c>
      <c r="X351" s="20">
        <v>268.61799999999999</v>
      </c>
      <c r="Y351" s="20">
        <v>618.31799999999998</v>
      </c>
      <c r="Z351" s="20">
        <v>397.214</v>
      </c>
      <c r="AA351" s="20">
        <v>818.63199999999995</v>
      </c>
      <c r="AB351" s="20">
        <v>619.94399999999996</v>
      </c>
      <c r="AC351" s="20">
        <v>945.63499999999999</v>
      </c>
      <c r="AD351" s="20">
        <v>214.22499999999999</v>
      </c>
      <c r="AE351" s="20">
        <v>258.262</v>
      </c>
      <c r="AG351">
        <v>5.1371074758759283</v>
      </c>
      <c r="AH351">
        <v>5.1952371292210495</v>
      </c>
      <c r="AI351">
        <v>8.5981714046772328</v>
      </c>
      <c r="AJ351">
        <v>2.4751222353735849</v>
      </c>
      <c r="AK351">
        <v>7.0169498438248805</v>
      </c>
      <c r="AL351">
        <v>6.6594232320443494</v>
      </c>
      <c r="AM351">
        <v>2.9977113019301349</v>
      </c>
      <c r="AN351">
        <v>7.5859473304097271</v>
      </c>
      <c r="AO351">
        <v>7.0457418351075018</v>
      </c>
      <c r="AP351">
        <v>4.6039968379765064</v>
      </c>
      <c r="AQ351">
        <v>7.0914501265525898</v>
      </c>
      <c r="AR351">
        <v>5.9654178441923786</v>
      </c>
      <c r="AS351">
        <v>5.8594119295499851</v>
      </c>
      <c r="AT351">
        <v>1.5536935465048429</v>
      </c>
      <c r="AU351">
        <v>8.3734231129628043</v>
      </c>
      <c r="AW351" s="20">
        <v>0.191</v>
      </c>
      <c r="AX351" s="20">
        <v>0.1</v>
      </c>
      <c r="AY351" s="20">
        <v>0.217</v>
      </c>
      <c r="AZ351" s="20">
        <v>0.193</v>
      </c>
      <c r="BA351" s="20">
        <v>0.3</v>
      </c>
      <c r="BB351" s="20">
        <v>0.22700000000000001</v>
      </c>
      <c r="BC351" s="20">
        <v>0.16</v>
      </c>
      <c r="BD351" s="20">
        <v>0.35499999999999998</v>
      </c>
      <c r="BE351" s="20">
        <v>0.14299999999999999</v>
      </c>
      <c r="BF351" s="20">
        <v>0.14599999999999999</v>
      </c>
      <c r="BG351" s="20">
        <v>0.109</v>
      </c>
      <c r="BH351" s="20">
        <v>0.121</v>
      </c>
      <c r="BI351" s="20">
        <v>7.8E-2</v>
      </c>
      <c r="BJ351" s="20">
        <v>9.0999999999999998E-2</v>
      </c>
      <c r="BK351" s="20">
        <v>0.40699999999999997</v>
      </c>
      <c r="BM351" s="20">
        <v>0.48599999999999999</v>
      </c>
      <c r="BN351" s="20">
        <v>0.52200000000000002</v>
      </c>
      <c r="BO351" s="20">
        <v>0.78200000000000003</v>
      </c>
      <c r="BP351" s="20">
        <v>0.51100000000000001</v>
      </c>
      <c r="BQ351" s="20">
        <v>0.70799999999999996</v>
      </c>
      <c r="BR351" s="20">
        <v>0.70499999999999996</v>
      </c>
      <c r="BS351" s="20">
        <v>0.54500000000000004</v>
      </c>
      <c r="BT351" s="20">
        <v>0.78700000000000003</v>
      </c>
      <c r="BU351" s="20">
        <v>0.44400000000000001</v>
      </c>
      <c r="BV351" s="20">
        <v>0.58599999999999997</v>
      </c>
      <c r="BW351" s="20">
        <v>0.54400000000000004</v>
      </c>
      <c r="BX351" s="20">
        <v>0.60199999999999998</v>
      </c>
      <c r="BY351" s="20">
        <v>0.32</v>
      </c>
      <c r="BZ351" s="20">
        <v>0.26600000000000001</v>
      </c>
      <c r="CA351" s="20">
        <v>0.77200000000000002</v>
      </c>
    </row>
    <row r="352" spans="1:79" x14ac:dyDescent="0.35">
      <c r="A352" s="20">
        <v>100.777</v>
      </c>
      <c r="B352" s="20">
        <v>8006.6570000000002</v>
      </c>
      <c r="C352" s="20">
        <v>3523.4839999999999</v>
      </c>
      <c r="D352" s="20">
        <v>3227.6260000000002</v>
      </c>
      <c r="E352" s="20">
        <v>7852.2560000000003</v>
      </c>
      <c r="F352" s="20">
        <v>3614.09</v>
      </c>
      <c r="G352" s="20">
        <v>504.80799999999999</v>
      </c>
      <c r="H352" s="20">
        <v>2562.87</v>
      </c>
      <c r="I352" s="20">
        <v>1854.66</v>
      </c>
      <c r="J352" s="20">
        <v>1254.623</v>
      </c>
      <c r="K352" s="20">
        <v>989.27499999999998</v>
      </c>
      <c r="L352" s="20">
        <v>1561.575</v>
      </c>
      <c r="M352" s="20">
        <v>1235.2070000000001</v>
      </c>
      <c r="N352" s="20">
        <v>1995.192</v>
      </c>
      <c r="O352" s="20">
        <v>1536.6120000000001</v>
      </c>
      <c r="Q352" s="20">
        <v>49.942999999999998</v>
      </c>
      <c r="R352" s="20">
        <v>1491.576</v>
      </c>
      <c r="S352" s="20">
        <v>507.416</v>
      </c>
      <c r="T352" s="20">
        <v>503.24</v>
      </c>
      <c r="U352" s="20">
        <v>1016.482</v>
      </c>
      <c r="V352" s="20">
        <v>596.40800000000002</v>
      </c>
      <c r="W352" s="20">
        <v>193.15100000000001</v>
      </c>
      <c r="X352" s="20">
        <v>291.52499999999998</v>
      </c>
      <c r="Y352" s="20">
        <v>514.35199999999998</v>
      </c>
      <c r="Z352" s="20">
        <v>417.91800000000001</v>
      </c>
      <c r="AA352" s="20">
        <v>284.01900000000001</v>
      </c>
      <c r="AB352" s="20">
        <v>375.52</v>
      </c>
      <c r="AC352" s="20">
        <v>328.17700000000002</v>
      </c>
      <c r="AD352" s="20">
        <v>429.65600000000001</v>
      </c>
      <c r="AE352" s="20">
        <v>614.125</v>
      </c>
      <c r="AG352">
        <v>2.0178403379853034</v>
      </c>
      <c r="AH352">
        <v>5.3679175583409764</v>
      </c>
      <c r="AI352">
        <v>6.9439749633436865</v>
      </c>
      <c r="AJ352">
        <v>6.4136912805023449</v>
      </c>
      <c r="AK352">
        <v>7.7249336436847882</v>
      </c>
      <c r="AL352">
        <v>6.0597611031374496</v>
      </c>
      <c r="AM352">
        <v>2.6135407013165861</v>
      </c>
      <c r="AN352">
        <v>8.7912528942629287</v>
      </c>
      <c r="AO352">
        <v>3.6058185833825864</v>
      </c>
      <c r="AP352">
        <v>3.0020793552802223</v>
      </c>
      <c r="AQ352">
        <v>3.4831296497769513</v>
      </c>
      <c r="AR352">
        <v>4.1584336386876863</v>
      </c>
      <c r="AS352">
        <v>3.7638439013093543</v>
      </c>
      <c r="AT352">
        <v>4.6436963524307817</v>
      </c>
      <c r="AU352">
        <v>2.5021160187258298</v>
      </c>
      <c r="AW352" s="20">
        <v>0.50800000000000001</v>
      </c>
      <c r="AX352" s="20">
        <v>4.4999999999999998E-2</v>
      </c>
      <c r="AY352" s="20">
        <v>0.17199999999999999</v>
      </c>
      <c r="AZ352" s="20">
        <v>0.16</v>
      </c>
      <c r="BA352" s="20">
        <v>9.6000000000000002E-2</v>
      </c>
      <c r="BB352" s="20">
        <v>0.128</v>
      </c>
      <c r="BC352" s="20">
        <v>0.17</v>
      </c>
      <c r="BD352" s="20">
        <v>0.379</v>
      </c>
      <c r="BE352" s="20">
        <v>8.7999999999999995E-2</v>
      </c>
      <c r="BF352" s="20">
        <v>0.09</v>
      </c>
      <c r="BG352" s="20">
        <v>0.154</v>
      </c>
      <c r="BH352" s="20">
        <v>0.13900000000000001</v>
      </c>
      <c r="BI352" s="20">
        <v>0.14399999999999999</v>
      </c>
      <c r="BJ352" s="20">
        <v>0.13600000000000001</v>
      </c>
      <c r="BK352" s="20">
        <v>5.0999999999999997E-2</v>
      </c>
      <c r="BM352" s="20">
        <v>0.77900000000000003</v>
      </c>
      <c r="BN352" s="20">
        <v>0.25600000000000001</v>
      </c>
      <c r="BO352" s="20">
        <v>0.505</v>
      </c>
      <c r="BP352" s="20">
        <v>0.501</v>
      </c>
      <c r="BQ352" s="20">
        <v>0.42</v>
      </c>
      <c r="BR352" s="20">
        <v>0.45</v>
      </c>
      <c r="BS352" s="20">
        <v>0.66300000000000003</v>
      </c>
      <c r="BT352" s="20">
        <v>0.442</v>
      </c>
      <c r="BU352" s="20">
        <v>0.27300000000000002</v>
      </c>
      <c r="BV352" s="20">
        <v>0.47899999999999998</v>
      </c>
      <c r="BW352" s="20">
        <v>0.47</v>
      </c>
      <c r="BX352" s="20">
        <v>0.52300000000000002</v>
      </c>
      <c r="BY352" s="20">
        <v>0.46400000000000002</v>
      </c>
      <c r="BZ352" s="20">
        <v>0.39700000000000002</v>
      </c>
      <c r="CA352" s="20">
        <v>0.23</v>
      </c>
    </row>
    <row r="353" spans="1:79" x14ac:dyDescent="0.35">
      <c r="A353" s="20">
        <v>1890.7170000000001</v>
      </c>
      <c r="B353" s="20">
        <v>8577.1080000000002</v>
      </c>
      <c r="C353" s="20">
        <v>6127.9589999999998</v>
      </c>
      <c r="D353" s="20">
        <v>9448.0400000000009</v>
      </c>
      <c r="E353" s="20">
        <v>301.40499999999997</v>
      </c>
      <c r="F353" s="20">
        <v>2307.692</v>
      </c>
      <c r="G353" s="20">
        <v>954.14200000000005</v>
      </c>
      <c r="H353" s="20">
        <v>1667.8989999999999</v>
      </c>
      <c r="I353" s="20">
        <v>9849.2970000000005</v>
      </c>
      <c r="J353" s="20">
        <v>600.96199999999999</v>
      </c>
      <c r="K353" s="20">
        <v>1164.0160000000001</v>
      </c>
      <c r="L353" s="20">
        <v>8698.2250000000004</v>
      </c>
      <c r="M353" s="20">
        <v>367.97300000000001</v>
      </c>
      <c r="N353" s="20">
        <v>3185.096</v>
      </c>
      <c r="O353" s="20">
        <v>5011.0950000000003</v>
      </c>
      <c r="Q353" s="20">
        <v>347.17399999999998</v>
      </c>
      <c r="R353" s="20">
        <v>1210.02</v>
      </c>
      <c r="S353" s="20">
        <v>932.06</v>
      </c>
      <c r="T353" s="20">
        <v>1034.7059999999999</v>
      </c>
      <c r="U353" s="20">
        <v>218.714</v>
      </c>
      <c r="V353" s="20">
        <v>405.70299999999997</v>
      </c>
      <c r="W353" s="20">
        <v>188.89500000000001</v>
      </c>
      <c r="X353" s="20">
        <v>280.54599999999999</v>
      </c>
      <c r="Y353" s="20">
        <v>1043.4290000000001</v>
      </c>
      <c r="Z353" s="20">
        <v>126.947</v>
      </c>
      <c r="AA353" s="20">
        <v>328.66</v>
      </c>
      <c r="AB353" s="20">
        <v>1020.828</v>
      </c>
      <c r="AC353" s="20">
        <v>209.196</v>
      </c>
      <c r="AD353" s="20">
        <v>556.23299999999995</v>
      </c>
      <c r="AE353" s="20">
        <v>911.13900000000001</v>
      </c>
      <c r="AG353">
        <v>5.4460213034386218</v>
      </c>
      <c r="AH353">
        <v>7.0884018445976098</v>
      </c>
      <c r="AI353">
        <v>6.5746400446323197</v>
      </c>
      <c r="AJ353">
        <v>9.1311348344360646</v>
      </c>
      <c r="AK353">
        <v>1.3780782208729208</v>
      </c>
      <c r="AL353">
        <v>5.688131465628798</v>
      </c>
      <c r="AM353">
        <v>5.0511765795812487</v>
      </c>
      <c r="AN353">
        <v>5.945189024259836</v>
      </c>
      <c r="AO353">
        <v>9.4393552412286788</v>
      </c>
      <c r="AP353">
        <v>4.7339598415086606</v>
      </c>
      <c r="AQ353">
        <v>3.5417026714537818</v>
      </c>
      <c r="AR353">
        <v>8.5207547206777257</v>
      </c>
      <c r="AS353">
        <v>1.7589867875102776</v>
      </c>
      <c r="AT353">
        <v>5.7261902835682177</v>
      </c>
      <c r="AU353">
        <v>5.4998139691089944</v>
      </c>
      <c r="AW353" s="20">
        <v>0.19700000000000001</v>
      </c>
      <c r="AX353" s="20">
        <v>7.3999999999999996E-2</v>
      </c>
      <c r="AY353" s="20">
        <v>8.8999999999999996E-2</v>
      </c>
      <c r="AZ353" s="20">
        <v>0.111</v>
      </c>
      <c r="BA353" s="20">
        <v>7.9000000000000001E-2</v>
      </c>
      <c r="BB353" s="20">
        <v>0.17599999999999999</v>
      </c>
      <c r="BC353" s="20">
        <v>0.33600000000000002</v>
      </c>
      <c r="BD353" s="20">
        <v>0.26600000000000001</v>
      </c>
      <c r="BE353" s="20">
        <v>0.114</v>
      </c>
      <c r="BF353" s="20">
        <v>0.46899999999999997</v>
      </c>
      <c r="BG353" s="20">
        <v>0.13500000000000001</v>
      </c>
      <c r="BH353" s="20">
        <v>0.105</v>
      </c>
      <c r="BI353" s="20">
        <v>0.106</v>
      </c>
      <c r="BJ353" s="20">
        <v>0.129</v>
      </c>
      <c r="BK353" s="20">
        <v>7.5999999999999998E-2</v>
      </c>
      <c r="BM353" s="20">
        <v>0.627</v>
      </c>
      <c r="BN353" s="20">
        <v>0.50700000000000001</v>
      </c>
      <c r="BO353" s="20">
        <v>0.45900000000000002</v>
      </c>
      <c r="BP353" s="20">
        <v>0.55400000000000005</v>
      </c>
      <c r="BQ353" s="20">
        <v>0.439</v>
      </c>
      <c r="BR353" s="20">
        <v>0.65100000000000002</v>
      </c>
      <c r="BS353" s="20">
        <v>0.73499999999999999</v>
      </c>
      <c r="BT353" s="20">
        <v>0.40300000000000002</v>
      </c>
      <c r="BU353" s="20">
        <v>0.56699999999999995</v>
      </c>
      <c r="BV353" s="20">
        <v>0.85799999999999998</v>
      </c>
      <c r="BW353" s="20">
        <v>0.53300000000000003</v>
      </c>
      <c r="BX353" s="20">
        <v>0.64400000000000002</v>
      </c>
      <c r="BY353" s="20">
        <v>0.39600000000000002</v>
      </c>
      <c r="BZ353" s="20">
        <v>0.38700000000000001</v>
      </c>
      <c r="CA353" s="20">
        <v>0.39800000000000002</v>
      </c>
    </row>
    <row r="354" spans="1:79" x14ac:dyDescent="0.35">
      <c r="A354" s="20">
        <v>1801.0360000000001</v>
      </c>
      <c r="B354" s="20">
        <v>13186.945</v>
      </c>
      <c r="C354" s="20">
        <v>2267.9360000000001</v>
      </c>
      <c r="D354" s="20">
        <v>1422.8920000000001</v>
      </c>
      <c r="E354" s="20">
        <v>383.69099999999997</v>
      </c>
      <c r="F354" s="20">
        <v>4889.0529999999999</v>
      </c>
      <c r="G354" s="20">
        <v>1358.173</v>
      </c>
      <c r="H354" s="20">
        <v>4217.8249999999998</v>
      </c>
      <c r="I354" s="20">
        <v>6451.5529999999999</v>
      </c>
      <c r="J354" s="20">
        <v>1282.3589999999999</v>
      </c>
      <c r="K354" s="20">
        <v>3959.8739999999998</v>
      </c>
      <c r="L354" s="20">
        <v>2719.12</v>
      </c>
      <c r="M354" s="20">
        <v>1941.568</v>
      </c>
      <c r="N354" s="20">
        <v>4984.2830000000004</v>
      </c>
      <c r="O354" s="20">
        <v>7983.5429999999997</v>
      </c>
      <c r="Q354" s="20">
        <v>355.1</v>
      </c>
      <c r="R354" s="20">
        <v>1424.308</v>
      </c>
      <c r="S354" s="20">
        <v>349.79700000000003</v>
      </c>
      <c r="T354" s="20">
        <v>212.06899999999999</v>
      </c>
      <c r="U354" s="20">
        <v>126.52</v>
      </c>
      <c r="V354" s="20">
        <v>624.73099999999999</v>
      </c>
      <c r="W354" s="20">
        <v>212.012</v>
      </c>
      <c r="X354" s="20">
        <v>429.56299999999999</v>
      </c>
      <c r="Y354" s="20">
        <v>876.71699999999998</v>
      </c>
      <c r="Z354" s="20">
        <v>329.11</v>
      </c>
      <c r="AA354" s="20">
        <v>496.28800000000001</v>
      </c>
      <c r="AB354" s="20">
        <v>460.30599999999998</v>
      </c>
      <c r="AC354" s="20">
        <v>296.66699999999997</v>
      </c>
      <c r="AD354" s="20">
        <v>589.529</v>
      </c>
      <c r="AE354" s="20">
        <v>1011.396</v>
      </c>
      <c r="AG354">
        <v>5.0719121374260769</v>
      </c>
      <c r="AH354">
        <v>9.2584925451517499</v>
      </c>
      <c r="AI354">
        <v>6.4835776178755102</v>
      </c>
      <c r="AJ354">
        <v>6.7095709415331806</v>
      </c>
      <c r="AK354">
        <v>3.0326509642744228</v>
      </c>
      <c r="AL354">
        <v>7.8258530471514938</v>
      </c>
      <c r="AM354">
        <v>6.4061138048789692</v>
      </c>
      <c r="AN354">
        <v>9.8188740650381892</v>
      </c>
      <c r="AO354">
        <v>7.3587634322135873</v>
      </c>
      <c r="AP354">
        <v>3.8964449576129558</v>
      </c>
      <c r="AQ354">
        <v>7.9789839770455862</v>
      </c>
      <c r="AR354">
        <v>5.9072008620352552</v>
      </c>
      <c r="AS354">
        <v>6.5446038824675483</v>
      </c>
      <c r="AT354">
        <v>8.454686707524143</v>
      </c>
      <c r="AU354">
        <v>7.8935876748573257</v>
      </c>
      <c r="AW354" s="20">
        <v>0.17899999999999999</v>
      </c>
      <c r="AX354" s="20">
        <v>8.2000000000000003E-2</v>
      </c>
      <c r="AY354" s="20">
        <v>0.23300000000000001</v>
      </c>
      <c r="AZ354" s="20">
        <v>0.39800000000000002</v>
      </c>
      <c r="BA354" s="20">
        <v>0.30099999999999999</v>
      </c>
      <c r="BB354" s="20">
        <v>0.157</v>
      </c>
      <c r="BC354" s="20">
        <v>0.38</v>
      </c>
      <c r="BD354" s="20">
        <v>0.28699999999999998</v>
      </c>
      <c r="BE354" s="20">
        <v>0.105</v>
      </c>
      <c r="BF354" s="20">
        <v>0.14899999999999999</v>
      </c>
      <c r="BG354" s="20">
        <v>0.20200000000000001</v>
      </c>
      <c r="BH354" s="20">
        <v>0.161</v>
      </c>
      <c r="BI354" s="20">
        <v>0.27700000000000002</v>
      </c>
      <c r="BJ354" s="20">
        <v>0.18</v>
      </c>
      <c r="BK354" s="20">
        <v>9.8000000000000004E-2</v>
      </c>
      <c r="BM354" s="20">
        <v>0.51200000000000001</v>
      </c>
      <c r="BN354" s="20">
        <v>0.60799999999999998</v>
      </c>
      <c r="BO354" s="20">
        <v>0.58299999999999996</v>
      </c>
      <c r="BP354" s="20">
        <v>0.85099999999999998</v>
      </c>
      <c r="BQ354" s="20">
        <v>0.65</v>
      </c>
      <c r="BR354" s="20">
        <v>0.55400000000000005</v>
      </c>
      <c r="BS354" s="20">
        <v>0.81799999999999995</v>
      </c>
      <c r="BT354" s="20">
        <v>0.441</v>
      </c>
      <c r="BU354" s="20">
        <v>0.57099999999999995</v>
      </c>
      <c r="BV354" s="20">
        <v>0.627</v>
      </c>
      <c r="BW354" s="20">
        <v>0.65500000000000003</v>
      </c>
      <c r="BX354" s="20">
        <v>0.55500000000000005</v>
      </c>
      <c r="BY354" s="20">
        <v>0.57299999999999995</v>
      </c>
      <c r="BZ354" s="20">
        <v>0.65400000000000003</v>
      </c>
      <c r="CA354" s="20">
        <v>0.57799999999999996</v>
      </c>
    </row>
    <row r="355" spans="1:79" x14ac:dyDescent="0.35">
      <c r="A355" s="20">
        <v>1689.164</v>
      </c>
      <c r="B355" s="20">
        <v>3814.7190000000001</v>
      </c>
      <c r="C355" s="20">
        <v>5850.5919999999996</v>
      </c>
      <c r="D355" s="20">
        <v>846.89300000000003</v>
      </c>
      <c r="E355" s="20">
        <v>1703.9570000000001</v>
      </c>
      <c r="F355" s="20">
        <v>2942.8620000000001</v>
      </c>
      <c r="G355" s="20">
        <v>604.66</v>
      </c>
      <c r="H355" s="20">
        <v>1868.528</v>
      </c>
      <c r="I355" s="20">
        <v>1003.143</v>
      </c>
      <c r="J355" s="20">
        <v>2197.67</v>
      </c>
      <c r="K355" s="20">
        <v>409.57799999999997</v>
      </c>
      <c r="L355" s="20">
        <v>2844.8589999999999</v>
      </c>
      <c r="M355" s="20">
        <v>2347.4479999999999</v>
      </c>
      <c r="N355" s="20">
        <v>10444.712</v>
      </c>
      <c r="O355" s="20">
        <v>5276.442</v>
      </c>
      <c r="Q355" s="20">
        <v>264.30500000000001</v>
      </c>
      <c r="R355" s="20">
        <v>520.90099999999995</v>
      </c>
      <c r="S355" s="20">
        <v>876.54700000000003</v>
      </c>
      <c r="T355" s="20">
        <v>180.22900000000001</v>
      </c>
      <c r="U355" s="20">
        <v>317.33800000000002</v>
      </c>
      <c r="V355" s="20">
        <v>442.82799999999997</v>
      </c>
      <c r="W355" s="20">
        <v>144.43100000000001</v>
      </c>
      <c r="X355" s="20">
        <v>412.03</v>
      </c>
      <c r="Y355" s="20">
        <v>199.774</v>
      </c>
      <c r="Z355" s="20">
        <v>507.15899999999999</v>
      </c>
      <c r="AA355" s="20">
        <v>202.22</v>
      </c>
      <c r="AB355" s="20">
        <v>407.29599999999999</v>
      </c>
      <c r="AC355" s="20">
        <v>348.20400000000001</v>
      </c>
      <c r="AD355" s="20">
        <v>1312.4090000000001</v>
      </c>
      <c r="AE355" s="20">
        <v>1049.8579999999999</v>
      </c>
      <c r="AG355">
        <v>6.3909649836363291</v>
      </c>
      <c r="AH355">
        <v>7.3233090356900838</v>
      </c>
      <c r="AI355">
        <v>6.6745901817016078</v>
      </c>
      <c r="AJ355">
        <v>4.6989829605668341</v>
      </c>
      <c r="AK355">
        <v>5.3695334312310532</v>
      </c>
      <c r="AL355">
        <v>6.6456095820499161</v>
      </c>
      <c r="AM355">
        <v>4.1864973586002998</v>
      </c>
      <c r="AN355">
        <v>4.5349319224328326</v>
      </c>
      <c r="AO355">
        <v>5.0213891697618314</v>
      </c>
      <c r="AP355">
        <v>4.3332958697371042</v>
      </c>
      <c r="AQ355">
        <v>2.0254079715161706</v>
      </c>
      <c r="AR355">
        <v>6.9847457377435571</v>
      </c>
      <c r="AS355">
        <v>6.7415882643507823</v>
      </c>
      <c r="AT355">
        <v>7.9584275938369808</v>
      </c>
      <c r="AU355">
        <v>5.0258625452204013</v>
      </c>
      <c r="AW355" s="20">
        <v>0.30399999999999999</v>
      </c>
      <c r="AX355" s="20">
        <v>0.17699999999999999</v>
      </c>
      <c r="AY355" s="20">
        <v>9.6000000000000002E-2</v>
      </c>
      <c r="AZ355" s="20">
        <v>0.32800000000000001</v>
      </c>
      <c r="BA355" s="20">
        <v>0.21299999999999999</v>
      </c>
      <c r="BB355" s="20">
        <v>0.189</v>
      </c>
      <c r="BC355" s="20">
        <v>0.36399999999999999</v>
      </c>
      <c r="BD355" s="20">
        <v>0.13800000000000001</v>
      </c>
      <c r="BE355" s="20">
        <v>0.316</v>
      </c>
      <c r="BF355" s="20">
        <v>0.107</v>
      </c>
      <c r="BG355" s="20">
        <v>0.126</v>
      </c>
      <c r="BH355" s="20">
        <v>0.216</v>
      </c>
      <c r="BI355" s="20">
        <v>0.24299999999999999</v>
      </c>
      <c r="BJ355" s="20">
        <v>7.5999999999999998E-2</v>
      </c>
      <c r="BK355" s="20">
        <v>0.06</v>
      </c>
      <c r="BM355" s="20">
        <v>0.71</v>
      </c>
      <c r="BN355" s="20">
        <v>0.69599999999999995</v>
      </c>
      <c r="BO355" s="20">
        <v>0.48899999999999999</v>
      </c>
      <c r="BP355" s="20">
        <v>0.79800000000000004</v>
      </c>
      <c r="BQ355" s="20">
        <v>0.71299999999999997</v>
      </c>
      <c r="BR355" s="20">
        <v>0.58199999999999996</v>
      </c>
      <c r="BS355" s="20">
        <v>0.81200000000000006</v>
      </c>
      <c r="BT355" s="20">
        <v>0.27800000000000002</v>
      </c>
      <c r="BU355" s="20">
        <v>0.627</v>
      </c>
      <c r="BV355" s="20">
        <v>0.42899999999999999</v>
      </c>
      <c r="BW355" s="20">
        <v>0.38</v>
      </c>
      <c r="BX355" s="20">
        <v>0.68300000000000005</v>
      </c>
      <c r="BY355" s="20">
        <v>0.58899999999999997</v>
      </c>
      <c r="BZ355" s="20">
        <v>0.55500000000000005</v>
      </c>
      <c r="CA355" s="20">
        <v>0.32</v>
      </c>
    </row>
    <row r="356" spans="1:79" x14ac:dyDescent="0.35">
      <c r="A356" s="20">
        <v>929.17899999999997</v>
      </c>
      <c r="B356" s="20">
        <v>3481.8789999999999</v>
      </c>
      <c r="C356" s="20">
        <v>1906.4349999999999</v>
      </c>
      <c r="D356" s="20">
        <v>5852.4409999999998</v>
      </c>
      <c r="E356" s="20">
        <v>4073.5949999999998</v>
      </c>
      <c r="F356" s="20">
        <v>5401.2569999999996</v>
      </c>
      <c r="G356" s="20">
        <v>2773.6689999999999</v>
      </c>
      <c r="H356" s="20">
        <v>2067.308</v>
      </c>
      <c r="I356" s="20">
        <v>9246.4869999999992</v>
      </c>
      <c r="J356" s="20">
        <v>1829.6969999999999</v>
      </c>
      <c r="K356" s="20">
        <v>3035.3180000000002</v>
      </c>
      <c r="L356" s="20">
        <v>5306.9530000000004</v>
      </c>
      <c r="M356" s="20">
        <v>919.00900000000001</v>
      </c>
      <c r="N356" s="20">
        <v>1793.6389999999999</v>
      </c>
      <c r="O356" s="20">
        <v>11732.618</v>
      </c>
      <c r="Q356" s="20">
        <v>303.27300000000002</v>
      </c>
      <c r="R356" s="20">
        <v>556.08000000000004</v>
      </c>
      <c r="S356" s="20">
        <v>446.57100000000003</v>
      </c>
      <c r="T356" s="20">
        <v>1210.72</v>
      </c>
      <c r="U356" s="20">
        <v>657.79300000000001</v>
      </c>
      <c r="V356" s="20">
        <v>562.17899999999997</v>
      </c>
      <c r="W356" s="20">
        <v>367.28100000000001</v>
      </c>
      <c r="X356" s="20">
        <v>243.94200000000001</v>
      </c>
      <c r="Y356" s="20">
        <v>711.173</v>
      </c>
      <c r="Z356" s="20">
        <v>406.983</v>
      </c>
      <c r="AA356" s="20">
        <v>506.66</v>
      </c>
      <c r="AB356" s="20">
        <v>750.68700000000001</v>
      </c>
      <c r="AC356" s="20">
        <v>245.03399999999999</v>
      </c>
      <c r="AD356" s="20">
        <v>356.55599999999998</v>
      </c>
      <c r="AE356" s="20">
        <v>1338.1559999999999</v>
      </c>
      <c r="AG356">
        <v>3.0638368730483752</v>
      </c>
      <c r="AH356">
        <v>6.2614713710257508</v>
      </c>
      <c r="AI356">
        <v>4.2690524015218179</v>
      </c>
      <c r="AJ356">
        <v>4.8338517576318223</v>
      </c>
      <c r="AK356">
        <v>6.1928220580030491</v>
      </c>
      <c r="AL356">
        <v>9.6077174707699857</v>
      </c>
      <c r="AM356">
        <v>7.551898954751266</v>
      </c>
      <c r="AN356">
        <v>8.4745882217904249</v>
      </c>
      <c r="AO356">
        <v>13.001740785997217</v>
      </c>
      <c r="AP356">
        <v>4.4957578080656928</v>
      </c>
      <c r="AQ356">
        <v>5.9908380373425967</v>
      </c>
      <c r="AR356">
        <v>7.0694617064102623</v>
      </c>
      <c r="AS356">
        <v>3.7505366602185819</v>
      </c>
      <c r="AT356">
        <v>5.030455244057034</v>
      </c>
      <c r="AU356">
        <v>8.7677505462741276</v>
      </c>
      <c r="AW356" s="20">
        <v>0.127</v>
      </c>
      <c r="AX356" s="20">
        <v>0.14099999999999999</v>
      </c>
      <c r="AY356" s="20">
        <v>0.12</v>
      </c>
      <c r="AZ356" s="20">
        <v>0.05</v>
      </c>
      <c r="BA356" s="20">
        <v>0.11799999999999999</v>
      </c>
      <c r="BB356" s="20">
        <v>0.215</v>
      </c>
      <c r="BC356" s="20">
        <v>0.25800000000000001</v>
      </c>
      <c r="BD356" s="20">
        <v>0.437</v>
      </c>
      <c r="BE356" s="20">
        <v>0.23</v>
      </c>
      <c r="BF356" s="20">
        <v>0.13900000000000001</v>
      </c>
      <c r="BG356" s="20">
        <v>0.14899999999999999</v>
      </c>
      <c r="BH356" s="20">
        <v>0.11799999999999999</v>
      </c>
      <c r="BI356" s="20">
        <v>0.192</v>
      </c>
      <c r="BJ356" s="20">
        <v>0.17699999999999999</v>
      </c>
      <c r="BK356" s="20">
        <v>8.2000000000000003E-2</v>
      </c>
      <c r="BM356" s="20">
        <v>0.45500000000000002</v>
      </c>
      <c r="BN356" s="20">
        <v>0.64100000000000001</v>
      </c>
      <c r="BO356" s="20">
        <v>0.53200000000000003</v>
      </c>
      <c r="BP356" s="20">
        <v>0.35</v>
      </c>
      <c r="BQ356" s="20">
        <v>0.51</v>
      </c>
      <c r="BR356" s="20">
        <v>0.64700000000000002</v>
      </c>
      <c r="BS356" s="20">
        <v>0.65700000000000003</v>
      </c>
      <c r="BT356" s="20">
        <v>0.63</v>
      </c>
      <c r="BU356" s="20">
        <v>0.69199999999999995</v>
      </c>
      <c r="BV356" s="20">
        <v>0.52500000000000002</v>
      </c>
      <c r="BW356" s="20">
        <v>0.53500000000000003</v>
      </c>
      <c r="BX356" s="20">
        <v>0.54800000000000004</v>
      </c>
      <c r="BY356" s="20">
        <v>0.66100000000000003</v>
      </c>
      <c r="BZ356" s="20">
        <v>0.56599999999999995</v>
      </c>
      <c r="CA356" s="20">
        <v>0.376</v>
      </c>
    </row>
    <row r="357" spans="1:79" x14ac:dyDescent="0.35">
      <c r="A357" s="20">
        <v>958.76499999999999</v>
      </c>
      <c r="B357" s="20">
        <v>1864.83</v>
      </c>
      <c r="C357" s="20">
        <v>6311.0209999999997</v>
      </c>
      <c r="D357" s="20">
        <v>934.726</v>
      </c>
      <c r="E357" s="20">
        <v>4501.6639999999998</v>
      </c>
      <c r="F357" s="20">
        <v>4257.5810000000001</v>
      </c>
      <c r="G357" s="20">
        <v>1231.509</v>
      </c>
      <c r="H357" s="20">
        <v>1788.0920000000001</v>
      </c>
      <c r="I357" s="20">
        <v>1737.241</v>
      </c>
      <c r="J357" s="20">
        <v>2054.364</v>
      </c>
      <c r="K357" s="20">
        <v>5914.3860000000004</v>
      </c>
      <c r="L357" s="20">
        <v>5897.7439999999997</v>
      </c>
      <c r="M357" s="20">
        <v>2535.1329999999998</v>
      </c>
      <c r="N357" s="20">
        <v>4201.183</v>
      </c>
      <c r="O357" s="20">
        <v>2622.0410000000002</v>
      </c>
      <c r="Q357" s="20">
        <v>237.59200000000001</v>
      </c>
      <c r="R357" s="20">
        <v>322.7</v>
      </c>
      <c r="S357" s="20">
        <v>759.60299999999995</v>
      </c>
      <c r="T357" s="20">
        <v>201.053</v>
      </c>
      <c r="U357" s="20">
        <v>630.36300000000006</v>
      </c>
      <c r="V357" s="20">
        <v>681.74</v>
      </c>
      <c r="W357" s="20">
        <v>290.608</v>
      </c>
      <c r="X357" s="20">
        <v>502.99</v>
      </c>
      <c r="Y357" s="20">
        <v>263.21899999999999</v>
      </c>
      <c r="Z357" s="20">
        <v>728.577</v>
      </c>
      <c r="AA357" s="20">
        <v>490.76799999999997</v>
      </c>
      <c r="AB357" s="20">
        <v>901.05700000000002</v>
      </c>
      <c r="AC357" s="20">
        <v>393.834</v>
      </c>
      <c r="AD357" s="20">
        <v>322.971</v>
      </c>
      <c r="AE357" s="20">
        <v>454.93</v>
      </c>
      <c r="AG357">
        <v>4.035342099060574</v>
      </c>
      <c r="AH357">
        <v>5.778834831112488</v>
      </c>
      <c r="AI357">
        <v>8.308315001388884</v>
      </c>
      <c r="AJ357">
        <v>4.6491522135954204</v>
      </c>
      <c r="AK357">
        <v>7.1413836154723542</v>
      </c>
      <c r="AL357">
        <v>6.2451682459588698</v>
      </c>
      <c r="AM357">
        <v>4.2376982051423226</v>
      </c>
      <c r="AN357">
        <v>3.5549255452394681</v>
      </c>
      <c r="AO357">
        <v>6.5999832838814827</v>
      </c>
      <c r="AP357">
        <v>2.8196937317538162</v>
      </c>
      <c r="AQ357">
        <v>12.051286962475142</v>
      </c>
      <c r="AR357">
        <v>6.5453617251738789</v>
      </c>
      <c r="AS357">
        <v>6.4370597764540385</v>
      </c>
      <c r="AT357">
        <v>13.007926408253372</v>
      </c>
      <c r="AU357">
        <v>5.7636141824016889</v>
      </c>
      <c r="AW357" s="20">
        <v>0.21299999999999999</v>
      </c>
      <c r="AX357" s="20">
        <v>0.22500000000000001</v>
      </c>
      <c r="AY357" s="20">
        <v>0.13700000000000001</v>
      </c>
      <c r="AZ357" s="20">
        <v>0.29099999999999998</v>
      </c>
      <c r="BA357" s="20">
        <v>0.14199999999999999</v>
      </c>
      <c r="BB357" s="20">
        <v>0.115</v>
      </c>
      <c r="BC357" s="20">
        <v>0.183</v>
      </c>
      <c r="BD357" s="20">
        <v>8.8999999999999996E-2</v>
      </c>
      <c r="BE357" s="20">
        <v>0.315</v>
      </c>
      <c r="BF357" s="20">
        <v>4.9000000000000002E-2</v>
      </c>
      <c r="BG357" s="20">
        <v>0.309</v>
      </c>
      <c r="BH357" s="20">
        <v>9.0999999999999998E-2</v>
      </c>
      <c r="BI357" s="20">
        <v>0.20499999999999999</v>
      </c>
      <c r="BJ357" s="20">
        <v>0.50600000000000001</v>
      </c>
      <c r="BK357" s="20">
        <v>0.159</v>
      </c>
      <c r="BM357" s="20">
        <v>0.748</v>
      </c>
      <c r="BN357" s="20">
        <v>0.26500000000000001</v>
      </c>
      <c r="BO357" s="20">
        <v>0.59</v>
      </c>
      <c r="BP357" s="20">
        <v>0.81299999999999994</v>
      </c>
      <c r="BQ357" s="20">
        <v>0.51500000000000001</v>
      </c>
      <c r="BR357" s="20">
        <v>0.50800000000000001</v>
      </c>
      <c r="BS357" s="20">
        <v>0.52600000000000002</v>
      </c>
      <c r="BT357" s="20">
        <v>0.36399999999999999</v>
      </c>
      <c r="BU357" s="20">
        <v>0.68500000000000005</v>
      </c>
      <c r="BV357" s="20">
        <v>0.21</v>
      </c>
      <c r="BW357" s="20">
        <v>0.77600000000000002</v>
      </c>
      <c r="BX357" s="20">
        <v>0.45100000000000001</v>
      </c>
      <c r="BY357" s="20">
        <v>0.54300000000000004</v>
      </c>
      <c r="BZ357" s="20">
        <v>0.88</v>
      </c>
      <c r="CA357" s="20">
        <v>0.54400000000000004</v>
      </c>
    </row>
    <row r="358" spans="1:79" x14ac:dyDescent="0.35">
      <c r="A358" s="20">
        <v>851.51599999999996</v>
      </c>
      <c r="B358" s="20">
        <v>4457.2860000000001</v>
      </c>
      <c r="C358" s="20">
        <v>3199.8890000000001</v>
      </c>
      <c r="D358" s="20">
        <v>736.87099999999998</v>
      </c>
      <c r="E358" s="20">
        <v>4403.6610000000001</v>
      </c>
      <c r="F358" s="20">
        <v>11610.576999999999</v>
      </c>
      <c r="G358" s="20">
        <v>867.23400000000004</v>
      </c>
      <c r="H358" s="20">
        <v>340.23700000000002</v>
      </c>
      <c r="I358" s="20">
        <v>4349.1120000000001</v>
      </c>
      <c r="J358" s="20">
        <v>1830.6210000000001</v>
      </c>
      <c r="K358" s="20">
        <v>4237.241</v>
      </c>
      <c r="L358" s="20">
        <v>7414.0159999999996</v>
      </c>
      <c r="M358" s="20">
        <v>6454.3270000000002</v>
      </c>
      <c r="N358" s="20">
        <v>2588.7570000000001</v>
      </c>
      <c r="O358" s="20">
        <v>4271.45</v>
      </c>
      <c r="Q358" s="20">
        <v>161.93199999999999</v>
      </c>
      <c r="R358" s="20">
        <v>483.96600000000001</v>
      </c>
      <c r="S358" s="20">
        <v>629.6</v>
      </c>
      <c r="T358" s="20">
        <v>233.49600000000001</v>
      </c>
      <c r="U358" s="20">
        <v>571.52099999999996</v>
      </c>
      <c r="V358" s="20">
        <v>1248.9949999999999</v>
      </c>
      <c r="W358" s="20">
        <v>160.47499999999999</v>
      </c>
      <c r="X358" s="20">
        <v>134.679</v>
      </c>
      <c r="Y358" s="20">
        <v>732.173</v>
      </c>
      <c r="Z358" s="20">
        <v>472.95400000000001</v>
      </c>
      <c r="AA358" s="20">
        <v>718.35799999999995</v>
      </c>
      <c r="AB358" s="20">
        <v>1096.0519999999999</v>
      </c>
      <c r="AC358" s="20">
        <v>758.06600000000003</v>
      </c>
      <c r="AD358" s="20">
        <v>568.51099999999997</v>
      </c>
      <c r="AE358" s="20">
        <v>574.90099999999995</v>
      </c>
      <c r="AG358">
        <v>5.2584788676728502</v>
      </c>
      <c r="AH358">
        <v>9.2099155725815454</v>
      </c>
      <c r="AI358">
        <v>5.0824158195679798</v>
      </c>
      <c r="AJ358">
        <v>3.1558185150923355</v>
      </c>
      <c r="AK358">
        <v>7.7051604402987826</v>
      </c>
      <c r="AL358">
        <v>9.2959355321678636</v>
      </c>
      <c r="AM358">
        <v>5.4041688736563334</v>
      </c>
      <c r="AN358">
        <v>2.5262810089175001</v>
      </c>
      <c r="AO358">
        <v>5.9400059821927336</v>
      </c>
      <c r="AP358">
        <v>3.8706110953707973</v>
      </c>
      <c r="AQ358">
        <v>5.8985088215068258</v>
      </c>
      <c r="AR358">
        <v>6.7642922051143559</v>
      </c>
      <c r="AS358">
        <v>8.5142019296472871</v>
      </c>
      <c r="AT358">
        <v>4.5535741612739251</v>
      </c>
      <c r="AU358">
        <v>7.4298879285303041</v>
      </c>
      <c r="AW358" s="20">
        <v>0.40799999999999997</v>
      </c>
      <c r="AX358" s="20">
        <v>0.23899999999999999</v>
      </c>
      <c r="AY358" s="20">
        <v>0.10100000000000001</v>
      </c>
      <c r="AZ358" s="20">
        <v>0.17</v>
      </c>
      <c r="BA358" s="20">
        <v>0.16900000000000001</v>
      </c>
      <c r="BB358" s="20">
        <v>9.4E-2</v>
      </c>
      <c r="BC358" s="20">
        <v>0.42299999999999999</v>
      </c>
      <c r="BD358" s="20">
        <v>0.23599999999999999</v>
      </c>
      <c r="BE358" s="20">
        <v>0.10199999999999999</v>
      </c>
      <c r="BF358" s="20">
        <v>0.10299999999999999</v>
      </c>
      <c r="BG358" s="20">
        <v>0.10299999999999999</v>
      </c>
      <c r="BH358" s="20">
        <v>7.8E-2</v>
      </c>
      <c r="BI358" s="20">
        <v>0.14099999999999999</v>
      </c>
      <c r="BJ358" s="20">
        <v>0.10100000000000001</v>
      </c>
      <c r="BK358" s="20">
        <v>0.16200000000000001</v>
      </c>
      <c r="BM358" s="20">
        <v>0.751</v>
      </c>
      <c r="BN358" s="20">
        <v>0.30099999999999999</v>
      </c>
      <c r="BO358" s="20">
        <v>0.45500000000000002</v>
      </c>
      <c r="BP358" s="20">
        <v>0.52400000000000002</v>
      </c>
      <c r="BQ358" s="20">
        <v>0.71299999999999997</v>
      </c>
      <c r="BR358" s="20">
        <v>0.51500000000000001</v>
      </c>
      <c r="BS358" s="20">
        <v>0.80500000000000005</v>
      </c>
      <c r="BT358" s="20">
        <v>0.58299999999999996</v>
      </c>
      <c r="BU358" s="20">
        <v>0.43</v>
      </c>
      <c r="BV358" s="20">
        <v>0.26300000000000001</v>
      </c>
      <c r="BW358" s="20">
        <v>0.48899999999999999</v>
      </c>
      <c r="BX358" s="20">
        <v>0.52600000000000002</v>
      </c>
      <c r="BY358" s="20">
        <v>0.63500000000000001</v>
      </c>
      <c r="BZ358" s="20">
        <v>0.51</v>
      </c>
      <c r="CA358" s="20">
        <v>0.67500000000000004</v>
      </c>
    </row>
    <row r="359" spans="1:79" x14ac:dyDescent="0.35">
      <c r="A359" s="20">
        <v>5025.8879999999999</v>
      </c>
      <c r="B359" s="20">
        <v>2222.6329999999998</v>
      </c>
      <c r="C359" s="20">
        <v>2151.442</v>
      </c>
      <c r="D359" s="20">
        <v>5438.24</v>
      </c>
      <c r="E359" s="20">
        <v>1748.336</v>
      </c>
      <c r="F359" s="20">
        <v>4610.7619999999997</v>
      </c>
      <c r="G359" s="20">
        <v>1663.277</v>
      </c>
      <c r="H359" s="20">
        <v>6076.183</v>
      </c>
      <c r="I359" s="20">
        <v>5617.6040000000003</v>
      </c>
      <c r="J359" s="20">
        <v>1893.491</v>
      </c>
      <c r="K359" s="20">
        <v>1739.09</v>
      </c>
      <c r="L359" s="20">
        <v>2039.5709999999999</v>
      </c>
      <c r="M359" s="20">
        <v>1105.769</v>
      </c>
      <c r="N359" s="20">
        <v>15783.099</v>
      </c>
      <c r="O359" s="20">
        <v>4309.357</v>
      </c>
      <c r="Q359" s="20">
        <v>728.44</v>
      </c>
      <c r="R359" s="20">
        <v>337.03399999999999</v>
      </c>
      <c r="S359" s="20">
        <v>325.94</v>
      </c>
      <c r="T359" s="20">
        <v>737.04899999999998</v>
      </c>
      <c r="U359" s="20">
        <v>262.20499999999998</v>
      </c>
      <c r="V359" s="20">
        <v>633.13900000000001</v>
      </c>
      <c r="W359" s="20">
        <v>360.52199999999999</v>
      </c>
      <c r="X359" s="20">
        <v>808.70299999999997</v>
      </c>
      <c r="Y359" s="20">
        <v>828.21400000000006</v>
      </c>
      <c r="Z359" s="20">
        <v>271.33699999999999</v>
      </c>
      <c r="AA359" s="20">
        <v>610.65899999999999</v>
      </c>
      <c r="AB359" s="20">
        <v>892.005</v>
      </c>
      <c r="AC359" s="20">
        <v>400.34399999999999</v>
      </c>
      <c r="AD359" s="20">
        <v>1423.665</v>
      </c>
      <c r="AE359" s="20">
        <v>592.072</v>
      </c>
      <c r="AG359">
        <v>6.8995222667618465</v>
      </c>
      <c r="AH359">
        <v>6.594684809247731</v>
      </c>
      <c r="AI359">
        <v>6.6007301957415478</v>
      </c>
      <c r="AJ359">
        <v>7.3783968230063399</v>
      </c>
      <c r="AK359">
        <v>6.6678209797677397</v>
      </c>
      <c r="AL359">
        <v>7.2823850686816005</v>
      </c>
      <c r="AM359">
        <v>4.6135242786847961</v>
      </c>
      <c r="AN359">
        <v>7.5134913559118743</v>
      </c>
      <c r="AO359">
        <v>6.7827928530548869</v>
      </c>
      <c r="AP359">
        <v>6.9783737566199964</v>
      </c>
      <c r="AQ359">
        <v>2.8478905575779607</v>
      </c>
      <c r="AR359">
        <v>2.2865017572771453</v>
      </c>
      <c r="AS359">
        <v>2.7620471394600643</v>
      </c>
      <c r="AT359">
        <v>11.086245008481631</v>
      </c>
      <c r="AU359">
        <v>7.2784340418057258</v>
      </c>
      <c r="AW359" s="20">
        <v>0.11899999999999999</v>
      </c>
      <c r="AX359" s="20">
        <v>0.246</v>
      </c>
      <c r="AY359" s="20">
        <v>0.254</v>
      </c>
      <c r="AZ359" s="20">
        <v>0.126</v>
      </c>
      <c r="BA359" s="20">
        <v>0.32</v>
      </c>
      <c r="BB359" s="20">
        <v>0.14499999999999999</v>
      </c>
      <c r="BC359" s="20">
        <v>0.161</v>
      </c>
      <c r="BD359" s="20">
        <v>0.11700000000000001</v>
      </c>
      <c r="BE359" s="20">
        <v>0.10299999999999999</v>
      </c>
      <c r="BF359" s="20">
        <v>0.32300000000000001</v>
      </c>
      <c r="BG359" s="20">
        <v>5.8999999999999997E-2</v>
      </c>
      <c r="BH359" s="20">
        <v>3.2000000000000001E-2</v>
      </c>
      <c r="BI359" s="20">
        <v>8.6999999999999994E-2</v>
      </c>
      <c r="BJ359" s="20">
        <v>9.8000000000000004E-2</v>
      </c>
      <c r="BK359" s="20">
        <v>0.154</v>
      </c>
      <c r="BM359" s="20">
        <v>0.48699999999999999</v>
      </c>
      <c r="BN359" s="20">
        <v>0.372</v>
      </c>
      <c r="BO359" s="20">
        <v>0.745</v>
      </c>
      <c r="BP359" s="20">
        <v>0.495</v>
      </c>
      <c r="BQ359" s="20">
        <v>0.71199999999999997</v>
      </c>
      <c r="BR359" s="20">
        <v>0.67600000000000005</v>
      </c>
      <c r="BS359" s="20">
        <v>0.627</v>
      </c>
      <c r="BT359" s="20">
        <v>0.71799999999999997</v>
      </c>
      <c r="BU359" s="20">
        <v>0.44800000000000001</v>
      </c>
      <c r="BV359" s="20">
        <v>0.76700000000000002</v>
      </c>
      <c r="BW359" s="20">
        <v>0.27100000000000002</v>
      </c>
      <c r="BX359" s="20">
        <v>0.156</v>
      </c>
      <c r="BY359" s="20">
        <v>0.28699999999999998</v>
      </c>
      <c r="BZ359" s="20">
        <v>0.505</v>
      </c>
      <c r="CA359" s="20">
        <v>0.53500000000000003</v>
      </c>
    </row>
    <row r="360" spans="1:79" x14ac:dyDescent="0.35">
      <c r="A360" s="20">
        <v>1767.751</v>
      </c>
      <c r="B360" s="20">
        <v>2809.7260000000001</v>
      </c>
      <c r="C360" s="20">
        <v>3000.1849999999999</v>
      </c>
      <c r="D360" s="20">
        <v>912.53700000000003</v>
      </c>
      <c r="E360" s="20">
        <v>3029.7710000000002</v>
      </c>
      <c r="F360" s="20">
        <v>2673.817</v>
      </c>
      <c r="G360" s="20">
        <v>914.38599999999997</v>
      </c>
      <c r="H360" s="20">
        <v>8645.5249999999996</v>
      </c>
      <c r="I360" s="20">
        <v>11822.3</v>
      </c>
      <c r="J360" s="20">
        <v>1285.133</v>
      </c>
      <c r="K360" s="20">
        <v>1210.2439999999999</v>
      </c>
      <c r="L360" s="20">
        <v>4403.6610000000001</v>
      </c>
      <c r="M360" s="20">
        <v>1525.518</v>
      </c>
      <c r="N360" s="20">
        <v>7671.9669999999996</v>
      </c>
      <c r="O360" s="20">
        <v>1859.2829999999999</v>
      </c>
      <c r="Q360" s="20">
        <v>343.21499999999997</v>
      </c>
      <c r="R360" s="20">
        <v>734.31299999999999</v>
      </c>
      <c r="S360" s="20">
        <v>560.61900000000003</v>
      </c>
      <c r="T360" s="20">
        <v>213.60499999999999</v>
      </c>
      <c r="U360" s="20">
        <v>703.923</v>
      </c>
      <c r="V360" s="20">
        <v>402.55700000000002</v>
      </c>
      <c r="W360" s="20">
        <v>140.215</v>
      </c>
      <c r="X360" s="20">
        <v>997.99099999999999</v>
      </c>
      <c r="Y360" s="20">
        <v>1499.421</v>
      </c>
      <c r="Z360" s="20">
        <v>241.518</v>
      </c>
      <c r="AA360" s="20">
        <v>487.68599999999998</v>
      </c>
      <c r="AB360" s="20">
        <v>604.77700000000004</v>
      </c>
      <c r="AC360" s="20">
        <v>441.07499999999999</v>
      </c>
      <c r="AD360" s="20">
        <v>694.85500000000002</v>
      </c>
      <c r="AE360" s="20">
        <v>455.33300000000003</v>
      </c>
      <c r="AG360">
        <v>5.1505645149541834</v>
      </c>
      <c r="AH360">
        <v>3.8263329125318499</v>
      </c>
      <c r="AI360">
        <v>5.3515578316111299</v>
      </c>
      <c r="AJ360">
        <v>4.2720769644905321</v>
      </c>
      <c r="AK360">
        <v>4.304122752062371</v>
      </c>
      <c r="AL360">
        <v>6.642082984521446</v>
      </c>
      <c r="AM360">
        <v>6.5213136968227365</v>
      </c>
      <c r="AN360">
        <v>8.6629288240074303</v>
      </c>
      <c r="AO360">
        <v>7.8845767799704012</v>
      </c>
      <c r="AP360">
        <v>5.3210650965973549</v>
      </c>
      <c r="AQ360">
        <v>2.4816049671304898</v>
      </c>
      <c r="AR360">
        <v>7.2814624233395113</v>
      </c>
      <c r="AS360">
        <v>3.4586362863458597</v>
      </c>
      <c r="AT360">
        <v>11.04110497873657</v>
      </c>
      <c r="AU360">
        <v>4.0833477916162453</v>
      </c>
      <c r="AW360" s="20">
        <v>0.189</v>
      </c>
      <c r="AX360" s="20">
        <v>6.5000000000000002E-2</v>
      </c>
      <c r="AY360" s="20">
        <v>0.12</v>
      </c>
      <c r="AZ360" s="20">
        <v>0.251</v>
      </c>
      <c r="BA360" s="20">
        <v>7.6999999999999999E-2</v>
      </c>
      <c r="BB360" s="20">
        <v>0.20699999999999999</v>
      </c>
      <c r="BC360" s="20">
        <v>0.58399999999999996</v>
      </c>
      <c r="BD360" s="20">
        <v>0.109</v>
      </c>
      <c r="BE360" s="20">
        <v>6.6000000000000003E-2</v>
      </c>
      <c r="BF360" s="20">
        <v>0.27700000000000002</v>
      </c>
      <c r="BG360" s="20">
        <v>6.4000000000000001E-2</v>
      </c>
      <c r="BH360" s="20">
        <v>0.151</v>
      </c>
      <c r="BI360" s="20">
        <v>9.9000000000000005E-2</v>
      </c>
      <c r="BJ360" s="20">
        <v>0.2</v>
      </c>
      <c r="BK360" s="20">
        <v>0.113</v>
      </c>
      <c r="BM360" s="20">
        <v>0.70099999999999996</v>
      </c>
      <c r="BN360" s="20">
        <v>0.28399999999999997</v>
      </c>
      <c r="BO360" s="20">
        <v>0.50700000000000001</v>
      </c>
      <c r="BP360" s="20">
        <v>0.73399999999999999</v>
      </c>
      <c r="BQ360" s="20">
        <v>0.30099999999999999</v>
      </c>
      <c r="BR360" s="20">
        <v>0.73799999999999999</v>
      </c>
      <c r="BS360" s="20">
        <v>0.84399999999999997</v>
      </c>
      <c r="BT360" s="20">
        <v>0.53500000000000003</v>
      </c>
      <c r="BU360" s="20">
        <v>0.318</v>
      </c>
      <c r="BV360" s="20">
        <v>0.64500000000000002</v>
      </c>
      <c r="BW360" s="20">
        <v>0.52200000000000002</v>
      </c>
      <c r="BX360" s="20">
        <v>0.67700000000000005</v>
      </c>
      <c r="BY360" s="20">
        <v>0.52900000000000003</v>
      </c>
      <c r="BZ360" s="20">
        <v>0.64300000000000002</v>
      </c>
      <c r="CA360" s="20">
        <v>0.48299999999999998</v>
      </c>
    </row>
    <row r="361" spans="1:79" x14ac:dyDescent="0.35">
      <c r="A361" s="20">
        <v>2394.6010000000001</v>
      </c>
      <c r="B361" s="20">
        <v>2192.123</v>
      </c>
      <c r="C361" s="20">
        <v>5297.7070000000003</v>
      </c>
      <c r="D361" s="20">
        <v>2528.6610000000001</v>
      </c>
      <c r="E361" s="20">
        <v>2543.4540000000002</v>
      </c>
      <c r="F361" s="20">
        <v>4641.2719999999999</v>
      </c>
      <c r="G361" s="20">
        <v>1481.1389999999999</v>
      </c>
      <c r="H361" s="20">
        <v>2376.1089999999999</v>
      </c>
      <c r="I361" s="20">
        <v>4930.6580000000004</v>
      </c>
      <c r="J361" s="20">
        <v>2767.1970000000001</v>
      </c>
      <c r="K361" s="20">
        <v>3237.7959999999998</v>
      </c>
      <c r="L361" s="20">
        <v>1960.059</v>
      </c>
      <c r="M361" s="20">
        <v>333.76499999999999</v>
      </c>
      <c r="N361" s="20">
        <v>5063.7939999999999</v>
      </c>
      <c r="O361" s="20">
        <v>6335.0590000000002</v>
      </c>
      <c r="Q361" s="20">
        <v>442.61099999999999</v>
      </c>
      <c r="R361" s="20">
        <v>352.05900000000003</v>
      </c>
      <c r="S361" s="20">
        <v>872.55799999999999</v>
      </c>
      <c r="T361" s="20">
        <v>448.84699999999998</v>
      </c>
      <c r="U361" s="20">
        <v>552.38699999999994</v>
      </c>
      <c r="V361" s="20">
        <v>990.64499999999998</v>
      </c>
      <c r="W361" s="20">
        <v>277.70999999999998</v>
      </c>
      <c r="X361" s="20">
        <v>272.27100000000002</v>
      </c>
      <c r="Y361" s="20">
        <v>827.43399999999997</v>
      </c>
      <c r="Z361" s="20">
        <v>390.375</v>
      </c>
      <c r="AA361" s="20">
        <v>468.255</v>
      </c>
      <c r="AB361" s="20">
        <v>371.80399999999997</v>
      </c>
      <c r="AC361" s="20">
        <v>148.84</v>
      </c>
      <c r="AD361" s="20">
        <v>593.55100000000004</v>
      </c>
      <c r="AE361" s="20">
        <v>758.49300000000005</v>
      </c>
      <c r="AG361">
        <v>5.4101705560864959</v>
      </c>
      <c r="AH361">
        <v>6.2265784996264824</v>
      </c>
      <c r="AI361">
        <v>6.0714668824307383</v>
      </c>
      <c r="AJ361">
        <v>5.6336814103692356</v>
      </c>
      <c r="AK361">
        <v>4.6044783820039221</v>
      </c>
      <c r="AL361">
        <v>4.6851011209868316</v>
      </c>
      <c r="AM361">
        <v>5.333401750027007</v>
      </c>
      <c r="AN361">
        <v>8.7269999375622067</v>
      </c>
      <c r="AO361">
        <v>5.958974371369802</v>
      </c>
      <c r="AP361">
        <v>7.0885609990393856</v>
      </c>
      <c r="AQ361">
        <v>6.9145999508814642</v>
      </c>
      <c r="AR361">
        <v>5.2717533969510821</v>
      </c>
      <c r="AS361">
        <v>2.2424415479709756</v>
      </c>
      <c r="AT361">
        <v>8.5313545087111287</v>
      </c>
      <c r="AU361">
        <v>8.3521654122055171</v>
      </c>
      <c r="AW361" s="20">
        <v>0.154</v>
      </c>
      <c r="AX361" s="20">
        <v>0.222</v>
      </c>
      <c r="AY361" s="20">
        <v>8.6999999999999994E-2</v>
      </c>
      <c r="AZ361" s="20">
        <v>0.158</v>
      </c>
      <c r="BA361" s="20">
        <v>0.105</v>
      </c>
      <c r="BB361" s="20">
        <v>5.8999999999999997E-2</v>
      </c>
      <c r="BC361" s="20">
        <v>0.24099999999999999</v>
      </c>
      <c r="BD361" s="20">
        <v>0.40300000000000002</v>
      </c>
      <c r="BE361" s="20">
        <v>0.09</v>
      </c>
      <c r="BF361" s="20">
        <v>0.22800000000000001</v>
      </c>
      <c r="BG361" s="20">
        <v>0.186</v>
      </c>
      <c r="BH361" s="20">
        <v>0.17799999999999999</v>
      </c>
      <c r="BI361" s="20">
        <v>0.189</v>
      </c>
      <c r="BJ361" s="20">
        <v>0.18099999999999999</v>
      </c>
      <c r="BK361" s="20">
        <v>0.13800000000000001</v>
      </c>
      <c r="BM361" s="20">
        <v>0.66300000000000003</v>
      </c>
      <c r="BN361" s="20">
        <v>0.35099999999999998</v>
      </c>
      <c r="BO361" s="20">
        <v>0.59199999999999997</v>
      </c>
      <c r="BP361" s="20">
        <v>0.57199999999999995</v>
      </c>
      <c r="BQ361" s="20">
        <v>0.40100000000000002</v>
      </c>
      <c r="BR361" s="20">
        <v>0.27200000000000002</v>
      </c>
      <c r="BS361" s="20">
        <v>0.58599999999999997</v>
      </c>
      <c r="BT361" s="20">
        <v>0.71</v>
      </c>
      <c r="BU361" s="20">
        <v>0.42699999999999999</v>
      </c>
      <c r="BV361" s="20">
        <v>0.77400000000000002</v>
      </c>
      <c r="BW361" s="20">
        <v>0.499</v>
      </c>
      <c r="BX361" s="20">
        <v>0.67700000000000005</v>
      </c>
      <c r="BY361" s="20">
        <v>0.57999999999999996</v>
      </c>
      <c r="BZ361" s="20">
        <v>0.53800000000000003</v>
      </c>
      <c r="CA361" s="20">
        <v>0.73199999999999998</v>
      </c>
    </row>
    <row r="362" spans="1:79" x14ac:dyDescent="0.35">
      <c r="A362" s="20">
        <v>1554.1790000000001</v>
      </c>
      <c r="B362" s="20">
        <v>2316.9380000000001</v>
      </c>
      <c r="C362" s="20">
        <v>6412.7219999999998</v>
      </c>
      <c r="D362" s="20">
        <v>3495.7469999999998</v>
      </c>
      <c r="E362" s="20">
        <v>2200.444</v>
      </c>
      <c r="F362" s="20">
        <v>2789.386</v>
      </c>
      <c r="G362" s="20">
        <v>2757.027</v>
      </c>
      <c r="H362" s="20">
        <v>7032.1750000000002</v>
      </c>
      <c r="I362" s="20">
        <v>2911.4279999999999</v>
      </c>
      <c r="J362" s="20">
        <v>1930.473</v>
      </c>
      <c r="K362" s="20">
        <v>2316.0129999999999</v>
      </c>
      <c r="L362" s="20">
        <v>3517.0120000000002</v>
      </c>
      <c r="M362" s="20">
        <v>3920.1179999999999</v>
      </c>
      <c r="N362" s="20">
        <v>1353.55</v>
      </c>
      <c r="O362" s="20">
        <v>4024.5929999999998</v>
      </c>
      <c r="Q362" s="20">
        <v>242.21799999999999</v>
      </c>
      <c r="R362" s="20">
        <v>433.35</v>
      </c>
      <c r="S362" s="20">
        <v>668.67200000000003</v>
      </c>
      <c r="T362" s="20">
        <v>654.58299999999997</v>
      </c>
      <c r="U362" s="20">
        <v>520.50800000000004</v>
      </c>
      <c r="V362" s="20">
        <v>760.45600000000002</v>
      </c>
      <c r="W362" s="20">
        <v>558.173</v>
      </c>
      <c r="X362" s="20">
        <v>864.24599999999998</v>
      </c>
      <c r="Y362" s="20">
        <v>435.85199999999998</v>
      </c>
      <c r="Z362" s="20">
        <v>376.76</v>
      </c>
      <c r="AA362" s="20">
        <v>282.35300000000001</v>
      </c>
      <c r="AB362" s="20">
        <v>605.98299999999995</v>
      </c>
      <c r="AC362" s="20">
        <v>479.98599999999999</v>
      </c>
      <c r="AD362" s="20">
        <v>434.08199999999999</v>
      </c>
      <c r="AE362" s="20">
        <v>524.06399999999996</v>
      </c>
      <c r="AG362">
        <v>6.4164471674276902</v>
      </c>
      <c r="AH362">
        <v>5.3465743625245183</v>
      </c>
      <c r="AI362">
        <v>9.5902355714012248</v>
      </c>
      <c r="AJ362">
        <v>5.3404182510086571</v>
      </c>
      <c r="AK362">
        <v>4.227493141315791</v>
      </c>
      <c r="AL362">
        <v>3.6680439104958076</v>
      </c>
      <c r="AM362">
        <v>4.9393772181742941</v>
      </c>
      <c r="AN362">
        <v>8.1367747146067213</v>
      </c>
      <c r="AO362">
        <v>6.6798546295531516</v>
      </c>
      <c r="AP362">
        <v>5.1238799235587642</v>
      </c>
      <c r="AQ362">
        <v>8.2025443328032637</v>
      </c>
      <c r="AR362">
        <v>5.8038129782518659</v>
      </c>
      <c r="AS362">
        <v>8.1671507085623336</v>
      </c>
      <c r="AT362">
        <v>3.1181896508033042</v>
      </c>
      <c r="AU362">
        <v>7.6795830280271113</v>
      </c>
      <c r="AW362" s="20">
        <v>0.33300000000000002</v>
      </c>
      <c r="AX362" s="20">
        <v>0.155</v>
      </c>
      <c r="AY362" s="20">
        <v>0.18</v>
      </c>
      <c r="AZ362" s="20">
        <v>0.10299999999999999</v>
      </c>
      <c r="BA362" s="20">
        <v>0.10199999999999999</v>
      </c>
      <c r="BB362" s="20">
        <v>6.0999999999999999E-2</v>
      </c>
      <c r="BC362" s="20">
        <v>0.111</v>
      </c>
      <c r="BD362" s="20">
        <v>0.11799999999999999</v>
      </c>
      <c r="BE362" s="20">
        <v>0.193</v>
      </c>
      <c r="BF362" s="20">
        <v>0.17100000000000001</v>
      </c>
      <c r="BG362" s="20">
        <v>0.36499999999999999</v>
      </c>
      <c r="BH362" s="20">
        <v>0.12</v>
      </c>
      <c r="BI362" s="20">
        <v>0.214</v>
      </c>
      <c r="BJ362" s="20">
        <v>0.09</v>
      </c>
      <c r="BK362" s="20">
        <v>0.184</v>
      </c>
      <c r="BM362" s="20">
        <v>0.73899999999999999</v>
      </c>
      <c r="BN362" s="20">
        <v>0.25700000000000001</v>
      </c>
      <c r="BO362" s="20">
        <v>0.66300000000000003</v>
      </c>
      <c r="BP362" s="20">
        <v>0.47699999999999998</v>
      </c>
      <c r="BQ362" s="20">
        <v>0.33100000000000002</v>
      </c>
      <c r="BR362" s="20">
        <v>0.22700000000000001</v>
      </c>
      <c r="BS362" s="20">
        <v>0.44</v>
      </c>
      <c r="BT362" s="20">
        <v>0.65500000000000003</v>
      </c>
      <c r="BU362" s="20">
        <v>0.67</v>
      </c>
      <c r="BV362" s="20">
        <v>0.60799999999999998</v>
      </c>
      <c r="BW362" s="20">
        <v>0.79400000000000004</v>
      </c>
      <c r="BX362" s="20">
        <v>0.55000000000000004</v>
      </c>
      <c r="BY362" s="20">
        <v>0.76700000000000002</v>
      </c>
      <c r="BZ362" s="20">
        <v>0.33100000000000002</v>
      </c>
      <c r="CA362" s="20">
        <v>0.72399999999999998</v>
      </c>
    </row>
    <row r="363" spans="1:79" x14ac:dyDescent="0.35">
      <c r="A363" s="20">
        <v>1465.422</v>
      </c>
      <c r="B363" s="20">
        <v>14864.09</v>
      </c>
      <c r="C363" s="20">
        <v>15381.842000000001</v>
      </c>
      <c r="D363" s="20">
        <v>688.79399999999998</v>
      </c>
      <c r="E363" s="20">
        <v>2887.3890000000001</v>
      </c>
      <c r="F363" s="20">
        <v>7215.2370000000001</v>
      </c>
      <c r="G363" s="20">
        <v>481.69400000000002</v>
      </c>
      <c r="H363" s="20">
        <v>2525.8879999999999</v>
      </c>
      <c r="I363" s="20">
        <v>5366.1239999999998</v>
      </c>
      <c r="J363" s="20">
        <v>3297.8919999999998</v>
      </c>
      <c r="K363" s="20">
        <v>5863.5360000000001</v>
      </c>
      <c r="L363" s="20">
        <v>1535.6880000000001</v>
      </c>
      <c r="M363" s="20">
        <v>371.67200000000003</v>
      </c>
      <c r="N363" s="20">
        <v>1649.4079999999999</v>
      </c>
      <c r="O363" s="20">
        <v>648.11400000000003</v>
      </c>
      <c r="Q363" s="20">
        <v>211.27199999999999</v>
      </c>
      <c r="R363" s="20">
        <v>633.54600000000005</v>
      </c>
      <c r="S363" s="20">
        <v>776.41899999999998</v>
      </c>
      <c r="T363" s="20">
        <v>145.28399999999999</v>
      </c>
      <c r="U363" s="20">
        <v>538.08900000000006</v>
      </c>
      <c r="V363" s="20">
        <v>718.94500000000005</v>
      </c>
      <c r="W363" s="20">
        <v>251.64</v>
      </c>
      <c r="X363" s="20">
        <v>414.83499999999998</v>
      </c>
      <c r="Y363" s="20">
        <v>638.98900000000003</v>
      </c>
      <c r="Z363" s="20">
        <v>619.84799999999996</v>
      </c>
      <c r="AA363" s="20">
        <v>929.63</v>
      </c>
      <c r="AB363" s="20">
        <v>380.726</v>
      </c>
      <c r="AC363" s="20">
        <v>130.36600000000001</v>
      </c>
      <c r="AD363" s="20">
        <v>303.93299999999999</v>
      </c>
      <c r="AE363" s="20">
        <v>347.31099999999998</v>
      </c>
      <c r="AG363">
        <v>6.9361865273202321</v>
      </c>
      <c r="AH363">
        <v>23.461737584958314</v>
      </c>
      <c r="AI363">
        <v>19.811264278694882</v>
      </c>
      <c r="AJ363">
        <v>4.7410175931279426</v>
      </c>
      <c r="AK363">
        <v>5.3660063669764666</v>
      </c>
      <c r="AL363">
        <v>10.035867834118047</v>
      </c>
      <c r="AM363">
        <v>1.9142187251629312</v>
      </c>
      <c r="AN363">
        <v>6.0888979955886073</v>
      </c>
      <c r="AO363">
        <v>8.3978347045097799</v>
      </c>
      <c r="AP363">
        <v>5.3204850221344593</v>
      </c>
      <c r="AQ363">
        <v>6.3073868098060517</v>
      </c>
      <c r="AR363">
        <v>4.0335779536989858</v>
      </c>
      <c r="AS363">
        <v>2.8509887547366644</v>
      </c>
      <c r="AT363">
        <v>5.4268802663744964</v>
      </c>
      <c r="AU363">
        <v>1.8660911978025461</v>
      </c>
      <c r="AW363" s="20">
        <v>0.41299999999999998</v>
      </c>
      <c r="AX363" s="20">
        <v>0.46500000000000002</v>
      </c>
      <c r="AY363" s="20">
        <v>0.32100000000000001</v>
      </c>
      <c r="AZ363" s="20">
        <v>0.41</v>
      </c>
      <c r="BA363" s="20">
        <v>0.125</v>
      </c>
      <c r="BB363" s="20">
        <v>0.17499999999999999</v>
      </c>
      <c r="BC363" s="20">
        <v>9.6000000000000002E-2</v>
      </c>
      <c r="BD363" s="20">
        <v>0.184</v>
      </c>
      <c r="BE363" s="20">
        <v>0.16500000000000001</v>
      </c>
      <c r="BF363" s="20">
        <v>0.108</v>
      </c>
      <c r="BG363" s="20">
        <v>8.5000000000000006E-2</v>
      </c>
      <c r="BH363" s="20">
        <v>0.13300000000000001</v>
      </c>
      <c r="BI363" s="20">
        <v>0.27500000000000002</v>
      </c>
      <c r="BJ363" s="20">
        <v>0.224</v>
      </c>
      <c r="BK363" s="20">
        <v>6.8000000000000005E-2</v>
      </c>
      <c r="BM363" s="20">
        <v>0.79700000000000004</v>
      </c>
      <c r="BN363" s="20">
        <v>0.60699999999999998</v>
      </c>
      <c r="BO363" s="20">
        <v>0.59199999999999997</v>
      </c>
      <c r="BP363" s="20">
        <v>0.71699999999999997</v>
      </c>
      <c r="BQ363" s="20">
        <v>0.66300000000000003</v>
      </c>
      <c r="BR363" s="20">
        <v>0.56999999999999995</v>
      </c>
      <c r="BS363" s="20">
        <v>0.4</v>
      </c>
      <c r="BT363" s="20">
        <v>0.61</v>
      </c>
      <c r="BU363" s="20">
        <v>0.62</v>
      </c>
      <c r="BV363" s="20">
        <v>0.53600000000000003</v>
      </c>
      <c r="BW363" s="20">
        <v>0.34300000000000003</v>
      </c>
      <c r="BX363" s="20">
        <v>0.52200000000000002</v>
      </c>
      <c r="BY363" s="20">
        <v>0.60499999999999998</v>
      </c>
      <c r="BZ363" s="20">
        <v>0.627</v>
      </c>
      <c r="CA363" s="20">
        <v>0.497</v>
      </c>
    </row>
    <row r="364" spans="1:79" x14ac:dyDescent="0.35">
      <c r="A364" s="20">
        <v>704.51199999999994</v>
      </c>
      <c r="B364" s="20">
        <v>3925.6660000000002</v>
      </c>
      <c r="C364" s="20">
        <v>2261.4639999999999</v>
      </c>
      <c r="D364" s="20">
        <v>2478.7350000000001</v>
      </c>
      <c r="E364" s="20">
        <v>2218.9349999999999</v>
      </c>
      <c r="F364" s="20">
        <v>8948.7800000000007</v>
      </c>
      <c r="G364" s="20">
        <v>2466.7159999999999</v>
      </c>
      <c r="H364" s="20">
        <v>2064.5340000000001</v>
      </c>
      <c r="I364" s="20">
        <v>1903.6610000000001</v>
      </c>
      <c r="J364" s="20">
        <v>889.423</v>
      </c>
      <c r="K364" s="20">
        <v>676.77499999999998</v>
      </c>
      <c r="L364" s="20">
        <v>2278.107</v>
      </c>
      <c r="M364" s="20">
        <v>2637.759</v>
      </c>
      <c r="N364" s="20">
        <v>3750.9250000000002</v>
      </c>
      <c r="O364" s="20">
        <v>10099.852000000001</v>
      </c>
      <c r="Q364" s="20">
        <v>153.44300000000001</v>
      </c>
      <c r="R364" s="20">
        <v>1033.203</v>
      </c>
      <c r="S364" s="20">
        <v>460.67599999999999</v>
      </c>
      <c r="T364" s="20">
        <v>630.79</v>
      </c>
      <c r="U364" s="20">
        <v>364.42500000000001</v>
      </c>
      <c r="V364" s="20">
        <v>1294.1189999999999</v>
      </c>
      <c r="W364" s="20">
        <v>377.75</v>
      </c>
      <c r="X364" s="20">
        <v>458.13299999999998</v>
      </c>
      <c r="Y364" s="20">
        <v>537.15499999999997</v>
      </c>
      <c r="Z364" s="20">
        <v>221.297</v>
      </c>
      <c r="AA364" s="20">
        <v>257.05599999999998</v>
      </c>
      <c r="AB364" s="20">
        <v>497.49400000000003</v>
      </c>
      <c r="AC364" s="20">
        <v>391.62200000000001</v>
      </c>
      <c r="AD364" s="20">
        <v>419.108</v>
      </c>
      <c r="AE364" s="20">
        <v>1305.7539999999999</v>
      </c>
      <c r="AG364">
        <v>4.5913596579837455</v>
      </c>
      <c r="AH364">
        <v>3.799510841528722</v>
      </c>
      <c r="AI364">
        <v>4.9090119737082025</v>
      </c>
      <c r="AJ364">
        <v>3.929572440907434</v>
      </c>
      <c r="AK364">
        <v>6.0888660218151882</v>
      </c>
      <c r="AL364">
        <v>6.914959134360906</v>
      </c>
      <c r="AM364">
        <v>6.5300225016545328</v>
      </c>
      <c r="AN364">
        <v>4.5064075279449423</v>
      </c>
      <c r="AO364">
        <v>3.5439696177081106</v>
      </c>
      <c r="AP364">
        <v>4.0191371776391005</v>
      </c>
      <c r="AQ364">
        <v>2.6327920764347068</v>
      </c>
      <c r="AR364">
        <v>4.5791647738465189</v>
      </c>
      <c r="AS364">
        <v>6.7354719602065254</v>
      </c>
      <c r="AT364">
        <v>8.9497814405833349</v>
      </c>
      <c r="AU364">
        <v>7.7348811491291629</v>
      </c>
      <c r="AW364" s="20">
        <v>0.376</v>
      </c>
      <c r="AX364" s="20">
        <v>4.5999999999999999E-2</v>
      </c>
      <c r="AY364" s="20">
        <v>0.13400000000000001</v>
      </c>
      <c r="AZ364" s="20">
        <v>7.8E-2</v>
      </c>
      <c r="BA364" s="20">
        <v>0.21</v>
      </c>
      <c r="BB364" s="20">
        <v>6.7000000000000004E-2</v>
      </c>
      <c r="BC364" s="20">
        <v>0.217</v>
      </c>
      <c r="BD364" s="20">
        <v>0.124</v>
      </c>
      <c r="BE364" s="20">
        <v>8.3000000000000004E-2</v>
      </c>
      <c r="BF364" s="20">
        <v>0.22800000000000001</v>
      </c>
      <c r="BG364" s="20">
        <v>0.129</v>
      </c>
      <c r="BH364" s="20">
        <v>0.11600000000000001</v>
      </c>
      <c r="BI364" s="20">
        <v>0.216</v>
      </c>
      <c r="BJ364" s="20">
        <v>0.26800000000000002</v>
      </c>
      <c r="BK364" s="20">
        <v>7.3999999999999996E-2</v>
      </c>
      <c r="BM364" s="20">
        <v>0.70499999999999996</v>
      </c>
      <c r="BN364" s="20">
        <v>0.35799999999999998</v>
      </c>
      <c r="BO364" s="20">
        <v>0.51100000000000001</v>
      </c>
      <c r="BP364" s="20">
        <v>0.36799999999999999</v>
      </c>
      <c r="BQ364" s="20">
        <v>0.69099999999999995</v>
      </c>
      <c r="BR364" s="20">
        <v>0.35099999999999998</v>
      </c>
      <c r="BS364" s="20">
        <v>0.59599999999999997</v>
      </c>
      <c r="BT364" s="20">
        <v>0.48599999999999999</v>
      </c>
      <c r="BU364" s="20">
        <v>0.24099999999999999</v>
      </c>
      <c r="BV364" s="20">
        <v>0.58299999999999996</v>
      </c>
      <c r="BW364" s="20">
        <v>0.67200000000000004</v>
      </c>
      <c r="BX364" s="20">
        <v>0.52800000000000002</v>
      </c>
      <c r="BY364" s="20">
        <v>0.59899999999999998</v>
      </c>
      <c r="BZ364" s="20">
        <v>0.6</v>
      </c>
      <c r="CA364" s="20">
        <v>0.47499999999999998</v>
      </c>
    </row>
    <row r="365" spans="1:79" x14ac:dyDescent="0.35">
      <c r="A365" s="20">
        <v>1502.404</v>
      </c>
      <c r="B365" s="20">
        <v>6732.6180000000004</v>
      </c>
      <c r="C365" s="20">
        <v>3612.241</v>
      </c>
      <c r="D365" s="20">
        <v>1439.5340000000001</v>
      </c>
      <c r="E365" s="20">
        <v>1597.633</v>
      </c>
      <c r="F365" s="20">
        <v>4951.9229999999998</v>
      </c>
      <c r="G365" s="20">
        <v>812.68499999999995</v>
      </c>
      <c r="H365" s="20">
        <v>407.72899999999998</v>
      </c>
      <c r="I365" s="20">
        <v>6531.99</v>
      </c>
      <c r="J365" s="20">
        <v>1113.1659999999999</v>
      </c>
      <c r="K365" s="20">
        <v>3582.6550000000002</v>
      </c>
      <c r="L365" s="20">
        <v>9252.0339999999997</v>
      </c>
      <c r="M365" s="20">
        <v>2879.9929999999999</v>
      </c>
      <c r="N365" s="20">
        <v>2935.4659999999999</v>
      </c>
      <c r="O365" s="20">
        <v>5449.3339999999998</v>
      </c>
      <c r="Q365" s="20">
        <v>294.78399999999999</v>
      </c>
      <c r="R365" s="20">
        <v>850.34100000000001</v>
      </c>
      <c r="S365" s="20">
        <v>712.54899999999998</v>
      </c>
      <c r="T365" s="20">
        <v>389.36799999999999</v>
      </c>
      <c r="U365" s="20">
        <v>265.76100000000002</v>
      </c>
      <c r="V365" s="20">
        <v>715.58199999999999</v>
      </c>
      <c r="W365" s="20">
        <v>124.13</v>
      </c>
      <c r="X365" s="20">
        <v>302.42</v>
      </c>
      <c r="Y365" s="20">
        <v>952.74699999999996</v>
      </c>
      <c r="Z365" s="20">
        <v>287.69499999999999</v>
      </c>
      <c r="AA365" s="20">
        <v>708.91899999999998</v>
      </c>
      <c r="AB365" s="20">
        <v>1010.543</v>
      </c>
      <c r="AC365" s="20">
        <v>440.78500000000003</v>
      </c>
      <c r="AD365" s="20">
        <v>390.64800000000002</v>
      </c>
      <c r="AE365" s="20">
        <v>1026.251</v>
      </c>
      <c r="AG365">
        <v>5.0966266825879289</v>
      </c>
      <c r="AH365">
        <v>7.917550723768465</v>
      </c>
      <c r="AI365">
        <v>5.069463293050724</v>
      </c>
      <c r="AJ365">
        <v>3.697104024984077</v>
      </c>
      <c r="AK365">
        <v>6.0115404442337281</v>
      </c>
      <c r="AL365">
        <v>6.9201335416486156</v>
      </c>
      <c r="AM365">
        <v>6.5470474502537659</v>
      </c>
      <c r="AN365">
        <v>1.3482210171284967</v>
      </c>
      <c r="AO365">
        <v>6.8559544139210091</v>
      </c>
      <c r="AP365">
        <v>3.8692573732598756</v>
      </c>
      <c r="AQ365">
        <v>5.053687374721231</v>
      </c>
      <c r="AR365">
        <v>9.1555074845899682</v>
      </c>
      <c r="AS365">
        <v>6.5337817756956333</v>
      </c>
      <c r="AT365">
        <v>7.5143505150416736</v>
      </c>
      <c r="AU365">
        <v>5.3099426943311139</v>
      </c>
      <c r="AW365" s="20">
        <v>0.217</v>
      </c>
      <c r="AX365" s="20">
        <v>0.11700000000000001</v>
      </c>
      <c r="AY365" s="20">
        <v>8.8999999999999996E-2</v>
      </c>
      <c r="AZ365" s="20">
        <v>0.11899999999999999</v>
      </c>
      <c r="BA365" s="20">
        <v>0.28399999999999997</v>
      </c>
      <c r="BB365" s="20">
        <v>0.122</v>
      </c>
      <c r="BC365" s="20">
        <v>0.66300000000000003</v>
      </c>
      <c r="BD365" s="20">
        <v>5.6000000000000001E-2</v>
      </c>
      <c r="BE365" s="20">
        <v>0.09</v>
      </c>
      <c r="BF365" s="20">
        <v>0.16900000000000001</v>
      </c>
      <c r="BG365" s="20">
        <v>0.09</v>
      </c>
      <c r="BH365" s="20">
        <v>0.114</v>
      </c>
      <c r="BI365" s="20">
        <v>0.186</v>
      </c>
      <c r="BJ365" s="20">
        <v>0.24199999999999999</v>
      </c>
      <c r="BK365" s="20">
        <v>6.5000000000000002E-2</v>
      </c>
      <c r="BM365" s="20">
        <v>0.623</v>
      </c>
      <c r="BN365" s="20">
        <v>0.63200000000000001</v>
      </c>
      <c r="BO365" s="20">
        <v>0.36799999999999999</v>
      </c>
      <c r="BP365" s="20">
        <v>0.42199999999999999</v>
      </c>
      <c r="BQ365" s="20">
        <v>0.77600000000000002</v>
      </c>
      <c r="BR365" s="20">
        <v>0.52500000000000002</v>
      </c>
      <c r="BS365" s="20">
        <v>0.88400000000000001</v>
      </c>
      <c r="BT365" s="20">
        <v>0.25700000000000001</v>
      </c>
      <c r="BU365" s="20">
        <v>0.50700000000000001</v>
      </c>
      <c r="BV365" s="20">
        <v>0.59899999999999998</v>
      </c>
      <c r="BW365" s="20">
        <v>0.503</v>
      </c>
      <c r="BX365" s="20">
        <v>0.375</v>
      </c>
      <c r="BY365" s="20">
        <v>0.57099999999999995</v>
      </c>
      <c r="BZ365" s="20">
        <v>0.53400000000000003</v>
      </c>
      <c r="CA365" s="20">
        <v>0.47099999999999997</v>
      </c>
    </row>
    <row r="366" spans="1:79" x14ac:dyDescent="0.35">
      <c r="A366" s="20">
        <v>1302.7</v>
      </c>
      <c r="B366" s="20">
        <v>2053.4389999999999</v>
      </c>
      <c r="C366" s="20">
        <v>9757.7659999999996</v>
      </c>
      <c r="D366" s="20">
        <v>3537.3519999999999</v>
      </c>
      <c r="E366" s="20">
        <v>1140.902</v>
      </c>
      <c r="F366" s="20">
        <v>8537.3520000000008</v>
      </c>
      <c r="G366" s="20">
        <v>5061.0209999999997</v>
      </c>
      <c r="H366" s="20">
        <v>4659.7629999999999</v>
      </c>
      <c r="I366" s="20">
        <v>10736.870999999999</v>
      </c>
      <c r="J366" s="20">
        <v>1796.413</v>
      </c>
      <c r="K366" s="20">
        <v>828.40200000000004</v>
      </c>
      <c r="L366" s="20">
        <v>2523.114</v>
      </c>
      <c r="M366" s="20">
        <v>3487.4259999999999</v>
      </c>
      <c r="N366" s="20">
        <v>2149.5929999999998</v>
      </c>
      <c r="O366" s="20">
        <v>5381.8419999999996</v>
      </c>
      <c r="Q366" s="20">
        <v>220.03399999999999</v>
      </c>
      <c r="R366" s="20">
        <v>360.48200000000003</v>
      </c>
      <c r="S366" s="20">
        <v>725.06100000000004</v>
      </c>
      <c r="T366" s="20">
        <v>532.68899999999996</v>
      </c>
      <c r="U366" s="20">
        <v>270.30799999999999</v>
      </c>
      <c r="V366" s="20">
        <v>900.904</v>
      </c>
      <c r="W366" s="20">
        <v>684.71600000000001</v>
      </c>
      <c r="X366" s="20">
        <v>808.98299999999995</v>
      </c>
      <c r="Y366" s="20">
        <v>1122.451</v>
      </c>
      <c r="Z366" s="20">
        <v>326.91300000000001</v>
      </c>
      <c r="AA366" s="20">
        <v>293.714</v>
      </c>
      <c r="AB366" s="20">
        <v>1000.171</v>
      </c>
      <c r="AC366" s="20">
        <v>916.63499999999999</v>
      </c>
      <c r="AD366" s="20">
        <v>479.93</v>
      </c>
      <c r="AE366" s="20">
        <v>720.40099999999995</v>
      </c>
      <c r="AG366">
        <v>5.9204486579346831</v>
      </c>
      <c r="AH366">
        <v>5.6963704151663599</v>
      </c>
      <c r="AI366">
        <v>13.457855270108308</v>
      </c>
      <c r="AJ366">
        <v>6.6405576236791077</v>
      </c>
      <c r="AK366">
        <v>4.2207481835535763</v>
      </c>
      <c r="AL366">
        <v>9.476428121087265</v>
      </c>
      <c r="AM366">
        <v>7.3914162952231282</v>
      </c>
      <c r="AN366">
        <v>5.7600258596286942</v>
      </c>
      <c r="AO366">
        <v>9.5655587638124064</v>
      </c>
      <c r="AP366">
        <v>5.4950797306928756</v>
      </c>
      <c r="AQ366">
        <v>2.8204375685190355</v>
      </c>
      <c r="AR366">
        <v>2.5226826212717626</v>
      </c>
      <c r="AS366">
        <v>3.8045961587763939</v>
      </c>
      <c r="AT366">
        <v>4.4789719334069549</v>
      </c>
      <c r="AU366">
        <v>7.4706198353417053</v>
      </c>
      <c r="AW366" s="20">
        <v>0.33800000000000002</v>
      </c>
      <c r="AX366" s="20">
        <v>0.19900000000000001</v>
      </c>
      <c r="AY366" s="20">
        <v>0.23300000000000001</v>
      </c>
      <c r="AZ366" s="20">
        <v>0.157</v>
      </c>
      <c r="BA366" s="20">
        <v>0.19600000000000001</v>
      </c>
      <c r="BB366" s="20">
        <v>0.13200000000000001</v>
      </c>
      <c r="BC366" s="20">
        <v>0.13600000000000001</v>
      </c>
      <c r="BD366" s="20">
        <v>8.8999999999999996E-2</v>
      </c>
      <c r="BE366" s="20">
        <v>0.107</v>
      </c>
      <c r="BF366" s="20">
        <v>0.21099999999999999</v>
      </c>
      <c r="BG366" s="20">
        <v>0.121</v>
      </c>
      <c r="BH366" s="20">
        <v>3.2000000000000001E-2</v>
      </c>
      <c r="BI366" s="20">
        <v>5.1999999999999998E-2</v>
      </c>
      <c r="BJ366" s="20">
        <v>0.11700000000000001</v>
      </c>
      <c r="BK366" s="20">
        <v>0.13</v>
      </c>
      <c r="BM366" s="20">
        <v>0.72899999999999998</v>
      </c>
      <c r="BN366" s="20">
        <v>0.69199999999999995</v>
      </c>
      <c r="BO366" s="20">
        <v>0.77400000000000002</v>
      </c>
      <c r="BP366" s="20">
        <v>0.495</v>
      </c>
      <c r="BQ366" s="20">
        <v>0.56599999999999995</v>
      </c>
      <c r="BR366" s="20">
        <v>0.65700000000000003</v>
      </c>
      <c r="BS366" s="20">
        <v>0.61799999999999999</v>
      </c>
      <c r="BT366" s="20">
        <v>0.51600000000000001</v>
      </c>
      <c r="BU366" s="20">
        <v>0.54500000000000004</v>
      </c>
      <c r="BV366" s="20">
        <v>0.496</v>
      </c>
      <c r="BW366" s="20">
        <v>0.46400000000000002</v>
      </c>
      <c r="BX366" s="20">
        <v>0.153</v>
      </c>
      <c r="BY366" s="20">
        <v>0.34599999999999997</v>
      </c>
      <c r="BZ366" s="20">
        <v>0.44500000000000001</v>
      </c>
      <c r="CA366" s="20">
        <v>0.40100000000000002</v>
      </c>
    </row>
    <row r="367" spans="1:79" x14ac:dyDescent="0.35">
      <c r="A367" s="20">
        <v>860.76199999999994</v>
      </c>
      <c r="B367" s="20">
        <v>1637.3889999999999</v>
      </c>
      <c r="C367" s="20">
        <v>1300.8510000000001</v>
      </c>
      <c r="D367" s="20">
        <v>1406.25</v>
      </c>
      <c r="E367" s="20">
        <v>1605.03</v>
      </c>
      <c r="F367" s="20">
        <v>4891.8270000000002</v>
      </c>
      <c r="G367" s="20">
        <v>665.68</v>
      </c>
      <c r="H367" s="20">
        <v>6239.83</v>
      </c>
      <c r="I367" s="20">
        <v>1774.223</v>
      </c>
      <c r="J367" s="20">
        <v>7509.2460000000001</v>
      </c>
      <c r="K367" s="20">
        <v>1855.5840000000001</v>
      </c>
      <c r="L367" s="20">
        <v>10343.01</v>
      </c>
      <c r="M367" s="20">
        <v>4225.2219999999998</v>
      </c>
      <c r="N367" s="20">
        <v>3056.5830000000001</v>
      </c>
      <c r="O367" s="20">
        <v>6860.2070000000003</v>
      </c>
      <c r="Q367" s="20">
        <v>332.529</v>
      </c>
      <c r="R367" s="20">
        <v>265.005</v>
      </c>
      <c r="S367" s="20">
        <v>322.17399999999998</v>
      </c>
      <c r="T367" s="20">
        <v>275.88299999999998</v>
      </c>
      <c r="U367" s="20">
        <v>263.41199999999998</v>
      </c>
      <c r="V367" s="20">
        <v>848.04100000000005</v>
      </c>
      <c r="W367" s="20">
        <v>182.756</v>
      </c>
      <c r="X367" s="20">
        <v>1468.039</v>
      </c>
      <c r="Y367" s="20">
        <v>390.55200000000002</v>
      </c>
      <c r="Z367" s="20">
        <v>1331.9670000000001</v>
      </c>
      <c r="AA367" s="20">
        <v>444.22800000000001</v>
      </c>
      <c r="AB367" s="20">
        <v>986.476</v>
      </c>
      <c r="AC367" s="20">
        <v>638.52200000000005</v>
      </c>
      <c r="AD367" s="20">
        <v>558.44600000000003</v>
      </c>
      <c r="AE367" s="20">
        <v>751.32399999999996</v>
      </c>
      <c r="AG367">
        <v>2.5885321280249238</v>
      </c>
      <c r="AH367">
        <v>6.1787098356634775</v>
      </c>
      <c r="AI367">
        <v>4.0377280599924275</v>
      </c>
      <c r="AJ367">
        <v>5.097269494677092</v>
      </c>
      <c r="AK367">
        <v>6.0932303767482123</v>
      </c>
      <c r="AL367">
        <v>5.7683850191205375</v>
      </c>
      <c r="AM367">
        <v>3.6424522313904877</v>
      </c>
      <c r="AN367">
        <v>4.250452474355245</v>
      </c>
      <c r="AO367">
        <v>4.5428598496487016</v>
      </c>
      <c r="AP367">
        <v>5.6377117451108019</v>
      </c>
      <c r="AQ367">
        <v>4.1770982468462146</v>
      </c>
      <c r="AR367">
        <v>10.484806523422769</v>
      </c>
      <c r="AS367">
        <v>6.6171909503509658</v>
      </c>
      <c r="AT367">
        <v>5.4733725373626099</v>
      </c>
      <c r="AU367">
        <v>9.1308237191943835</v>
      </c>
      <c r="AW367" s="20">
        <v>9.8000000000000004E-2</v>
      </c>
      <c r="AX367" s="20">
        <v>0.29299999999999998</v>
      </c>
      <c r="AY367" s="20">
        <v>0.157</v>
      </c>
      <c r="AZ367" s="20">
        <v>0.23200000000000001</v>
      </c>
      <c r="BA367" s="20">
        <v>0.29099999999999998</v>
      </c>
      <c r="BB367" s="20">
        <v>8.5000000000000006E-2</v>
      </c>
      <c r="BC367" s="20">
        <v>0.25</v>
      </c>
      <c r="BD367" s="20">
        <v>3.5999999999999997E-2</v>
      </c>
      <c r="BE367" s="20">
        <v>0.14599999999999999</v>
      </c>
      <c r="BF367" s="20">
        <v>5.2999999999999999E-2</v>
      </c>
      <c r="BG367" s="20">
        <v>0.11799999999999999</v>
      </c>
      <c r="BH367" s="20">
        <v>0.13400000000000001</v>
      </c>
      <c r="BI367" s="20">
        <v>0.13</v>
      </c>
      <c r="BJ367" s="20">
        <v>0.123</v>
      </c>
      <c r="BK367" s="20">
        <v>0.153</v>
      </c>
      <c r="BM367" s="20">
        <v>0.41899999999999998</v>
      </c>
      <c r="BN367" s="20">
        <v>0.60899999999999999</v>
      </c>
      <c r="BO367" s="20">
        <v>0.54700000000000004</v>
      </c>
      <c r="BP367" s="20">
        <v>0.65700000000000003</v>
      </c>
      <c r="BQ367" s="20">
        <v>0.73</v>
      </c>
      <c r="BR367" s="20">
        <v>0.42699999999999999</v>
      </c>
      <c r="BS367" s="20">
        <v>0.64200000000000002</v>
      </c>
      <c r="BT367" s="20">
        <v>0.316</v>
      </c>
      <c r="BU367" s="20">
        <v>0.46600000000000003</v>
      </c>
      <c r="BV367" s="20">
        <v>0.50600000000000001</v>
      </c>
      <c r="BW367" s="20">
        <v>0.496</v>
      </c>
      <c r="BX367" s="20">
        <v>0.70699999999999996</v>
      </c>
      <c r="BY367" s="20">
        <v>0.50800000000000001</v>
      </c>
      <c r="BZ367" s="20">
        <v>0.33600000000000002</v>
      </c>
      <c r="CA367" s="20">
        <v>0.68899999999999995</v>
      </c>
    </row>
    <row r="368" spans="1:79" x14ac:dyDescent="0.35">
      <c r="A368" s="20">
        <v>1102.0709999999999</v>
      </c>
      <c r="B368" s="20">
        <v>1582.84</v>
      </c>
      <c r="C368" s="20">
        <v>2458.395</v>
      </c>
      <c r="D368" s="20">
        <v>245.00700000000001</v>
      </c>
      <c r="E368" s="20">
        <v>2230.0300000000002</v>
      </c>
      <c r="F368" s="20">
        <v>4506.2870000000003</v>
      </c>
      <c r="G368" s="20">
        <v>6311.0209999999997</v>
      </c>
      <c r="H368" s="20">
        <v>3245.192</v>
      </c>
      <c r="I368" s="20">
        <v>2530.5100000000002</v>
      </c>
      <c r="J368" s="20">
        <v>1428.4390000000001</v>
      </c>
      <c r="K368" s="20">
        <v>4933.4319999999998</v>
      </c>
      <c r="L368" s="20">
        <v>3442.123</v>
      </c>
      <c r="M368" s="20">
        <v>1769.6010000000001</v>
      </c>
      <c r="N368" s="20">
        <v>1605.03</v>
      </c>
      <c r="O368" s="20">
        <v>4814.1639999999998</v>
      </c>
      <c r="Q368" s="20">
        <v>244.18100000000001</v>
      </c>
      <c r="R368" s="20">
        <v>407.899</v>
      </c>
      <c r="S368" s="20">
        <v>490.38200000000001</v>
      </c>
      <c r="T368" s="20">
        <v>125.04</v>
      </c>
      <c r="U368" s="20">
        <v>410.65899999999999</v>
      </c>
      <c r="V368" s="20">
        <v>938.74599999999998</v>
      </c>
      <c r="W368" s="20">
        <v>1195.222</v>
      </c>
      <c r="X368" s="20">
        <v>617.01499999999999</v>
      </c>
      <c r="Y368" s="20">
        <v>411.22199999999998</v>
      </c>
      <c r="Z368" s="20">
        <v>499.62700000000001</v>
      </c>
      <c r="AA368" s="20">
        <v>785.74599999999998</v>
      </c>
      <c r="AB368" s="20">
        <v>929.41099999999994</v>
      </c>
      <c r="AC368" s="20">
        <v>349.46699999999998</v>
      </c>
      <c r="AD368" s="20">
        <v>307.36900000000003</v>
      </c>
      <c r="AE368" s="20">
        <v>695.98099999999999</v>
      </c>
      <c r="AG368">
        <v>4.5133364184764577</v>
      </c>
      <c r="AH368">
        <v>3.8804704105673218</v>
      </c>
      <c r="AI368">
        <v>5.0132243842555395</v>
      </c>
      <c r="AJ368">
        <v>1.9594289827255278</v>
      </c>
      <c r="AK368">
        <v>5.4303692357893052</v>
      </c>
      <c r="AL368">
        <v>4.8003261798186099</v>
      </c>
      <c r="AM368">
        <v>5.2802081956322757</v>
      </c>
      <c r="AN368">
        <v>5.2595026052851228</v>
      </c>
      <c r="AO368">
        <v>6.1536347763495156</v>
      </c>
      <c r="AP368">
        <v>2.8590108220732668</v>
      </c>
      <c r="AQ368">
        <v>6.2786600249953546</v>
      </c>
      <c r="AR368">
        <v>3.7035531105183823</v>
      </c>
      <c r="AS368">
        <v>5.0637141704366941</v>
      </c>
      <c r="AT368">
        <v>5.2218343424353133</v>
      </c>
      <c r="AU368">
        <v>6.9170911274876756</v>
      </c>
      <c r="AW368" s="20">
        <v>0.23200000000000001</v>
      </c>
      <c r="AX368" s="20">
        <v>0.12</v>
      </c>
      <c r="AY368" s="20">
        <v>0.128</v>
      </c>
      <c r="AZ368" s="20">
        <v>0.19700000000000001</v>
      </c>
      <c r="BA368" s="20">
        <v>0.16600000000000001</v>
      </c>
      <c r="BB368" s="20">
        <v>6.4000000000000001E-2</v>
      </c>
      <c r="BC368" s="20">
        <v>5.6000000000000001E-2</v>
      </c>
      <c r="BD368" s="20">
        <v>0.107</v>
      </c>
      <c r="BE368" s="20">
        <v>0.188</v>
      </c>
      <c r="BF368" s="20">
        <v>7.1999999999999995E-2</v>
      </c>
      <c r="BG368" s="20">
        <v>0.1</v>
      </c>
      <c r="BH368" s="20">
        <v>0.05</v>
      </c>
      <c r="BI368" s="20">
        <v>0.182</v>
      </c>
      <c r="BJ368" s="20">
        <v>0.21299999999999999</v>
      </c>
      <c r="BK368" s="20">
        <v>0.125</v>
      </c>
      <c r="BM368" s="20">
        <v>0.77300000000000002</v>
      </c>
      <c r="BN368" s="20">
        <v>0.309</v>
      </c>
      <c r="BO368" s="20">
        <v>0.50900000000000001</v>
      </c>
      <c r="BP368" s="20">
        <v>0.71499999999999997</v>
      </c>
      <c r="BQ368" s="20">
        <v>0.56899999999999995</v>
      </c>
      <c r="BR368" s="20">
        <v>0.57199999999999995</v>
      </c>
      <c r="BS368" s="20">
        <v>0.36799999999999999</v>
      </c>
      <c r="BT368" s="20">
        <v>0.54700000000000004</v>
      </c>
      <c r="BU368" s="20">
        <v>0.64700000000000002</v>
      </c>
      <c r="BV368" s="20">
        <v>0.24199999999999999</v>
      </c>
      <c r="BW368" s="20">
        <v>0.46800000000000003</v>
      </c>
      <c r="BX368" s="20">
        <v>0.42299999999999999</v>
      </c>
      <c r="BY368" s="20">
        <v>0.51700000000000002</v>
      </c>
      <c r="BZ368" s="20">
        <v>0.63100000000000001</v>
      </c>
      <c r="CA368" s="20">
        <v>0.505</v>
      </c>
    </row>
    <row r="369" spans="1:79" x14ac:dyDescent="0.35">
      <c r="A369" s="20">
        <v>6676.22</v>
      </c>
      <c r="B369" s="20">
        <v>1500.5550000000001</v>
      </c>
      <c r="C369" s="20">
        <v>2725.5920000000001</v>
      </c>
      <c r="D369" s="20">
        <v>1606.8789999999999</v>
      </c>
      <c r="E369" s="20">
        <v>1129.808</v>
      </c>
      <c r="F369" s="20">
        <v>2948.41</v>
      </c>
      <c r="G369" s="20">
        <v>1960.9839999999999</v>
      </c>
      <c r="H369" s="20">
        <v>3691.7530000000002</v>
      </c>
      <c r="I369" s="20">
        <v>4540.4960000000001</v>
      </c>
      <c r="J369" s="20">
        <v>2771.82</v>
      </c>
      <c r="K369" s="20">
        <v>4459.1350000000002</v>
      </c>
      <c r="L369" s="20">
        <v>4380.5469999999996</v>
      </c>
      <c r="M369" s="20">
        <v>3233.1729999999998</v>
      </c>
      <c r="N369" s="20">
        <v>5919.009</v>
      </c>
      <c r="O369" s="20">
        <v>12056.213</v>
      </c>
      <c r="Q369" s="20">
        <v>1221.518</v>
      </c>
      <c r="R369" s="20">
        <v>316.77499999999998</v>
      </c>
      <c r="S369" s="20">
        <v>565.50199999999995</v>
      </c>
      <c r="T369" s="20">
        <v>329.303</v>
      </c>
      <c r="U369" s="20">
        <v>222.42400000000001</v>
      </c>
      <c r="V369" s="20">
        <v>364.28800000000001</v>
      </c>
      <c r="W369" s="20">
        <v>374.274</v>
      </c>
      <c r="X369" s="20">
        <v>693.53499999999997</v>
      </c>
      <c r="Y369" s="20">
        <v>513.77200000000005</v>
      </c>
      <c r="Z369" s="20">
        <v>602.54</v>
      </c>
      <c r="AA369" s="20">
        <v>735.39300000000003</v>
      </c>
      <c r="AB369" s="20">
        <v>462.54199999999997</v>
      </c>
      <c r="AC369" s="20">
        <v>482.279</v>
      </c>
      <c r="AD369" s="20">
        <v>450.19</v>
      </c>
      <c r="AE369" s="20">
        <v>1480.931</v>
      </c>
      <c r="AG369">
        <v>5.465510946216102</v>
      </c>
      <c r="AH369">
        <v>4.7369741930392237</v>
      </c>
      <c r="AI369">
        <v>4.819774289038766</v>
      </c>
      <c r="AJ369">
        <v>4.8796366871847505</v>
      </c>
      <c r="AK369">
        <v>5.079523792396504</v>
      </c>
      <c r="AL369">
        <v>8.0936237262825017</v>
      </c>
      <c r="AM369">
        <v>5.2394342112997432</v>
      </c>
      <c r="AN369">
        <v>5.3230954457958148</v>
      </c>
      <c r="AO369">
        <v>8.8375699726727017</v>
      </c>
      <c r="AP369">
        <v>4.6002257111561065</v>
      </c>
      <c r="AQ369">
        <v>6.0636081659738403</v>
      </c>
      <c r="AR369">
        <v>9.4705929407491638</v>
      </c>
      <c r="AS369">
        <v>6.7039473002141907</v>
      </c>
      <c r="AT369">
        <v>13.14780203913903</v>
      </c>
      <c r="AU369">
        <v>8.1409687554653125</v>
      </c>
      <c r="AW369" s="20">
        <v>5.6000000000000001E-2</v>
      </c>
      <c r="AX369" s="20">
        <v>0.188</v>
      </c>
      <c r="AY369" s="20">
        <v>0.107</v>
      </c>
      <c r="AZ369" s="20">
        <v>0.186</v>
      </c>
      <c r="BA369" s="20">
        <v>0.28699999999999998</v>
      </c>
      <c r="BB369" s="20">
        <v>0.27900000000000003</v>
      </c>
      <c r="BC369" s="20">
        <v>0.17599999999999999</v>
      </c>
      <c r="BD369" s="20">
        <v>9.6000000000000002E-2</v>
      </c>
      <c r="BE369" s="20">
        <v>0.216</v>
      </c>
      <c r="BF369" s="20">
        <v>9.6000000000000002E-2</v>
      </c>
      <c r="BG369" s="20">
        <v>0.104</v>
      </c>
      <c r="BH369" s="20">
        <v>0.25700000000000001</v>
      </c>
      <c r="BI369" s="20">
        <v>0.17499999999999999</v>
      </c>
      <c r="BJ369" s="20">
        <v>0.36699999999999999</v>
      </c>
      <c r="BK369" s="20">
        <v>6.9000000000000006E-2</v>
      </c>
      <c r="BM369" s="20">
        <v>0.432</v>
      </c>
      <c r="BN369" s="20">
        <v>0.54500000000000004</v>
      </c>
      <c r="BO369" s="20">
        <v>0.48399999999999999</v>
      </c>
      <c r="BP369" s="20">
        <v>0.53500000000000003</v>
      </c>
      <c r="BQ369" s="20">
        <v>0.623</v>
      </c>
      <c r="BR369" s="20">
        <v>0.77200000000000002</v>
      </c>
      <c r="BS369" s="20">
        <v>0.59599999999999997</v>
      </c>
      <c r="BT369" s="20">
        <v>0.50700000000000001</v>
      </c>
      <c r="BU369" s="20">
        <v>0.75</v>
      </c>
      <c r="BV369" s="20">
        <v>0.51800000000000002</v>
      </c>
      <c r="BW369" s="20">
        <v>0.48299999999999998</v>
      </c>
      <c r="BX369" s="20">
        <v>0.68500000000000005</v>
      </c>
      <c r="BY369" s="20">
        <v>0.56799999999999995</v>
      </c>
      <c r="BZ369" s="20">
        <v>0.79200000000000004</v>
      </c>
      <c r="CA369" s="20">
        <v>0.51700000000000002</v>
      </c>
    </row>
    <row r="370" spans="1:79" x14ac:dyDescent="0.35">
      <c r="A370" s="20">
        <v>637.94399999999996</v>
      </c>
      <c r="B370" s="20">
        <v>326.36799999999999</v>
      </c>
      <c r="C370" s="20">
        <v>3030.6950000000002</v>
      </c>
      <c r="D370" s="20">
        <v>807.13800000000003</v>
      </c>
      <c r="E370" s="20">
        <v>2264.2379999999998</v>
      </c>
      <c r="F370" s="20">
        <v>4271.45</v>
      </c>
      <c r="G370" s="20">
        <v>5628.6980000000003</v>
      </c>
      <c r="H370" s="20">
        <v>3149.038</v>
      </c>
      <c r="I370" s="20">
        <v>5602.8109999999997</v>
      </c>
      <c r="J370" s="20">
        <v>1283.2840000000001</v>
      </c>
      <c r="K370" s="20">
        <v>2214.3119999999999</v>
      </c>
      <c r="L370" s="20">
        <v>9731.8790000000008</v>
      </c>
      <c r="M370" s="20">
        <v>1115.9390000000001</v>
      </c>
      <c r="N370" s="20">
        <v>5035.1329999999998</v>
      </c>
      <c r="O370" s="20">
        <v>3280.3249999999998</v>
      </c>
      <c r="Q370" s="20">
        <v>196.49100000000001</v>
      </c>
      <c r="R370" s="20">
        <v>122.44</v>
      </c>
      <c r="S370" s="20">
        <v>699.73099999999999</v>
      </c>
      <c r="T370" s="20">
        <v>137.358</v>
      </c>
      <c r="U370" s="20">
        <v>406.81299999999999</v>
      </c>
      <c r="V370" s="20">
        <v>833.20299999999997</v>
      </c>
      <c r="W370" s="20">
        <v>1000.711</v>
      </c>
      <c r="X370" s="20">
        <v>619.66099999999994</v>
      </c>
      <c r="Y370" s="20">
        <v>828.48699999999997</v>
      </c>
      <c r="Z370" s="20">
        <v>295.44400000000002</v>
      </c>
      <c r="AA370" s="20">
        <v>637.68600000000004</v>
      </c>
      <c r="AB370" s="20">
        <v>1031.2070000000001</v>
      </c>
      <c r="AC370" s="20">
        <v>295.59699999999998</v>
      </c>
      <c r="AD370" s="20">
        <v>613.53899999999999</v>
      </c>
      <c r="AE370" s="20">
        <v>752.49</v>
      </c>
      <c r="AG370">
        <v>3.2466830541856875</v>
      </c>
      <c r="AH370">
        <v>2.6655341391702057</v>
      </c>
      <c r="AI370">
        <v>4.3312287150347784</v>
      </c>
      <c r="AJ370">
        <v>5.8761630192635304</v>
      </c>
      <c r="AK370">
        <v>5.5657955866700419</v>
      </c>
      <c r="AL370">
        <v>5.126541791136134</v>
      </c>
      <c r="AM370">
        <v>5.624698839125382</v>
      </c>
      <c r="AN370">
        <v>5.0818721849527408</v>
      </c>
      <c r="AO370">
        <v>6.7627023719141039</v>
      </c>
      <c r="AP370">
        <v>4.3435778015461475</v>
      </c>
      <c r="AQ370">
        <v>3.4724174593765582</v>
      </c>
      <c r="AR370">
        <v>9.4373670853669527</v>
      </c>
      <c r="AS370">
        <v>3.7752040785258312</v>
      </c>
      <c r="AT370">
        <v>8.2067040563028595</v>
      </c>
      <c r="AU370">
        <v>4.3592938112134378</v>
      </c>
      <c r="AW370" s="20">
        <v>0.20799999999999999</v>
      </c>
      <c r="AX370" s="20">
        <v>0.27400000000000002</v>
      </c>
      <c r="AY370" s="20">
        <v>7.8E-2</v>
      </c>
      <c r="AZ370" s="20">
        <v>0.53800000000000003</v>
      </c>
      <c r="BA370" s="20">
        <v>0.17199999999999999</v>
      </c>
      <c r="BB370" s="20">
        <v>7.6999999999999999E-2</v>
      </c>
      <c r="BC370" s="20">
        <v>7.0999999999999994E-2</v>
      </c>
      <c r="BD370" s="20">
        <v>0.10299999999999999</v>
      </c>
      <c r="BE370" s="20">
        <v>0.10299999999999999</v>
      </c>
      <c r="BF370" s="20">
        <v>0.185</v>
      </c>
      <c r="BG370" s="20">
        <v>6.8000000000000005E-2</v>
      </c>
      <c r="BH370" s="20">
        <v>0.115</v>
      </c>
      <c r="BI370" s="20">
        <v>0.16</v>
      </c>
      <c r="BJ370" s="20">
        <v>0.16800000000000001</v>
      </c>
      <c r="BK370" s="20">
        <v>7.2999999999999995E-2</v>
      </c>
      <c r="BM370" s="20">
        <v>0.63800000000000001</v>
      </c>
      <c r="BN370" s="20">
        <v>0.63200000000000001</v>
      </c>
      <c r="BO370" s="20">
        <v>0.29099999999999998</v>
      </c>
      <c r="BP370" s="20">
        <v>0.82899999999999996</v>
      </c>
      <c r="BQ370" s="20">
        <v>0.48</v>
      </c>
      <c r="BR370" s="20">
        <v>0.29399999999999998</v>
      </c>
      <c r="BS370" s="20">
        <v>0.308</v>
      </c>
      <c r="BT370" s="20">
        <v>0.46899999999999997</v>
      </c>
      <c r="BU370" s="20">
        <v>0.57399999999999995</v>
      </c>
      <c r="BV370" s="20">
        <v>0.55700000000000005</v>
      </c>
      <c r="BW370" s="20">
        <v>0.33600000000000002</v>
      </c>
      <c r="BX370" s="20">
        <v>0.51</v>
      </c>
      <c r="BY370" s="20">
        <v>0.435</v>
      </c>
      <c r="BZ370" s="20">
        <v>0.47399999999999998</v>
      </c>
      <c r="CA370" s="20">
        <v>0.28499999999999998</v>
      </c>
    </row>
    <row r="371" spans="1:79" x14ac:dyDescent="0.35">
      <c r="A371" s="20">
        <v>671.22799999999995</v>
      </c>
      <c r="B371" s="20">
        <v>2479.66</v>
      </c>
      <c r="C371" s="20">
        <v>7509.2460000000001</v>
      </c>
      <c r="D371" s="20">
        <v>2616.4940000000001</v>
      </c>
      <c r="E371" s="20">
        <v>994.822</v>
      </c>
      <c r="F371" s="20">
        <v>3075.0740000000001</v>
      </c>
      <c r="G371" s="20">
        <v>890.34799999999996</v>
      </c>
      <c r="H371" s="20">
        <v>2859.652</v>
      </c>
      <c r="I371" s="20">
        <v>2327.1080000000002</v>
      </c>
      <c r="J371" s="20">
        <v>1358.173</v>
      </c>
      <c r="K371" s="20">
        <v>2191.1979999999999</v>
      </c>
      <c r="L371" s="20">
        <v>2328.0329999999999</v>
      </c>
      <c r="M371" s="20">
        <v>1729.845</v>
      </c>
      <c r="N371" s="20">
        <v>11484.837</v>
      </c>
      <c r="O371" s="20">
        <v>2756.1019999999999</v>
      </c>
      <c r="Q371" s="20">
        <v>183.166</v>
      </c>
      <c r="R371" s="20">
        <v>540.01199999999994</v>
      </c>
      <c r="S371" s="20">
        <v>842.31899999999996</v>
      </c>
      <c r="T371" s="20">
        <v>405.84</v>
      </c>
      <c r="U371" s="20">
        <v>255.85599999999999</v>
      </c>
      <c r="V371" s="20">
        <v>659.07299999999998</v>
      </c>
      <c r="W371" s="20">
        <v>174.404</v>
      </c>
      <c r="X371" s="20">
        <v>655.63</v>
      </c>
      <c r="Y371" s="20">
        <v>340.68799999999999</v>
      </c>
      <c r="Z371" s="20">
        <v>281.84399999999999</v>
      </c>
      <c r="AA371" s="20">
        <v>831.22299999999996</v>
      </c>
      <c r="AB371" s="20">
        <v>585.23199999999997</v>
      </c>
      <c r="AC371" s="20">
        <v>645.87800000000004</v>
      </c>
      <c r="AD371" s="20">
        <v>1194.5050000000001</v>
      </c>
      <c r="AE371" s="20">
        <v>352.32299999999998</v>
      </c>
      <c r="AG371">
        <v>3.6645884061452452</v>
      </c>
      <c r="AH371">
        <v>4.5918609216091495</v>
      </c>
      <c r="AI371">
        <v>8.914966894964973</v>
      </c>
      <c r="AJ371">
        <v>6.4471072343780804</v>
      </c>
      <c r="AK371">
        <v>3.8882105559377149</v>
      </c>
      <c r="AL371">
        <v>4.665756297102142</v>
      </c>
      <c r="AM371">
        <v>5.105089332813467</v>
      </c>
      <c r="AN371">
        <v>4.3616857068773545</v>
      </c>
      <c r="AO371">
        <v>6.8306133471093791</v>
      </c>
      <c r="AP371">
        <v>4.8188820766097562</v>
      </c>
      <c r="AQ371">
        <v>2.6361132933039628</v>
      </c>
      <c r="AR371">
        <v>3.9779660032260709</v>
      </c>
      <c r="AS371">
        <v>2.67828444381137</v>
      </c>
      <c r="AT371">
        <v>9.6147249278990028</v>
      </c>
      <c r="AU371">
        <v>7.8226570504906014</v>
      </c>
      <c r="AW371" s="20">
        <v>0.251</v>
      </c>
      <c r="AX371" s="20">
        <v>0.107</v>
      </c>
      <c r="AY371" s="20">
        <v>0.13300000000000001</v>
      </c>
      <c r="AZ371" s="20">
        <v>0.2</v>
      </c>
      <c r="BA371" s="20">
        <v>0.191</v>
      </c>
      <c r="BB371" s="20">
        <v>8.8999999999999996E-2</v>
      </c>
      <c r="BC371" s="20">
        <v>0.36799999999999999</v>
      </c>
      <c r="BD371" s="20">
        <v>8.4000000000000005E-2</v>
      </c>
      <c r="BE371" s="20">
        <v>0.252</v>
      </c>
      <c r="BF371" s="20">
        <v>0.215</v>
      </c>
      <c r="BG371" s="20">
        <v>0.04</v>
      </c>
      <c r="BH371" s="20">
        <v>8.5000000000000006E-2</v>
      </c>
      <c r="BI371" s="20">
        <v>5.1999999999999998E-2</v>
      </c>
      <c r="BJ371" s="20">
        <v>0.10100000000000001</v>
      </c>
      <c r="BK371" s="20">
        <v>0.27900000000000003</v>
      </c>
      <c r="BM371" s="20">
        <v>0.77300000000000002</v>
      </c>
      <c r="BN371" s="20">
        <v>0.55500000000000005</v>
      </c>
      <c r="BO371" s="20">
        <v>0.59</v>
      </c>
      <c r="BP371" s="20">
        <v>0.68</v>
      </c>
      <c r="BQ371" s="20">
        <v>0.52300000000000002</v>
      </c>
      <c r="BR371" s="20">
        <v>0.63600000000000001</v>
      </c>
      <c r="BS371" s="20">
        <v>0.76700000000000002</v>
      </c>
      <c r="BT371" s="20">
        <v>0.55400000000000005</v>
      </c>
      <c r="BU371" s="20">
        <v>0.65100000000000002</v>
      </c>
      <c r="BV371" s="20">
        <v>0.442</v>
      </c>
      <c r="BW371" s="20">
        <v>0.19800000000000001</v>
      </c>
      <c r="BX371" s="20">
        <v>0.34</v>
      </c>
      <c r="BY371" s="20">
        <v>0.248</v>
      </c>
      <c r="BZ371" s="20">
        <v>0.49399999999999999</v>
      </c>
      <c r="CA371" s="20">
        <v>0.69899999999999995</v>
      </c>
    </row>
    <row r="372" spans="1:79" x14ac:dyDescent="0.35">
      <c r="A372" s="20">
        <v>1093.75</v>
      </c>
      <c r="B372" s="20">
        <v>6161.2430000000004</v>
      </c>
      <c r="C372" s="20">
        <v>414.20100000000002</v>
      </c>
      <c r="D372" s="20">
        <v>793.26900000000001</v>
      </c>
      <c r="E372" s="20">
        <v>3161.982</v>
      </c>
      <c r="F372" s="20">
        <v>5337.4629999999997</v>
      </c>
      <c r="G372" s="20">
        <v>905.14099999999996</v>
      </c>
      <c r="H372" s="20">
        <v>3044.5639999999999</v>
      </c>
      <c r="I372" s="20">
        <v>2593.38</v>
      </c>
      <c r="J372" s="20">
        <v>2281.8049999999998</v>
      </c>
      <c r="K372" s="20">
        <v>1217.6410000000001</v>
      </c>
      <c r="L372" s="20">
        <v>1044.749</v>
      </c>
      <c r="M372" s="20">
        <v>6243.5280000000002</v>
      </c>
      <c r="N372" s="20">
        <v>13497.596</v>
      </c>
      <c r="O372" s="20">
        <v>3627.0340000000001</v>
      </c>
      <c r="Q372" s="20">
        <v>188.66200000000001</v>
      </c>
      <c r="R372" s="20">
        <v>841.05499999999995</v>
      </c>
      <c r="S372" s="20">
        <v>333.399</v>
      </c>
      <c r="T372" s="20">
        <v>224.44399999999999</v>
      </c>
      <c r="U372" s="20">
        <v>602.71699999999998</v>
      </c>
      <c r="V372" s="20">
        <v>686.47900000000004</v>
      </c>
      <c r="W372" s="20">
        <v>202.3</v>
      </c>
      <c r="X372" s="20">
        <v>654.35</v>
      </c>
      <c r="Y372" s="20">
        <v>684.096</v>
      </c>
      <c r="Z372" s="20">
        <v>319.40600000000001</v>
      </c>
      <c r="AA372" s="20">
        <v>422.95400000000001</v>
      </c>
      <c r="AB372" s="20">
        <v>435.35199999999998</v>
      </c>
      <c r="AC372" s="20">
        <v>662.78200000000004</v>
      </c>
      <c r="AD372" s="20">
        <v>895.03800000000001</v>
      </c>
      <c r="AE372" s="20">
        <v>597.55100000000004</v>
      </c>
      <c r="AG372">
        <v>5.7974048828062887</v>
      </c>
      <c r="AH372">
        <v>7.3256124748084259</v>
      </c>
      <c r="AI372">
        <v>1.2423582554236816</v>
      </c>
      <c r="AJ372">
        <v>3.5343738304432288</v>
      </c>
      <c r="AK372">
        <v>5.2462133970005826</v>
      </c>
      <c r="AL372">
        <v>7.7751293193236783</v>
      </c>
      <c r="AM372">
        <v>4.4742511122095889</v>
      </c>
      <c r="AN372">
        <v>4.652806601971422</v>
      </c>
      <c r="AO372">
        <v>3.7909591636261579</v>
      </c>
      <c r="AP372">
        <v>7.143901492144793</v>
      </c>
      <c r="AQ372">
        <v>2.8788969958908064</v>
      </c>
      <c r="AR372">
        <v>2.3997799481798636</v>
      </c>
      <c r="AS372">
        <v>9.420183408722627</v>
      </c>
      <c r="AT372">
        <v>15.080472560941546</v>
      </c>
      <c r="AU372">
        <v>6.0698316963740329</v>
      </c>
      <c r="AW372" s="20">
        <v>0.38600000000000001</v>
      </c>
      <c r="AX372" s="20">
        <v>0.109</v>
      </c>
      <c r="AY372" s="20">
        <v>4.7E-2</v>
      </c>
      <c r="AZ372" s="20">
        <v>0.19800000000000001</v>
      </c>
      <c r="BA372" s="20">
        <v>0.109</v>
      </c>
      <c r="BB372" s="20">
        <v>0.14199999999999999</v>
      </c>
      <c r="BC372" s="20">
        <v>0.27800000000000002</v>
      </c>
      <c r="BD372" s="20">
        <v>8.8999999999999996E-2</v>
      </c>
      <c r="BE372" s="20">
        <v>7.0000000000000007E-2</v>
      </c>
      <c r="BF372" s="20">
        <v>0.28100000000000003</v>
      </c>
      <c r="BG372" s="20">
        <v>8.5999999999999993E-2</v>
      </c>
      <c r="BH372" s="20">
        <v>6.9000000000000006E-2</v>
      </c>
      <c r="BI372" s="20">
        <v>0.17899999999999999</v>
      </c>
      <c r="BJ372" s="20">
        <v>0.21199999999999999</v>
      </c>
      <c r="BK372" s="20">
        <v>0.128</v>
      </c>
      <c r="BM372" s="20">
        <v>0.79200000000000004</v>
      </c>
      <c r="BN372" s="20">
        <v>0.55700000000000005</v>
      </c>
      <c r="BO372" s="20">
        <v>0.23200000000000001</v>
      </c>
      <c r="BP372" s="20">
        <v>0.499</v>
      </c>
      <c r="BQ372" s="20">
        <v>0.51800000000000002</v>
      </c>
      <c r="BR372" s="20">
        <v>0.55300000000000005</v>
      </c>
      <c r="BS372" s="20">
        <v>0.70799999999999996</v>
      </c>
      <c r="BT372" s="20">
        <v>0.57299999999999995</v>
      </c>
      <c r="BU372" s="20">
        <v>0.42899999999999999</v>
      </c>
      <c r="BV372" s="20">
        <v>0.46500000000000002</v>
      </c>
      <c r="BW372" s="20">
        <v>0.308</v>
      </c>
      <c r="BX372" s="20">
        <v>0.42399999999999999</v>
      </c>
      <c r="BY372" s="20">
        <v>0.70399999999999996</v>
      </c>
      <c r="BZ372" s="20">
        <v>0.627</v>
      </c>
      <c r="CA372" s="20">
        <v>0.42199999999999999</v>
      </c>
    </row>
    <row r="373" spans="1:79" x14ac:dyDescent="0.35">
      <c r="A373" s="20">
        <v>942.12300000000005</v>
      </c>
      <c r="B373" s="20">
        <v>986.50099999999998</v>
      </c>
      <c r="C373" s="20">
        <v>8303.4390000000003</v>
      </c>
      <c r="D373" s="20">
        <v>764.60799999999995</v>
      </c>
      <c r="E373" s="20">
        <v>2489.83</v>
      </c>
      <c r="F373" s="20">
        <v>3697.3</v>
      </c>
      <c r="G373" s="20">
        <v>2150.518</v>
      </c>
      <c r="H373" s="20">
        <v>2254.9929999999999</v>
      </c>
      <c r="I373" s="20">
        <v>3401.442</v>
      </c>
      <c r="J373" s="20">
        <v>1206.546</v>
      </c>
      <c r="K373" s="20">
        <v>4975.9620000000004</v>
      </c>
      <c r="L373" s="20">
        <v>10940.273999999999</v>
      </c>
      <c r="M373" s="20">
        <v>1692.8620000000001</v>
      </c>
      <c r="N373" s="20">
        <v>4411.058</v>
      </c>
      <c r="O373" s="20">
        <v>5080.4359999999997</v>
      </c>
      <c r="Q373" s="20">
        <v>192.97399999999999</v>
      </c>
      <c r="R373" s="20">
        <v>269.93799999999999</v>
      </c>
      <c r="S373" s="20">
        <v>938.78599999999994</v>
      </c>
      <c r="T373" s="20">
        <v>192.35499999999999</v>
      </c>
      <c r="U373" s="20">
        <v>369.57400000000001</v>
      </c>
      <c r="V373" s="20">
        <v>483.67899999999997</v>
      </c>
      <c r="W373" s="20">
        <v>435.892</v>
      </c>
      <c r="X373" s="20">
        <v>411.31900000000002</v>
      </c>
      <c r="Y373" s="20">
        <v>540.87199999999996</v>
      </c>
      <c r="Z373" s="20">
        <v>321.16800000000001</v>
      </c>
      <c r="AA373" s="20">
        <v>1053.181</v>
      </c>
      <c r="AB373" s="20">
        <v>995.71500000000003</v>
      </c>
      <c r="AC373" s="20">
        <v>269.37400000000002</v>
      </c>
      <c r="AD373" s="20">
        <v>1258.04</v>
      </c>
      <c r="AE373" s="20">
        <v>613.40200000000004</v>
      </c>
      <c r="AG373">
        <v>4.8821240167069142</v>
      </c>
      <c r="AH373">
        <v>3.6545465995895356</v>
      </c>
      <c r="AI373">
        <v>8.844868798639947</v>
      </c>
      <c r="AJ373">
        <v>3.9749837539965167</v>
      </c>
      <c r="AK373">
        <v>6.7370269553594131</v>
      </c>
      <c r="AL373">
        <v>7.6441193436142569</v>
      </c>
      <c r="AM373">
        <v>4.9336028190469197</v>
      </c>
      <c r="AN373">
        <v>5.4823458191817052</v>
      </c>
      <c r="AO373">
        <v>6.2888114008490001</v>
      </c>
      <c r="AP373">
        <v>3.7567441339112242</v>
      </c>
      <c r="AQ373">
        <v>4.7246978439603451</v>
      </c>
      <c r="AR373">
        <v>10.987354815383918</v>
      </c>
      <c r="AS373">
        <v>6.2844298261896094</v>
      </c>
      <c r="AT373">
        <v>3.5062939175224952</v>
      </c>
      <c r="AU373">
        <v>8.2823922973840958</v>
      </c>
      <c r="AW373" s="20">
        <v>0.318</v>
      </c>
      <c r="AX373" s="20">
        <v>0.17</v>
      </c>
      <c r="AY373" s="20">
        <v>0.11799999999999999</v>
      </c>
      <c r="AZ373" s="20">
        <v>0.26</v>
      </c>
      <c r="BA373" s="20">
        <v>0.22900000000000001</v>
      </c>
      <c r="BB373" s="20">
        <v>0.19900000000000001</v>
      </c>
      <c r="BC373" s="20">
        <v>0.14199999999999999</v>
      </c>
      <c r="BD373" s="20">
        <v>0.16700000000000001</v>
      </c>
      <c r="BE373" s="20">
        <v>0.14599999999999999</v>
      </c>
      <c r="BF373" s="20">
        <v>0.14699999999999999</v>
      </c>
      <c r="BG373" s="20">
        <v>5.6000000000000001E-2</v>
      </c>
      <c r="BH373" s="20">
        <v>0.13900000000000001</v>
      </c>
      <c r="BI373" s="20">
        <v>0.29299999999999998</v>
      </c>
      <c r="BJ373" s="20">
        <v>3.5000000000000003E-2</v>
      </c>
      <c r="BK373" s="20">
        <v>0.17</v>
      </c>
      <c r="BM373" s="20">
        <v>0.69399999999999995</v>
      </c>
      <c r="BN373" s="20">
        <v>0.46600000000000003</v>
      </c>
      <c r="BO373" s="20">
        <v>0.48299999999999998</v>
      </c>
      <c r="BP373" s="20">
        <v>0.72499999999999998</v>
      </c>
      <c r="BQ373" s="20">
        <v>0.67800000000000005</v>
      </c>
      <c r="BR373" s="20">
        <v>0.59699999999999998</v>
      </c>
      <c r="BS373" s="20">
        <v>0.47099999999999997</v>
      </c>
      <c r="BT373" s="20">
        <v>0.46300000000000002</v>
      </c>
      <c r="BU373" s="20">
        <v>0.64500000000000002</v>
      </c>
      <c r="BV373" s="20">
        <v>0.26500000000000001</v>
      </c>
      <c r="BW373" s="20">
        <v>0.29099999999999998</v>
      </c>
      <c r="BX373" s="20">
        <v>0.64800000000000002</v>
      </c>
      <c r="BY373" s="20">
        <v>0.67600000000000005</v>
      </c>
      <c r="BZ373" s="20">
        <v>0.21099999999999999</v>
      </c>
      <c r="CA373" s="20">
        <v>0.433</v>
      </c>
    </row>
    <row r="374" spans="1:79" x14ac:dyDescent="0.35">
      <c r="A374" s="20">
        <v>1409.0239999999999</v>
      </c>
      <c r="B374" s="20">
        <v>2525.8879999999999</v>
      </c>
      <c r="C374" s="20">
        <v>4401.8119999999999</v>
      </c>
      <c r="D374" s="20">
        <v>6903.6610000000001</v>
      </c>
      <c r="E374" s="20">
        <v>1184.357</v>
      </c>
      <c r="F374" s="20">
        <v>6294.3789999999999</v>
      </c>
      <c r="G374" s="20">
        <v>1409.9480000000001</v>
      </c>
      <c r="H374" s="20">
        <v>2490.7539999999999</v>
      </c>
      <c r="I374" s="20">
        <v>1345.229</v>
      </c>
      <c r="J374" s="20">
        <v>7589.6819999999998</v>
      </c>
      <c r="K374" s="20">
        <v>6440.4589999999998</v>
      </c>
      <c r="L374" s="20">
        <v>1576.3679999999999</v>
      </c>
      <c r="M374" s="20">
        <v>2028.4760000000001</v>
      </c>
      <c r="N374" s="20">
        <v>5276.442</v>
      </c>
      <c r="O374" s="20">
        <v>4250.1850000000004</v>
      </c>
      <c r="Q374" s="20">
        <v>342.49099999999999</v>
      </c>
      <c r="R374" s="20">
        <v>484.53199999999998</v>
      </c>
      <c r="S374" s="20">
        <v>393.21499999999997</v>
      </c>
      <c r="T374" s="20">
        <v>1020.948</v>
      </c>
      <c r="U374" s="20">
        <v>315.93799999999999</v>
      </c>
      <c r="V374" s="20">
        <v>475.56</v>
      </c>
      <c r="W374" s="20">
        <v>259.15600000000001</v>
      </c>
      <c r="X374" s="20">
        <v>424.04</v>
      </c>
      <c r="Y374" s="20">
        <v>388.64499999999998</v>
      </c>
      <c r="Z374" s="20">
        <v>776.375</v>
      </c>
      <c r="AA374" s="20">
        <v>1388.519</v>
      </c>
      <c r="AB374" s="20">
        <v>712.67899999999997</v>
      </c>
      <c r="AC374" s="20">
        <v>274.75700000000001</v>
      </c>
      <c r="AD374" s="20">
        <v>657.303</v>
      </c>
      <c r="AE374" s="20">
        <v>658.37300000000005</v>
      </c>
      <c r="AG374">
        <v>4.1140467924704591</v>
      </c>
      <c r="AH374">
        <v>5.2130468163093457</v>
      </c>
      <c r="AI374">
        <v>11.194415269000419</v>
      </c>
      <c r="AJ374">
        <v>6.7620104060148023</v>
      </c>
      <c r="AK374">
        <v>3.7487006944400485</v>
      </c>
      <c r="AL374">
        <v>13.23571999327109</v>
      </c>
      <c r="AM374">
        <v>5.4405377456049644</v>
      </c>
      <c r="AN374">
        <v>5.8738656730497114</v>
      </c>
      <c r="AO374">
        <v>3.4613310347489357</v>
      </c>
      <c r="AP374">
        <v>9.7757939140235059</v>
      </c>
      <c r="AQ374">
        <v>4.6383657695717524</v>
      </c>
      <c r="AR374">
        <v>2.2118906267758698</v>
      </c>
      <c r="AS374">
        <v>7.3828000742474265</v>
      </c>
      <c r="AT374">
        <v>8.0274120154631881</v>
      </c>
      <c r="AU374">
        <v>6.4555882455690012</v>
      </c>
      <c r="AW374" s="20">
        <v>0.151</v>
      </c>
      <c r="AX374" s="20">
        <v>0.13500000000000001</v>
      </c>
      <c r="AY374" s="20">
        <v>0.35799999999999998</v>
      </c>
      <c r="AZ374" s="20">
        <v>8.3000000000000004E-2</v>
      </c>
      <c r="BA374" s="20">
        <v>0.14899999999999999</v>
      </c>
      <c r="BB374" s="20">
        <v>0.35</v>
      </c>
      <c r="BC374" s="20">
        <v>0.26400000000000001</v>
      </c>
      <c r="BD374" s="20">
        <v>0.17399999999999999</v>
      </c>
      <c r="BE374" s="20">
        <v>0.112</v>
      </c>
      <c r="BF374" s="20">
        <v>0.158</v>
      </c>
      <c r="BG374" s="20">
        <v>4.2000000000000003E-2</v>
      </c>
      <c r="BH374" s="20">
        <v>3.9E-2</v>
      </c>
      <c r="BI374" s="20">
        <v>0.33800000000000002</v>
      </c>
      <c r="BJ374" s="20">
        <v>0.153</v>
      </c>
      <c r="BK374" s="20">
        <v>0.123</v>
      </c>
      <c r="BM374" s="20">
        <v>0.66400000000000003</v>
      </c>
      <c r="BN374" s="20">
        <v>0.46600000000000003</v>
      </c>
      <c r="BO374" s="20">
        <v>0.748</v>
      </c>
      <c r="BP374" s="20">
        <v>0.61699999999999999</v>
      </c>
      <c r="BQ374" s="20">
        <v>0.57099999999999995</v>
      </c>
      <c r="BR374" s="20">
        <v>0.79700000000000004</v>
      </c>
      <c r="BS374" s="20">
        <v>0.69</v>
      </c>
      <c r="BT374" s="20">
        <v>0.48499999999999999</v>
      </c>
      <c r="BU374" s="20">
        <v>0.57499999999999996</v>
      </c>
      <c r="BV374" s="20">
        <v>0.26400000000000001</v>
      </c>
      <c r="BW374" s="20">
        <v>0.23100000000000001</v>
      </c>
      <c r="BX374" s="20">
        <v>0.437</v>
      </c>
      <c r="BY374" s="20">
        <v>0.79500000000000004</v>
      </c>
      <c r="BZ374" s="20">
        <v>0.53100000000000003</v>
      </c>
      <c r="CA374" s="20">
        <v>0.57799999999999996</v>
      </c>
    </row>
    <row r="375" spans="1:79" x14ac:dyDescent="0.35">
      <c r="A375" s="20">
        <v>792.34500000000003</v>
      </c>
      <c r="B375" s="20">
        <v>1952.663</v>
      </c>
      <c r="C375" s="20">
        <v>4969.49</v>
      </c>
      <c r="D375" s="20">
        <v>1433.9870000000001</v>
      </c>
      <c r="E375" s="20">
        <v>1322.115</v>
      </c>
      <c r="F375" s="20">
        <v>1545.8579999999999</v>
      </c>
      <c r="G375" s="20">
        <v>8648.2990000000009</v>
      </c>
      <c r="H375" s="20">
        <v>3910.873</v>
      </c>
      <c r="I375" s="20">
        <v>3242.4189999999999</v>
      </c>
      <c r="J375" s="20">
        <v>1037.3520000000001</v>
      </c>
      <c r="K375" s="20">
        <v>1507.027</v>
      </c>
      <c r="L375" s="20">
        <v>5561.2060000000001</v>
      </c>
      <c r="M375" s="20">
        <v>1757.5809999999999</v>
      </c>
      <c r="N375" s="20">
        <v>9046.7829999999994</v>
      </c>
      <c r="O375" s="20">
        <v>7159.7629999999999</v>
      </c>
      <c r="Q375" s="20">
        <v>192.37100000000001</v>
      </c>
      <c r="R375" s="20">
        <v>386.88200000000001</v>
      </c>
      <c r="S375" s="20">
        <v>827.33699999999999</v>
      </c>
      <c r="T375" s="20">
        <v>257.87599999999998</v>
      </c>
      <c r="U375" s="20">
        <v>231.04900000000001</v>
      </c>
      <c r="V375" s="20">
        <v>300.74700000000001</v>
      </c>
      <c r="W375" s="20">
        <v>1039.8720000000001</v>
      </c>
      <c r="X375" s="20">
        <v>768.42200000000003</v>
      </c>
      <c r="Y375" s="20">
        <v>474.68400000000003</v>
      </c>
      <c r="Z375" s="20">
        <v>271.32799999999997</v>
      </c>
      <c r="AA375" s="20">
        <v>312.98500000000001</v>
      </c>
      <c r="AB375" s="20">
        <v>497.48700000000002</v>
      </c>
      <c r="AC375" s="20">
        <v>294.55099999999999</v>
      </c>
      <c r="AD375" s="20">
        <v>580.66999999999996</v>
      </c>
      <c r="AE375" s="20">
        <v>588.52200000000005</v>
      </c>
      <c r="AG375">
        <v>4.118838078504556</v>
      </c>
      <c r="AH375">
        <v>5.047179760236971</v>
      </c>
      <c r="AI375">
        <v>6.0066091568490227</v>
      </c>
      <c r="AJ375">
        <v>5.5607617614667522</v>
      </c>
      <c r="AK375">
        <v>5.7222277525546525</v>
      </c>
      <c r="AL375">
        <v>5.1400612474937404</v>
      </c>
      <c r="AM375">
        <v>8.3166957087026105</v>
      </c>
      <c r="AN375">
        <v>5.089485985565223</v>
      </c>
      <c r="AO375">
        <v>6.8306894692047759</v>
      </c>
      <c r="AP375">
        <v>3.8232397688406659</v>
      </c>
      <c r="AQ375">
        <v>4.8150134990494751</v>
      </c>
      <c r="AR375">
        <v>11.178595621594132</v>
      </c>
      <c r="AS375">
        <v>5.9669836462955477</v>
      </c>
      <c r="AT375">
        <v>15.57990424854048</v>
      </c>
      <c r="AU375">
        <v>12.165667553634357</v>
      </c>
      <c r="AW375" s="20">
        <v>0.26900000000000002</v>
      </c>
      <c r="AX375" s="20">
        <v>0.16400000000000001</v>
      </c>
      <c r="AY375" s="20">
        <v>9.0999999999999998E-2</v>
      </c>
      <c r="AZ375" s="20">
        <v>0.27100000000000002</v>
      </c>
      <c r="BA375" s="20">
        <v>0.311</v>
      </c>
      <c r="BB375" s="20">
        <v>0.215</v>
      </c>
      <c r="BC375" s="20">
        <v>0.10100000000000001</v>
      </c>
      <c r="BD375" s="20">
        <v>8.3000000000000004E-2</v>
      </c>
      <c r="BE375" s="20">
        <v>0.18099999999999999</v>
      </c>
      <c r="BF375" s="20">
        <v>0.17699999999999999</v>
      </c>
      <c r="BG375" s="20">
        <v>0.193</v>
      </c>
      <c r="BH375" s="20">
        <v>0.28199999999999997</v>
      </c>
      <c r="BI375" s="20">
        <v>0.255</v>
      </c>
      <c r="BJ375" s="20">
        <v>0.33700000000000002</v>
      </c>
      <c r="BK375" s="20">
        <v>0.26</v>
      </c>
      <c r="BM375" s="20">
        <v>0.68200000000000005</v>
      </c>
      <c r="BN375" s="20">
        <v>0.51600000000000001</v>
      </c>
      <c r="BO375" s="20">
        <v>0.443</v>
      </c>
      <c r="BP375" s="20">
        <v>0.69799999999999995</v>
      </c>
      <c r="BQ375" s="20">
        <v>0.77200000000000002</v>
      </c>
      <c r="BR375" s="20">
        <v>0.57299999999999995</v>
      </c>
      <c r="BS375" s="20">
        <v>0.45</v>
      </c>
      <c r="BT375" s="20">
        <v>0.41599999999999998</v>
      </c>
      <c r="BU375" s="20">
        <v>0.70199999999999996</v>
      </c>
      <c r="BV375" s="20">
        <v>0.30199999999999999</v>
      </c>
      <c r="BW375" s="20">
        <v>0.56599999999999995</v>
      </c>
      <c r="BX375" s="20">
        <v>0.80700000000000005</v>
      </c>
      <c r="BY375" s="20">
        <v>0.61699999999999999</v>
      </c>
      <c r="BZ375" s="20">
        <v>0.81899999999999995</v>
      </c>
      <c r="CA375" s="20">
        <v>0.68500000000000005</v>
      </c>
    </row>
    <row r="376" spans="1:79" x14ac:dyDescent="0.35">
      <c r="A376" s="20">
        <v>1255.547</v>
      </c>
      <c r="B376" s="20">
        <v>943.04700000000003</v>
      </c>
      <c r="C376" s="20">
        <v>4262.2039999999997</v>
      </c>
      <c r="D376" s="20">
        <v>503.88299999999998</v>
      </c>
      <c r="E376" s="20">
        <v>1664.201</v>
      </c>
      <c r="F376" s="20">
        <v>1249.075</v>
      </c>
      <c r="G376" s="20">
        <v>989.27499999999998</v>
      </c>
      <c r="H376" s="20">
        <v>3259.0610000000001</v>
      </c>
      <c r="I376" s="20">
        <v>3252.5889999999999</v>
      </c>
      <c r="J376" s="20">
        <v>789.57100000000003</v>
      </c>
      <c r="K376" s="20">
        <v>4356.509</v>
      </c>
      <c r="L376" s="20">
        <v>879.25300000000004</v>
      </c>
      <c r="M376" s="20">
        <v>2094.12</v>
      </c>
      <c r="N376" s="20">
        <v>3219.3049999999998</v>
      </c>
      <c r="O376" s="20">
        <v>4710.6139999999996</v>
      </c>
      <c r="Q376" s="20">
        <v>237.20500000000001</v>
      </c>
      <c r="R376" s="20">
        <v>222.28700000000001</v>
      </c>
      <c r="S376" s="20">
        <v>499.72399999999999</v>
      </c>
      <c r="T376" s="20">
        <v>150.76300000000001</v>
      </c>
      <c r="U376" s="20">
        <v>272.27100000000002</v>
      </c>
      <c r="V376" s="20">
        <v>264.82799999999997</v>
      </c>
      <c r="W376" s="20">
        <v>186.83500000000001</v>
      </c>
      <c r="X376" s="20">
        <v>561.399</v>
      </c>
      <c r="Y376" s="20">
        <v>413.37900000000002</v>
      </c>
      <c r="Z376" s="20">
        <v>160.53200000000001</v>
      </c>
      <c r="AA376" s="20">
        <v>797.30799999999999</v>
      </c>
      <c r="AB376" s="20">
        <v>337.62200000000001</v>
      </c>
      <c r="AC376" s="20">
        <v>467.03199999999998</v>
      </c>
      <c r="AD376" s="20">
        <v>479.97</v>
      </c>
      <c r="AE376" s="20">
        <v>536.47900000000004</v>
      </c>
      <c r="AG376">
        <v>5.2930882569928963</v>
      </c>
      <c r="AH376">
        <v>4.2424748185903809</v>
      </c>
      <c r="AI376">
        <v>8.5291160720717833</v>
      </c>
      <c r="AJ376">
        <v>3.3422192447749115</v>
      </c>
      <c r="AK376">
        <v>6.1122962048841041</v>
      </c>
      <c r="AL376">
        <v>4.7165518751793627</v>
      </c>
      <c r="AM376">
        <v>5.2949126234377921</v>
      </c>
      <c r="AN376">
        <v>5.8052490296562693</v>
      </c>
      <c r="AO376">
        <v>7.8682976155053828</v>
      </c>
      <c r="AP376">
        <v>4.9184648543592555</v>
      </c>
      <c r="AQ376">
        <v>5.4640226863395327</v>
      </c>
      <c r="AR376">
        <v>2.6042526849553642</v>
      </c>
      <c r="AS376">
        <v>4.4838897548776098</v>
      </c>
      <c r="AT376">
        <v>6.7073046232056166</v>
      </c>
      <c r="AU376">
        <v>8.7806121022444472</v>
      </c>
      <c r="AW376" s="20">
        <v>0.28000000000000003</v>
      </c>
      <c r="AX376" s="20">
        <v>0.24</v>
      </c>
      <c r="AY376" s="20">
        <v>0.214</v>
      </c>
      <c r="AZ376" s="20">
        <v>0.27900000000000003</v>
      </c>
      <c r="BA376" s="20">
        <v>0.28199999999999997</v>
      </c>
      <c r="BB376" s="20">
        <v>0.224</v>
      </c>
      <c r="BC376" s="20">
        <v>0.35599999999999998</v>
      </c>
      <c r="BD376" s="20">
        <v>0.13</v>
      </c>
      <c r="BE376" s="20">
        <v>0.23899999999999999</v>
      </c>
      <c r="BF376" s="20">
        <v>0.38500000000000001</v>
      </c>
      <c r="BG376" s="20">
        <v>8.5999999999999993E-2</v>
      </c>
      <c r="BH376" s="20">
        <v>9.7000000000000003E-2</v>
      </c>
      <c r="BI376" s="20">
        <v>0.121</v>
      </c>
      <c r="BJ376" s="20">
        <v>0.17599999999999999</v>
      </c>
      <c r="BK376" s="20">
        <v>0.20599999999999999</v>
      </c>
      <c r="BM376" s="20">
        <v>0.68600000000000005</v>
      </c>
      <c r="BN376" s="20">
        <v>0.50800000000000001</v>
      </c>
      <c r="BO376" s="20">
        <v>0.63800000000000001</v>
      </c>
      <c r="BP376" s="20">
        <v>0.77700000000000002</v>
      </c>
      <c r="BQ376" s="20">
        <v>0.77500000000000002</v>
      </c>
      <c r="BR376" s="20">
        <v>0.625</v>
      </c>
      <c r="BS376" s="20">
        <v>0.67500000000000004</v>
      </c>
      <c r="BT376" s="20">
        <v>0.63500000000000001</v>
      </c>
      <c r="BU376" s="20">
        <v>0.68700000000000006</v>
      </c>
      <c r="BV376" s="20">
        <v>0.82599999999999996</v>
      </c>
      <c r="BW376" s="20">
        <v>0.35399999999999998</v>
      </c>
      <c r="BX376" s="20">
        <v>0.61599999999999999</v>
      </c>
      <c r="BY376" s="20">
        <v>0.35299999999999998</v>
      </c>
      <c r="BZ376" s="20">
        <v>0.52200000000000002</v>
      </c>
      <c r="CA376" s="20">
        <v>0.64300000000000002</v>
      </c>
    </row>
    <row r="377" spans="1:79" x14ac:dyDescent="0.35">
      <c r="A377" s="20">
        <v>3945.0810000000001</v>
      </c>
      <c r="B377" s="20">
        <v>1018.861</v>
      </c>
      <c r="C377" s="20">
        <v>5134.9849999999997</v>
      </c>
      <c r="D377" s="20">
        <v>911.61199999999997</v>
      </c>
      <c r="E377" s="20">
        <v>861.68600000000004</v>
      </c>
      <c r="F377" s="20">
        <v>1826.923</v>
      </c>
      <c r="G377" s="20">
        <v>4877.9589999999998</v>
      </c>
      <c r="H377" s="20">
        <v>397.55900000000003</v>
      </c>
      <c r="I377" s="20">
        <v>2254.0680000000002</v>
      </c>
      <c r="J377" s="20">
        <v>883.87599999999998</v>
      </c>
      <c r="K377" s="20">
        <v>7207.84</v>
      </c>
      <c r="L377" s="20">
        <v>1143.6759999999999</v>
      </c>
      <c r="M377" s="20">
        <v>2842.0859999999998</v>
      </c>
      <c r="N377" s="20">
        <v>5012.9440000000004</v>
      </c>
      <c r="O377" s="20">
        <v>4607.9880000000003</v>
      </c>
      <c r="Q377" s="20">
        <v>622.27800000000002</v>
      </c>
      <c r="R377" s="20">
        <v>283.43900000000002</v>
      </c>
      <c r="S377" s="20">
        <v>576.38</v>
      </c>
      <c r="T377" s="20">
        <v>195.751</v>
      </c>
      <c r="U377" s="20">
        <v>223.977</v>
      </c>
      <c r="V377" s="20">
        <v>253.233</v>
      </c>
      <c r="W377" s="20">
        <v>625.27</v>
      </c>
      <c r="X377" s="20">
        <v>150.16</v>
      </c>
      <c r="Y377" s="20">
        <v>425.77</v>
      </c>
      <c r="Z377" s="20">
        <v>174.637</v>
      </c>
      <c r="AA377" s="20">
        <v>671.02099999999996</v>
      </c>
      <c r="AB377" s="20">
        <v>203.29</v>
      </c>
      <c r="AC377" s="20">
        <v>356.733</v>
      </c>
      <c r="AD377" s="20">
        <v>760.84299999999996</v>
      </c>
      <c r="AE377" s="20">
        <v>982.91300000000001</v>
      </c>
      <c r="AG377">
        <v>6.3397404375536333</v>
      </c>
      <c r="AH377">
        <v>3.5946394109490929</v>
      </c>
      <c r="AI377">
        <v>8.9090270307783062</v>
      </c>
      <c r="AJ377">
        <v>4.6569979208279904</v>
      </c>
      <c r="AK377">
        <v>3.8472075257727356</v>
      </c>
      <c r="AL377">
        <v>7.214395438193284</v>
      </c>
      <c r="AM377">
        <v>7.8013642106609948</v>
      </c>
      <c r="AN377">
        <v>2.6475692594565801</v>
      </c>
      <c r="AO377">
        <v>5.2940977523075849</v>
      </c>
      <c r="AP377">
        <v>5.0612184130510718</v>
      </c>
      <c r="AQ377">
        <v>10.741601231556093</v>
      </c>
      <c r="AR377">
        <v>5.6258350140193807</v>
      </c>
      <c r="AS377">
        <v>7.9669837105061765</v>
      </c>
      <c r="AT377">
        <v>6.5886707244464375</v>
      </c>
      <c r="AU377">
        <v>4.6880934528284808</v>
      </c>
      <c r="AW377" s="20">
        <v>0.128</v>
      </c>
      <c r="AX377" s="20">
        <v>0.159</v>
      </c>
      <c r="AY377" s="20">
        <v>0.19400000000000001</v>
      </c>
      <c r="AZ377" s="20">
        <v>0.29899999999999999</v>
      </c>
      <c r="BA377" s="20">
        <v>0.216</v>
      </c>
      <c r="BB377" s="20">
        <v>0.35799999999999998</v>
      </c>
      <c r="BC377" s="20">
        <v>0.157</v>
      </c>
      <c r="BD377" s="20">
        <v>0.222</v>
      </c>
      <c r="BE377" s="20">
        <v>0.156</v>
      </c>
      <c r="BF377" s="20">
        <v>0.36399999999999999</v>
      </c>
      <c r="BG377" s="20">
        <v>0.20100000000000001</v>
      </c>
      <c r="BH377" s="20">
        <v>0.34799999999999998</v>
      </c>
      <c r="BI377" s="20">
        <v>0.28100000000000003</v>
      </c>
      <c r="BJ377" s="20">
        <v>0.109</v>
      </c>
      <c r="BK377" s="20">
        <v>0.06</v>
      </c>
      <c r="BM377" s="20">
        <v>0.48699999999999999</v>
      </c>
      <c r="BN377" s="20">
        <v>0.59</v>
      </c>
      <c r="BO377" s="20">
        <v>0.76400000000000001</v>
      </c>
      <c r="BP377" s="20">
        <v>0.75700000000000001</v>
      </c>
      <c r="BQ377" s="20">
        <v>0.60699999999999998</v>
      </c>
      <c r="BR377" s="20">
        <v>0.79200000000000004</v>
      </c>
      <c r="BS377" s="20">
        <v>0.53600000000000003</v>
      </c>
      <c r="BT377" s="20">
        <v>0.67400000000000004</v>
      </c>
      <c r="BU377" s="20">
        <v>0.48099999999999998</v>
      </c>
      <c r="BV377" s="20">
        <v>0.67200000000000004</v>
      </c>
      <c r="BW377" s="20">
        <v>0.626</v>
      </c>
      <c r="BX377" s="20">
        <v>0.68300000000000005</v>
      </c>
      <c r="BY377" s="20">
        <v>0.69199999999999995</v>
      </c>
      <c r="BZ377" s="20">
        <v>0.38400000000000001</v>
      </c>
      <c r="CA377" s="20">
        <v>0.17399999999999999</v>
      </c>
    </row>
    <row r="378" spans="1:79" x14ac:dyDescent="0.35">
      <c r="A378" s="20">
        <v>6875</v>
      </c>
      <c r="B378" s="20">
        <v>2001.664</v>
      </c>
      <c r="C378" s="20">
        <v>5574.1490000000003</v>
      </c>
      <c r="D378" s="20">
        <v>1645.71</v>
      </c>
      <c r="E378" s="20">
        <v>2161.6120000000001</v>
      </c>
      <c r="F378" s="20">
        <v>1946.191</v>
      </c>
      <c r="G378" s="20">
        <v>2879.0680000000002</v>
      </c>
      <c r="H378" s="20">
        <v>2929.9189999999999</v>
      </c>
      <c r="I378" s="20">
        <v>2831.9160000000002</v>
      </c>
      <c r="J378" s="20">
        <v>1809.357</v>
      </c>
      <c r="K378" s="20">
        <v>1640.163</v>
      </c>
      <c r="L378" s="20">
        <v>4198.41</v>
      </c>
      <c r="M378" s="20">
        <v>5111.8710000000001</v>
      </c>
      <c r="N378" s="20">
        <v>1723.373</v>
      </c>
      <c r="O378" s="20">
        <v>7212.4629999999997</v>
      </c>
      <c r="Q378" s="20">
        <v>702.08</v>
      </c>
      <c r="R378" s="20">
        <v>592.88499999999999</v>
      </c>
      <c r="S378" s="20">
        <v>847.94399999999996</v>
      </c>
      <c r="T378" s="20">
        <v>360.15199999999999</v>
      </c>
      <c r="U378" s="20">
        <v>370.70100000000002</v>
      </c>
      <c r="V378" s="20">
        <v>280.15600000000001</v>
      </c>
      <c r="W378" s="20">
        <v>615.55799999999999</v>
      </c>
      <c r="X378" s="20">
        <v>552.17700000000002</v>
      </c>
      <c r="Y378" s="20">
        <v>384.959</v>
      </c>
      <c r="Z378" s="20">
        <v>455.82299999999998</v>
      </c>
      <c r="AA378" s="20">
        <v>325.827</v>
      </c>
      <c r="AB378" s="20">
        <v>703.36699999999996</v>
      </c>
      <c r="AC378" s="20">
        <v>856.53</v>
      </c>
      <c r="AD378" s="20">
        <v>507.22300000000001</v>
      </c>
      <c r="AE378" s="20">
        <v>832.87300000000005</v>
      </c>
      <c r="AG378">
        <v>9.792331358249772</v>
      </c>
      <c r="AH378">
        <v>3.3761420848899872</v>
      </c>
      <c r="AI378">
        <v>6.5737230288792663</v>
      </c>
      <c r="AJ378">
        <v>4.5694873275728032</v>
      </c>
      <c r="AK378">
        <v>5.8311469351310086</v>
      </c>
      <c r="AL378">
        <v>6.9468117762960633</v>
      </c>
      <c r="AM378">
        <v>4.6771677079982723</v>
      </c>
      <c r="AN378">
        <v>5.3061228555336415</v>
      </c>
      <c r="AO378">
        <v>7.3564093838564633</v>
      </c>
      <c r="AP378">
        <v>3.9694289230688229</v>
      </c>
      <c r="AQ378">
        <v>5.0338461821764309</v>
      </c>
      <c r="AR378">
        <v>5.9690175967880208</v>
      </c>
      <c r="AS378">
        <v>5.9681167034429619</v>
      </c>
      <c r="AT378">
        <v>3.397663355171197</v>
      </c>
      <c r="AU378">
        <v>8.659739239956151</v>
      </c>
      <c r="AW378" s="20">
        <v>0.17499999999999999</v>
      </c>
      <c r="AX378" s="20">
        <v>7.1999999999999995E-2</v>
      </c>
      <c r="AY378" s="20">
        <v>9.7000000000000003E-2</v>
      </c>
      <c r="AZ378" s="20">
        <v>0.159</v>
      </c>
      <c r="BA378" s="20">
        <v>0.19800000000000001</v>
      </c>
      <c r="BB378" s="20">
        <v>0.312</v>
      </c>
      <c r="BC378" s="20">
        <v>9.5000000000000001E-2</v>
      </c>
      <c r="BD378" s="20">
        <v>0.121</v>
      </c>
      <c r="BE378" s="20">
        <v>0.24</v>
      </c>
      <c r="BF378" s="20">
        <v>0.109</v>
      </c>
      <c r="BG378" s="20">
        <v>0.19400000000000001</v>
      </c>
      <c r="BH378" s="20">
        <v>0.107</v>
      </c>
      <c r="BI378" s="20">
        <v>8.7999999999999995E-2</v>
      </c>
      <c r="BJ378" s="20">
        <v>8.4000000000000005E-2</v>
      </c>
      <c r="BK378" s="20">
        <v>0.13100000000000001</v>
      </c>
      <c r="BM378" s="20">
        <v>0.748</v>
      </c>
      <c r="BN378" s="20">
        <v>0.38500000000000001</v>
      </c>
      <c r="BO378" s="20">
        <v>0.68899999999999995</v>
      </c>
      <c r="BP378" s="20">
        <v>0.57999999999999996</v>
      </c>
      <c r="BQ378" s="20">
        <v>0.55600000000000005</v>
      </c>
      <c r="BR378" s="20">
        <v>0.76700000000000002</v>
      </c>
      <c r="BS378" s="20">
        <v>0.443</v>
      </c>
      <c r="BT378" s="20">
        <v>0.53800000000000003</v>
      </c>
      <c r="BU378" s="20">
        <v>0.72199999999999998</v>
      </c>
      <c r="BV378" s="20">
        <v>0.44600000000000001</v>
      </c>
      <c r="BW378" s="20">
        <v>0.54200000000000004</v>
      </c>
      <c r="BX378" s="20">
        <v>0.64300000000000002</v>
      </c>
      <c r="BY378" s="20">
        <v>0.25</v>
      </c>
      <c r="BZ378" s="20">
        <v>0.379</v>
      </c>
      <c r="CA378" s="20">
        <v>0.48899999999999999</v>
      </c>
    </row>
    <row r="379" spans="1:79" x14ac:dyDescent="0.35">
      <c r="A379" s="20">
        <v>104.47499999999999</v>
      </c>
      <c r="B379" s="20">
        <v>6786.2430000000004</v>
      </c>
      <c r="C379" s="20">
        <v>4658.8389999999999</v>
      </c>
      <c r="D379" s="20">
        <v>794.19399999999996</v>
      </c>
      <c r="E379" s="20">
        <v>1704.8820000000001</v>
      </c>
      <c r="F379" s="20">
        <v>1413.646</v>
      </c>
      <c r="G379" s="20">
        <v>3035.3180000000002</v>
      </c>
      <c r="H379" s="20">
        <v>2532.3589999999999</v>
      </c>
      <c r="I379" s="20">
        <v>1774.223</v>
      </c>
      <c r="J379" s="20">
        <v>679.54899999999998</v>
      </c>
      <c r="K379" s="20">
        <v>2083.9499999999998</v>
      </c>
      <c r="L379" s="20">
        <v>3590.0520000000001</v>
      </c>
      <c r="M379" s="20">
        <v>2270.71</v>
      </c>
      <c r="N379" s="20">
        <v>5749.8149999999996</v>
      </c>
      <c r="O379" s="20">
        <v>6785.3180000000002</v>
      </c>
      <c r="Q379" s="20">
        <v>76.11</v>
      </c>
      <c r="R379" s="20">
        <v>1051.2570000000001</v>
      </c>
      <c r="S379" s="20">
        <v>648.548</v>
      </c>
      <c r="T379" s="20">
        <v>183.649</v>
      </c>
      <c r="U379" s="20">
        <v>302.70999999999998</v>
      </c>
      <c r="V379" s="20">
        <v>307.779</v>
      </c>
      <c r="W379" s="20">
        <v>632.78599999999994</v>
      </c>
      <c r="X379" s="20">
        <v>404.93</v>
      </c>
      <c r="Y379" s="20">
        <v>389.48200000000003</v>
      </c>
      <c r="Z379" s="20">
        <v>186.42500000000001</v>
      </c>
      <c r="AA379" s="20">
        <v>400.44</v>
      </c>
      <c r="AB379" s="20">
        <v>481.346</v>
      </c>
      <c r="AC379" s="20">
        <v>484.18599999999998</v>
      </c>
      <c r="AD379" s="20">
        <v>569.71799999999996</v>
      </c>
      <c r="AE379" s="20">
        <v>803.42399999999998</v>
      </c>
      <c r="AG379">
        <v>1.3726842727631059</v>
      </c>
      <c r="AH379">
        <v>6.4553605826168106</v>
      </c>
      <c r="AI379">
        <v>7.1834914300869013</v>
      </c>
      <c r="AJ379">
        <v>4.324521233439877</v>
      </c>
      <c r="AK379">
        <v>5.6320636913217275</v>
      </c>
      <c r="AL379">
        <v>4.5930554066391798</v>
      </c>
      <c r="AM379">
        <v>4.7967527726593202</v>
      </c>
      <c r="AN379">
        <v>6.2538191786234654</v>
      </c>
      <c r="AO379">
        <v>4.5553401697639426</v>
      </c>
      <c r="AP379">
        <v>3.6451602521121091</v>
      </c>
      <c r="AQ379">
        <v>5.2041504345220257</v>
      </c>
      <c r="AR379">
        <v>7.4583605140584943</v>
      </c>
      <c r="AS379">
        <v>4.6897473285059874</v>
      </c>
      <c r="AT379">
        <v>10.09238781291797</v>
      </c>
      <c r="AU379">
        <v>8.4455007567610636</v>
      </c>
      <c r="AW379" s="20">
        <v>0.22700000000000001</v>
      </c>
      <c r="AX379" s="20">
        <v>7.6999999999999999E-2</v>
      </c>
      <c r="AY379" s="20">
        <v>0.13900000000000001</v>
      </c>
      <c r="AZ379" s="20">
        <v>0.29599999999999999</v>
      </c>
      <c r="BA379" s="20">
        <v>0.23400000000000001</v>
      </c>
      <c r="BB379" s="20">
        <v>0.188</v>
      </c>
      <c r="BC379" s="20">
        <v>9.5000000000000001E-2</v>
      </c>
      <c r="BD379" s="20">
        <v>0.19400000000000001</v>
      </c>
      <c r="BE379" s="20">
        <v>0.14699999999999999</v>
      </c>
      <c r="BF379" s="20">
        <v>0.246</v>
      </c>
      <c r="BG379" s="20">
        <v>0.16300000000000001</v>
      </c>
      <c r="BH379" s="20">
        <v>0.19500000000000001</v>
      </c>
      <c r="BI379" s="20">
        <v>0.122</v>
      </c>
      <c r="BJ379" s="20">
        <v>0.223</v>
      </c>
      <c r="BK379" s="20">
        <v>0.13200000000000001</v>
      </c>
      <c r="BM379" s="20">
        <v>0.56599999999999995</v>
      </c>
      <c r="BN379" s="20">
        <v>0.51400000000000001</v>
      </c>
      <c r="BO379" s="20">
        <v>0.67500000000000004</v>
      </c>
      <c r="BP379" s="20">
        <v>0.64800000000000002</v>
      </c>
      <c r="BQ379" s="20">
        <v>0.63100000000000001</v>
      </c>
      <c r="BR379" s="20">
        <v>0.61</v>
      </c>
      <c r="BS379" s="20">
        <v>0.41599999999999998</v>
      </c>
      <c r="BT379" s="20">
        <v>0.68500000000000005</v>
      </c>
      <c r="BU379" s="20">
        <v>0.47099999999999997</v>
      </c>
      <c r="BV379" s="20">
        <v>0.79700000000000004</v>
      </c>
      <c r="BW379" s="20">
        <v>0.49099999999999999</v>
      </c>
      <c r="BX379" s="20">
        <v>0.63600000000000001</v>
      </c>
      <c r="BY379" s="20">
        <v>0.504</v>
      </c>
      <c r="BZ379" s="20">
        <v>0.72</v>
      </c>
      <c r="CA379" s="20">
        <v>0.73</v>
      </c>
    </row>
    <row r="380" spans="1:79" x14ac:dyDescent="0.35">
      <c r="A380" s="20">
        <v>3281.25</v>
      </c>
      <c r="B380" s="20">
        <v>6666.05</v>
      </c>
      <c r="C380" s="20">
        <v>3849.8519999999999</v>
      </c>
      <c r="D380" s="20">
        <v>871.85699999999997</v>
      </c>
      <c r="E380" s="20">
        <v>3518.8609999999999</v>
      </c>
      <c r="F380" s="20">
        <v>937.5</v>
      </c>
      <c r="G380" s="20">
        <v>631.47199999999998</v>
      </c>
      <c r="H380" s="20">
        <v>2711.723</v>
      </c>
      <c r="I380" s="20">
        <v>2815.2739999999999</v>
      </c>
      <c r="J380" s="20">
        <v>4569.1570000000002</v>
      </c>
      <c r="K380" s="20">
        <v>11989.645</v>
      </c>
      <c r="L380" s="20">
        <v>1450.6289999999999</v>
      </c>
      <c r="M380" s="20">
        <v>1638.3140000000001</v>
      </c>
      <c r="N380" s="20">
        <v>1606.8789999999999</v>
      </c>
      <c r="O380" s="20">
        <v>8110.2070000000003</v>
      </c>
      <c r="Q380" s="20">
        <v>581.19299999999998</v>
      </c>
      <c r="R380" s="20">
        <v>1146.172</v>
      </c>
      <c r="S380" s="20">
        <v>968.15499999999997</v>
      </c>
      <c r="T380" s="20">
        <v>189.12799999999999</v>
      </c>
      <c r="U380" s="20">
        <v>424.87700000000001</v>
      </c>
      <c r="V380" s="20">
        <v>260.49900000000002</v>
      </c>
      <c r="W380" s="20">
        <v>164.322</v>
      </c>
      <c r="X380" s="20">
        <v>456.95</v>
      </c>
      <c r="Y380" s="20">
        <v>416.44499999999999</v>
      </c>
      <c r="Z380" s="20">
        <v>960.10900000000004</v>
      </c>
      <c r="AA380" s="20">
        <v>1656.067</v>
      </c>
      <c r="AB380" s="20">
        <v>616.12900000000002</v>
      </c>
      <c r="AC380" s="20">
        <v>330.1</v>
      </c>
      <c r="AD380" s="20">
        <v>404.15</v>
      </c>
      <c r="AE380" s="20">
        <v>526.17999999999995</v>
      </c>
      <c r="AG380">
        <v>5.6457149346258477</v>
      </c>
      <c r="AH380">
        <v>5.815924660522156</v>
      </c>
      <c r="AI380">
        <v>3.9764831044615789</v>
      </c>
      <c r="AJ380">
        <v>4.6098779662450831</v>
      </c>
      <c r="AK380">
        <v>8.2820698696328581</v>
      </c>
      <c r="AL380">
        <v>3.598862183731991</v>
      </c>
      <c r="AM380">
        <v>3.8428938304061537</v>
      </c>
      <c r="AN380">
        <v>5.9343976365028999</v>
      </c>
      <c r="AO380">
        <v>6.7602540551573433</v>
      </c>
      <c r="AP380">
        <v>4.7589981970797064</v>
      </c>
      <c r="AQ380">
        <v>7.2398308764077788</v>
      </c>
      <c r="AR380">
        <v>2.3544241546818925</v>
      </c>
      <c r="AS380">
        <v>4.9630839139654652</v>
      </c>
      <c r="AT380">
        <v>3.9759470493628601</v>
      </c>
      <c r="AU380">
        <v>15.41336994944696</v>
      </c>
      <c r="AW380" s="20">
        <v>0.122</v>
      </c>
      <c r="AX380" s="20">
        <v>6.4000000000000001E-2</v>
      </c>
      <c r="AY380" s="20">
        <v>5.1999999999999998E-2</v>
      </c>
      <c r="AZ380" s="20">
        <v>0.30599999999999999</v>
      </c>
      <c r="BA380" s="20">
        <v>0.245</v>
      </c>
      <c r="BB380" s="20">
        <v>0.17399999999999999</v>
      </c>
      <c r="BC380" s="20">
        <v>0.29399999999999998</v>
      </c>
      <c r="BD380" s="20">
        <v>0.16300000000000001</v>
      </c>
      <c r="BE380" s="20">
        <v>0.20399999999999999</v>
      </c>
      <c r="BF380" s="20">
        <v>6.2E-2</v>
      </c>
      <c r="BG380" s="20">
        <v>5.5E-2</v>
      </c>
      <c r="BH380" s="20">
        <v>4.8000000000000001E-2</v>
      </c>
      <c r="BI380" s="20">
        <v>0.189</v>
      </c>
      <c r="BJ380" s="20">
        <v>0.124</v>
      </c>
      <c r="BK380" s="20">
        <v>0.36799999999999999</v>
      </c>
      <c r="BM380" s="20">
        <v>0.55000000000000004</v>
      </c>
      <c r="BN380" s="20">
        <v>0.42099999999999999</v>
      </c>
      <c r="BO380" s="20">
        <v>0.23</v>
      </c>
      <c r="BP380" s="20">
        <v>0.75700000000000001</v>
      </c>
      <c r="BQ380" s="20">
        <v>0.69699999999999995</v>
      </c>
      <c r="BR380" s="20">
        <v>0.56200000000000006</v>
      </c>
      <c r="BS380" s="20">
        <v>0.67500000000000004</v>
      </c>
      <c r="BT380" s="20">
        <v>0.61899999999999999</v>
      </c>
      <c r="BU380" s="20">
        <v>0.67300000000000004</v>
      </c>
      <c r="BV380" s="20">
        <v>0.222</v>
      </c>
      <c r="BW380" s="20">
        <v>0.443</v>
      </c>
      <c r="BX380" s="20">
        <v>0.33700000000000002</v>
      </c>
      <c r="BY380" s="20">
        <v>0.64</v>
      </c>
      <c r="BZ380" s="20">
        <v>0.34599999999999997</v>
      </c>
      <c r="CA380" s="20">
        <v>0.80500000000000005</v>
      </c>
    </row>
    <row r="381" spans="1:79" x14ac:dyDescent="0.35">
      <c r="A381" s="20">
        <v>3009.43</v>
      </c>
      <c r="B381" s="20">
        <v>1803.809</v>
      </c>
      <c r="C381" s="20">
        <v>3595.5990000000002</v>
      </c>
      <c r="D381" s="20">
        <v>785.87300000000005</v>
      </c>
      <c r="E381" s="20">
        <v>1448.78</v>
      </c>
      <c r="F381" s="20">
        <v>911.61199999999997</v>
      </c>
      <c r="G381" s="20">
        <v>981.87900000000002</v>
      </c>
      <c r="H381" s="20">
        <v>336.53800000000001</v>
      </c>
      <c r="I381" s="20">
        <v>2772.7440000000001</v>
      </c>
      <c r="J381" s="20">
        <v>637.01900000000001</v>
      </c>
      <c r="K381" s="20">
        <v>11136.28</v>
      </c>
      <c r="L381" s="20">
        <v>1691.9380000000001</v>
      </c>
      <c r="M381" s="20">
        <v>2426.96</v>
      </c>
      <c r="N381" s="20">
        <v>1347.078</v>
      </c>
      <c r="O381" s="20">
        <v>5417.8990000000003</v>
      </c>
      <c r="Q381" s="20">
        <v>477.59699999999998</v>
      </c>
      <c r="R381" s="20">
        <v>431.03300000000002</v>
      </c>
      <c r="S381" s="20">
        <v>730.40300000000002</v>
      </c>
      <c r="T381" s="20">
        <v>176.09299999999999</v>
      </c>
      <c r="U381" s="20">
        <v>270.07400000000001</v>
      </c>
      <c r="V381" s="20">
        <v>215.40799999999999</v>
      </c>
      <c r="W381" s="20">
        <v>291.65499999999997</v>
      </c>
      <c r="X381" s="20">
        <v>160.66900000000001</v>
      </c>
      <c r="Y381" s="20">
        <v>344.34100000000001</v>
      </c>
      <c r="Z381" s="20">
        <v>147.964</v>
      </c>
      <c r="AA381" s="20">
        <v>1445.452</v>
      </c>
      <c r="AB381" s="20">
        <v>627.58699999999999</v>
      </c>
      <c r="AC381" s="20">
        <v>450.81</v>
      </c>
      <c r="AD381" s="20">
        <v>368.79399999999998</v>
      </c>
      <c r="AE381" s="20">
        <v>738.03899999999999</v>
      </c>
      <c r="AG381">
        <v>6.3011911716363374</v>
      </c>
      <c r="AH381">
        <v>4.1848512758883887</v>
      </c>
      <c r="AI381">
        <v>4.9227604486838086</v>
      </c>
      <c r="AJ381">
        <v>4.4628293004264794</v>
      </c>
      <c r="AK381">
        <v>5.3643816139280345</v>
      </c>
      <c r="AL381">
        <v>4.2320248087350514</v>
      </c>
      <c r="AM381">
        <v>3.3665769487922379</v>
      </c>
      <c r="AN381">
        <v>2.0946044352052979</v>
      </c>
      <c r="AO381">
        <v>8.0523202290752476</v>
      </c>
      <c r="AP381">
        <v>4.3052296504555159</v>
      </c>
      <c r="AQ381">
        <v>7.7043582215113338</v>
      </c>
      <c r="AR381">
        <v>2.6959417578758007</v>
      </c>
      <c r="AS381">
        <v>5.3835540471595573</v>
      </c>
      <c r="AT381">
        <v>3.6526570388889192</v>
      </c>
      <c r="AU381">
        <v>7.3409386224847202</v>
      </c>
      <c r="AW381" s="20">
        <v>0.16600000000000001</v>
      </c>
      <c r="AX381" s="20">
        <v>0.122</v>
      </c>
      <c r="AY381" s="20">
        <v>8.5000000000000006E-2</v>
      </c>
      <c r="AZ381" s="20">
        <v>0.318</v>
      </c>
      <c r="BA381" s="20">
        <v>0.25</v>
      </c>
      <c r="BB381" s="20">
        <v>0.247</v>
      </c>
      <c r="BC381" s="20">
        <v>0.14499999999999999</v>
      </c>
      <c r="BD381" s="20">
        <v>0.16400000000000001</v>
      </c>
      <c r="BE381" s="20">
        <v>0.29399999999999998</v>
      </c>
      <c r="BF381" s="20">
        <v>0.36599999999999999</v>
      </c>
      <c r="BG381" s="20">
        <v>6.7000000000000004E-2</v>
      </c>
      <c r="BH381" s="20">
        <v>5.3999999999999999E-2</v>
      </c>
      <c r="BI381" s="20">
        <v>0.15</v>
      </c>
      <c r="BJ381" s="20">
        <v>0.124</v>
      </c>
      <c r="BK381" s="20">
        <v>0.125</v>
      </c>
      <c r="BM381" s="20">
        <v>0.47799999999999998</v>
      </c>
      <c r="BN381" s="20">
        <v>0.36499999999999999</v>
      </c>
      <c r="BO381" s="20">
        <v>0.35499999999999998</v>
      </c>
      <c r="BP381" s="20">
        <v>0.67700000000000005</v>
      </c>
      <c r="BQ381" s="20">
        <v>0.66100000000000003</v>
      </c>
      <c r="BR381" s="20">
        <v>0.59099999999999997</v>
      </c>
      <c r="BS381" s="20">
        <v>0.47699999999999998</v>
      </c>
      <c r="BT381" s="20">
        <v>0.41899999999999998</v>
      </c>
      <c r="BU381" s="20">
        <v>0.82199999999999995</v>
      </c>
      <c r="BV381" s="20">
        <v>0.83899999999999997</v>
      </c>
      <c r="BW381" s="20">
        <v>0.47699999999999998</v>
      </c>
      <c r="BX381" s="20">
        <v>0.45400000000000001</v>
      </c>
      <c r="BY381" s="20">
        <v>0.46400000000000002</v>
      </c>
      <c r="BZ381" s="20">
        <v>0.47499999999999998</v>
      </c>
      <c r="CA381" s="20">
        <v>0.57499999999999996</v>
      </c>
    </row>
    <row r="382" spans="1:79" x14ac:dyDescent="0.35">
      <c r="A382" s="20">
        <v>2928.9940000000001</v>
      </c>
      <c r="B382" s="20">
        <v>5147.0039999999999</v>
      </c>
      <c r="C382" s="20">
        <v>4105.9539999999997</v>
      </c>
      <c r="D382" s="20">
        <v>925.48099999999999</v>
      </c>
      <c r="E382" s="20">
        <v>1934.172</v>
      </c>
      <c r="F382" s="20">
        <v>1229.6600000000001</v>
      </c>
      <c r="G382" s="20">
        <v>1408.0989999999999</v>
      </c>
      <c r="H382" s="20">
        <v>773.85400000000004</v>
      </c>
      <c r="I382" s="20">
        <v>3706.5459999999998</v>
      </c>
      <c r="J382" s="20">
        <v>1418.269</v>
      </c>
      <c r="K382" s="20">
        <v>1917.53</v>
      </c>
      <c r="L382" s="20">
        <v>3725.0369999999998</v>
      </c>
      <c r="M382" s="20">
        <v>3313.6089999999999</v>
      </c>
      <c r="N382" s="20">
        <v>12295.673000000001</v>
      </c>
      <c r="O382" s="20">
        <v>4155.88</v>
      </c>
      <c r="Q382" s="20">
        <v>412.07499999999999</v>
      </c>
      <c r="R382" s="20">
        <v>842.97199999999998</v>
      </c>
      <c r="S382" s="20">
        <v>676.71</v>
      </c>
      <c r="T382" s="20">
        <v>216.32499999999999</v>
      </c>
      <c r="U382" s="20">
        <v>378.27300000000002</v>
      </c>
      <c r="V382" s="20">
        <v>241.05099999999999</v>
      </c>
      <c r="W382" s="20">
        <v>314.892</v>
      </c>
      <c r="X382" s="20">
        <v>294.99400000000003</v>
      </c>
      <c r="Y382" s="20">
        <v>517.48199999999997</v>
      </c>
      <c r="Z382" s="20">
        <v>436.47899999999998</v>
      </c>
      <c r="AA382" s="20">
        <v>419.86399999999998</v>
      </c>
      <c r="AB382" s="20">
        <v>930.79700000000003</v>
      </c>
      <c r="AC382" s="20">
        <v>560.97199999999998</v>
      </c>
      <c r="AD382" s="20">
        <v>1235.2829999999999</v>
      </c>
      <c r="AE382" s="20">
        <v>396.73099999999999</v>
      </c>
      <c r="AG382">
        <v>7.107914821331069</v>
      </c>
      <c r="AH382">
        <v>6.1057828729779873</v>
      </c>
      <c r="AI382">
        <v>6.0675237546364018</v>
      </c>
      <c r="AJ382">
        <v>4.2781971570553567</v>
      </c>
      <c r="AK382">
        <v>5.1131643019723851</v>
      </c>
      <c r="AL382">
        <v>5.1012441350585567</v>
      </c>
      <c r="AM382">
        <v>4.4716887059690302</v>
      </c>
      <c r="AN382">
        <v>2.6232872533000671</v>
      </c>
      <c r="AO382">
        <v>7.1626568653595681</v>
      </c>
      <c r="AP382">
        <v>3.2493407472066242</v>
      </c>
      <c r="AQ382">
        <v>4.5670264657127069</v>
      </c>
      <c r="AR382">
        <v>4.0019864696598715</v>
      </c>
      <c r="AS382">
        <v>5.9069062270487658</v>
      </c>
      <c r="AT382">
        <v>9.9537296311857304</v>
      </c>
      <c r="AU382">
        <v>10.475309466615919</v>
      </c>
      <c r="AW382" s="20">
        <v>0.217</v>
      </c>
      <c r="AX382" s="20">
        <v>9.0999999999999998E-2</v>
      </c>
      <c r="AY382" s="20">
        <v>0.113</v>
      </c>
      <c r="AZ382" s="20">
        <v>0.249</v>
      </c>
      <c r="BA382" s="20">
        <v>0.17</v>
      </c>
      <c r="BB382" s="20">
        <v>0.26600000000000001</v>
      </c>
      <c r="BC382" s="20">
        <v>0.17799999999999999</v>
      </c>
      <c r="BD382" s="20">
        <v>0.112</v>
      </c>
      <c r="BE382" s="20">
        <v>0.17399999999999999</v>
      </c>
      <c r="BF382" s="20">
        <v>9.4E-2</v>
      </c>
      <c r="BG382" s="20">
        <v>0.13700000000000001</v>
      </c>
      <c r="BH382" s="20">
        <v>5.3999999999999999E-2</v>
      </c>
      <c r="BI382" s="20">
        <v>0.13200000000000001</v>
      </c>
      <c r="BJ382" s="20">
        <v>0.10100000000000001</v>
      </c>
      <c r="BK382" s="20">
        <v>0.33200000000000002</v>
      </c>
      <c r="BM382" s="20">
        <v>0.63300000000000001</v>
      </c>
      <c r="BN382" s="20">
        <v>0.35199999999999998</v>
      </c>
      <c r="BO382" s="20">
        <v>0.60899999999999999</v>
      </c>
      <c r="BP382" s="20">
        <v>0.72599999999999998</v>
      </c>
      <c r="BQ382" s="20">
        <v>0.58199999999999996</v>
      </c>
      <c r="BR382" s="20">
        <v>0.57399999999999995</v>
      </c>
      <c r="BS382" s="20">
        <v>0.58799999999999997</v>
      </c>
      <c r="BT382" s="20">
        <v>0.61499999999999999</v>
      </c>
      <c r="BU382" s="20">
        <v>0.63600000000000001</v>
      </c>
      <c r="BV382" s="20">
        <v>0.54400000000000004</v>
      </c>
      <c r="BW382" s="20">
        <v>0.41099999999999998</v>
      </c>
      <c r="BX382" s="20">
        <v>0.17799999999999999</v>
      </c>
      <c r="BY382" s="20">
        <v>0.45700000000000002</v>
      </c>
      <c r="BZ382" s="20">
        <v>0.625</v>
      </c>
      <c r="CA382" s="20">
        <v>0.749</v>
      </c>
    </row>
    <row r="383" spans="1:79" x14ac:dyDescent="0.35">
      <c r="A383" s="20">
        <v>188.60900000000001</v>
      </c>
      <c r="B383" s="20">
        <v>4143.8609999999999</v>
      </c>
      <c r="C383" s="20">
        <v>5254.2529999999997</v>
      </c>
      <c r="D383" s="20">
        <v>625.92499999999995</v>
      </c>
      <c r="E383" s="20">
        <v>2317.8620000000001</v>
      </c>
      <c r="F383" s="20">
        <v>1765.902</v>
      </c>
      <c r="G383" s="20">
        <v>600.03700000000003</v>
      </c>
      <c r="H383" s="20">
        <v>2317.8620000000001</v>
      </c>
      <c r="I383" s="20">
        <v>2180.1039999999998</v>
      </c>
      <c r="J383" s="20">
        <v>452.108</v>
      </c>
      <c r="K383" s="20">
        <v>5037.9070000000002</v>
      </c>
      <c r="L383" s="20">
        <v>5423.4470000000001</v>
      </c>
      <c r="M383" s="20">
        <v>1376.664</v>
      </c>
      <c r="N383" s="20">
        <v>1869.453</v>
      </c>
      <c r="O383" s="20">
        <v>5648.1139999999996</v>
      </c>
      <c r="Q383" s="20">
        <v>285.202</v>
      </c>
      <c r="R383" s="20">
        <v>791.322</v>
      </c>
      <c r="S383" s="20">
        <v>610.27200000000005</v>
      </c>
      <c r="T383" s="20">
        <v>212.18899999999999</v>
      </c>
      <c r="U383" s="20">
        <v>387.26900000000001</v>
      </c>
      <c r="V383" s="20">
        <v>287.98500000000001</v>
      </c>
      <c r="W383" s="20">
        <v>138.85499999999999</v>
      </c>
      <c r="X383" s="20">
        <v>434.64600000000002</v>
      </c>
      <c r="Y383" s="20">
        <v>429.23</v>
      </c>
      <c r="Z383" s="20">
        <v>99.05</v>
      </c>
      <c r="AA383" s="20">
        <v>1353.4369999999999</v>
      </c>
      <c r="AB383" s="20">
        <v>1161.7260000000001</v>
      </c>
      <c r="AC383" s="20">
        <v>206.66900000000001</v>
      </c>
      <c r="AD383" s="20">
        <v>333.34199999999998</v>
      </c>
      <c r="AE383" s="20">
        <v>787.24199999999996</v>
      </c>
      <c r="AG383">
        <v>0.66131724181457352</v>
      </c>
      <c r="AH383">
        <v>5.2366306004382537</v>
      </c>
      <c r="AI383">
        <v>8.6096904331183453</v>
      </c>
      <c r="AJ383">
        <v>2.9498465990225693</v>
      </c>
      <c r="AK383">
        <v>5.985147274891613</v>
      </c>
      <c r="AL383">
        <v>6.131923537684254</v>
      </c>
      <c r="AM383">
        <v>4.3213208022757561</v>
      </c>
      <c r="AN383">
        <v>5.3327581526115502</v>
      </c>
      <c r="AO383">
        <v>5.0791044428395029</v>
      </c>
      <c r="AP383">
        <v>4.5644422009086325</v>
      </c>
      <c r="AQ383">
        <v>3.7223062469845294</v>
      </c>
      <c r="AR383">
        <v>4.6684390295129825</v>
      </c>
      <c r="AS383">
        <v>6.6612022122330874</v>
      </c>
      <c r="AT383">
        <v>5.6082131864571521</v>
      </c>
      <c r="AU383">
        <v>7.1745587760815601</v>
      </c>
      <c r="AW383" s="20">
        <v>2.9000000000000001E-2</v>
      </c>
      <c r="AX383" s="20">
        <v>8.3000000000000004E-2</v>
      </c>
      <c r="AY383" s="20">
        <v>0.17699999999999999</v>
      </c>
      <c r="AZ383" s="20">
        <v>0.17499999999999999</v>
      </c>
      <c r="BA383" s="20">
        <v>0.19400000000000001</v>
      </c>
      <c r="BB383" s="20">
        <v>0.26800000000000002</v>
      </c>
      <c r="BC383" s="20">
        <v>0.39100000000000001</v>
      </c>
      <c r="BD383" s="20">
        <v>0.154</v>
      </c>
      <c r="BE383" s="20">
        <v>0.14899999999999999</v>
      </c>
      <c r="BF383" s="20">
        <v>0.57899999999999996</v>
      </c>
      <c r="BG383" s="20">
        <v>3.5000000000000003E-2</v>
      </c>
      <c r="BH383" s="20">
        <v>0.05</v>
      </c>
      <c r="BI383" s="20">
        <v>0.40500000000000003</v>
      </c>
      <c r="BJ383" s="20">
        <v>0.21099999999999999</v>
      </c>
      <c r="BK383" s="20">
        <v>0.115</v>
      </c>
      <c r="BM383" s="20">
        <v>0.36599999999999999</v>
      </c>
      <c r="BN383" s="20">
        <v>0.44900000000000001</v>
      </c>
      <c r="BO383" s="20">
        <v>0.59099999999999997</v>
      </c>
      <c r="BP383" s="20">
        <v>0.69199999999999995</v>
      </c>
      <c r="BQ383" s="20">
        <v>0.69399999999999995</v>
      </c>
      <c r="BR383" s="20">
        <v>0.65400000000000003</v>
      </c>
      <c r="BS383" s="20">
        <v>0.81399999999999995</v>
      </c>
      <c r="BT383" s="20">
        <v>0.623</v>
      </c>
      <c r="BU383" s="20">
        <v>0.45800000000000002</v>
      </c>
      <c r="BV383" s="20">
        <v>0.93100000000000005</v>
      </c>
      <c r="BW383" s="20">
        <v>0.253</v>
      </c>
      <c r="BX383" s="20">
        <v>0.252</v>
      </c>
      <c r="BY383" s="20">
        <v>0.73399999999999999</v>
      </c>
      <c r="BZ383" s="20">
        <v>0.46300000000000002</v>
      </c>
      <c r="CA383" s="20">
        <v>0.35499999999999998</v>
      </c>
    </row>
    <row r="384" spans="1:79" x14ac:dyDescent="0.35">
      <c r="A384" s="20">
        <v>378.14299999999997</v>
      </c>
      <c r="B384" s="20">
        <v>4543.2690000000002</v>
      </c>
      <c r="C384" s="20">
        <v>7667.3450000000003</v>
      </c>
      <c r="D384" s="20">
        <v>3404.2159999999999</v>
      </c>
      <c r="E384" s="20">
        <v>2223.558</v>
      </c>
      <c r="F384" s="20">
        <v>3300.6660000000002</v>
      </c>
      <c r="G384" s="20">
        <v>1653.107</v>
      </c>
      <c r="H384" s="20">
        <v>8602.0709999999999</v>
      </c>
      <c r="I384" s="20">
        <v>1906.4349999999999</v>
      </c>
      <c r="J384" s="20">
        <v>4878.8829999999998</v>
      </c>
      <c r="K384" s="20">
        <v>1414.5709999999999</v>
      </c>
      <c r="L384" s="20">
        <v>3058.4319999999998</v>
      </c>
      <c r="M384" s="20">
        <v>5195.0810000000001</v>
      </c>
      <c r="N384" s="20">
        <v>8424.5560000000005</v>
      </c>
      <c r="O384" s="20">
        <v>3553.9940000000001</v>
      </c>
      <c r="Q384" s="20">
        <v>127.60599999999999</v>
      </c>
      <c r="R384" s="20">
        <v>737.74900000000002</v>
      </c>
      <c r="S384" s="20">
        <v>737.43600000000004</v>
      </c>
      <c r="T384" s="20">
        <v>563.90899999999999</v>
      </c>
      <c r="U384" s="20">
        <v>414.23200000000003</v>
      </c>
      <c r="V384" s="20">
        <v>491.89499999999998</v>
      </c>
      <c r="W384" s="20">
        <v>309.839</v>
      </c>
      <c r="X384" s="20">
        <v>1028.68</v>
      </c>
      <c r="Y384" s="20">
        <v>405.08300000000003</v>
      </c>
      <c r="Z384" s="20">
        <v>594.69500000000005</v>
      </c>
      <c r="AA384" s="20">
        <v>409.46899999999999</v>
      </c>
      <c r="AB384" s="20">
        <v>475.50400000000002</v>
      </c>
      <c r="AC384" s="20">
        <v>1253.9369999999999</v>
      </c>
      <c r="AD384" s="20">
        <v>547.49400000000003</v>
      </c>
      <c r="AE384" s="20">
        <v>553.41700000000003</v>
      </c>
      <c r="AG384">
        <v>2.9633637916712381</v>
      </c>
      <c r="AH384">
        <v>6.1582855415595281</v>
      </c>
      <c r="AI384">
        <v>10.39730227436686</v>
      </c>
      <c r="AJ384">
        <v>6.0368179972300497</v>
      </c>
      <c r="AK384">
        <v>5.3679049421580176</v>
      </c>
      <c r="AL384">
        <v>6.7101027658341721</v>
      </c>
      <c r="AM384">
        <v>5.3353741782022279</v>
      </c>
      <c r="AN384">
        <v>8.3622419022436514</v>
      </c>
      <c r="AO384">
        <v>4.7062824161961867</v>
      </c>
      <c r="AP384">
        <v>8.2040087776086885</v>
      </c>
      <c r="AQ384">
        <v>3.4546473603618342</v>
      </c>
      <c r="AR384">
        <v>6.4319795417073244</v>
      </c>
      <c r="AS384">
        <v>4.1430159569420155</v>
      </c>
      <c r="AT384">
        <v>15.387485524955524</v>
      </c>
      <c r="AU384">
        <v>6.4219096991960853</v>
      </c>
      <c r="AW384" s="20">
        <v>0.29199999999999998</v>
      </c>
      <c r="AX384" s="20">
        <v>0.105</v>
      </c>
      <c r="AY384" s="20">
        <v>0.17699999999999999</v>
      </c>
      <c r="AZ384" s="20">
        <v>0.13500000000000001</v>
      </c>
      <c r="BA384" s="20">
        <v>0.16300000000000001</v>
      </c>
      <c r="BB384" s="20">
        <v>0.17100000000000001</v>
      </c>
      <c r="BC384" s="20">
        <v>0.216</v>
      </c>
      <c r="BD384" s="20">
        <v>0.10199999999999999</v>
      </c>
      <c r="BE384" s="20">
        <v>0.14599999999999999</v>
      </c>
      <c r="BF384" s="20">
        <v>0.17299999999999999</v>
      </c>
      <c r="BG384" s="20">
        <v>0.106</v>
      </c>
      <c r="BH384" s="20">
        <v>0.17</v>
      </c>
      <c r="BI384" s="20">
        <v>4.2000000000000003E-2</v>
      </c>
      <c r="BJ384" s="20">
        <v>0.35299999999999998</v>
      </c>
      <c r="BK384" s="20">
        <v>0.14599999999999999</v>
      </c>
      <c r="BM384" s="20">
        <v>0.75800000000000001</v>
      </c>
      <c r="BN384" s="20">
        <v>0.42899999999999999</v>
      </c>
      <c r="BO384" s="20">
        <v>0.73699999999999999</v>
      </c>
      <c r="BP384" s="20">
        <v>0.56699999999999995</v>
      </c>
      <c r="BQ384" s="20">
        <v>0.58399999999999996</v>
      </c>
      <c r="BR384" s="20">
        <v>0.69</v>
      </c>
      <c r="BS384" s="20">
        <v>0.55900000000000005</v>
      </c>
      <c r="BT384" s="20">
        <v>0.61799999999999999</v>
      </c>
      <c r="BU384" s="20">
        <v>0.52100000000000002</v>
      </c>
      <c r="BV384" s="20">
        <v>0.53200000000000003</v>
      </c>
      <c r="BW384" s="20">
        <v>0.499</v>
      </c>
      <c r="BX384" s="20">
        <v>0.54100000000000004</v>
      </c>
      <c r="BY384" s="20">
        <v>0.27500000000000002</v>
      </c>
      <c r="BZ384" s="20">
        <v>0.83299999999999996</v>
      </c>
      <c r="CA384" s="20">
        <v>0.57899999999999996</v>
      </c>
    </row>
    <row r="385" spans="1:79" x14ac:dyDescent="0.35">
      <c r="A385" s="20">
        <v>135.91</v>
      </c>
      <c r="B385" s="20">
        <v>3289.5709999999999</v>
      </c>
      <c r="C385" s="20">
        <v>2092.2710000000002</v>
      </c>
      <c r="D385" s="20">
        <v>1203.7719999999999</v>
      </c>
      <c r="E385" s="20">
        <v>2815.2739999999999</v>
      </c>
      <c r="F385" s="20">
        <v>3312.6849999999999</v>
      </c>
      <c r="G385" s="20">
        <v>460.42899999999997</v>
      </c>
      <c r="H385" s="20">
        <v>1881.472</v>
      </c>
      <c r="I385" s="20">
        <v>3368.1579999999999</v>
      </c>
      <c r="J385" s="20">
        <v>2347.4479999999999</v>
      </c>
      <c r="K385" s="20">
        <v>712.83299999999997</v>
      </c>
      <c r="L385" s="20">
        <v>3951.5529999999999</v>
      </c>
      <c r="M385" s="20">
        <v>4842.8249999999998</v>
      </c>
      <c r="N385" s="20">
        <v>4068.047</v>
      </c>
      <c r="O385" s="20">
        <v>3240.57</v>
      </c>
      <c r="Q385" s="20">
        <v>51.302999999999997</v>
      </c>
      <c r="R385" s="20">
        <v>410.05599999999998</v>
      </c>
      <c r="S385" s="20">
        <v>267.58800000000002</v>
      </c>
      <c r="T385" s="20">
        <v>218.208</v>
      </c>
      <c r="U385" s="20">
        <v>446.63400000000001</v>
      </c>
      <c r="V385" s="20">
        <v>572.37400000000002</v>
      </c>
      <c r="W385" s="20">
        <v>160.202</v>
      </c>
      <c r="X385" s="20">
        <v>342.24099999999999</v>
      </c>
      <c r="Y385" s="20">
        <v>611.42200000000003</v>
      </c>
      <c r="Z385" s="20">
        <v>416.85500000000002</v>
      </c>
      <c r="AA385" s="20">
        <v>277.10700000000003</v>
      </c>
      <c r="AB385" s="20">
        <v>465.30200000000002</v>
      </c>
      <c r="AC385" s="20">
        <v>769.08199999999999</v>
      </c>
      <c r="AD385" s="20">
        <v>526.74400000000003</v>
      </c>
      <c r="AE385" s="20">
        <v>657.51300000000003</v>
      </c>
      <c r="AG385">
        <v>2.6491628169892598</v>
      </c>
      <c r="AH385">
        <v>8.0222481807362893</v>
      </c>
      <c r="AI385">
        <v>7.8190015994738182</v>
      </c>
      <c r="AJ385">
        <v>5.5166263381727525</v>
      </c>
      <c r="AK385">
        <v>6.3033132273852859</v>
      </c>
      <c r="AL385">
        <v>5.7876231275354924</v>
      </c>
      <c r="AM385">
        <v>2.8740527583925295</v>
      </c>
      <c r="AN385">
        <v>5.497506143331746</v>
      </c>
      <c r="AO385">
        <v>5.5087288321323076</v>
      </c>
      <c r="AP385">
        <v>5.6313298389128112</v>
      </c>
      <c r="AQ385">
        <v>2.5724106572551393</v>
      </c>
      <c r="AR385">
        <v>8.4924479155473218</v>
      </c>
      <c r="AS385">
        <v>6.2968903185876144</v>
      </c>
      <c r="AT385">
        <v>7.7230058624303259</v>
      </c>
      <c r="AU385">
        <v>4.9285261280005113</v>
      </c>
      <c r="AW385" s="20">
        <v>0.64900000000000002</v>
      </c>
      <c r="AX385" s="20">
        <v>0.246</v>
      </c>
      <c r="AY385" s="20">
        <v>0.36699999999999999</v>
      </c>
      <c r="AZ385" s="20">
        <v>0.318</v>
      </c>
      <c r="BA385" s="20">
        <v>0.17699999999999999</v>
      </c>
      <c r="BB385" s="20">
        <v>0.127</v>
      </c>
      <c r="BC385" s="20">
        <v>0.22500000000000001</v>
      </c>
      <c r="BD385" s="20">
        <v>0.20200000000000001</v>
      </c>
      <c r="BE385" s="20">
        <v>0.113</v>
      </c>
      <c r="BF385" s="20">
        <v>0.17</v>
      </c>
      <c r="BG385" s="20">
        <v>0.11700000000000001</v>
      </c>
      <c r="BH385" s="20">
        <v>0.22900000000000001</v>
      </c>
      <c r="BI385" s="20">
        <v>0.10299999999999999</v>
      </c>
      <c r="BJ385" s="20">
        <v>0.184</v>
      </c>
      <c r="BK385" s="20">
        <v>9.4E-2</v>
      </c>
      <c r="BM385" s="20">
        <v>0.84199999999999997</v>
      </c>
      <c r="BN385" s="20">
        <v>0.74</v>
      </c>
      <c r="BO385" s="20">
        <v>0.82299999999999995</v>
      </c>
      <c r="BP385" s="20">
        <v>0.71699999999999997</v>
      </c>
      <c r="BQ385" s="20">
        <v>0.65400000000000003</v>
      </c>
      <c r="BR385" s="20">
        <v>0.48099999999999998</v>
      </c>
      <c r="BS385" s="20">
        <v>0.498</v>
      </c>
      <c r="BT385" s="20">
        <v>0.55200000000000005</v>
      </c>
      <c r="BU385" s="20">
        <v>0.36399999999999999</v>
      </c>
      <c r="BV385" s="20">
        <v>0.52100000000000002</v>
      </c>
      <c r="BW385" s="20">
        <v>0.48799999999999999</v>
      </c>
      <c r="BX385" s="20">
        <v>0.65600000000000003</v>
      </c>
      <c r="BY385" s="20">
        <v>0.41799999999999998</v>
      </c>
      <c r="BZ385" s="20">
        <v>0.60899999999999999</v>
      </c>
      <c r="CA385" s="20">
        <v>0.52400000000000002</v>
      </c>
    </row>
    <row r="386" spans="1:79" x14ac:dyDescent="0.35">
      <c r="A386" s="20">
        <v>857.98800000000006</v>
      </c>
      <c r="B386" s="20">
        <v>6270.34</v>
      </c>
      <c r="C386" s="20">
        <v>4483.1729999999998</v>
      </c>
      <c r="D386" s="20">
        <v>932.87699999999995</v>
      </c>
      <c r="E386" s="20">
        <v>1387.759</v>
      </c>
      <c r="F386" s="20">
        <v>1556.028</v>
      </c>
      <c r="G386" s="20">
        <v>3145.34</v>
      </c>
      <c r="H386" s="20">
        <v>1917.53</v>
      </c>
      <c r="I386" s="20">
        <v>2098.7429999999999</v>
      </c>
      <c r="J386" s="20">
        <v>1962.8330000000001</v>
      </c>
      <c r="K386" s="20">
        <v>9681.9529999999995</v>
      </c>
      <c r="L386" s="20">
        <v>2090.422</v>
      </c>
      <c r="M386" s="20">
        <v>1834.32</v>
      </c>
      <c r="N386" s="20">
        <v>8258.1360000000004</v>
      </c>
      <c r="O386" s="20">
        <v>5502.9589999999998</v>
      </c>
      <c r="Q386" s="20">
        <v>195.268</v>
      </c>
      <c r="R386" s="20">
        <v>498.87099999999998</v>
      </c>
      <c r="S386" s="20">
        <v>524.24099999999999</v>
      </c>
      <c r="T386" s="20">
        <v>192.27500000000001</v>
      </c>
      <c r="U386" s="20">
        <v>282.54599999999999</v>
      </c>
      <c r="V386" s="20">
        <v>300.12700000000001</v>
      </c>
      <c r="W386" s="20">
        <v>533.95299999999997</v>
      </c>
      <c r="X386" s="20">
        <v>357.17599999999999</v>
      </c>
      <c r="Y386" s="20">
        <v>457.786</v>
      </c>
      <c r="Z386" s="20">
        <v>543.44799999999998</v>
      </c>
      <c r="AA386" s="20">
        <v>1016.1420000000001</v>
      </c>
      <c r="AB386" s="20">
        <v>428.14299999999997</v>
      </c>
      <c r="AC386" s="20">
        <v>262.149</v>
      </c>
      <c r="AD386" s="20">
        <v>750.02099999999996</v>
      </c>
      <c r="AE386" s="20">
        <v>730.01700000000005</v>
      </c>
      <c r="AG386">
        <v>4.3938996660999248</v>
      </c>
      <c r="AH386">
        <v>12.569060939601622</v>
      </c>
      <c r="AI386">
        <v>8.5517405162892643</v>
      </c>
      <c r="AJ386">
        <v>4.8517852034845923</v>
      </c>
      <c r="AK386">
        <v>4.9116214704862218</v>
      </c>
      <c r="AL386">
        <v>5.18456520073169</v>
      </c>
      <c r="AM386">
        <v>5.8906682797924166</v>
      </c>
      <c r="AN386">
        <v>5.3685857952382019</v>
      </c>
      <c r="AO386">
        <v>4.5845504231234679</v>
      </c>
      <c r="AP386">
        <v>3.6118138257938206</v>
      </c>
      <c r="AQ386">
        <v>9.5281496090113382</v>
      </c>
      <c r="AR386">
        <v>4.882532238060648</v>
      </c>
      <c r="AS386">
        <v>6.997242026481123</v>
      </c>
      <c r="AT386">
        <v>11.010539704888265</v>
      </c>
      <c r="AU386">
        <v>7.5381244546359873</v>
      </c>
      <c r="AW386" s="20">
        <v>0.28299999999999997</v>
      </c>
      <c r="AX386" s="20">
        <v>0.317</v>
      </c>
      <c r="AY386" s="20">
        <v>0.20499999999999999</v>
      </c>
      <c r="AZ386" s="20">
        <v>0.317</v>
      </c>
      <c r="BA386" s="20">
        <v>0.218</v>
      </c>
      <c r="BB386" s="20">
        <v>0.217</v>
      </c>
      <c r="BC386" s="20">
        <v>0.13900000000000001</v>
      </c>
      <c r="BD386" s="20">
        <v>0.189</v>
      </c>
      <c r="BE386" s="20">
        <v>0.126</v>
      </c>
      <c r="BF386" s="20">
        <v>8.4000000000000005E-2</v>
      </c>
      <c r="BG386" s="20">
        <v>0.11799999999999999</v>
      </c>
      <c r="BH386" s="20">
        <v>0.14299999999999999</v>
      </c>
      <c r="BI386" s="20">
        <v>0.33500000000000002</v>
      </c>
      <c r="BJ386" s="20">
        <v>0.184</v>
      </c>
      <c r="BK386" s="20">
        <v>0.13</v>
      </c>
      <c r="BM386" s="20">
        <v>0.66800000000000004</v>
      </c>
      <c r="BN386" s="20">
        <v>0.81799999999999995</v>
      </c>
      <c r="BO386" s="20">
        <v>0.79300000000000004</v>
      </c>
      <c r="BP386" s="20">
        <v>0.70099999999999996</v>
      </c>
      <c r="BQ386" s="20">
        <v>0.46</v>
      </c>
      <c r="BR386" s="20">
        <v>0.57699999999999996</v>
      </c>
      <c r="BS386" s="20">
        <v>0.58699999999999997</v>
      </c>
      <c r="BT386" s="20">
        <v>0.628</v>
      </c>
      <c r="BU386" s="20">
        <v>0.57599999999999996</v>
      </c>
      <c r="BV386" s="20">
        <v>0.40899999999999997</v>
      </c>
      <c r="BW386" s="20">
        <v>0.59499999999999997</v>
      </c>
      <c r="BX386" s="20">
        <v>0.38400000000000001</v>
      </c>
      <c r="BY386" s="20">
        <v>0.71699999999999997</v>
      </c>
      <c r="BZ386" s="20">
        <v>0.51700000000000002</v>
      </c>
      <c r="CA386" s="20">
        <v>0.47</v>
      </c>
    </row>
    <row r="387" spans="1:79" x14ac:dyDescent="0.35">
      <c r="A387" s="20">
        <v>1174.1859999999999</v>
      </c>
      <c r="B387" s="20">
        <v>4105.9539999999997</v>
      </c>
      <c r="C387" s="20">
        <v>3218.38</v>
      </c>
      <c r="D387" s="20">
        <v>1037.3520000000001</v>
      </c>
      <c r="E387" s="20">
        <v>1422.8920000000001</v>
      </c>
      <c r="F387" s="20">
        <v>4914.0159999999996</v>
      </c>
      <c r="G387" s="20">
        <v>633.32100000000003</v>
      </c>
      <c r="H387" s="20">
        <v>3468.9349999999999</v>
      </c>
      <c r="I387" s="20">
        <v>5709.1350000000002</v>
      </c>
      <c r="J387" s="20">
        <v>3541.9749999999999</v>
      </c>
      <c r="K387" s="20">
        <v>529.77099999999996</v>
      </c>
      <c r="L387" s="20">
        <v>4039.386</v>
      </c>
      <c r="M387" s="20">
        <v>3943.232</v>
      </c>
      <c r="N387" s="20">
        <v>6681.768</v>
      </c>
      <c r="O387" s="20">
        <v>1936.9449999999999</v>
      </c>
      <c r="Q387" s="20">
        <v>219.19800000000001</v>
      </c>
      <c r="R387" s="20">
        <v>782.54300000000001</v>
      </c>
      <c r="S387" s="20">
        <v>480.08300000000003</v>
      </c>
      <c r="T387" s="20">
        <v>394.31799999999998</v>
      </c>
      <c r="U387" s="20">
        <v>326.62299999999999</v>
      </c>
      <c r="V387" s="20">
        <v>1192.9760000000001</v>
      </c>
      <c r="W387" s="20">
        <v>186.505</v>
      </c>
      <c r="X387" s="20">
        <v>784.16899999999998</v>
      </c>
      <c r="Y387" s="20">
        <v>662.29899999999998</v>
      </c>
      <c r="Z387" s="20">
        <v>496.61799999999999</v>
      </c>
      <c r="AA387" s="20">
        <v>242.08099999999999</v>
      </c>
      <c r="AB387" s="20">
        <v>428.505</v>
      </c>
      <c r="AC387" s="20">
        <v>588.53899999999999</v>
      </c>
      <c r="AD387" s="20">
        <v>1037.249</v>
      </c>
      <c r="AE387" s="20">
        <v>496.47399999999999</v>
      </c>
      <c r="AG387">
        <v>5.3567368315404336</v>
      </c>
      <c r="AH387">
        <v>5.246937229008501</v>
      </c>
      <c r="AI387">
        <v>6.703799134732952</v>
      </c>
      <c r="AJ387">
        <v>2.6307498009220986</v>
      </c>
      <c r="AK387">
        <v>4.3563741683837334</v>
      </c>
      <c r="AL387">
        <v>4.1191239387883742</v>
      </c>
      <c r="AM387">
        <v>3.3957320179083674</v>
      </c>
      <c r="AN387">
        <v>4.4237084097943171</v>
      </c>
      <c r="AO387">
        <v>8.6201775935038416</v>
      </c>
      <c r="AP387">
        <v>7.1321921476869541</v>
      </c>
      <c r="AQ387">
        <v>2.1884038813454998</v>
      </c>
      <c r="AR387">
        <v>9.4266951377463499</v>
      </c>
      <c r="AS387">
        <v>6.7000351718407787</v>
      </c>
      <c r="AT387">
        <v>6.4418167672371824</v>
      </c>
      <c r="AU387">
        <v>3.9014026917824496</v>
      </c>
      <c r="AW387" s="20">
        <v>0.307</v>
      </c>
      <c r="AX387" s="20">
        <v>8.4000000000000005E-2</v>
      </c>
      <c r="AY387" s="20">
        <v>0.17499999999999999</v>
      </c>
      <c r="AZ387" s="20">
        <v>8.4000000000000005E-2</v>
      </c>
      <c r="BA387" s="20">
        <v>0.16800000000000001</v>
      </c>
      <c r="BB387" s="20">
        <v>4.2999999999999997E-2</v>
      </c>
      <c r="BC387" s="20">
        <v>0.22900000000000001</v>
      </c>
      <c r="BD387" s="20">
        <v>7.0999999999999994E-2</v>
      </c>
      <c r="BE387" s="20">
        <v>0.16400000000000001</v>
      </c>
      <c r="BF387" s="20">
        <v>0.18</v>
      </c>
      <c r="BG387" s="20">
        <v>0.114</v>
      </c>
      <c r="BH387" s="20">
        <v>0.27600000000000002</v>
      </c>
      <c r="BI387" s="20">
        <v>0.14299999999999999</v>
      </c>
      <c r="BJ387" s="20">
        <v>7.8E-2</v>
      </c>
      <c r="BK387" s="20">
        <v>9.9000000000000005E-2</v>
      </c>
      <c r="BM387" s="20">
        <v>0.68799999999999994</v>
      </c>
      <c r="BN387" s="20">
        <v>0.36599999999999999</v>
      </c>
      <c r="BO387" s="20">
        <v>0.52300000000000002</v>
      </c>
      <c r="BP387" s="20">
        <v>0.47699999999999998</v>
      </c>
      <c r="BQ387" s="20">
        <v>0.41499999999999998</v>
      </c>
      <c r="BR387" s="20">
        <v>0.36899999999999999</v>
      </c>
      <c r="BS387" s="20">
        <v>0.66400000000000003</v>
      </c>
      <c r="BT387" s="20">
        <v>0.433</v>
      </c>
      <c r="BU387" s="20">
        <v>0.72699999999999998</v>
      </c>
      <c r="BV387" s="20">
        <v>0.68300000000000005</v>
      </c>
      <c r="BW387" s="20">
        <v>0.64900000000000002</v>
      </c>
      <c r="BX387" s="20">
        <v>0.42</v>
      </c>
      <c r="BY387" s="20">
        <v>0.57399999999999995</v>
      </c>
      <c r="BZ387" s="20">
        <v>0.498</v>
      </c>
      <c r="CA387" s="20">
        <v>0.71299999999999997</v>
      </c>
    </row>
    <row r="388" spans="1:79" x14ac:dyDescent="0.35">
      <c r="A388" s="20">
        <v>110.02200000000001</v>
      </c>
      <c r="B388" s="20">
        <v>2942.8620000000001</v>
      </c>
      <c r="C388" s="20">
        <v>4093.01</v>
      </c>
      <c r="D388" s="20">
        <v>3097.2629999999999</v>
      </c>
      <c r="E388" s="20">
        <v>3550.2959999999998</v>
      </c>
      <c r="F388" s="20">
        <v>2973.373</v>
      </c>
      <c r="G388" s="20">
        <v>2195.8209999999999</v>
      </c>
      <c r="H388" s="20">
        <v>1884.2460000000001</v>
      </c>
      <c r="I388" s="20">
        <v>3772.1889999999999</v>
      </c>
      <c r="J388" s="20">
        <v>3384.8</v>
      </c>
      <c r="K388" s="20">
        <v>3395.895</v>
      </c>
      <c r="L388" s="20">
        <v>5234.8370000000004</v>
      </c>
      <c r="M388" s="20">
        <v>2868.8980000000001</v>
      </c>
      <c r="N388" s="20">
        <v>3258.136</v>
      </c>
      <c r="O388" s="20">
        <v>4191.9380000000001</v>
      </c>
      <c r="Q388" s="20">
        <v>71.757000000000005</v>
      </c>
      <c r="R388" s="20">
        <v>367.185</v>
      </c>
      <c r="S388" s="20">
        <v>559.61300000000006</v>
      </c>
      <c r="T388" s="20">
        <v>585.27200000000005</v>
      </c>
      <c r="U388" s="20">
        <v>504.01299999999998</v>
      </c>
      <c r="V388" s="20">
        <v>605.46</v>
      </c>
      <c r="W388" s="20">
        <v>494.71100000000001</v>
      </c>
      <c r="X388" s="20">
        <v>396.86799999999999</v>
      </c>
      <c r="Y388" s="20">
        <v>600.27</v>
      </c>
      <c r="Z388" s="20">
        <v>384.64600000000002</v>
      </c>
      <c r="AA388" s="20">
        <v>834.64300000000003</v>
      </c>
      <c r="AB388" s="20">
        <v>641.84400000000005</v>
      </c>
      <c r="AC388" s="20">
        <v>419.34100000000001</v>
      </c>
      <c r="AD388" s="20">
        <v>540.63199999999995</v>
      </c>
      <c r="AE388" s="20">
        <v>739.55200000000002</v>
      </c>
      <c r="AG388">
        <v>1.5332580793511434</v>
      </c>
      <c r="AH388">
        <v>8.0146574614976096</v>
      </c>
      <c r="AI388">
        <v>7.3140009256396832</v>
      </c>
      <c r="AJ388">
        <v>5.2920061099796332</v>
      </c>
      <c r="AK388">
        <v>7.0440564033070574</v>
      </c>
      <c r="AL388">
        <v>4.9109321837941398</v>
      </c>
      <c r="AM388">
        <v>4.4385934414233761</v>
      </c>
      <c r="AN388">
        <v>4.7477901972444245</v>
      </c>
      <c r="AO388">
        <v>6.2841537974578108</v>
      </c>
      <c r="AP388">
        <v>8.7997795375488117</v>
      </c>
      <c r="AQ388">
        <v>4.0686796630415634</v>
      </c>
      <c r="AR388">
        <v>8.1559335290195119</v>
      </c>
      <c r="AS388">
        <v>6.8414440753467947</v>
      </c>
      <c r="AT388">
        <v>6.0265319108006929</v>
      </c>
      <c r="AU388">
        <v>5.6682126476569596</v>
      </c>
      <c r="AW388" s="20">
        <v>0.26900000000000002</v>
      </c>
      <c r="AX388" s="20">
        <v>0.27400000000000002</v>
      </c>
      <c r="AY388" s="20">
        <v>0.16400000000000001</v>
      </c>
      <c r="AZ388" s="20">
        <v>0.114</v>
      </c>
      <c r="BA388" s="20">
        <v>0.17599999999999999</v>
      </c>
      <c r="BB388" s="20">
        <v>0.10199999999999999</v>
      </c>
      <c r="BC388" s="20">
        <v>0.113</v>
      </c>
      <c r="BD388" s="20">
        <v>0.15</v>
      </c>
      <c r="BE388" s="20">
        <v>0.13200000000000001</v>
      </c>
      <c r="BF388" s="20">
        <v>0.28699999999999998</v>
      </c>
      <c r="BG388" s="20">
        <v>6.0999999999999999E-2</v>
      </c>
      <c r="BH388" s="20">
        <v>0.16</v>
      </c>
      <c r="BI388" s="20">
        <v>0.20499999999999999</v>
      </c>
      <c r="BJ388" s="20">
        <v>0.14000000000000001</v>
      </c>
      <c r="BK388" s="20">
        <v>9.6000000000000002E-2</v>
      </c>
      <c r="BM388" s="20">
        <v>0.78</v>
      </c>
      <c r="BN388" s="20">
        <v>0.79400000000000004</v>
      </c>
      <c r="BO388" s="20">
        <v>0.56899999999999995</v>
      </c>
      <c r="BP388" s="20">
        <v>0.56599999999999995</v>
      </c>
      <c r="BQ388" s="20">
        <v>0.68100000000000005</v>
      </c>
      <c r="BR388" s="20">
        <v>0.498</v>
      </c>
      <c r="BS388" s="20">
        <v>0.44</v>
      </c>
      <c r="BT388" s="20">
        <v>0.50700000000000001</v>
      </c>
      <c r="BU388" s="20">
        <v>0.64900000000000002</v>
      </c>
      <c r="BV388" s="20">
        <v>0.66500000000000004</v>
      </c>
      <c r="BW388" s="20">
        <v>0.22600000000000001</v>
      </c>
      <c r="BX388" s="20">
        <v>0.39900000000000002</v>
      </c>
      <c r="BY388" s="20">
        <v>0.51100000000000001</v>
      </c>
      <c r="BZ388" s="20">
        <v>0.39800000000000002</v>
      </c>
      <c r="CA388" s="20">
        <v>0.33200000000000002</v>
      </c>
    </row>
    <row r="389" spans="1:79" x14ac:dyDescent="0.35">
      <c r="A389" s="20">
        <v>544.56399999999996</v>
      </c>
      <c r="B389" s="20">
        <v>9240.0149999999994</v>
      </c>
      <c r="C389" s="20">
        <v>1435.836</v>
      </c>
      <c r="D389" s="20">
        <v>1544.009</v>
      </c>
      <c r="E389" s="20">
        <v>1435.836</v>
      </c>
      <c r="F389" s="20">
        <v>1309.172</v>
      </c>
      <c r="G389" s="20">
        <v>730.399</v>
      </c>
      <c r="H389" s="20">
        <v>2012.759</v>
      </c>
      <c r="I389" s="20">
        <v>1675.296</v>
      </c>
      <c r="J389" s="20">
        <v>1003.143</v>
      </c>
      <c r="K389" s="20">
        <v>675.851</v>
      </c>
      <c r="L389" s="20">
        <v>3912.7220000000002</v>
      </c>
      <c r="M389" s="20">
        <v>3599.297</v>
      </c>
      <c r="N389" s="20">
        <v>625</v>
      </c>
      <c r="O389" s="20">
        <v>12205.991</v>
      </c>
      <c r="Q389" s="20">
        <v>129.10300000000001</v>
      </c>
      <c r="R389" s="20">
        <v>980.10400000000004</v>
      </c>
      <c r="S389" s="20">
        <v>217.041</v>
      </c>
      <c r="T389" s="20">
        <v>323.20400000000001</v>
      </c>
      <c r="U389" s="20">
        <v>214.26499999999999</v>
      </c>
      <c r="V389" s="20">
        <v>246.53100000000001</v>
      </c>
      <c r="W389" s="20">
        <v>178.773</v>
      </c>
      <c r="X389" s="20">
        <v>287.75200000000001</v>
      </c>
      <c r="Y389" s="20">
        <v>367.88499999999999</v>
      </c>
      <c r="Z389" s="20">
        <v>171.31399999999999</v>
      </c>
      <c r="AA389" s="20">
        <v>300.69</v>
      </c>
      <c r="AB389" s="20">
        <v>486.59199999999998</v>
      </c>
      <c r="AC389" s="20">
        <v>797.79100000000005</v>
      </c>
      <c r="AD389" s="20">
        <v>400.964</v>
      </c>
      <c r="AE389" s="20">
        <v>985.38300000000004</v>
      </c>
      <c r="AG389">
        <v>4.2180584494550857</v>
      </c>
      <c r="AH389">
        <v>9.4275862561524075</v>
      </c>
      <c r="AI389">
        <v>6.6155058260881585</v>
      </c>
      <c r="AJ389">
        <v>4.7771964455885447</v>
      </c>
      <c r="AK389">
        <v>6.7012157841924722</v>
      </c>
      <c r="AL389">
        <v>5.3103747601721487</v>
      </c>
      <c r="AM389">
        <v>4.0856225492663878</v>
      </c>
      <c r="AN389">
        <v>6.9947698017737494</v>
      </c>
      <c r="AO389">
        <v>4.5538578631909434</v>
      </c>
      <c r="AP389">
        <v>5.8555809799549365</v>
      </c>
      <c r="AQ389">
        <v>2.2476670324919352</v>
      </c>
      <c r="AR389">
        <v>8.0410734249638303</v>
      </c>
      <c r="AS389">
        <v>4.5115788470915312</v>
      </c>
      <c r="AT389">
        <v>1.5587434283377062</v>
      </c>
      <c r="AU389">
        <v>12.387052547080678</v>
      </c>
      <c r="AW389" s="20">
        <v>0.41099999999999998</v>
      </c>
      <c r="AX389" s="20">
        <v>0.121</v>
      </c>
      <c r="AY389" s="20">
        <v>0.38300000000000001</v>
      </c>
      <c r="AZ389" s="20">
        <v>0.186</v>
      </c>
      <c r="BA389" s="20">
        <v>0.39300000000000002</v>
      </c>
      <c r="BB389" s="20">
        <v>0.27100000000000002</v>
      </c>
      <c r="BC389" s="20">
        <v>0.28699999999999998</v>
      </c>
      <c r="BD389" s="20">
        <v>0.30499999999999999</v>
      </c>
      <c r="BE389" s="20">
        <v>0.156</v>
      </c>
      <c r="BF389" s="20">
        <v>0.43</v>
      </c>
      <c r="BG389" s="20">
        <v>9.4E-2</v>
      </c>
      <c r="BH389" s="20">
        <v>0.20799999999999999</v>
      </c>
      <c r="BI389" s="20">
        <v>7.0999999999999994E-2</v>
      </c>
      <c r="BJ389" s="20">
        <v>4.9000000000000002E-2</v>
      </c>
      <c r="BK389" s="20">
        <v>0.158</v>
      </c>
      <c r="BM389" s="20">
        <v>0.73899999999999999</v>
      </c>
      <c r="BN389" s="20">
        <v>0.621</v>
      </c>
      <c r="BO389" s="20">
        <v>0.78700000000000003</v>
      </c>
      <c r="BP389" s="20">
        <v>0.51200000000000001</v>
      </c>
      <c r="BQ389" s="20">
        <v>0.80300000000000005</v>
      </c>
      <c r="BR389" s="20">
        <v>0.68</v>
      </c>
      <c r="BS389" s="20">
        <v>0.71599999999999997</v>
      </c>
      <c r="BT389" s="20">
        <v>0.75600000000000001</v>
      </c>
      <c r="BU389" s="20">
        <v>0.51600000000000001</v>
      </c>
      <c r="BV389" s="20">
        <v>0.872</v>
      </c>
      <c r="BW389" s="20">
        <v>0.48799999999999999</v>
      </c>
      <c r="BX389" s="20">
        <v>0.40400000000000003</v>
      </c>
      <c r="BY389" s="20">
        <v>0.29499999999999998</v>
      </c>
      <c r="BZ389" s="20">
        <v>0.376</v>
      </c>
      <c r="CA389" s="20">
        <v>0.56200000000000006</v>
      </c>
    </row>
    <row r="390" spans="1:79" x14ac:dyDescent="0.35">
      <c r="A390" s="20">
        <v>4467.4560000000001</v>
      </c>
      <c r="B390" s="20">
        <v>3149.9630000000002</v>
      </c>
      <c r="C390" s="20">
        <v>1519.046</v>
      </c>
      <c r="D390" s="20">
        <v>1860.2070000000001</v>
      </c>
      <c r="E390" s="20">
        <v>1476.5160000000001</v>
      </c>
      <c r="F390" s="20">
        <v>4284.393</v>
      </c>
      <c r="G390" s="20">
        <v>3094.49</v>
      </c>
      <c r="H390" s="20">
        <v>8208.2099999999991</v>
      </c>
      <c r="I390" s="20">
        <v>2343.75</v>
      </c>
      <c r="J390" s="20">
        <v>2683.9870000000001</v>
      </c>
      <c r="K390" s="20">
        <v>2844.8589999999999</v>
      </c>
      <c r="L390" s="20">
        <v>3333.95</v>
      </c>
      <c r="M390" s="20">
        <v>2798.6320000000001</v>
      </c>
      <c r="N390" s="20">
        <v>15574.148999999999</v>
      </c>
      <c r="O390" s="20">
        <v>6268.491</v>
      </c>
      <c r="Q390" s="20">
        <v>697.01099999999997</v>
      </c>
      <c r="R390" s="20">
        <v>349</v>
      </c>
      <c r="S390" s="20">
        <v>329.24599999999998</v>
      </c>
      <c r="T390" s="20">
        <v>356.63600000000002</v>
      </c>
      <c r="U390" s="20">
        <v>281.846</v>
      </c>
      <c r="V390" s="20">
        <v>733.22</v>
      </c>
      <c r="W390" s="20">
        <v>695.29100000000005</v>
      </c>
      <c r="X390" s="20">
        <v>1200.558</v>
      </c>
      <c r="Y390" s="20">
        <v>419.108</v>
      </c>
      <c r="Z390" s="20">
        <v>518.18100000000004</v>
      </c>
      <c r="AA390" s="20">
        <v>434.60599999999999</v>
      </c>
      <c r="AB390" s="20">
        <v>917.149</v>
      </c>
      <c r="AC390" s="20">
        <v>384.91899999999998</v>
      </c>
      <c r="AD390" s="20">
        <v>1767.7560000000001</v>
      </c>
      <c r="AE390" s="20">
        <v>861.81600000000003</v>
      </c>
      <c r="AG390">
        <v>6.4094483444307198</v>
      </c>
      <c r="AH390">
        <v>9.0256819484240687</v>
      </c>
      <c r="AI390">
        <v>4.6137113283077094</v>
      </c>
      <c r="AJ390">
        <v>5.215982121827297</v>
      </c>
      <c r="AK390">
        <v>5.238733208915507</v>
      </c>
      <c r="AL390">
        <v>5.8432571397397775</v>
      </c>
      <c r="AM390">
        <v>4.4506400917026099</v>
      </c>
      <c r="AN390">
        <v>6.8369957969544153</v>
      </c>
      <c r="AO390">
        <v>5.5922339826488638</v>
      </c>
      <c r="AP390">
        <v>5.1796322134543722</v>
      </c>
      <c r="AQ390">
        <v>6.5458346180218401</v>
      </c>
      <c r="AR390">
        <v>3.635123627676637</v>
      </c>
      <c r="AS390">
        <v>7.2707037064940945</v>
      </c>
      <c r="AT390">
        <v>8.810123682227637</v>
      </c>
      <c r="AU390">
        <v>7.2735839204656214</v>
      </c>
      <c r="AW390" s="20">
        <v>0.11600000000000001</v>
      </c>
      <c r="AX390" s="20">
        <v>0.32500000000000001</v>
      </c>
      <c r="AY390" s="20">
        <v>0.17599999999999999</v>
      </c>
      <c r="AZ390" s="20">
        <v>0.184</v>
      </c>
      <c r="BA390" s="20">
        <v>0.23400000000000001</v>
      </c>
      <c r="BB390" s="20">
        <v>0.1</v>
      </c>
      <c r="BC390" s="20">
        <v>0.08</v>
      </c>
      <c r="BD390" s="20">
        <v>7.1999999999999995E-2</v>
      </c>
      <c r="BE390" s="20">
        <v>0.16800000000000001</v>
      </c>
      <c r="BF390" s="20">
        <v>0.126</v>
      </c>
      <c r="BG390" s="20">
        <v>0.189</v>
      </c>
      <c r="BH390" s="20">
        <v>0.05</v>
      </c>
      <c r="BI390" s="20">
        <v>0.23699999999999999</v>
      </c>
      <c r="BJ390" s="20">
        <v>6.3E-2</v>
      </c>
      <c r="BK390" s="20">
        <v>0.106</v>
      </c>
      <c r="BM390" s="20">
        <v>0.49199999999999999</v>
      </c>
      <c r="BN390" s="20">
        <v>0.78600000000000003</v>
      </c>
      <c r="BO390" s="20">
        <v>0.56899999999999995</v>
      </c>
      <c r="BP390" s="20">
        <v>0.60399999999999998</v>
      </c>
      <c r="BQ390" s="20">
        <v>0.61899999999999999</v>
      </c>
      <c r="BR390" s="20">
        <v>0.58099999999999996</v>
      </c>
      <c r="BS390" s="20">
        <v>0.61499999999999999</v>
      </c>
      <c r="BT390" s="20">
        <v>0.54600000000000004</v>
      </c>
      <c r="BU390" s="20">
        <v>0.53700000000000003</v>
      </c>
      <c r="BV390" s="20">
        <v>0.39300000000000002</v>
      </c>
      <c r="BW390" s="20">
        <v>0.69299999999999995</v>
      </c>
      <c r="BX390" s="20">
        <v>0.379</v>
      </c>
      <c r="BY390" s="20">
        <v>0.57699999999999996</v>
      </c>
      <c r="BZ390" s="20">
        <v>0.379</v>
      </c>
      <c r="CA390" s="20">
        <v>0.38900000000000001</v>
      </c>
    </row>
    <row r="391" spans="1:79" x14ac:dyDescent="0.35">
      <c r="A391" s="20">
        <v>6474.6670000000004</v>
      </c>
      <c r="B391" s="20">
        <v>374.44499999999999</v>
      </c>
      <c r="C391" s="20">
        <v>7561.0209999999997</v>
      </c>
      <c r="D391" s="20">
        <v>4989.83</v>
      </c>
      <c r="E391" s="20">
        <v>1182.5070000000001</v>
      </c>
      <c r="F391" s="20">
        <v>3899.7779999999998</v>
      </c>
      <c r="G391" s="20">
        <v>797.89200000000005</v>
      </c>
      <c r="H391" s="20">
        <v>1958.21</v>
      </c>
      <c r="I391" s="20">
        <v>3121.3020000000001</v>
      </c>
      <c r="J391" s="20">
        <v>1299.9259999999999</v>
      </c>
      <c r="K391" s="20">
        <v>1059.5409999999999</v>
      </c>
      <c r="L391" s="20">
        <v>2138.4989999999998</v>
      </c>
      <c r="M391" s="20">
        <v>2282.7289999999998</v>
      </c>
      <c r="N391" s="20">
        <v>4296.4129999999996</v>
      </c>
      <c r="O391" s="20">
        <v>8514.2379999999994</v>
      </c>
      <c r="Q391" s="20">
        <v>999.64800000000002</v>
      </c>
      <c r="R391" s="20">
        <v>188.05799999999999</v>
      </c>
      <c r="S391" s="20">
        <v>1016.739</v>
      </c>
      <c r="T391" s="20">
        <v>788.26499999999999</v>
      </c>
      <c r="U391" s="20">
        <v>276.27</v>
      </c>
      <c r="V391" s="20">
        <v>740.17899999999997</v>
      </c>
      <c r="W391" s="20">
        <v>170.654</v>
      </c>
      <c r="X391" s="20">
        <v>384.06599999999997</v>
      </c>
      <c r="Y391" s="20">
        <v>379.19</v>
      </c>
      <c r="Z391" s="20">
        <v>341.96800000000002</v>
      </c>
      <c r="AA391" s="20">
        <v>286.06200000000001</v>
      </c>
      <c r="AB391" s="20">
        <v>445.93400000000003</v>
      </c>
      <c r="AC391" s="20">
        <v>399.93400000000003</v>
      </c>
      <c r="AD391" s="20">
        <v>451.18400000000003</v>
      </c>
      <c r="AE391" s="20">
        <v>1043.1389999999999</v>
      </c>
      <c r="AG391">
        <v>6.4769468853036267</v>
      </c>
      <c r="AH391">
        <v>1.9911144434163928</v>
      </c>
      <c r="AI391">
        <v>7.4365407444781795</v>
      </c>
      <c r="AJ391">
        <v>6.330142781932472</v>
      </c>
      <c r="AK391">
        <v>4.2802584428276687</v>
      </c>
      <c r="AL391">
        <v>5.2686958154716628</v>
      </c>
      <c r="AM391">
        <v>4.6754954469277017</v>
      </c>
      <c r="AN391">
        <v>5.098628881494327</v>
      </c>
      <c r="AO391">
        <v>8.2314987209578323</v>
      </c>
      <c r="AP391">
        <v>3.8013088943994755</v>
      </c>
      <c r="AQ391">
        <v>3.7038858708951201</v>
      </c>
      <c r="AR391">
        <v>4.7955504626245133</v>
      </c>
      <c r="AS391">
        <v>5.7077642811063818</v>
      </c>
      <c r="AT391">
        <v>9.5225296109791113</v>
      </c>
      <c r="AU391">
        <v>8.1621317964336484</v>
      </c>
      <c r="AW391" s="20">
        <v>8.1000000000000003E-2</v>
      </c>
      <c r="AX391" s="20">
        <v>0.13300000000000001</v>
      </c>
      <c r="AY391" s="20">
        <v>9.1999999999999998E-2</v>
      </c>
      <c r="AZ391" s="20">
        <v>0.10100000000000001</v>
      </c>
      <c r="BA391" s="20">
        <v>0.19500000000000001</v>
      </c>
      <c r="BB391" s="20">
        <v>8.8999999999999996E-2</v>
      </c>
      <c r="BC391" s="20">
        <v>0.34399999999999997</v>
      </c>
      <c r="BD391" s="20">
        <v>0.16700000000000001</v>
      </c>
      <c r="BE391" s="20">
        <v>0.27300000000000002</v>
      </c>
      <c r="BF391" s="20">
        <v>0.14000000000000001</v>
      </c>
      <c r="BG391" s="20">
        <v>0.16300000000000001</v>
      </c>
      <c r="BH391" s="20">
        <v>0.13500000000000001</v>
      </c>
      <c r="BI391" s="20">
        <v>0.17899999999999999</v>
      </c>
      <c r="BJ391" s="20">
        <v>0.26500000000000001</v>
      </c>
      <c r="BK391" s="20">
        <v>9.8000000000000004E-2</v>
      </c>
      <c r="BM391" s="20">
        <v>0.52900000000000003</v>
      </c>
      <c r="BN391" s="20">
        <v>0.441</v>
      </c>
      <c r="BO391" s="20">
        <v>0.54500000000000004</v>
      </c>
      <c r="BP391" s="20">
        <v>0.47799999999999998</v>
      </c>
      <c r="BQ391" s="20">
        <v>0.71</v>
      </c>
      <c r="BR391" s="20">
        <v>0.44600000000000001</v>
      </c>
      <c r="BS391" s="20">
        <v>0.81499999999999995</v>
      </c>
      <c r="BT391" s="20">
        <v>0.54200000000000004</v>
      </c>
      <c r="BU391" s="20">
        <v>0.79700000000000004</v>
      </c>
      <c r="BV391" s="20">
        <v>0.51400000000000001</v>
      </c>
      <c r="BW391" s="20">
        <v>0.61799999999999999</v>
      </c>
      <c r="BX391" s="20">
        <v>0.48199999999999998</v>
      </c>
      <c r="BY391" s="20">
        <v>0.499</v>
      </c>
      <c r="BZ391" s="20">
        <v>0.33100000000000002</v>
      </c>
      <c r="CA391" s="20">
        <v>0.51800000000000002</v>
      </c>
    </row>
    <row r="392" spans="1:79" x14ac:dyDescent="0.35">
      <c r="A392" s="20">
        <v>5510.3549999999996</v>
      </c>
      <c r="B392" s="20">
        <v>4742.049</v>
      </c>
      <c r="C392" s="20">
        <v>2190.2739999999999</v>
      </c>
      <c r="D392" s="20">
        <v>768.30600000000004</v>
      </c>
      <c r="E392" s="20">
        <v>1014.2380000000001</v>
      </c>
      <c r="F392" s="20">
        <v>2032.175</v>
      </c>
      <c r="G392" s="20">
        <v>1391.4570000000001</v>
      </c>
      <c r="H392" s="20">
        <v>2105.2139999999999</v>
      </c>
      <c r="I392" s="20">
        <v>4241.8639999999996</v>
      </c>
      <c r="J392" s="20">
        <v>1094.675</v>
      </c>
      <c r="K392" s="20">
        <v>2011.8340000000001</v>
      </c>
      <c r="L392" s="20">
        <v>2094.12</v>
      </c>
      <c r="M392" s="20">
        <v>1162.1669999999999</v>
      </c>
      <c r="N392" s="20">
        <v>13036.243</v>
      </c>
      <c r="O392" s="20">
        <v>2878.143</v>
      </c>
      <c r="Q392" s="20">
        <v>1081.9870000000001</v>
      </c>
      <c r="R392" s="20">
        <v>714.72900000000004</v>
      </c>
      <c r="S392" s="20">
        <v>375.78699999999998</v>
      </c>
      <c r="T392" s="20">
        <v>181.39599999999999</v>
      </c>
      <c r="U392" s="20">
        <v>177.88</v>
      </c>
      <c r="V392" s="20">
        <v>353.68299999999999</v>
      </c>
      <c r="W392" s="20">
        <v>274.62</v>
      </c>
      <c r="X392" s="20">
        <v>518.005</v>
      </c>
      <c r="Y392" s="20">
        <v>466.702</v>
      </c>
      <c r="Z392" s="20">
        <v>218.208</v>
      </c>
      <c r="AA392" s="20">
        <v>515.27800000000002</v>
      </c>
      <c r="AB392" s="20">
        <v>378.7</v>
      </c>
      <c r="AC392" s="20">
        <v>362.17200000000003</v>
      </c>
      <c r="AD392" s="20">
        <v>796.14099999999996</v>
      </c>
      <c r="AE392" s="20">
        <v>735.68200000000002</v>
      </c>
      <c r="AG392">
        <v>5.0928107269310994</v>
      </c>
      <c r="AH392">
        <v>6.6347510734837956</v>
      </c>
      <c r="AI392">
        <v>5.8284985909571114</v>
      </c>
      <c r="AJ392">
        <v>4.2355178724999458</v>
      </c>
      <c r="AK392">
        <v>5.7018102091297509</v>
      </c>
      <c r="AL392">
        <v>5.7457525524268904</v>
      </c>
      <c r="AM392">
        <v>5.0668450950404198</v>
      </c>
      <c r="AN392">
        <v>4.0640804625437976</v>
      </c>
      <c r="AO392">
        <v>9.0890204027409336</v>
      </c>
      <c r="AP392">
        <v>5.0166584176565481</v>
      </c>
      <c r="AQ392">
        <v>3.9043661867962536</v>
      </c>
      <c r="AR392">
        <v>5.5297597042513864</v>
      </c>
      <c r="AS392">
        <v>3.2088814154600573</v>
      </c>
      <c r="AT392">
        <v>16.374289227661937</v>
      </c>
      <c r="AU392">
        <v>3.9122107106059412</v>
      </c>
      <c r="AW392" s="20">
        <v>5.8999999999999997E-2</v>
      </c>
      <c r="AX392" s="20">
        <v>0.11700000000000001</v>
      </c>
      <c r="AY392" s="20">
        <v>0.19500000000000001</v>
      </c>
      <c r="AZ392" s="20">
        <v>0.29299999999999998</v>
      </c>
      <c r="BA392" s="20">
        <v>0.40300000000000002</v>
      </c>
      <c r="BB392" s="20">
        <v>0.20399999999999999</v>
      </c>
      <c r="BC392" s="20">
        <v>0.23200000000000001</v>
      </c>
      <c r="BD392" s="20">
        <v>9.9000000000000005E-2</v>
      </c>
      <c r="BE392" s="20">
        <v>0.245</v>
      </c>
      <c r="BF392" s="20">
        <v>0.28899999999999998</v>
      </c>
      <c r="BG392" s="20">
        <v>9.5000000000000001E-2</v>
      </c>
      <c r="BH392" s="20">
        <v>0.183</v>
      </c>
      <c r="BI392" s="20">
        <v>0.111</v>
      </c>
      <c r="BJ392" s="20">
        <v>0.25800000000000001</v>
      </c>
      <c r="BK392" s="20">
        <v>6.7000000000000004E-2</v>
      </c>
      <c r="BM392" s="20">
        <v>0.47399999999999998</v>
      </c>
      <c r="BN392" s="20">
        <v>0.60199999999999998</v>
      </c>
      <c r="BO392" s="20">
        <v>0.63200000000000001</v>
      </c>
      <c r="BP392" s="20">
        <v>0.76</v>
      </c>
      <c r="BQ392" s="20">
        <v>0.69699999999999995</v>
      </c>
      <c r="BR392" s="20">
        <v>0.55600000000000005</v>
      </c>
      <c r="BS392" s="20">
        <v>0.60899999999999999</v>
      </c>
      <c r="BT392" s="20">
        <v>0.38800000000000001</v>
      </c>
      <c r="BU392" s="20">
        <v>0.67100000000000004</v>
      </c>
      <c r="BV392" s="20">
        <v>0.72199999999999998</v>
      </c>
      <c r="BW392" s="20">
        <v>0.56499999999999995</v>
      </c>
      <c r="BX392" s="20">
        <v>0.71199999999999997</v>
      </c>
      <c r="BY392" s="20">
        <v>0.35899999999999999</v>
      </c>
      <c r="BZ392" s="20">
        <v>0.75</v>
      </c>
      <c r="CA392" s="20">
        <v>0.33700000000000002</v>
      </c>
    </row>
    <row r="393" spans="1:79" x14ac:dyDescent="0.35">
      <c r="A393" s="20">
        <v>793.26900000000001</v>
      </c>
      <c r="B393" s="20">
        <v>4875.1850000000004</v>
      </c>
      <c r="C393" s="20">
        <v>9525.7029999999995</v>
      </c>
      <c r="D393" s="20">
        <v>773.85400000000004</v>
      </c>
      <c r="E393" s="20">
        <v>404.95600000000002</v>
      </c>
      <c r="F393" s="20">
        <v>1642.9359999999999</v>
      </c>
      <c r="G393" s="20">
        <v>1590.2370000000001</v>
      </c>
      <c r="H393" s="20">
        <v>2039.5709999999999</v>
      </c>
      <c r="I393" s="20">
        <v>1183.432</v>
      </c>
      <c r="J393" s="20">
        <v>1447.855</v>
      </c>
      <c r="K393" s="20">
        <v>556.58299999999997</v>
      </c>
      <c r="L393" s="20">
        <v>7600.777</v>
      </c>
      <c r="M393" s="20">
        <v>5102.6260000000002</v>
      </c>
      <c r="N393" s="20">
        <v>4633.8760000000002</v>
      </c>
      <c r="O393" s="20">
        <v>3478.18</v>
      </c>
      <c r="Q393" s="20">
        <v>215.721</v>
      </c>
      <c r="R393" s="20">
        <v>598.46799999999996</v>
      </c>
      <c r="S393" s="20">
        <v>1207.067</v>
      </c>
      <c r="T393" s="20">
        <v>169.15799999999999</v>
      </c>
      <c r="U393" s="20">
        <v>138.85499999999999</v>
      </c>
      <c r="V393" s="20">
        <v>453.66699999999997</v>
      </c>
      <c r="W393" s="20">
        <v>398.84699999999998</v>
      </c>
      <c r="X393" s="20">
        <v>459.51600000000002</v>
      </c>
      <c r="Y393" s="20">
        <v>299.99</v>
      </c>
      <c r="Z393" s="20">
        <v>385.226</v>
      </c>
      <c r="AA393" s="20">
        <v>209.00200000000001</v>
      </c>
      <c r="AB393" s="20">
        <v>957.67</v>
      </c>
      <c r="AC393" s="20">
        <v>665.81500000000005</v>
      </c>
      <c r="AD393" s="20">
        <v>849.11099999999999</v>
      </c>
      <c r="AE393" s="20">
        <v>955.16</v>
      </c>
      <c r="AG393">
        <v>3.6772915015228</v>
      </c>
      <c r="AH393">
        <v>8.1461080625864728</v>
      </c>
      <c r="AI393">
        <v>7.8916108219344903</v>
      </c>
      <c r="AJ393">
        <v>4.5747407748968429</v>
      </c>
      <c r="AK393">
        <v>2.9163948003312812</v>
      </c>
      <c r="AL393">
        <v>3.6214580297883692</v>
      </c>
      <c r="AM393">
        <v>3.9870852733002886</v>
      </c>
      <c r="AN393">
        <v>4.4385200950565373</v>
      </c>
      <c r="AO393">
        <v>3.9449048301610055</v>
      </c>
      <c r="AP393">
        <v>3.7584560751351157</v>
      </c>
      <c r="AQ393">
        <v>2.6630510712816142</v>
      </c>
      <c r="AR393">
        <v>7.936739169024821</v>
      </c>
      <c r="AS393">
        <v>7.6637294143268022</v>
      </c>
      <c r="AT393">
        <v>5.4573265450571249</v>
      </c>
      <c r="AU393">
        <v>3.6414632103521924</v>
      </c>
      <c r="AW393" s="20">
        <v>0.214</v>
      </c>
      <c r="AX393" s="20">
        <v>0.17100000000000001</v>
      </c>
      <c r="AY393" s="20">
        <v>8.2000000000000003E-2</v>
      </c>
      <c r="AZ393" s="20">
        <v>0.34</v>
      </c>
      <c r="BA393" s="20">
        <v>0.26400000000000001</v>
      </c>
      <c r="BB393" s="20">
        <v>0.1</v>
      </c>
      <c r="BC393" s="20">
        <v>0.126</v>
      </c>
      <c r="BD393" s="20">
        <v>0.121</v>
      </c>
      <c r="BE393" s="20">
        <v>0.16500000000000001</v>
      </c>
      <c r="BF393" s="20">
        <v>0.123</v>
      </c>
      <c r="BG393" s="20">
        <v>0.16</v>
      </c>
      <c r="BH393" s="20">
        <v>0.104</v>
      </c>
      <c r="BI393" s="20">
        <v>0.14499999999999999</v>
      </c>
      <c r="BJ393" s="20">
        <v>8.1000000000000003E-2</v>
      </c>
      <c r="BK393" s="20">
        <v>4.8000000000000001E-2</v>
      </c>
      <c r="BM393" s="20">
        <v>0.53200000000000003</v>
      </c>
      <c r="BN393" s="20">
        <v>0.64400000000000002</v>
      </c>
      <c r="BO393" s="20">
        <v>0.54</v>
      </c>
      <c r="BP393" s="20">
        <v>0.76400000000000001</v>
      </c>
      <c r="BQ393" s="20">
        <v>0.754</v>
      </c>
      <c r="BR393" s="20">
        <v>0.51200000000000001</v>
      </c>
      <c r="BS393" s="20">
        <v>0.56200000000000006</v>
      </c>
      <c r="BT393" s="20">
        <v>0.50800000000000001</v>
      </c>
      <c r="BU393" s="20">
        <v>0.495</v>
      </c>
      <c r="BV393" s="20">
        <v>0.53400000000000003</v>
      </c>
      <c r="BW393" s="20">
        <v>0.624</v>
      </c>
      <c r="BX393" s="20">
        <v>0.45400000000000001</v>
      </c>
      <c r="BY393" s="20">
        <v>0.58599999999999997</v>
      </c>
      <c r="BZ393" s="20">
        <v>0.28899999999999998</v>
      </c>
      <c r="CA393" s="20">
        <v>0.14899999999999999</v>
      </c>
    </row>
    <row r="394" spans="1:79" x14ac:dyDescent="0.35">
      <c r="A394" s="20">
        <v>833.95</v>
      </c>
      <c r="B394" s="20">
        <v>1941.568</v>
      </c>
      <c r="C394" s="20">
        <v>4663.4620000000004</v>
      </c>
      <c r="D394" s="20">
        <v>655.51</v>
      </c>
      <c r="E394" s="20">
        <v>3080.6210000000001</v>
      </c>
      <c r="F394" s="20">
        <v>8437.5</v>
      </c>
      <c r="G394" s="20">
        <v>970.78399999999999</v>
      </c>
      <c r="H394" s="20">
        <v>4285.3180000000002</v>
      </c>
      <c r="I394" s="20">
        <v>5084.1350000000002</v>
      </c>
      <c r="J394" s="20">
        <v>4186.3909999999996</v>
      </c>
      <c r="K394" s="20">
        <v>780.32500000000005</v>
      </c>
      <c r="L394" s="20">
        <v>2936.3910000000001</v>
      </c>
      <c r="M394" s="20">
        <v>3982.9879999999998</v>
      </c>
      <c r="N394" s="20">
        <v>3212.8330000000001</v>
      </c>
      <c r="O394" s="20">
        <v>4093.01</v>
      </c>
      <c r="Q394" s="20">
        <v>251.27</v>
      </c>
      <c r="R394" s="20">
        <v>368.75400000000002</v>
      </c>
      <c r="S394" s="20">
        <v>605.36300000000006</v>
      </c>
      <c r="T394" s="20">
        <v>301.35000000000002</v>
      </c>
      <c r="U394" s="20">
        <v>314.48200000000003</v>
      </c>
      <c r="V394" s="20">
        <v>1546.8779999999999</v>
      </c>
      <c r="W394" s="20">
        <v>298.23700000000002</v>
      </c>
      <c r="X394" s="20">
        <v>889.22900000000004</v>
      </c>
      <c r="Y394" s="20">
        <v>527.85299999999995</v>
      </c>
      <c r="Z394" s="20">
        <v>554.03200000000004</v>
      </c>
      <c r="AA394" s="20">
        <v>316.44499999999999</v>
      </c>
      <c r="AB394" s="20">
        <v>577.54</v>
      </c>
      <c r="AC394" s="20">
        <v>602.23400000000004</v>
      </c>
      <c r="AD394" s="20">
        <v>582.303</v>
      </c>
      <c r="AE394" s="20">
        <v>690.98500000000001</v>
      </c>
      <c r="AG394">
        <v>3.3189397858876908</v>
      </c>
      <c r="AH394">
        <v>5.2652120383778884</v>
      </c>
      <c r="AI394">
        <v>7.703579505189448</v>
      </c>
      <c r="AJ394">
        <v>2.175244732039157</v>
      </c>
      <c r="AK394">
        <v>9.7958579505345291</v>
      </c>
      <c r="AL394">
        <v>5.4545348760535743</v>
      </c>
      <c r="AM394">
        <v>3.2550756613029233</v>
      </c>
      <c r="AN394">
        <v>4.8191388270063165</v>
      </c>
      <c r="AO394">
        <v>9.6317251204407306</v>
      </c>
      <c r="AP394">
        <v>7.5562259941664003</v>
      </c>
      <c r="AQ394">
        <v>2.4659103477697548</v>
      </c>
      <c r="AR394">
        <v>5.0843075804273301</v>
      </c>
      <c r="AS394">
        <v>6.6136883669802762</v>
      </c>
      <c r="AT394">
        <v>5.5174591235147341</v>
      </c>
      <c r="AU394">
        <v>5.9234426217645826</v>
      </c>
      <c r="AW394" s="20">
        <v>0.16600000000000001</v>
      </c>
      <c r="AX394" s="20">
        <v>0.17899999999999999</v>
      </c>
      <c r="AY394" s="20">
        <v>0.16</v>
      </c>
      <c r="AZ394" s="20">
        <v>9.0999999999999998E-2</v>
      </c>
      <c r="BA394" s="20">
        <v>0.39100000000000001</v>
      </c>
      <c r="BB394" s="20">
        <v>4.3999999999999997E-2</v>
      </c>
      <c r="BC394" s="20">
        <v>0.13700000000000001</v>
      </c>
      <c r="BD394" s="20">
        <v>6.8000000000000005E-2</v>
      </c>
      <c r="BE394" s="20">
        <v>0.22900000000000001</v>
      </c>
      <c r="BF394" s="20">
        <v>0.17100000000000001</v>
      </c>
      <c r="BG394" s="20">
        <v>9.8000000000000004E-2</v>
      </c>
      <c r="BH394" s="20">
        <v>0.111</v>
      </c>
      <c r="BI394" s="20">
        <v>0.13800000000000001</v>
      </c>
      <c r="BJ394" s="20">
        <v>0.11899999999999999</v>
      </c>
      <c r="BK394" s="20">
        <v>0.108</v>
      </c>
      <c r="BM394" s="20">
        <v>0.45200000000000001</v>
      </c>
      <c r="BN394" s="20">
        <v>0.61</v>
      </c>
      <c r="BO394" s="20">
        <v>0.77500000000000002</v>
      </c>
      <c r="BP394" s="20">
        <v>0.30399999999999999</v>
      </c>
      <c r="BQ394" s="20">
        <v>0.84499999999999997</v>
      </c>
      <c r="BR394" s="20">
        <v>0.39500000000000002</v>
      </c>
      <c r="BS394" s="20">
        <v>0.60899999999999999</v>
      </c>
      <c r="BT394" s="20">
        <v>0.47499999999999998</v>
      </c>
      <c r="BU394" s="20">
        <v>0.68400000000000005</v>
      </c>
      <c r="BV394" s="20">
        <v>0.36399999999999999</v>
      </c>
      <c r="BW394" s="20">
        <v>0.61699999999999999</v>
      </c>
      <c r="BX394" s="20">
        <v>0.40400000000000003</v>
      </c>
      <c r="BY394" s="20">
        <v>0.44900000000000001</v>
      </c>
      <c r="BZ394" s="20">
        <v>0.42599999999999999</v>
      </c>
      <c r="CA394" s="20">
        <v>0.34799999999999998</v>
      </c>
    </row>
    <row r="395" spans="1:79" x14ac:dyDescent="0.35">
      <c r="A395" s="20">
        <v>1993.3430000000001</v>
      </c>
      <c r="B395" s="20">
        <v>1624.4449999999999</v>
      </c>
      <c r="C395" s="20">
        <v>3268.306</v>
      </c>
      <c r="D395" s="20">
        <v>318.04700000000003</v>
      </c>
      <c r="E395" s="20">
        <v>1863.905</v>
      </c>
      <c r="F395" s="20">
        <v>4379.6229999999996</v>
      </c>
      <c r="G395" s="20">
        <v>2751.4789999999998</v>
      </c>
      <c r="H395" s="20">
        <v>5716.5309999999999</v>
      </c>
      <c r="I395" s="20">
        <v>1816.7529999999999</v>
      </c>
      <c r="J395" s="20">
        <v>1554.1790000000001</v>
      </c>
      <c r="K395" s="20">
        <v>380.91699999999997</v>
      </c>
      <c r="L395" s="20">
        <v>3252.5889999999999</v>
      </c>
      <c r="M395" s="20">
        <v>1697.4849999999999</v>
      </c>
      <c r="N395" s="20">
        <v>5594.49</v>
      </c>
      <c r="O395" s="20">
        <v>11436.76</v>
      </c>
      <c r="Q395" s="20">
        <v>360.28899999999999</v>
      </c>
      <c r="R395" s="20">
        <v>284.08199999999999</v>
      </c>
      <c r="S395" s="20">
        <v>628.923</v>
      </c>
      <c r="T395" s="20">
        <v>122.867</v>
      </c>
      <c r="U395" s="20">
        <v>345.62099999999998</v>
      </c>
      <c r="V395" s="20">
        <v>640.89499999999998</v>
      </c>
      <c r="W395" s="20">
        <v>512.13900000000001</v>
      </c>
      <c r="X395" s="20">
        <v>834.39300000000003</v>
      </c>
      <c r="Y395" s="20">
        <v>353.82</v>
      </c>
      <c r="Z395" s="20">
        <v>389.50099999999998</v>
      </c>
      <c r="AA395" s="20">
        <v>174.79</v>
      </c>
      <c r="AB395" s="20">
        <v>965.86199999999997</v>
      </c>
      <c r="AC395" s="20">
        <v>309.93599999999998</v>
      </c>
      <c r="AD395" s="20">
        <v>820.98800000000006</v>
      </c>
      <c r="AE395" s="20">
        <v>1246.855</v>
      </c>
      <c r="AG395">
        <v>5.5326224225552272</v>
      </c>
      <c r="AH395">
        <v>5.7182257235586906</v>
      </c>
      <c r="AI395">
        <v>5.1966711346222034</v>
      </c>
      <c r="AJ395">
        <v>2.588546965417891</v>
      </c>
      <c r="AK395">
        <v>5.3929159397143112</v>
      </c>
      <c r="AL395">
        <v>6.8336045686110829</v>
      </c>
      <c r="AM395">
        <v>5.3725238655911767</v>
      </c>
      <c r="AN395">
        <v>6.8511253090570028</v>
      </c>
      <c r="AO395">
        <v>5.1346814764569553</v>
      </c>
      <c r="AP395">
        <v>3.9901797427991204</v>
      </c>
      <c r="AQ395">
        <v>2.1792837118828308</v>
      </c>
      <c r="AR395">
        <v>3.367550436811884</v>
      </c>
      <c r="AS395">
        <v>5.4768887770378401</v>
      </c>
      <c r="AT395">
        <v>6.8143383338124304</v>
      </c>
      <c r="AU395">
        <v>9.1724859747123766</v>
      </c>
      <c r="AW395" s="20">
        <v>0.193</v>
      </c>
      <c r="AX395" s="20">
        <v>0.253</v>
      </c>
      <c r="AY395" s="20">
        <v>0.104</v>
      </c>
      <c r="AZ395" s="20">
        <v>0.26500000000000001</v>
      </c>
      <c r="BA395" s="20">
        <v>0.19600000000000001</v>
      </c>
      <c r="BB395" s="20">
        <v>0.13400000000000001</v>
      </c>
      <c r="BC395" s="20">
        <v>0.13200000000000001</v>
      </c>
      <c r="BD395" s="20">
        <v>0.10299999999999999</v>
      </c>
      <c r="BE395" s="20">
        <v>0.182</v>
      </c>
      <c r="BF395" s="20">
        <v>0.129</v>
      </c>
      <c r="BG395" s="20">
        <v>0.157</v>
      </c>
      <c r="BH395" s="20">
        <v>4.3999999999999997E-2</v>
      </c>
      <c r="BI395" s="20">
        <v>0.222</v>
      </c>
      <c r="BJ395" s="20">
        <v>0.104</v>
      </c>
      <c r="BK395" s="20">
        <v>9.1999999999999998E-2</v>
      </c>
      <c r="BM395" s="20">
        <v>0.56299999999999994</v>
      </c>
      <c r="BN395" s="20">
        <v>0.71499999999999997</v>
      </c>
      <c r="BO395" s="20">
        <v>0.36099999999999999</v>
      </c>
      <c r="BP395" s="20">
        <v>0.64900000000000002</v>
      </c>
      <c r="BQ395" s="20">
        <v>0.52200000000000002</v>
      </c>
      <c r="BR395" s="20">
        <v>0.60399999999999998</v>
      </c>
      <c r="BS395" s="20">
        <v>0.64500000000000002</v>
      </c>
      <c r="BT395" s="20">
        <v>0.69499999999999995</v>
      </c>
      <c r="BU395" s="20">
        <v>0.628</v>
      </c>
      <c r="BV395" s="20">
        <v>0.29199999999999998</v>
      </c>
      <c r="BW395" s="20">
        <v>0.55600000000000005</v>
      </c>
      <c r="BX395" s="20">
        <v>0.24199999999999999</v>
      </c>
      <c r="BY395" s="20">
        <v>0.497</v>
      </c>
      <c r="BZ395" s="20">
        <v>0.379</v>
      </c>
      <c r="CA395" s="20">
        <v>0.49199999999999999</v>
      </c>
    </row>
    <row r="396" spans="1:79" x14ac:dyDescent="0.35">
      <c r="A396" s="20">
        <v>625</v>
      </c>
      <c r="B396" s="20">
        <v>1428.4390000000001</v>
      </c>
      <c r="C396" s="20">
        <v>6132.5810000000001</v>
      </c>
      <c r="D396" s="20">
        <v>656.43499999999995</v>
      </c>
      <c r="E396" s="20">
        <v>1218.5650000000001</v>
      </c>
      <c r="F396" s="20">
        <v>2933.6170000000002</v>
      </c>
      <c r="G396" s="20">
        <v>872.78099999999995</v>
      </c>
      <c r="H396" s="20">
        <v>2657.1750000000002</v>
      </c>
      <c r="I396" s="20">
        <v>2529.5859999999998</v>
      </c>
      <c r="J396" s="20">
        <v>2776.442</v>
      </c>
      <c r="K396" s="20">
        <v>755.36199999999997</v>
      </c>
      <c r="L396" s="20">
        <v>2432.5070000000001</v>
      </c>
      <c r="M396" s="20">
        <v>5141.4570000000003</v>
      </c>
      <c r="N396" s="20">
        <v>1078.0329999999999</v>
      </c>
      <c r="O396" s="20">
        <v>4856.6940000000004</v>
      </c>
      <c r="Q396" s="20">
        <v>173.334</v>
      </c>
      <c r="R396" s="20">
        <v>282.21600000000001</v>
      </c>
      <c r="S396" s="20">
        <v>738.40899999999999</v>
      </c>
      <c r="T396" s="20">
        <v>269.101</v>
      </c>
      <c r="U396" s="20">
        <v>237.809</v>
      </c>
      <c r="V396" s="20">
        <v>698.87099999999998</v>
      </c>
      <c r="W396" s="20">
        <v>186.83500000000001</v>
      </c>
      <c r="X396" s="20">
        <v>483.54300000000001</v>
      </c>
      <c r="Y396" s="20">
        <v>380.51</v>
      </c>
      <c r="Z396" s="20">
        <v>421.01600000000002</v>
      </c>
      <c r="AA396" s="20">
        <v>193.40100000000001</v>
      </c>
      <c r="AB396" s="20">
        <v>644.22799999999995</v>
      </c>
      <c r="AC396" s="20">
        <v>860.673</v>
      </c>
      <c r="AD396" s="20">
        <v>244.80099999999999</v>
      </c>
      <c r="AE396" s="20">
        <v>784.81299999999999</v>
      </c>
      <c r="AG396">
        <v>3.6057553624793752</v>
      </c>
      <c r="AH396">
        <v>5.0615096238342261</v>
      </c>
      <c r="AI396">
        <v>8.3051276460606527</v>
      </c>
      <c r="AJ396">
        <v>2.4393629157825498</v>
      </c>
      <c r="AK396">
        <v>5.1241332329726799</v>
      </c>
      <c r="AL396">
        <v>4.1976516410038478</v>
      </c>
      <c r="AM396">
        <v>4.6713998983059914</v>
      </c>
      <c r="AN396">
        <v>5.4952196598854703</v>
      </c>
      <c r="AO396">
        <v>6.6478831042548157</v>
      </c>
      <c r="AP396">
        <v>6.5946234822429552</v>
      </c>
      <c r="AQ396">
        <v>3.9056778403420869</v>
      </c>
      <c r="AR396">
        <v>3.7758479917048007</v>
      </c>
      <c r="AS396">
        <v>5.9737635547995582</v>
      </c>
      <c r="AT396">
        <v>4.403711586145481</v>
      </c>
      <c r="AU396">
        <v>6.1883455039608171</v>
      </c>
      <c r="AW396" s="20">
        <v>0.26100000000000001</v>
      </c>
      <c r="AX396" s="20">
        <v>0.22500000000000001</v>
      </c>
      <c r="AY396" s="20">
        <v>0.14099999999999999</v>
      </c>
      <c r="AZ396" s="20">
        <v>0.114</v>
      </c>
      <c r="BA396" s="20">
        <v>0.27100000000000002</v>
      </c>
      <c r="BB396" s="20">
        <v>7.4999999999999997E-2</v>
      </c>
      <c r="BC396" s="20">
        <v>0.314</v>
      </c>
      <c r="BD396" s="20">
        <v>0.14299999999999999</v>
      </c>
      <c r="BE396" s="20">
        <v>0.22</v>
      </c>
      <c r="BF396" s="20">
        <v>0.19700000000000001</v>
      </c>
      <c r="BG396" s="20">
        <v>0.254</v>
      </c>
      <c r="BH396" s="20">
        <v>7.3999999999999996E-2</v>
      </c>
      <c r="BI396" s="20">
        <v>8.6999999999999994E-2</v>
      </c>
      <c r="BJ396" s="20">
        <v>0.22600000000000001</v>
      </c>
      <c r="BK396" s="20">
        <v>9.9000000000000005E-2</v>
      </c>
      <c r="BM396" s="20">
        <v>0.69199999999999995</v>
      </c>
      <c r="BN396" s="20">
        <v>0.61199999999999999</v>
      </c>
      <c r="BO396" s="20">
        <v>0.53800000000000003</v>
      </c>
      <c r="BP396" s="20">
        <v>0.46300000000000002</v>
      </c>
      <c r="BQ396" s="20">
        <v>0.71</v>
      </c>
      <c r="BR396" s="20">
        <v>0.38400000000000001</v>
      </c>
      <c r="BS396" s="20">
        <v>0.64</v>
      </c>
      <c r="BT396" s="20">
        <v>0.66800000000000004</v>
      </c>
      <c r="BU396" s="20">
        <v>0.67200000000000004</v>
      </c>
      <c r="BV396" s="20">
        <v>0.29199999999999998</v>
      </c>
      <c r="BW396" s="20">
        <v>0.61899999999999999</v>
      </c>
      <c r="BX396" s="20">
        <v>0.46300000000000002</v>
      </c>
      <c r="BY396" s="20">
        <v>0.438</v>
      </c>
      <c r="BZ396" s="20">
        <v>0.46100000000000002</v>
      </c>
      <c r="CA396" s="20">
        <v>0.36</v>
      </c>
    </row>
    <row r="397" spans="1:79" x14ac:dyDescent="0.35">
      <c r="A397" s="20">
        <v>145.155</v>
      </c>
      <c r="B397" s="20">
        <v>2447.3000000000002</v>
      </c>
      <c r="C397" s="20">
        <v>1643.8610000000001</v>
      </c>
      <c r="D397" s="20">
        <v>1936.9449999999999</v>
      </c>
      <c r="E397" s="20">
        <v>4189.1639999999998</v>
      </c>
      <c r="F397" s="20">
        <v>1736.317</v>
      </c>
      <c r="G397" s="20">
        <v>1370.192</v>
      </c>
      <c r="H397" s="20">
        <v>2770.895</v>
      </c>
      <c r="I397" s="20">
        <v>3510.54</v>
      </c>
      <c r="J397" s="20">
        <v>3269.2310000000002</v>
      </c>
      <c r="K397" s="20">
        <v>563.05499999999995</v>
      </c>
      <c r="L397" s="20">
        <v>3614.09</v>
      </c>
      <c r="M397" s="20">
        <v>2536.982</v>
      </c>
      <c r="N397" s="20">
        <v>2045.1179999999999</v>
      </c>
      <c r="O397" s="20">
        <v>6023.4840000000004</v>
      </c>
      <c r="Q397" s="20">
        <v>47.554000000000002</v>
      </c>
      <c r="R397" s="20">
        <v>532.45600000000002</v>
      </c>
      <c r="S397" s="20">
        <v>315.10199999999998</v>
      </c>
      <c r="T397" s="20">
        <v>417.65100000000001</v>
      </c>
      <c r="U397" s="20">
        <v>687.76599999999996</v>
      </c>
      <c r="V397" s="20">
        <v>396.78699999999998</v>
      </c>
      <c r="W397" s="20">
        <v>261.625</v>
      </c>
      <c r="X397" s="20">
        <v>458.54300000000001</v>
      </c>
      <c r="Y397" s="20">
        <v>578.18299999999999</v>
      </c>
      <c r="Z397" s="20">
        <v>399.64400000000001</v>
      </c>
      <c r="AA397" s="20">
        <v>295.26799999999997</v>
      </c>
      <c r="AB397" s="20">
        <v>990.11500000000001</v>
      </c>
      <c r="AC397" s="20">
        <v>525.65700000000004</v>
      </c>
      <c r="AD397" s="20">
        <v>577.48299999999995</v>
      </c>
      <c r="AE397" s="20">
        <v>685.85900000000004</v>
      </c>
      <c r="AG397">
        <v>3.0524246120200194</v>
      </c>
      <c r="AH397">
        <v>4.5962483285003835</v>
      </c>
      <c r="AI397">
        <v>5.2169170617768224</v>
      </c>
      <c r="AJ397">
        <v>4.6377118694795412</v>
      </c>
      <c r="AK397">
        <v>6.0909728017959592</v>
      </c>
      <c r="AL397">
        <v>4.3759422561727073</v>
      </c>
      <c r="AM397">
        <v>5.2372365026278072</v>
      </c>
      <c r="AN397">
        <v>6.0428247732491824</v>
      </c>
      <c r="AO397">
        <v>6.0716762685862431</v>
      </c>
      <c r="AP397">
        <v>8.1803580186365874</v>
      </c>
      <c r="AQ397">
        <v>1.9069286207784115</v>
      </c>
      <c r="AR397">
        <v>3.6501719497230121</v>
      </c>
      <c r="AS397">
        <v>4.826306888332125</v>
      </c>
      <c r="AT397">
        <v>3.5414341201386015</v>
      </c>
      <c r="AU397">
        <v>8.7823940489225922</v>
      </c>
      <c r="AW397" s="20">
        <v>0.80700000000000005</v>
      </c>
      <c r="AX397" s="20">
        <v>0.108</v>
      </c>
      <c r="AY397" s="20">
        <v>0.20799999999999999</v>
      </c>
      <c r="AZ397" s="20">
        <v>0.14000000000000001</v>
      </c>
      <c r="BA397" s="20">
        <v>0.111</v>
      </c>
      <c r="BB397" s="20">
        <v>0.13900000000000001</v>
      </c>
      <c r="BC397" s="20">
        <v>0.252</v>
      </c>
      <c r="BD397" s="20">
        <v>0.16600000000000001</v>
      </c>
      <c r="BE397" s="20">
        <v>0.13200000000000001</v>
      </c>
      <c r="BF397" s="20">
        <v>0.25700000000000001</v>
      </c>
      <c r="BG397" s="20">
        <v>8.1000000000000003E-2</v>
      </c>
      <c r="BH397" s="20">
        <v>4.5999999999999999E-2</v>
      </c>
      <c r="BI397" s="20">
        <v>0.115</v>
      </c>
      <c r="BJ397" s="20">
        <v>7.6999999999999999E-2</v>
      </c>
      <c r="BK397" s="20">
        <v>0.161</v>
      </c>
      <c r="BM397" s="20">
        <v>0.91300000000000003</v>
      </c>
      <c r="BN397" s="20">
        <v>0.47499999999999998</v>
      </c>
      <c r="BO397" s="20">
        <v>0.621</v>
      </c>
      <c r="BP397" s="20">
        <v>0.495</v>
      </c>
      <c r="BQ397" s="20">
        <v>0.61399999999999999</v>
      </c>
      <c r="BR397" s="20">
        <v>0.52500000000000002</v>
      </c>
      <c r="BS397" s="20">
        <v>0.73</v>
      </c>
      <c r="BT397" s="20">
        <v>0.48899999999999999</v>
      </c>
      <c r="BU397" s="20">
        <v>0.60899999999999999</v>
      </c>
      <c r="BV397" s="20">
        <v>0.70599999999999996</v>
      </c>
      <c r="BW397" s="20">
        <v>0.48599999999999999</v>
      </c>
      <c r="BX397" s="20">
        <v>0.28599999999999998</v>
      </c>
      <c r="BY397" s="20">
        <v>0.443</v>
      </c>
      <c r="BZ397" s="20">
        <v>0.33800000000000002</v>
      </c>
      <c r="CA397" s="20">
        <v>0.46800000000000003</v>
      </c>
    </row>
    <row r="398" spans="1:79" x14ac:dyDescent="0.35">
      <c r="A398" s="20">
        <v>699.88900000000001</v>
      </c>
      <c r="B398" s="20">
        <v>3676.0360000000001</v>
      </c>
      <c r="C398" s="20">
        <v>2233.7280000000001</v>
      </c>
      <c r="D398" s="20">
        <v>1191.7529999999999</v>
      </c>
      <c r="E398" s="20">
        <v>1789.941</v>
      </c>
      <c r="F398" s="20">
        <v>4233.5429999999997</v>
      </c>
      <c r="G398" s="20">
        <v>4359.2830000000004</v>
      </c>
      <c r="H398" s="20">
        <v>2345.5990000000002</v>
      </c>
      <c r="I398" s="20">
        <v>2403.846</v>
      </c>
      <c r="J398" s="20">
        <v>3080.6210000000001</v>
      </c>
      <c r="K398" s="20">
        <v>3090.7910000000002</v>
      </c>
      <c r="L398" s="20">
        <v>2388.1289999999999</v>
      </c>
      <c r="M398" s="20">
        <v>9778.107</v>
      </c>
      <c r="N398" s="20">
        <v>2441.7530000000002</v>
      </c>
      <c r="O398" s="20">
        <v>3172.152</v>
      </c>
      <c r="Q398" s="20">
        <v>175.72300000000001</v>
      </c>
      <c r="R398" s="20">
        <v>725.95399999999995</v>
      </c>
      <c r="S398" s="20">
        <v>272.464</v>
      </c>
      <c r="T398" s="20">
        <v>192.97399999999999</v>
      </c>
      <c r="U398" s="20">
        <v>304.64999999999998</v>
      </c>
      <c r="V398" s="20">
        <v>806.303</v>
      </c>
      <c r="W398" s="20">
        <v>854.18</v>
      </c>
      <c r="X398" s="20">
        <v>520.70100000000002</v>
      </c>
      <c r="Y398" s="20">
        <v>520.274</v>
      </c>
      <c r="Z398" s="20">
        <v>351.43</v>
      </c>
      <c r="AA398" s="20">
        <v>532.52</v>
      </c>
      <c r="AB398" s="20">
        <v>517.22500000000002</v>
      </c>
      <c r="AC398" s="20">
        <v>751.75</v>
      </c>
      <c r="AD398" s="20">
        <v>318.75400000000002</v>
      </c>
      <c r="AE398" s="20">
        <v>382.416</v>
      </c>
      <c r="AG398">
        <v>3.9829106036204704</v>
      </c>
      <c r="AH398">
        <v>5.0637313107993069</v>
      </c>
      <c r="AI398">
        <v>8.1982500440425152</v>
      </c>
      <c r="AJ398">
        <v>6.175717972369335</v>
      </c>
      <c r="AK398">
        <v>5.8754012801575586</v>
      </c>
      <c r="AL398">
        <v>5.2505608933614285</v>
      </c>
      <c r="AM398">
        <v>5.1034711653281519</v>
      </c>
      <c r="AN398">
        <v>4.5046946328123054</v>
      </c>
      <c r="AO398">
        <v>4.6203462021934598</v>
      </c>
      <c r="AP398">
        <v>8.7659590814671482</v>
      </c>
      <c r="AQ398">
        <v>5.8040843536393005</v>
      </c>
      <c r="AR398">
        <v>4.6171956111943544</v>
      </c>
      <c r="AS398">
        <v>13.007126039241768</v>
      </c>
      <c r="AT398">
        <v>7.6603054393042909</v>
      </c>
      <c r="AU398">
        <v>8.295029496673779</v>
      </c>
      <c r="AW398" s="20">
        <v>0.28499999999999998</v>
      </c>
      <c r="AX398" s="20">
        <v>8.7999999999999995E-2</v>
      </c>
      <c r="AY398" s="20">
        <v>0.378</v>
      </c>
      <c r="AZ398" s="20">
        <v>0.40200000000000002</v>
      </c>
      <c r="BA398" s="20">
        <v>0.24199999999999999</v>
      </c>
      <c r="BB398" s="20">
        <v>8.2000000000000003E-2</v>
      </c>
      <c r="BC398" s="20">
        <v>7.4999999999999997E-2</v>
      </c>
      <c r="BD398" s="20">
        <v>0.109</v>
      </c>
      <c r="BE398" s="20">
        <v>0.112</v>
      </c>
      <c r="BF398" s="20">
        <v>0.313</v>
      </c>
      <c r="BG398" s="20">
        <v>0.13700000000000001</v>
      </c>
      <c r="BH398" s="20">
        <v>0.112</v>
      </c>
      <c r="BI398" s="20">
        <v>0.217</v>
      </c>
      <c r="BJ398" s="20">
        <v>0.30199999999999999</v>
      </c>
      <c r="BK398" s="20">
        <v>0.27300000000000002</v>
      </c>
      <c r="BM398" s="20">
        <v>0.59899999999999998</v>
      </c>
      <c r="BN398" s="20">
        <v>0.372</v>
      </c>
      <c r="BO398" s="20">
        <v>0.86499999999999999</v>
      </c>
      <c r="BP398" s="20">
        <v>0.78800000000000003</v>
      </c>
      <c r="BQ398" s="20">
        <v>0.75800000000000001</v>
      </c>
      <c r="BR398" s="20">
        <v>0.56599999999999995</v>
      </c>
      <c r="BS398" s="20">
        <v>0.36</v>
      </c>
      <c r="BT398" s="20">
        <v>0.42599999999999999</v>
      </c>
      <c r="BU398" s="20">
        <v>0.36899999999999999</v>
      </c>
      <c r="BV398" s="20">
        <v>0.78700000000000003</v>
      </c>
      <c r="BW398" s="20">
        <v>0.65600000000000003</v>
      </c>
      <c r="BX398" s="20">
        <v>0.54</v>
      </c>
      <c r="BY398" s="20">
        <v>0.75</v>
      </c>
      <c r="BZ398" s="20">
        <v>0.70699999999999996</v>
      </c>
      <c r="CA398" s="20">
        <v>0.77500000000000002</v>
      </c>
    </row>
    <row r="399" spans="1:79" x14ac:dyDescent="0.35">
      <c r="A399" s="20">
        <v>618.52800000000002</v>
      </c>
      <c r="B399" s="20">
        <v>7696.0060000000003</v>
      </c>
      <c r="C399" s="20">
        <v>451.18299999999999</v>
      </c>
      <c r="D399" s="20">
        <v>1989.645</v>
      </c>
      <c r="E399" s="20">
        <v>2064.5340000000001</v>
      </c>
      <c r="F399" s="20">
        <v>1268.491</v>
      </c>
      <c r="G399" s="20">
        <v>5432.692</v>
      </c>
      <c r="H399" s="20">
        <v>2757.027</v>
      </c>
      <c r="I399" s="20">
        <v>3451.3679999999999</v>
      </c>
      <c r="J399" s="20">
        <v>2522.1889999999999</v>
      </c>
      <c r="K399" s="20">
        <v>2382.5810000000001</v>
      </c>
      <c r="L399" s="20">
        <v>2429.7339999999999</v>
      </c>
      <c r="M399" s="20">
        <v>6637.3890000000001</v>
      </c>
      <c r="N399" s="20">
        <v>3336.723</v>
      </c>
      <c r="O399" s="20">
        <v>13721.339</v>
      </c>
      <c r="Q399" s="20">
        <v>180.96899999999999</v>
      </c>
      <c r="R399" s="20">
        <v>872.96799999999996</v>
      </c>
      <c r="S399" s="20">
        <v>158.45599999999999</v>
      </c>
      <c r="T399" s="20">
        <v>357.48899999999998</v>
      </c>
      <c r="U399" s="20">
        <v>441.09800000000001</v>
      </c>
      <c r="V399" s="20">
        <v>227.02699999999999</v>
      </c>
      <c r="W399" s="20">
        <v>795.98800000000006</v>
      </c>
      <c r="X399" s="20">
        <v>471.78699999999998</v>
      </c>
      <c r="Y399" s="20">
        <v>661.90599999999995</v>
      </c>
      <c r="Z399" s="20">
        <v>384.39600000000002</v>
      </c>
      <c r="AA399" s="20">
        <v>879.43700000000001</v>
      </c>
      <c r="AB399" s="20">
        <v>470.33100000000002</v>
      </c>
      <c r="AC399" s="20">
        <v>781.04700000000003</v>
      </c>
      <c r="AD399" s="20">
        <v>544.18799999999999</v>
      </c>
      <c r="AE399" s="20">
        <v>1154.1210000000001</v>
      </c>
      <c r="AG399">
        <v>3.4178671485171495</v>
      </c>
      <c r="AH399">
        <v>8.815908486909029</v>
      </c>
      <c r="AI399">
        <v>2.8473708789821783</v>
      </c>
      <c r="AJ399">
        <v>5.5656118090346842</v>
      </c>
      <c r="AK399">
        <v>4.6804428947762178</v>
      </c>
      <c r="AL399">
        <v>5.5874014985001788</v>
      </c>
      <c r="AM399">
        <v>6.8250928405955866</v>
      </c>
      <c r="AN399">
        <v>5.843796035075151</v>
      </c>
      <c r="AO399">
        <v>5.2142872250742558</v>
      </c>
      <c r="AP399">
        <v>6.5614340419775434</v>
      </c>
      <c r="AQ399">
        <v>2.7092116888418385</v>
      </c>
      <c r="AR399">
        <v>5.1660086194616133</v>
      </c>
      <c r="AS399">
        <v>8.498066057484376</v>
      </c>
      <c r="AT399">
        <v>6.1315629892610639</v>
      </c>
      <c r="AU399">
        <v>11.888995174682723</v>
      </c>
      <c r="AW399" s="20">
        <v>0.23699999999999999</v>
      </c>
      <c r="AX399" s="20">
        <v>0.127</v>
      </c>
      <c r="AY399" s="20">
        <v>0.22600000000000001</v>
      </c>
      <c r="AZ399" s="20">
        <v>0.19600000000000001</v>
      </c>
      <c r="BA399" s="20">
        <v>0.13300000000000001</v>
      </c>
      <c r="BB399" s="20">
        <v>0.309</v>
      </c>
      <c r="BC399" s="20">
        <v>0.108</v>
      </c>
      <c r="BD399" s="20">
        <v>0.156</v>
      </c>
      <c r="BE399" s="20">
        <v>9.9000000000000005E-2</v>
      </c>
      <c r="BF399" s="20">
        <v>0.215</v>
      </c>
      <c r="BG399" s="20">
        <v>3.9E-2</v>
      </c>
      <c r="BH399" s="20">
        <v>0.13800000000000001</v>
      </c>
      <c r="BI399" s="20">
        <v>0.13700000000000001</v>
      </c>
      <c r="BJ399" s="20">
        <v>0.14199999999999999</v>
      </c>
      <c r="BK399" s="20">
        <v>0.129</v>
      </c>
      <c r="BM399" s="20">
        <v>0.65500000000000003</v>
      </c>
      <c r="BN399" s="20">
        <v>0.61899999999999999</v>
      </c>
      <c r="BO399" s="20">
        <v>0.54500000000000004</v>
      </c>
      <c r="BP399" s="20">
        <v>0.61899999999999999</v>
      </c>
      <c r="BQ399" s="20">
        <v>0.624</v>
      </c>
      <c r="BR399" s="20">
        <v>0.66700000000000004</v>
      </c>
      <c r="BS399" s="20">
        <v>0.59099999999999997</v>
      </c>
      <c r="BT399" s="20">
        <v>0.65</v>
      </c>
      <c r="BU399" s="20">
        <v>0.41199999999999998</v>
      </c>
      <c r="BV399" s="20">
        <v>0.69199999999999995</v>
      </c>
      <c r="BW399" s="20">
        <v>0.10299999999999999</v>
      </c>
      <c r="BX399" s="20">
        <v>0.48399999999999999</v>
      </c>
      <c r="BY399" s="20">
        <v>0.54300000000000004</v>
      </c>
      <c r="BZ399" s="20">
        <v>0.496</v>
      </c>
      <c r="CA399" s="20">
        <v>0.67400000000000004</v>
      </c>
    </row>
    <row r="400" spans="1:79" x14ac:dyDescent="0.35">
      <c r="A400" s="20">
        <v>1694.712</v>
      </c>
      <c r="B400" s="20">
        <v>1506.1020000000001</v>
      </c>
      <c r="C400" s="20">
        <v>4801.22</v>
      </c>
      <c r="D400" s="20">
        <v>1220.414</v>
      </c>
      <c r="E400" s="20">
        <v>1420.1179999999999</v>
      </c>
      <c r="F400" s="20">
        <v>2293.8240000000001</v>
      </c>
      <c r="G400" s="20">
        <v>6606.8789999999999</v>
      </c>
      <c r="H400" s="20">
        <v>1827.848</v>
      </c>
      <c r="I400" s="20">
        <v>2546.2280000000001</v>
      </c>
      <c r="J400" s="20">
        <v>3243.3429999999998</v>
      </c>
      <c r="K400" s="20">
        <v>604.66</v>
      </c>
      <c r="L400" s="20">
        <v>2120.9319999999998</v>
      </c>
      <c r="M400" s="20">
        <v>1127.0340000000001</v>
      </c>
      <c r="N400" s="20">
        <v>4075.444</v>
      </c>
      <c r="O400" s="20">
        <v>2404.7710000000002</v>
      </c>
      <c r="Q400" s="20">
        <v>247.697</v>
      </c>
      <c r="R400" s="20">
        <v>293.32799999999997</v>
      </c>
      <c r="S400" s="20">
        <v>736.03599999999994</v>
      </c>
      <c r="T400" s="20">
        <v>383.36599999999999</v>
      </c>
      <c r="U400" s="20">
        <v>260.03199999999998</v>
      </c>
      <c r="V400" s="20">
        <v>520.24099999999999</v>
      </c>
      <c r="W400" s="20">
        <v>904.90300000000002</v>
      </c>
      <c r="X400" s="20">
        <v>372.54399999999998</v>
      </c>
      <c r="Y400" s="20">
        <v>779.50300000000004</v>
      </c>
      <c r="Z400" s="20">
        <v>508.18799999999999</v>
      </c>
      <c r="AA400" s="20">
        <v>186.40899999999999</v>
      </c>
      <c r="AB400" s="20">
        <v>296.84399999999999</v>
      </c>
      <c r="AC400" s="20">
        <v>409.99900000000002</v>
      </c>
      <c r="AD400" s="20">
        <v>499.33699999999999</v>
      </c>
      <c r="AE400" s="20">
        <v>453.82</v>
      </c>
      <c r="AG400">
        <v>6.8418753557774217</v>
      </c>
      <c r="AH400">
        <v>5.1345319914907552</v>
      </c>
      <c r="AI400">
        <v>6.5230776755484792</v>
      </c>
      <c r="AJ400">
        <v>3.1834174131247948</v>
      </c>
      <c r="AK400">
        <v>5.4613201452128974</v>
      </c>
      <c r="AL400">
        <v>4.4091565255333585</v>
      </c>
      <c r="AM400">
        <v>7.3012013442324752</v>
      </c>
      <c r="AN400">
        <v>4.9063949493214229</v>
      </c>
      <c r="AO400">
        <v>3.2664762034270551</v>
      </c>
      <c r="AP400">
        <v>6.3821715585570695</v>
      </c>
      <c r="AQ400">
        <v>3.2437275024274577</v>
      </c>
      <c r="AR400">
        <v>7.1449380819555044</v>
      </c>
      <c r="AS400">
        <v>2.7488701191954128</v>
      </c>
      <c r="AT400">
        <v>8.1617104280275647</v>
      </c>
      <c r="AU400">
        <v>5.2989533295139051</v>
      </c>
      <c r="AW400" s="20">
        <v>0.34699999999999998</v>
      </c>
      <c r="AX400" s="20">
        <v>0.22</v>
      </c>
      <c r="AY400" s="20">
        <v>0.111</v>
      </c>
      <c r="AZ400" s="20">
        <v>0.104</v>
      </c>
      <c r="BA400" s="20">
        <v>0.26400000000000001</v>
      </c>
      <c r="BB400" s="20">
        <v>0.107</v>
      </c>
      <c r="BC400" s="20">
        <v>0.10100000000000001</v>
      </c>
      <c r="BD400" s="20">
        <v>0.16500000000000001</v>
      </c>
      <c r="BE400" s="20">
        <v>5.2999999999999999E-2</v>
      </c>
      <c r="BF400" s="20">
        <v>0.158</v>
      </c>
      <c r="BG400" s="20">
        <v>0.219</v>
      </c>
      <c r="BH400" s="20">
        <v>0.30199999999999999</v>
      </c>
      <c r="BI400" s="20">
        <v>8.4000000000000005E-2</v>
      </c>
      <c r="BJ400" s="20">
        <v>0.20499999999999999</v>
      </c>
      <c r="BK400" s="20">
        <v>0.14699999999999999</v>
      </c>
      <c r="BM400" s="20">
        <v>0.79300000000000004</v>
      </c>
      <c r="BN400" s="20">
        <v>0.69299999999999995</v>
      </c>
      <c r="BO400" s="20">
        <v>0.44800000000000001</v>
      </c>
      <c r="BP400" s="20">
        <v>0.39</v>
      </c>
      <c r="BQ400" s="20">
        <v>0.64300000000000002</v>
      </c>
      <c r="BR400" s="20">
        <v>0.48499999999999999</v>
      </c>
      <c r="BS400" s="20">
        <v>0.39600000000000002</v>
      </c>
      <c r="BT400" s="20">
        <v>0.54500000000000004</v>
      </c>
      <c r="BU400" s="20">
        <v>0.28599999999999998</v>
      </c>
      <c r="BV400" s="20">
        <v>0.27500000000000002</v>
      </c>
      <c r="BW400" s="20">
        <v>0.60399999999999998</v>
      </c>
      <c r="BX400" s="20">
        <v>0.82699999999999996</v>
      </c>
      <c r="BY400" s="20">
        <v>0.32900000000000001</v>
      </c>
      <c r="BZ400" s="20">
        <v>0.47899999999999998</v>
      </c>
      <c r="CA400" s="20">
        <v>0.34399999999999997</v>
      </c>
    </row>
    <row r="401" spans="1:79" x14ac:dyDescent="0.35">
      <c r="A401" s="20">
        <v>1032.729</v>
      </c>
      <c r="B401" s="20">
        <v>1946.191</v>
      </c>
      <c r="C401" s="20">
        <v>5084.1350000000002</v>
      </c>
      <c r="D401" s="20">
        <v>932.87699999999995</v>
      </c>
      <c r="E401" s="20">
        <v>1642.9359999999999</v>
      </c>
      <c r="F401" s="20">
        <v>4583.95</v>
      </c>
      <c r="G401" s="20">
        <v>1651.2570000000001</v>
      </c>
      <c r="H401" s="20">
        <v>2553.6239999999998</v>
      </c>
      <c r="I401" s="20">
        <v>6755.732</v>
      </c>
      <c r="J401" s="20">
        <v>3872.9659999999999</v>
      </c>
      <c r="K401" s="20">
        <v>3039.0160000000001</v>
      </c>
      <c r="L401" s="20">
        <v>3866.4940000000001</v>
      </c>
      <c r="M401" s="20">
        <v>5896.82</v>
      </c>
      <c r="N401" s="20">
        <v>1870.377</v>
      </c>
      <c r="O401" s="20">
        <v>4041.2350000000001</v>
      </c>
      <c r="Q401" s="20">
        <v>313.548</v>
      </c>
      <c r="R401" s="20">
        <v>386.88200000000001</v>
      </c>
      <c r="S401" s="20">
        <v>916.32899999999995</v>
      </c>
      <c r="T401" s="20">
        <v>227.82300000000001</v>
      </c>
      <c r="U401" s="20">
        <v>212.86500000000001</v>
      </c>
      <c r="V401" s="20">
        <v>729.12400000000002</v>
      </c>
      <c r="W401" s="20">
        <v>291.83100000000002</v>
      </c>
      <c r="X401" s="20">
        <v>398.18700000000001</v>
      </c>
      <c r="Y401" s="20">
        <v>1039.7760000000001</v>
      </c>
      <c r="Z401" s="20">
        <v>361.685</v>
      </c>
      <c r="AA401" s="20">
        <v>796.23099999999999</v>
      </c>
      <c r="AB401" s="20">
        <v>449.91699999999997</v>
      </c>
      <c r="AC401" s="20">
        <v>547.64700000000005</v>
      </c>
      <c r="AD401" s="20">
        <v>249.05699999999999</v>
      </c>
      <c r="AE401" s="20">
        <v>550.03700000000003</v>
      </c>
      <c r="AG401">
        <v>3.2936870909717175</v>
      </c>
      <c r="AH401">
        <v>5.0304511453104563</v>
      </c>
      <c r="AI401">
        <v>5.5483729097300207</v>
      </c>
      <c r="AJ401">
        <v>4.094744604363914</v>
      </c>
      <c r="AK401">
        <v>7.7182063749324685</v>
      </c>
      <c r="AL401">
        <v>6.2869278750939479</v>
      </c>
      <c r="AM401">
        <v>5.6582645435200511</v>
      </c>
      <c r="AN401">
        <v>6.4131275003955421</v>
      </c>
      <c r="AO401">
        <v>6.4972955713538294</v>
      </c>
      <c r="AP401">
        <v>10.708118943279372</v>
      </c>
      <c r="AQ401">
        <v>3.8167516713114664</v>
      </c>
      <c r="AR401">
        <v>8.5937939664426999</v>
      </c>
      <c r="AS401">
        <v>10.767556473421747</v>
      </c>
      <c r="AT401">
        <v>7.5098350979896171</v>
      </c>
      <c r="AU401">
        <v>7.3472057334324781</v>
      </c>
      <c r="AW401" s="20">
        <v>0.13200000000000001</v>
      </c>
      <c r="AX401" s="20">
        <v>0.16300000000000001</v>
      </c>
      <c r="AY401" s="20">
        <v>7.5999999999999998E-2</v>
      </c>
      <c r="AZ401" s="20">
        <v>0.22600000000000001</v>
      </c>
      <c r="BA401" s="20">
        <v>0.45600000000000002</v>
      </c>
      <c r="BB401" s="20">
        <v>0.108</v>
      </c>
      <c r="BC401" s="20">
        <v>0.24399999999999999</v>
      </c>
      <c r="BD401" s="20">
        <v>0.20200000000000001</v>
      </c>
      <c r="BE401" s="20">
        <v>7.9000000000000001E-2</v>
      </c>
      <c r="BF401" s="20">
        <v>0.372</v>
      </c>
      <c r="BG401" s="20">
        <v>0.06</v>
      </c>
      <c r="BH401" s="20">
        <v>0.24</v>
      </c>
      <c r="BI401" s="20">
        <v>0.247</v>
      </c>
      <c r="BJ401" s="20">
        <v>0.379</v>
      </c>
      <c r="BK401" s="20">
        <v>0.16800000000000001</v>
      </c>
      <c r="BM401" s="20">
        <v>0.61299999999999999</v>
      </c>
      <c r="BN401" s="20">
        <v>0.44600000000000001</v>
      </c>
      <c r="BO401" s="20">
        <v>0.437</v>
      </c>
      <c r="BP401" s="20">
        <v>0.56100000000000005</v>
      </c>
      <c r="BQ401" s="20">
        <v>0.79900000000000004</v>
      </c>
      <c r="BR401" s="20">
        <v>0.498</v>
      </c>
      <c r="BS401" s="20">
        <v>0.68500000000000005</v>
      </c>
      <c r="BT401" s="20">
        <v>0.57899999999999996</v>
      </c>
      <c r="BU401" s="20">
        <v>0.56399999999999995</v>
      </c>
      <c r="BV401" s="20">
        <v>0.61899999999999999</v>
      </c>
      <c r="BW401" s="20">
        <v>0.25</v>
      </c>
      <c r="BX401" s="20">
        <v>0.66500000000000004</v>
      </c>
      <c r="BY401" s="20">
        <v>0.747</v>
      </c>
      <c r="BZ401" s="20">
        <v>0.71399999999999997</v>
      </c>
      <c r="CA401" s="20">
        <v>0.42299999999999999</v>
      </c>
    </row>
    <row r="402" spans="1:79" x14ac:dyDescent="0.35">
      <c r="A402" s="20">
        <v>109.098</v>
      </c>
      <c r="B402" s="20">
        <v>510.35500000000002</v>
      </c>
      <c r="C402" s="20">
        <v>3864.645</v>
      </c>
      <c r="D402" s="20">
        <v>1041.05</v>
      </c>
      <c r="E402" s="20">
        <v>1477.441</v>
      </c>
      <c r="F402" s="20">
        <v>4052.33</v>
      </c>
      <c r="G402" s="20">
        <v>1343.38</v>
      </c>
      <c r="H402" s="20">
        <v>3808.2469999999998</v>
      </c>
      <c r="I402" s="20">
        <v>2515.7170000000001</v>
      </c>
      <c r="J402" s="20">
        <v>4387.9440000000004</v>
      </c>
      <c r="K402" s="20">
        <v>1037.3520000000001</v>
      </c>
      <c r="L402" s="20">
        <v>1385.91</v>
      </c>
      <c r="M402" s="20">
        <v>1827.848</v>
      </c>
      <c r="N402" s="20">
        <v>1977.626</v>
      </c>
      <c r="O402" s="20">
        <v>11345.228999999999</v>
      </c>
      <c r="Q402" s="20">
        <v>62.512</v>
      </c>
      <c r="R402" s="20">
        <v>127.1</v>
      </c>
      <c r="S402" s="20">
        <v>561.149</v>
      </c>
      <c r="T402" s="20">
        <v>265.142</v>
      </c>
      <c r="U402" s="20">
        <v>321.28100000000001</v>
      </c>
      <c r="V402" s="20">
        <v>509.00900000000001</v>
      </c>
      <c r="W402" s="20">
        <v>285.63600000000002</v>
      </c>
      <c r="X402" s="20">
        <v>479.077</v>
      </c>
      <c r="Y402" s="20">
        <v>553.28</v>
      </c>
      <c r="Z402" s="20">
        <v>434.07100000000003</v>
      </c>
      <c r="AA402" s="20">
        <v>315.238</v>
      </c>
      <c r="AB402" s="20">
        <v>247.48099999999999</v>
      </c>
      <c r="AC402" s="20">
        <v>303.17700000000002</v>
      </c>
      <c r="AD402" s="20">
        <v>264.86799999999999</v>
      </c>
      <c r="AE402" s="20">
        <v>1051.394</v>
      </c>
      <c r="AG402">
        <v>1.7452329152802661</v>
      </c>
      <c r="AH402">
        <v>4.0153815892997642</v>
      </c>
      <c r="AI402">
        <v>6.8870210942191825</v>
      </c>
      <c r="AJ402">
        <v>3.9263866154739722</v>
      </c>
      <c r="AK402">
        <v>4.5985943768850319</v>
      </c>
      <c r="AL402">
        <v>7.9612148311719437</v>
      </c>
      <c r="AM402">
        <v>4.7031186545113357</v>
      </c>
      <c r="AN402">
        <v>7.9491334378398459</v>
      </c>
      <c r="AO402">
        <v>4.5469147628687105</v>
      </c>
      <c r="AP402">
        <v>10.108816299637617</v>
      </c>
      <c r="AQ402">
        <v>3.2906946497566922</v>
      </c>
      <c r="AR402">
        <v>5.6000662677134816</v>
      </c>
      <c r="AS402">
        <v>6.02897977089291</v>
      </c>
      <c r="AT402">
        <v>7.4664587643656466</v>
      </c>
      <c r="AU402">
        <v>10.790654122051295</v>
      </c>
      <c r="AW402" s="20">
        <v>0.35099999999999998</v>
      </c>
      <c r="AX402" s="20">
        <v>0.39700000000000002</v>
      </c>
      <c r="AY402" s="20">
        <v>0.154</v>
      </c>
      <c r="AZ402" s="20">
        <v>0.186</v>
      </c>
      <c r="BA402" s="20">
        <v>0.18</v>
      </c>
      <c r="BB402" s="20">
        <v>0.19700000000000001</v>
      </c>
      <c r="BC402" s="20">
        <v>0.20699999999999999</v>
      </c>
      <c r="BD402" s="20">
        <v>0.20899999999999999</v>
      </c>
      <c r="BE402" s="20">
        <v>0.10299999999999999</v>
      </c>
      <c r="BF402" s="20">
        <v>0.29299999999999998</v>
      </c>
      <c r="BG402" s="20">
        <v>0.13100000000000001</v>
      </c>
      <c r="BH402" s="20">
        <v>0.28399999999999997</v>
      </c>
      <c r="BI402" s="20">
        <v>0.25</v>
      </c>
      <c r="BJ402" s="20">
        <v>0.35399999999999998</v>
      </c>
      <c r="BK402" s="20">
        <v>0.129</v>
      </c>
      <c r="BM402" s="20">
        <v>0.64300000000000002</v>
      </c>
      <c r="BN402" s="20">
        <v>0.90100000000000002</v>
      </c>
      <c r="BO402" s="20">
        <v>0.64800000000000002</v>
      </c>
      <c r="BP402" s="20">
        <v>0.58499999999999996</v>
      </c>
      <c r="BQ402" s="20">
        <v>0.49099999999999999</v>
      </c>
      <c r="BR402" s="20">
        <v>0.67100000000000004</v>
      </c>
      <c r="BS402" s="20">
        <v>0.68200000000000005</v>
      </c>
      <c r="BT402" s="20">
        <v>0.65</v>
      </c>
      <c r="BU402" s="20">
        <v>0.45300000000000001</v>
      </c>
      <c r="BV402" s="20">
        <v>0.53700000000000003</v>
      </c>
      <c r="BW402" s="20">
        <v>0.55100000000000005</v>
      </c>
      <c r="BX402" s="20">
        <v>0.82199999999999995</v>
      </c>
      <c r="BY402" s="20">
        <v>0.74299999999999999</v>
      </c>
      <c r="BZ402" s="20">
        <v>0.71499999999999997</v>
      </c>
      <c r="CA402" s="20">
        <v>0.53400000000000003</v>
      </c>
    </row>
    <row r="403" spans="1:79" x14ac:dyDescent="0.35">
      <c r="A403" s="20">
        <v>5503.8829999999998</v>
      </c>
      <c r="B403" s="20">
        <v>3578.0329999999999</v>
      </c>
      <c r="C403" s="20">
        <v>1051.22</v>
      </c>
      <c r="D403" s="20">
        <v>505.73200000000003</v>
      </c>
      <c r="E403" s="20">
        <v>1960.9839999999999</v>
      </c>
      <c r="F403" s="20">
        <v>3255.3620000000001</v>
      </c>
      <c r="G403" s="20">
        <v>1271.2650000000001</v>
      </c>
      <c r="H403" s="20">
        <v>3207.2860000000001</v>
      </c>
      <c r="I403" s="20">
        <v>2150.518</v>
      </c>
      <c r="J403" s="20">
        <v>4035.6880000000001</v>
      </c>
      <c r="K403" s="20">
        <v>370.74700000000001</v>
      </c>
      <c r="L403" s="20">
        <v>7393.6760000000004</v>
      </c>
      <c r="M403" s="20">
        <v>2316.9380000000001</v>
      </c>
      <c r="N403" s="20">
        <v>2500.9250000000002</v>
      </c>
      <c r="O403" s="20">
        <v>3761.0949999999998</v>
      </c>
      <c r="Q403" s="20">
        <v>965.04200000000003</v>
      </c>
      <c r="R403" s="20">
        <v>450.714</v>
      </c>
      <c r="S403" s="20">
        <v>187.262</v>
      </c>
      <c r="T403" s="20">
        <v>167.99100000000001</v>
      </c>
      <c r="U403" s="20">
        <v>522.97699999999998</v>
      </c>
      <c r="V403" s="20">
        <v>669.33100000000002</v>
      </c>
      <c r="W403" s="20">
        <v>209.059</v>
      </c>
      <c r="X403" s="20">
        <v>434.91899999999998</v>
      </c>
      <c r="Y403" s="20">
        <v>383.50299999999999</v>
      </c>
      <c r="Z403" s="20">
        <v>343.58699999999999</v>
      </c>
      <c r="AA403" s="20">
        <v>126.247</v>
      </c>
      <c r="AB403" s="20">
        <v>838.25599999999997</v>
      </c>
      <c r="AC403" s="20">
        <v>333.61599999999999</v>
      </c>
      <c r="AD403" s="20">
        <v>558.79899999999998</v>
      </c>
      <c r="AE403" s="20">
        <v>564.51199999999994</v>
      </c>
      <c r="AG403">
        <v>5.7032574748042046</v>
      </c>
      <c r="AH403">
        <v>7.9385885506108087</v>
      </c>
      <c r="AI403">
        <v>5.613632237186402</v>
      </c>
      <c r="AJ403">
        <v>3.0104707990309003</v>
      </c>
      <c r="AK403">
        <v>3.7496562946362841</v>
      </c>
      <c r="AL403">
        <v>4.863605600218726</v>
      </c>
      <c r="AM403">
        <v>6.0808910403283285</v>
      </c>
      <c r="AN403">
        <v>7.3744444367801822</v>
      </c>
      <c r="AO403">
        <v>5.6075649994915295</v>
      </c>
      <c r="AP403">
        <v>11.74575289519103</v>
      </c>
      <c r="AQ403">
        <v>2.9366796834776272</v>
      </c>
      <c r="AR403">
        <v>8.8203078773071724</v>
      </c>
      <c r="AS403">
        <v>6.944924703851135</v>
      </c>
      <c r="AT403">
        <v>4.4755359261559171</v>
      </c>
      <c r="AU403">
        <v>6.6625598747236552</v>
      </c>
      <c r="AW403" s="20">
        <v>7.3999999999999996E-2</v>
      </c>
      <c r="AX403" s="20">
        <v>0.221</v>
      </c>
      <c r="AY403" s="20">
        <v>0.377</v>
      </c>
      <c r="AZ403" s="20">
        <v>0.22500000000000001</v>
      </c>
      <c r="BA403" s="20">
        <v>0.09</v>
      </c>
      <c r="BB403" s="20">
        <v>9.0999999999999998E-2</v>
      </c>
      <c r="BC403" s="20">
        <v>0.36599999999999999</v>
      </c>
      <c r="BD403" s="20">
        <v>0.21299999999999999</v>
      </c>
      <c r="BE403" s="20">
        <v>0.184</v>
      </c>
      <c r="BF403" s="20">
        <v>0.43</v>
      </c>
      <c r="BG403" s="20">
        <v>0.29199999999999998</v>
      </c>
      <c r="BH403" s="20">
        <v>0.13200000000000001</v>
      </c>
      <c r="BI403" s="20">
        <v>0.26200000000000001</v>
      </c>
      <c r="BJ403" s="20">
        <v>0.10100000000000001</v>
      </c>
      <c r="BK403" s="20">
        <v>0.14799999999999999</v>
      </c>
      <c r="BM403" s="20">
        <v>0.48099999999999998</v>
      </c>
      <c r="BN403" s="20">
        <v>0.60399999999999998</v>
      </c>
      <c r="BO403" s="20">
        <v>0.74</v>
      </c>
      <c r="BP403" s="20">
        <v>0.58399999999999996</v>
      </c>
      <c r="BQ403" s="20">
        <v>0.35299999999999998</v>
      </c>
      <c r="BR403" s="20">
        <v>0.52600000000000002</v>
      </c>
      <c r="BS403" s="20">
        <v>0.76200000000000001</v>
      </c>
      <c r="BT403" s="20">
        <v>0.68300000000000005</v>
      </c>
      <c r="BU403" s="20">
        <v>0.64100000000000001</v>
      </c>
      <c r="BV403" s="20">
        <v>0.52200000000000002</v>
      </c>
      <c r="BW403" s="20">
        <v>0.84099999999999997</v>
      </c>
      <c r="BX403" s="20">
        <v>0.56299999999999994</v>
      </c>
      <c r="BY403" s="20">
        <v>0.61699999999999999</v>
      </c>
      <c r="BZ403" s="20">
        <v>0.434</v>
      </c>
      <c r="CA403" s="20">
        <v>0.55400000000000005</v>
      </c>
    </row>
    <row r="404" spans="1:79" x14ac:dyDescent="0.35">
      <c r="A404" s="20">
        <v>114.645</v>
      </c>
      <c r="B404" s="20">
        <v>1732.6179999999999</v>
      </c>
      <c r="C404" s="20">
        <v>1920.3030000000001</v>
      </c>
      <c r="D404" s="20">
        <v>1233.3579999999999</v>
      </c>
      <c r="E404" s="20">
        <v>2445.451</v>
      </c>
      <c r="F404" s="20">
        <v>6667.8990000000003</v>
      </c>
      <c r="G404" s="20">
        <v>1985.0219999999999</v>
      </c>
      <c r="H404" s="20">
        <v>5560.2809999999999</v>
      </c>
      <c r="I404" s="20">
        <v>2245.7469999999998</v>
      </c>
      <c r="J404" s="20">
        <v>2453.7719999999999</v>
      </c>
      <c r="K404" s="20">
        <v>2334.5039999999999</v>
      </c>
      <c r="L404" s="20">
        <v>2929.9189999999999</v>
      </c>
      <c r="M404" s="20">
        <v>2950.259</v>
      </c>
      <c r="N404" s="20">
        <v>3219.3049999999998</v>
      </c>
      <c r="O404" s="20">
        <v>2405.6950000000002</v>
      </c>
      <c r="Q404" s="20">
        <v>50.837000000000003</v>
      </c>
      <c r="R404" s="20">
        <v>312.42200000000003</v>
      </c>
      <c r="S404" s="20">
        <v>332.29599999999999</v>
      </c>
      <c r="T404" s="20">
        <v>292.10500000000002</v>
      </c>
      <c r="U404" s="20">
        <v>466.428</v>
      </c>
      <c r="V404" s="20">
        <v>810.61599999999999</v>
      </c>
      <c r="W404" s="20">
        <v>342.47500000000002</v>
      </c>
      <c r="X404" s="20">
        <v>835.68200000000002</v>
      </c>
      <c r="Y404" s="20">
        <v>527.71699999999998</v>
      </c>
      <c r="Z404" s="20">
        <v>381.75200000000001</v>
      </c>
      <c r="AA404" s="20">
        <v>552.44299999999998</v>
      </c>
      <c r="AB404" s="20">
        <v>664.88199999999995</v>
      </c>
      <c r="AC404" s="20">
        <v>485.69900000000001</v>
      </c>
      <c r="AD404" s="20">
        <v>602.23400000000004</v>
      </c>
      <c r="AE404" s="20">
        <v>495.87799999999999</v>
      </c>
      <c r="AG404">
        <v>2.2551488089383716</v>
      </c>
      <c r="AH404">
        <v>5.5457618221508085</v>
      </c>
      <c r="AI404">
        <v>5.7788929147507044</v>
      </c>
      <c r="AJ404">
        <v>4.2223104705499734</v>
      </c>
      <c r="AK404">
        <v>5.2429335288619034</v>
      </c>
      <c r="AL404">
        <v>8.2257184659567546</v>
      </c>
      <c r="AM404">
        <v>5.7961077450908816</v>
      </c>
      <c r="AN404">
        <v>6.6535847367778649</v>
      </c>
      <c r="AO404">
        <v>4.2555896436916001</v>
      </c>
      <c r="AP404">
        <v>6.4276598419916589</v>
      </c>
      <c r="AQ404">
        <v>4.2257825694234521</v>
      </c>
      <c r="AR404">
        <v>4.40667516942856</v>
      </c>
      <c r="AS404">
        <v>6.0742538073992325</v>
      </c>
      <c r="AT404">
        <v>5.3456048645543088</v>
      </c>
      <c r="AU404">
        <v>4.8513848164266218</v>
      </c>
      <c r="AW404" s="20">
        <v>0.55700000000000005</v>
      </c>
      <c r="AX404" s="20">
        <v>0.223</v>
      </c>
      <c r="AY404" s="20">
        <v>0.219</v>
      </c>
      <c r="AZ404" s="20">
        <v>0.182</v>
      </c>
      <c r="BA404" s="20">
        <v>0.14099999999999999</v>
      </c>
      <c r="BB404" s="20">
        <v>0.128</v>
      </c>
      <c r="BC404" s="20">
        <v>0.21299999999999999</v>
      </c>
      <c r="BD404" s="20">
        <v>0.1</v>
      </c>
      <c r="BE404" s="20">
        <v>0.10100000000000001</v>
      </c>
      <c r="BF404" s="20">
        <v>0.21199999999999999</v>
      </c>
      <c r="BG404" s="20">
        <v>9.6000000000000002E-2</v>
      </c>
      <c r="BH404" s="20">
        <v>8.3000000000000004E-2</v>
      </c>
      <c r="BI404" s="20">
        <v>0.157</v>
      </c>
      <c r="BJ404" s="20">
        <v>0.112</v>
      </c>
      <c r="BK404" s="20">
        <v>0.123</v>
      </c>
      <c r="BM404" s="20">
        <v>0.83799999999999997</v>
      </c>
      <c r="BN404" s="20">
        <v>0.52900000000000003</v>
      </c>
      <c r="BO404" s="20">
        <v>0.76</v>
      </c>
      <c r="BP404" s="20">
        <v>0.61199999999999999</v>
      </c>
      <c r="BQ404" s="20">
        <v>0.47099999999999997</v>
      </c>
      <c r="BR404" s="20">
        <v>0.51700000000000002</v>
      </c>
      <c r="BS404" s="20">
        <v>0.53600000000000003</v>
      </c>
      <c r="BT404" s="20">
        <v>0.57999999999999996</v>
      </c>
      <c r="BU404" s="20">
        <v>0.38</v>
      </c>
      <c r="BV404" s="20">
        <v>0.39</v>
      </c>
      <c r="BW404" s="20">
        <v>0.44600000000000001</v>
      </c>
      <c r="BX404" s="20">
        <v>0.622</v>
      </c>
      <c r="BY404" s="20">
        <v>0.52800000000000002</v>
      </c>
      <c r="BZ404" s="20">
        <v>0.55400000000000005</v>
      </c>
      <c r="CA404" s="20">
        <v>0.45500000000000002</v>
      </c>
    </row>
    <row r="405" spans="1:79" x14ac:dyDescent="0.35">
      <c r="A405" s="20">
        <v>2574.8890000000001</v>
      </c>
      <c r="B405" s="20">
        <v>2041.42</v>
      </c>
      <c r="C405" s="20">
        <v>1116.864</v>
      </c>
      <c r="D405" s="20">
        <v>3904.4009999999998</v>
      </c>
      <c r="E405" s="20">
        <v>1205.6210000000001</v>
      </c>
      <c r="F405" s="20">
        <v>3832.2860000000001</v>
      </c>
      <c r="G405" s="20">
        <v>6195.451</v>
      </c>
      <c r="H405" s="20">
        <v>4276.0720000000001</v>
      </c>
      <c r="I405" s="20">
        <v>1527.367</v>
      </c>
      <c r="J405" s="20">
        <v>2254.0680000000002</v>
      </c>
      <c r="K405" s="20">
        <v>1090.9760000000001</v>
      </c>
      <c r="L405" s="20">
        <v>792.34500000000003</v>
      </c>
      <c r="M405" s="20">
        <v>3583.58</v>
      </c>
      <c r="N405" s="20">
        <v>5716.5309999999999</v>
      </c>
      <c r="O405" s="20">
        <v>7843.9350000000004</v>
      </c>
      <c r="Q405" s="20">
        <v>393.52100000000002</v>
      </c>
      <c r="R405" s="20">
        <v>360.85199999999998</v>
      </c>
      <c r="S405" s="20">
        <v>233.43899999999999</v>
      </c>
      <c r="T405" s="20">
        <v>688.98900000000003</v>
      </c>
      <c r="U405" s="20">
        <v>201.23</v>
      </c>
      <c r="V405" s="20">
        <v>846.27800000000002</v>
      </c>
      <c r="W405" s="20">
        <v>859.27300000000002</v>
      </c>
      <c r="X405" s="20">
        <v>661.54200000000003</v>
      </c>
      <c r="Y405" s="20">
        <v>276.60000000000002</v>
      </c>
      <c r="Z405" s="20">
        <v>412.15499999999997</v>
      </c>
      <c r="AA405" s="20">
        <v>368.93099999999998</v>
      </c>
      <c r="AB405" s="20">
        <v>277.41300000000001</v>
      </c>
      <c r="AC405" s="20">
        <v>604.97</v>
      </c>
      <c r="AD405" s="20">
        <v>708.68600000000004</v>
      </c>
      <c r="AE405" s="20">
        <v>861.25300000000004</v>
      </c>
      <c r="AG405">
        <v>6.5432060804887158</v>
      </c>
      <c r="AH405">
        <v>5.6572223515457862</v>
      </c>
      <c r="AI405">
        <v>4.7843933532957221</v>
      </c>
      <c r="AJ405">
        <v>5.666855348924293</v>
      </c>
      <c r="AK405">
        <v>5.9912587586343991</v>
      </c>
      <c r="AL405">
        <v>4.528400832823257</v>
      </c>
      <c r="AM405">
        <v>7.2101078469822744</v>
      </c>
      <c r="AN405">
        <v>6.4637951936536151</v>
      </c>
      <c r="AO405">
        <v>5.5219342010122912</v>
      </c>
      <c r="AP405">
        <v>5.4689813298395027</v>
      </c>
      <c r="AQ405">
        <v>2.9571274845431805</v>
      </c>
      <c r="AR405">
        <v>2.8561927523223498</v>
      </c>
      <c r="AS405">
        <v>5.9235664578408844</v>
      </c>
      <c r="AT405">
        <v>8.0663805973308342</v>
      </c>
      <c r="AU405">
        <v>9.1075851114596986</v>
      </c>
      <c r="AW405" s="20">
        <v>0.20899999999999999</v>
      </c>
      <c r="AX405" s="20">
        <v>0.19700000000000001</v>
      </c>
      <c r="AY405" s="20">
        <v>0.25800000000000001</v>
      </c>
      <c r="AZ405" s="20">
        <v>0.10299999999999999</v>
      </c>
      <c r="BA405" s="20">
        <v>0.374</v>
      </c>
      <c r="BB405" s="20">
        <v>6.7000000000000004E-2</v>
      </c>
      <c r="BC405" s="20">
        <v>0.105</v>
      </c>
      <c r="BD405" s="20">
        <v>0.123</v>
      </c>
      <c r="BE405" s="20">
        <v>0.251</v>
      </c>
      <c r="BF405" s="20">
        <v>0.16700000000000001</v>
      </c>
      <c r="BG405" s="20">
        <v>0.10100000000000001</v>
      </c>
      <c r="BH405" s="20">
        <v>0.129</v>
      </c>
      <c r="BI405" s="20">
        <v>0.123</v>
      </c>
      <c r="BJ405" s="20">
        <v>0.14299999999999999</v>
      </c>
      <c r="BK405" s="20">
        <v>0.13300000000000001</v>
      </c>
      <c r="BM405" s="20">
        <v>0.7</v>
      </c>
      <c r="BN405" s="20">
        <v>0.64</v>
      </c>
      <c r="BO405" s="20">
        <v>0.68200000000000005</v>
      </c>
      <c r="BP405" s="20">
        <v>0.57699999999999996</v>
      </c>
      <c r="BQ405" s="20">
        <v>0.81599999999999995</v>
      </c>
      <c r="BR405" s="20">
        <v>0.371</v>
      </c>
      <c r="BS405" s="20">
        <v>0.65400000000000003</v>
      </c>
      <c r="BT405" s="20">
        <v>0.625</v>
      </c>
      <c r="BU405" s="20">
        <v>0.65100000000000002</v>
      </c>
      <c r="BV405" s="20">
        <v>0.624</v>
      </c>
      <c r="BW405" s="20">
        <v>0.503</v>
      </c>
      <c r="BX405" s="20">
        <v>0.59</v>
      </c>
      <c r="BY405" s="20">
        <v>0.52800000000000002</v>
      </c>
      <c r="BZ405" s="20">
        <v>0.65200000000000002</v>
      </c>
      <c r="CA405" s="20">
        <v>0.623</v>
      </c>
    </row>
    <row r="406" spans="1:79" x14ac:dyDescent="0.35">
      <c r="A406" s="20">
        <v>661.98199999999997</v>
      </c>
      <c r="B406" s="20">
        <v>1246.3019999999999</v>
      </c>
      <c r="C406" s="20">
        <v>1156.6199999999999</v>
      </c>
      <c r="D406" s="20">
        <v>546.41300000000001</v>
      </c>
      <c r="E406" s="20">
        <v>864.46</v>
      </c>
      <c r="F406" s="20">
        <v>3239.645</v>
      </c>
      <c r="G406" s="20">
        <v>844.12</v>
      </c>
      <c r="H406" s="20">
        <v>3492.049</v>
      </c>
      <c r="I406" s="20">
        <v>3143.491</v>
      </c>
      <c r="J406" s="20">
        <v>2292.8989999999999</v>
      </c>
      <c r="K406" s="20">
        <v>1700.259</v>
      </c>
      <c r="L406" s="20">
        <v>1629.068</v>
      </c>
      <c r="M406" s="20">
        <v>12878.143</v>
      </c>
      <c r="N406" s="20">
        <v>1519.046</v>
      </c>
      <c r="O406" s="20">
        <v>509.43</v>
      </c>
      <c r="Q406" s="20">
        <v>195.227</v>
      </c>
      <c r="R406" s="20">
        <v>262.34199999999998</v>
      </c>
      <c r="S406" s="20">
        <v>248.82400000000001</v>
      </c>
      <c r="T406" s="20">
        <v>153.773</v>
      </c>
      <c r="U406" s="20">
        <v>205.173</v>
      </c>
      <c r="V406" s="20">
        <v>630.09</v>
      </c>
      <c r="W406" s="20">
        <v>196.12100000000001</v>
      </c>
      <c r="X406" s="20">
        <v>553.553</v>
      </c>
      <c r="Y406" s="20">
        <v>350.16699999999997</v>
      </c>
      <c r="Z406" s="20">
        <v>465.55200000000002</v>
      </c>
      <c r="AA406" s="20">
        <v>534.62900000000002</v>
      </c>
      <c r="AB406" s="20">
        <v>343.714</v>
      </c>
      <c r="AC406" s="20">
        <v>1123.0150000000001</v>
      </c>
      <c r="AD406" s="20">
        <v>311.85899999999998</v>
      </c>
      <c r="AE406" s="20">
        <v>109.40600000000001</v>
      </c>
      <c r="AG406">
        <v>3.3908322107085596</v>
      </c>
      <c r="AH406">
        <v>4.7506765977235821</v>
      </c>
      <c r="AI406">
        <v>4.6483458187313111</v>
      </c>
      <c r="AJ406">
        <v>3.553374129398529</v>
      </c>
      <c r="AK406">
        <v>4.2133224157174682</v>
      </c>
      <c r="AL406">
        <v>5.141559142344744</v>
      </c>
      <c r="AM406">
        <v>4.3040775847563495</v>
      </c>
      <c r="AN406">
        <v>6.3084275579754783</v>
      </c>
      <c r="AO406">
        <v>8.9771194887011063</v>
      </c>
      <c r="AP406">
        <v>4.9251189985221844</v>
      </c>
      <c r="AQ406">
        <v>3.1802595818782744</v>
      </c>
      <c r="AR406">
        <v>4.73960327481569</v>
      </c>
      <c r="AS406">
        <v>11.467471939377479</v>
      </c>
      <c r="AT406">
        <v>4.8709384689875881</v>
      </c>
      <c r="AU406">
        <v>4.6563259784655315</v>
      </c>
      <c r="AW406" s="20">
        <v>0.218</v>
      </c>
      <c r="AX406" s="20">
        <v>0.22800000000000001</v>
      </c>
      <c r="AY406" s="20">
        <v>0.23499999999999999</v>
      </c>
      <c r="AZ406" s="20">
        <v>0.28999999999999998</v>
      </c>
      <c r="BA406" s="20">
        <v>0.25800000000000001</v>
      </c>
      <c r="BB406" s="20">
        <v>0.10299999999999999</v>
      </c>
      <c r="BC406" s="20">
        <v>0.27600000000000002</v>
      </c>
      <c r="BD406" s="20">
        <v>0.14299999999999999</v>
      </c>
      <c r="BE406" s="20">
        <v>0.32200000000000001</v>
      </c>
      <c r="BF406" s="20">
        <v>0.13300000000000001</v>
      </c>
      <c r="BG406" s="20">
        <v>7.4999999999999997E-2</v>
      </c>
      <c r="BH406" s="20">
        <v>0.17299999999999999</v>
      </c>
      <c r="BI406" s="20">
        <v>0.128</v>
      </c>
      <c r="BJ406" s="20">
        <v>0.19600000000000001</v>
      </c>
      <c r="BK406" s="20">
        <v>0.53500000000000003</v>
      </c>
      <c r="BM406" s="20">
        <v>0.56499999999999995</v>
      </c>
      <c r="BN406" s="20">
        <v>0.499</v>
      </c>
      <c r="BO406" s="20">
        <v>0.67300000000000004</v>
      </c>
      <c r="BP406" s="20">
        <v>0.78500000000000003</v>
      </c>
      <c r="BQ406" s="20">
        <v>0.59599999999999997</v>
      </c>
      <c r="BR406" s="20">
        <v>0.56899999999999995</v>
      </c>
      <c r="BS406" s="20">
        <v>0.66100000000000003</v>
      </c>
      <c r="BT406" s="20">
        <v>0.61199999999999999</v>
      </c>
      <c r="BU406" s="20">
        <v>0.82799999999999996</v>
      </c>
      <c r="BV406" s="20">
        <v>0.60599999999999998</v>
      </c>
      <c r="BW406" s="20">
        <v>0.25</v>
      </c>
      <c r="BX406" s="20">
        <v>0.57199999999999995</v>
      </c>
      <c r="BY406" s="20">
        <v>0.48599999999999999</v>
      </c>
      <c r="BZ406" s="20">
        <v>0.46800000000000003</v>
      </c>
      <c r="CA406" s="20">
        <v>0.83099999999999996</v>
      </c>
    </row>
    <row r="407" spans="1:79" x14ac:dyDescent="0.35">
      <c r="A407" s="20">
        <v>3356.1390000000001</v>
      </c>
      <c r="B407" s="20">
        <v>2079.3270000000002</v>
      </c>
      <c r="C407" s="20">
        <v>2664.5709999999999</v>
      </c>
      <c r="D407" s="20">
        <v>719.30499999999995</v>
      </c>
      <c r="E407" s="20">
        <v>1888.8679999999999</v>
      </c>
      <c r="F407" s="20">
        <v>7345.5990000000002</v>
      </c>
      <c r="G407" s="20">
        <v>2740.3850000000002</v>
      </c>
      <c r="H407" s="20">
        <v>4080.991</v>
      </c>
      <c r="I407" s="20">
        <v>1137.204</v>
      </c>
      <c r="J407" s="20">
        <v>992.97299999999996</v>
      </c>
      <c r="K407" s="20">
        <v>3065.828</v>
      </c>
      <c r="L407" s="20">
        <v>1240.7539999999999</v>
      </c>
      <c r="M407" s="20">
        <v>1050.296</v>
      </c>
      <c r="N407" s="20">
        <v>2209.6889999999999</v>
      </c>
      <c r="O407" s="20">
        <v>6017.0119999999997</v>
      </c>
      <c r="Q407" s="20">
        <v>459.76600000000002</v>
      </c>
      <c r="R407" s="20">
        <v>492.49799999999999</v>
      </c>
      <c r="S407" s="20">
        <v>392.161</v>
      </c>
      <c r="T407" s="20">
        <v>189.78800000000001</v>
      </c>
      <c r="U407" s="20">
        <v>384.822</v>
      </c>
      <c r="V407" s="20">
        <v>729.43</v>
      </c>
      <c r="W407" s="20">
        <v>624.00699999999995</v>
      </c>
      <c r="X407" s="20">
        <v>534.41899999999998</v>
      </c>
      <c r="Y407" s="20">
        <v>226.31</v>
      </c>
      <c r="Z407" s="20">
        <v>324.08100000000002</v>
      </c>
      <c r="AA407" s="20">
        <v>564.625</v>
      </c>
      <c r="AB407" s="20">
        <v>303.42599999999999</v>
      </c>
      <c r="AC407" s="20">
        <v>186.97200000000001</v>
      </c>
      <c r="AD407" s="20">
        <v>1079.9269999999999</v>
      </c>
      <c r="AE407" s="20">
        <v>797.13099999999997</v>
      </c>
      <c r="AG407">
        <v>7.2996676570255303</v>
      </c>
      <c r="AH407">
        <v>4.2220009015265045</v>
      </c>
      <c r="AI407">
        <v>6.7945843671349264</v>
      </c>
      <c r="AJ407">
        <v>3.7900446814340207</v>
      </c>
      <c r="AK407">
        <v>4.9084199967777309</v>
      </c>
      <c r="AL407">
        <v>10.07032751600565</v>
      </c>
      <c r="AM407">
        <v>4.3915933635359865</v>
      </c>
      <c r="AN407">
        <v>7.6363134544243376</v>
      </c>
      <c r="AO407">
        <v>5.0249834298086693</v>
      </c>
      <c r="AP407">
        <v>3.0639654901089539</v>
      </c>
      <c r="AQ407">
        <v>5.4298481292893515</v>
      </c>
      <c r="AR407">
        <v>4.0891485897714759</v>
      </c>
      <c r="AS407">
        <v>5.6173972573433453</v>
      </c>
      <c r="AT407">
        <v>2.0461466376893993</v>
      </c>
      <c r="AU407">
        <v>7.5483352171725855</v>
      </c>
      <c r="AW407" s="20">
        <v>0.2</v>
      </c>
      <c r="AX407" s="20">
        <v>0.108</v>
      </c>
      <c r="AY407" s="20">
        <v>0.218</v>
      </c>
      <c r="AZ407" s="20">
        <v>0.251</v>
      </c>
      <c r="BA407" s="20">
        <v>0.16</v>
      </c>
      <c r="BB407" s="20">
        <v>0.17299999999999999</v>
      </c>
      <c r="BC407" s="20">
        <v>8.7999999999999995E-2</v>
      </c>
      <c r="BD407" s="20">
        <v>0.18</v>
      </c>
      <c r="BE407" s="20">
        <v>0.27900000000000003</v>
      </c>
      <c r="BF407" s="20">
        <v>0.11899999999999999</v>
      </c>
      <c r="BG407" s="20">
        <v>0.121</v>
      </c>
      <c r="BH407" s="20">
        <v>0.16900000000000001</v>
      </c>
      <c r="BI407" s="20">
        <v>0.378</v>
      </c>
      <c r="BJ407" s="20">
        <v>2.4E-2</v>
      </c>
      <c r="BK407" s="20">
        <v>0.11899999999999999</v>
      </c>
      <c r="BM407" s="20">
        <v>0.51500000000000001</v>
      </c>
      <c r="BN407" s="20">
        <v>0.443</v>
      </c>
      <c r="BO407" s="20">
        <v>0.80600000000000005</v>
      </c>
      <c r="BP407" s="20">
        <v>0.65500000000000003</v>
      </c>
      <c r="BQ407" s="20">
        <v>0.51</v>
      </c>
      <c r="BR407" s="20">
        <v>0.68500000000000005</v>
      </c>
      <c r="BS407" s="20">
        <v>0.39600000000000002</v>
      </c>
      <c r="BT407" s="20">
        <v>0.57999999999999996</v>
      </c>
      <c r="BU407" s="20">
        <v>0.80200000000000005</v>
      </c>
      <c r="BV407" s="20">
        <v>0.47799999999999998</v>
      </c>
      <c r="BW407" s="20">
        <v>0.35899999999999999</v>
      </c>
      <c r="BX407" s="20">
        <v>0.51900000000000002</v>
      </c>
      <c r="BY407" s="20">
        <v>0.65900000000000003</v>
      </c>
      <c r="BZ407" s="20">
        <v>0.157</v>
      </c>
      <c r="CA407" s="20">
        <v>0.49199999999999999</v>
      </c>
    </row>
    <row r="408" spans="1:79" x14ac:dyDescent="0.35">
      <c r="A408" s="20">
        <v>283.839</v>
      </c>
      <c r="B408" s="20">
        <v>1309.172</v>
      </c>
      <c r="C408" s="20">
        <v>2195.8209999999999</v>
      </c>
      <c r="D408" s="20">
        <v>6248.1509999999998</v>
      </c>
      <c r="E408" s="20">
        <v>2803.2539999999999</v>
      </c>
      <c r="F408" s="20">
        <v>2437.13</v>
      </c>
      <c r="G408" s="20">
        <v>1060.4659999999999</v>
      </c>
      <c r="H408" s="20">
        <v>2661.797</v>
      </c>
      <c r="I408" s="20">
        <v>2198.5949999999998</v>
      </c>
      <c r="J408" s="20">
        <v>775.70299999999997</v>
      </c>
      <c r="K408" s="20">
        <v>1834.32</v>
      </c>
      <c r="L408" s="20">
        <v>869.08299999999997</v>
      </c>
      <c r="M408" s="20">
        <v>2303.9940000000001</v>
      </c>
      <c r="N408" s="20">
        <v>9784.5779999999995</v>
      </c>
      <c r="O408" s="20">
        <v>1577.2929999999999</v>
      </c>
      <c r="Q408" s="20">
        <v>140.93100000000001</v>
      </c>
      <c r="R408" s="20">
        <v>614.72199999999998</v>
      </c>
      <c r="S408" s="20">
        <v>332.666</v>
      </c>
      <c r="T408" s="20">
        <v>1198.1020000000001</v>
      </c>
      <c r="U408" s="20">
        <v>487.15499999999997</v>
      </c>
      <c r="V408" s="20">
        <v>490.63200000000001</v>
      </c>
      <c r="W408" s="20">
        <v>253.523</v>
      </c>
      <c r="X408" s="20">
        <v>396.40100000000001</v>
      </c>
      <c r="Y408" s="20">
        <v>373.18700000000001</v>
      </c>
      <c r="Z408" s="20">
        <v>128.96600000000001</v>
      </c>
      <c r="AA408" s="20">
        <v>565.27800000000002</v>
      </c>
      <c r="AB408" s="20">
        <v>245.94399999999999</v>
      </c>
      <c r="AC408" s="20">
        <v>366.678</v>
      </c>
      <c r="AD408" s="20">
        <v>751.63699999999994</v>
      </c>
      <c r="AE408" s="20">
        <v>510.75599999999997</v>
      </c>
      <c r="AG408">
        <v>2.0140281414309129</v>
      </c>
      <c r="AH408">
        <v>2.1296976519467337</v>
      </c>
      <c r="AI408">
        <v>6.6006775564680487</v>
      </c>
      <c r="AJ408">
        <v>5.2150409564461118</v>
      </c>
      <c r="AK408">
        <v>5.7543369153554824</v>
      </c>
      <c r="AL408">
        <v>4.9673278546853856</v>
      </c>
      <c r="AM408">
        <v>4.18291831510356</v>
      </c>
      <c r="AN408">
        <v>6.7149099018418212</v>
      </c>
      <c r="AO408">
        <v>5.8914029695568164</v>
      </c>
      <c r="AP408">
        <v>6.0147868430439022</v>
      </c>
      <c r="AQ408">
        <v>3.2449874221179664</v>
      </c>
      <c r="AR408">
        <v>3.5336621344696355</v>
      </c>
      <c r="AS408">
        <v>6.2834257850211905</v>
      </c>
      <c r="AT408">
        <v>13.017690720387634</v>
      </c>
      <c r="AU408">
        <v>3.0881536389195623</v>
      </c>
      <c r="AW408" s="20">
        <v>0.18</v>
      </c>
      <c r="AX408" s="20">
        <v>4.3999999999999997E-2</v>
      </c>
      <c r="AY408" s="20">
        <v>0.249</v>
      </c>
      <c r="AZ408" s="20">
        <v>5.5E-2</v>
      </c>
      <c r="BA408" s="20">
        <v>0.14799999999999999</v>
      </c>
      <c r="BB408" s="20">
        <v>0.127</v>
      </c>
      <c r="BC408" s="20">
        <v>0.20699999999999999</v>
      </c>
      <c r="BD408" s="20">
        <v>0.21299999999999999</v>
      </c>
      <c r="BE408" s="20">
        <v>0.19800000000000001</v>
      </c>
      <c r="BF408" s="20">
        <v>0.58599999999999997</v>
      </c>
      <c r="BG408" s="20">
        <v>7.1999999999999995E-2</v>
      </c>
      <c r="BH408" s="20">
        <v>0.18099999999999999</v>
      </c>
      <c r="BI408" s="20">
        <v>0.215</v>
      </c>
      <c r="BJ408" s="20">
        <v>0.218</v>
      </c>
      <c r="BK408" s="20">
        <v>7.5999999999999998E-2</v>
      </c>
      <c r="BM408" s="20">
        <v>0.50900000000000001</v>
      </c>
      <c r="BN408" s="20">
        <v>0.16900000000000001</v>
      </c>
      <c r="BO408" s="20">
        <v>0.68100000000000005</v>
      </c>
      <c r="BP408" s="20">
        <v>0.41299999999999998</v>
      </c>
      <c r="BQ408" s="20">
        <v>0.505</v>
      </c>
      <c r="BR408" s="20">
        <v>0.50600000000000001</v>
      </c>
      <c r="BS408" s="20">
        <v>0.65300000000000002</v>
      </c>
      <c r="BT408" s="20">
        <v>0.60799999999999998</v>
      </c>
      <c r="BU408" s="20">
        <v>0.58499999999999996</v>
      </c>
      <c r="BV408" s="20">
        <v>0.88300000000000001</v>
      </c>
      <c r="BW408" s="20">
        <v>0.22800000000000001</v>
      </c>
      <c r="BX408" s="20">
        <v>0.61199999999999999</v>
      </c>
      <c r="BY408" s="20">
        <v>0.54700000000000004</v>
      </c>
      <c r="BZ408" s="20">
        <v>0.70199999999999996</v>
      </c>
      <c r="CA408" s="20">
        <v>0.53300000000000003</v>
      </c>
    </row>
    <row r="409" spans="1:79" x14ac:dyDescent="0.35">
      <c r="A409" s="20">
        <v>1882.396</v>
      </c>
      <c r="B409" s="20">
        <v>1140.902</v>
      </c>
      <c r="C409" s="20">
        <v>5284.7629999999999</v>
      </c>
      <c r="D409" s="20">
        <v>2562.87</v>
      </c>
      <c r="E409" s="20">
        <v>2107.0639999999999</v>
      </c>
      <c r="F409" s="20">
        <v>1728.92</v>
      </c>
      <c r="G409" s="20">
        <v>943.04700000000003</v>
      </c>
      <c r="H409" s="20">
        <v>3161.982</v>
      </c>
      <c r="I409" s="20">
        <v>2270.71</v>
      </c>
      <c r="J409" s="20">
        <v>1606.8789999999999</v>
      </c>
      <c r="K409" s="20">
        <v>668.45399999999995</v>
      </c>
      <c r="L409" s="20">
        <v>6470.9690000000001</v>
      </c>
      <c r="M409" s="20">
        <v>2135.7249999999999</v>
      </c>
      <c r="N409" s="20">
        <v>2132.027</v>
      </c>
      <c r="O409" s="20">
        <v>7526.8119999999999</v>
      </c>
      <c r="Q409" s="20">
        <v>272.27100000000002</v>
      </c>
      <c r="R409" s="20">
        <v>311.95499999999998</v>
      </c>
      <c r="S409" s="20">
        <v>759.32899999999995</v>
      </c>
      <c r="T409" s="20">
        <v>476.35700000000003</v>
      </c>
      <c r="U409" s="20">
        <v>405.18</v>
      </c>
      <c r="V409" s="20">
        <v>319.31799999999998</v>
      </c>
      <c r="W409" s="20">
        <v>242.21799999999999</v>
      </c>
      <c r="X409" s="20">
        <v>573.30700000000002</v>
      </c>
      <c r="Y409" s="20">
        <v>382.72300000000001</v>
      </c>
      <c r="Z409" s="20">
        <v>462.11500000000001</v>
      </c>
      <c r="AA409" s="20">
        <v>263.09800000000001</v>
      </c>
      <c r="AB409" s="20">
        <v>600.55999999999995</v>
      </c>
      <c r="AC409" s="20">
        <v>309.976</v>
      </c>
      <c r="AD409" s="20">
        <v>554.54300000000001</v>
      </c>
      <c r="AE409" s="20">
        <v>820.36099999999999</v>
      </c>
      <c r="AG409">
        <v>6.9136852621101763</v>
      </c>
      <c r="AH409">
        <v>3.6572646695837543</v>
      </c>
      <c r="AI409">
        <v>6.9597802796943098</v>
      </c>
      <c r="AJ409">
        <v>5.3801455630965842</v>
      </c>
      <c r="AK409">
        <v>5.200315908978725</v>
      </c>
      <c r="AL409">
        <v>5.4144144708409803</v>
      </c>
      <c r="AM409">
        <v>3.8933811690295523</v>
      </c>
      <c r="AN409">
        <v>5.5153382044872989</v>
      </c>
      <c r="AO409">
        <v>5.9330377322502175</v>
      </c>
      <c r="AP409">
        <v>3.4772275299438449</v>
      </c>
      <c r="AQ409">
        <v>2.540703464108431</v>
      </c>
      <c r="AR409">
        <v>10.774891767683496</v>
      </c>
      <c r="AS409">
        <v>6.8899689008181273</v>
      </c>
      <c r="AT409">
        <v>3.844655869788276</v>
      </c>
      <c r="AU409">
        <v>9.1749997866792796</v>
      </c>
      <c r="AW409" s="20">
        <v>0.31900000000000001</v>
      </c>
      <c r="AX409" s="20">
        <v>0.14699999999999999</v>
      </c>
      <c r="AY409" s="20">
        <v>0.115</v>
      </c>
      <c r="AZ409" s="20">
        <v>0.14199999999999999</v>
      </c>
      <c r="BA409" s="20">
        <v>0.161</v>
      </c>
      <c r="BB409" s="20">
        <v>0.21299999999999999</v>
      </c>
      <c r="BC409" s="20">
        <v>0.20200000000000001</v>
      </c>
      <c r="BD409" s="20">
        <v>0.121</v>
      </c>
      <c r="BE409" s="20">
        <v>0.19500000000000001</v>
      </c>
      <c r="BF409" s="20">
        <v>9.5000000000000001E-2</v>
      </c>
      <c r="BG409" s="20">
        <v>0.121</v>
      </c>
      <c r="BH409" s="20">
        <v>0.22500000000000001</v>
      </c>
      <c r="BI409" s="20">
        <v>0.27900000000000003</v>
      </c>
      <c r="BJ409" s="20">
        <v>8.6999999999999994E-2</v>
      </c>
      <c r="BK409" s="20">
        <v>0.14099999999999999</v>
      </c>
      <c r="BM409" s="20">
        <v>0.73099999999999998</v>
      </c>
      <c r="BN409" s="20">
        <v>0.62</v>
      </c>
      <c r="BO409" s="20">
        <v>0.57099999999999995</v>
      </c>
      <c r="BP409" s="20">
        <v>0.432</v>
      </c>
      <c r="BQ409" s="20">
        <v>0.52400000000000002</v>
      </c>
      <c r="BR409" s="20">
        <v>0.54200000000000004</v>
      </c>
      <c r="BS409" s="20">
        <v>0.58099999999999996</v>
      </c>
      <c r="BT409" s="20">
        <v>0.58299999999999996</v>
      </c>
      <c r="BU409" s="20">
        <v>0.64600000000000002</v>
      </c>
      <c r="BV409" s="20">
        <v>0.53300000000000003</v>
      </c>
      <c r="BW409" s="20">
        <v>0.51100000000000001</v>
      </c>
      <c r="BX409" s="20">
        <v>0.83299999999999996</v>
      </c>
      <c r="BY409" s="20">
        <v>0.74</v>
      </c>
      <c r="BZ409" s="20">
        <v>0.26300000000000001</v>
      </c>
      <c r="CA409" s="20">
        <v>0.59399999999999997</v>
      </c>
    </row>
    <row r="410" spans="1:79" x14ac:dyDescent="0.35">
      <c r="A410" s="20">
        <v>726.70100000000002</v>
      </c>
      <c r="B410" s="20">
        <v>4510.91</v>
      </c>
      <c r="C410" s="20">
        <v>6373.8909999999996</v>
      </c>
      <c r="D410" s="20">
        <v>682.322</v>
      </c>
      <c r="E410" s="20">
        <v>1592.086</v>
      </c>
      <c r="F410" s="20">
        <v>6923.0770000000002</v>
      </c>
      <c r="G410" s="20">
        <v>603.73500000000001</v>
      </c>
      <c r="H410" s="20">
        <v>2012.759</v>
      </c>
      <c r="I410" s="20">
        <v>6096.5240000000003</v>
      </c>
      <c r="J410" s="20">
        <v>309.726</v>
      </c>
      <c r="K410" s="20">
        <v>1288.8309999999999</v>
      </c>
      <c r="L410" s="20">
        <v>2014.6079999999999</v>
      </c>
      <c r="M410" s="20">
        <v>2619.268</v>
      </c>
      <c r="N410" s="20">
        <v>7198.5950000000003</v>
      </c>
      <c r="O410" s="20">
        <v>3980.2139999999999</v>
      </c>
      <c r="Q410" s="20">
        <v>244.92099999999999</v>
      </c>
      <c r="R410" s="20">
        <v>646.06100000000004</v>
      </c>
      <c r="S410" s="20">
        <v>736.07600000000002</v>
      </c>
      <c r="T410" s="20">
        <v>194.02099999999999</v>
      </c>
      <c r="U410" s="20">
        <v>318.65800000000002</v>
      </c>
      <c r="V410" s="20">
        <v>814.149</v>
      </c>
      <c r="W410" s="20">
        <v>193.73099999999999</v>
      </c>
      <c r="X410" s="20">
        <v>353.50599999999997</v>
      </c>
      <c r="Y410" s="20">
        <v>818.40499999999997</v>
      </c>
      <c r="Z410" s="20">
        <v>64.998000000000005</v>
      </c>
      <c r="AA410" s="20">
        <v>460.84500000000003</v>
      </c>
      <c r="AB410" s="20">
        <v>418.75400000000002</v>
      </c>
      <c r="AC410" s="20">
        <v>471.44099999999997</v>
      </c>
      <c r="AD410" s="20">
        <v>724.57100000000003</v>
      </c>
      <c r="AE410" s="20">
        <v>564.899</v>
      </c>
      <c r="AG410">
        <v>2.9670832635829516</v>
      </c>
      <c r="AH410">
        <v>6.9821735099317239</v>
      </c>
      <c r="AI410">
        <v>8.6592838239529613</v>
      </c>
      <c r="AJ410">
        <v>3.5167430329706582</v>
      </c>
      <c r="AK410">
        <v>4.9962216545638265</v>
      </c>
      <c r="AL410">
        <v>8.5034520708125907</v>
      </c>
      <c r="AM410">
        <v>3.1163572169657932</v>
      </c>
      <c r="AN410">
        <v>5.693705340220534</v>
      </c>
      <c r="AO410">
        <v>7.4492751143993505</v>
      </c>
      <c r="AP410">
        <v>4.7651620049847683</v>
      </c>
      <c r="AQ410">
        <v>2.7966691620826953</v>
      </c>
      <c r="AR410">
        <v>4.8109582236826389</v>
      </c>
      <c r="AS410">
        <v>5.5558765571937956</v>
      </c>
      <c r="AT410">
        <v>9.9349753164286181</v>
      </c>
      <c r="AU410">
        <v>7.0458860787503603</v>
      </c>
      <c r="AW410" s="20">
        <v>0.152</v>
      </c>
      <c r="AX410" s="20">
        <v>0.13600000000000001</v>
      </c>
      <c r="AY410" s="20">
        <v>0.14799999999999999</v>
      </c>
      <c r="AZ410" s="20">
        <v>0.22800000000000001</v>
      </c>
      <c r="BA410" s="20">
        <v>0.19700000000000001</v>
      </c>
      <c r="BB410" s="20">
        <v>0.13100000000000001</v>
      </c>
      <c r="BC410" s="20">
        <v>0.20200000000000001</v>
      </c>
      <c r="BD410" s="20">
        <v>0.20200000000000001</v>
      </c>
      <c r="BE410" s="20">
        <v>0.114</v>
      </c>
      <c r="BF410" s="20">
        <v>0.92100000000000004</v>
      </c>
      <c r="BG410" s="20">
        <v>7.5999999999999998E-2</v>
      </c>
      <c r="BH410" s="20">
        <v>0.14399999999999999</v>
      </c>
      <c r="BI410" s="20">
        <v>0.14799999999999999</v>
      </c>
      <c r="BJ410" s="20">
        <v>0.17199999999999999</v>
      </c>
      <c r="BK410" s="20">
        <v>0.157</v>
      </c>
      <c r="BM410" s="20">
        <v>0.52900000000000003</v>
      </c>
      <c r="BN410" s="20">
        <v>0.64400000000000002</v>
      </c>
      <c r="BO410" s="20">
        <v>0.627</v>
      </c>
      <c r="BP410" s="20">
        <v>0.70199999999999996</v>
      </c>
      <c r="BQ410" s="20">
        <v>0.68200000000000005</v>
      </c>
      <c r="BR410" s="20">
        <v>0.60699999999999998</v>
      </c>
      <c r="BS410" s="20">
        <v>0.48199999999999998</v>
      </c>
      <c r="BT410" s="20">
        <v>0.70699999999999996</v>
      </c>
      <c r="BU410" s="20">
        <v>0.71</v>
      </c>
      <c r="BV410" s="20">
        <v>0.93400000000000005</v>
      </c>
      <c r="BW410" s="20">
        <v>0.55000000000000004</v>
      </c>
      <c r="BX410" s="20">
        <v>0.68300000000000005</v>
      </c>
      <c r="BY410" s="20">
        <v>0.496</v>
      </c>
      <c r="BZ410" s="20">
        <v>0.42699999999999999</v>
      </c>
      <c r="CA410" s="20">
        <v>0.55600000000000005</v>
      </c>
    </row>
    <row r="411" spans="1:79" x14ac:dyDescent="0.35">
      <c r="A411" s="20">
        <v>159.94800000000001</v>
      </c>
      <c r="B411" s="20">
        <v>2279.9560000000001</v>
      </c>
      <c r="C411" s="20">
        <v>4428.6239999999998</v>
      </c>
      <c r="D411" s="20">
        <v>1742.788</v>
      </c>
      <c r="E411" s="20">
        <v>2656.25</v>
      </c>
      <c r="F411" s="20">
        <v>1464.4970000000001</v>
      </c>
      <c r="G411" s="20">
        <v>862.61099999999999</v>
      </c>
      <c r="H411" s="20">
        <v>1273.114</v>
      </c>
      <c r="I411" s="20">
        <v>1860.2070000000001</v>
      </c>
      <c r="J411" s="20">
        <v>1438.6089999999999</v>
      </c>
      <c r="K411" s="20">
        <v>1204.6969999999999</v>
      </c>
      <c r="L411" s="20">
        <v>1721.5239999999999</v>
      </c>
      <c r="M411" s="20">
        <v>2522.1889999999999</v>
      </c>
      <c r="N411" s="20">
        <v>4459.1350000000002</v>
      </c>
      <c r="O411" s="20">
        <v>8124.0749999999998</v>
      </c>
      <c r="Q411" s="20">
        <v>65.465000000000003</v>
      </c>
      <c r="R411" s="20">
        <v>485.94900000000001</v>
      </c>
      <c r="S411" s="20">
        <v>438.12900000000002</v>
      </c>
      <c r="T411" s="20">
        <v>370.75799999999998</v>
      </c>
      <c r="U411" s="20">
        <v>548.36400000000003</v>
      </c>
      <c r="V411" s="20">
        <v>250.70699999999999</v>
      </c>
      <c r="W411" s="20">
        <v>284.46899999999999</v>
      </c>
      <c r="X411" s="20">
        <v>247.56100000000001</v>
      </c>
      <c r="Y411" s="20">
        <v>629.74300000000005</v>
      </c>
      <c r="Z411" s="20">
        <v>292.041</v>
      </c>
      <c r="AA411" s="20">
        <v>556.18299999999999</v>
      </c>
      <c r="AB411" s="20">
        <v>265.19799999999998</v>
      </c>
      <c r="AC411" s="20">
        <v>393.54500000000002</v>
      </c>
      <c r="AD411" s="20">
        <v>728.16700000000003</v>
      </c>
      <c r="AE411" s="20">
        <v>646.73800000000006</v>
      </c>
      <c r="AG411">
        <v>2.4432597571221262</v>
      </c>
      <c r="AH411">
        <v>4.6917598348797922</v>
      </c>
      <c r="AI411">
        <v>10.10803667413022</v>
      </c>
      <c r="AJ411">
        <v>4.7006079437260961</v>
      </c>
      <c r="AK411">
        <v>4.8439540159456129</v>
      </c>
      <c r="AL411">
        <v>5.8414683275696335</v>
      </c>
      <c r="AM411">
        <v>3.0323550193518449</v>
      </c>
      <c r="AN411">
        <v>5.1426274736327615</v>
      </c>
      <c r="AO411">
        <v>2.9539145333890175</v>
      </c>
      <c r="AP411">
        <v>4.926051479073144</v>
      </c>
      <c r="AQ411">
        <v>2.1660083102144436</v>
      </c>
      <c r="AR411">
        <v>6.4914667531429346</v>
      </c>
      <c r="AS411">
        <v>6.408896060171009</v>
      </c>
      <c r="AT411">
        <v>6.1237806711921854</v>
      </c>
      <c r="AU411">
        <v>12.56161691442284</v>
      </c>
      <c r="AW411" s="20">
        <v>0.46899999999999997</v>
      </c>
      <c r="AX411" s="20">
        <v>0.121</v>
      </c>
      <c r="AY411" s="20">
        <v>0.28999999999999998</v>
      </c>
      <c r="AZ411" s="20">
        <v>0.159</v>
      </c>
      <c r="BA411" s="20">
        <v>0.111</v>
      </c>
      <c r="BB411" s="20">
        <v>0.29299999999999998</v>
      </c>
      <c r="BC411" s="20">
        <v>0.13400000000000001</v>
      </c>
      <c r="BD411" s="20">
        <v>0.26100000000000001</v>
      </c>
      <c r="BE411" s="20">
        <v>5.8999999999999997E-2</v>
      </c>
      <c r="BF411" s="20">
        <v>0.21199999999999999</v>
      </c>
      <c r="BG411" s="20">
        <v>4.9000000000000002E-2</v>
      </c>
      <c r="BH411" s="20">
        <v>0.308</v>
      </c>
      <c r="BI411" s="20">
        <v>0.20499999999999999</v>
      </c>
      <c r="BJ411" s="20">
        <v>0.106</v>
      </c>
      <c r="BK411" s="20">
        <v>0.24399999999999999</v>
      </c>
      <c r="BM411" s="20">
        <v>0.73799999999999999</v>
      </c>
      <c r="BN411" s="20">
        <v>0.54</v>
      </c>
      <c r="BO411" s="20">
        <v>0.81100000000000005</v>
      </c>
      <c r="BP411" s="20">
        <v>0.628</v>
      </c>
      <c r="BQ411" s="20">
        <v>0.40899999999999997</v>
      </c>
      <c r="BR411" s="20">
        <v>0.72699999999999998</v>
      </c>
      <c r="BS411" s="20">
        <v>0.45200000000000001</v>
      </c>
      <c r="BT411" s="20">
        <v>0.69699999999999995</v>
      </c>
      <c r="BU411" s="20">
        <v>0.33300000000000002</v>
      </c>
      <c r="BV411" s="20">
        <v>0.81899999999999995</v>
      </c>
      <c r="BW411" s="20">
        <v>0.48099999999999998</v>
      </c>
      <c r="BX411" s="20">
        <v>0.71099999999999997</v>
      </c>
      <c r="BY411" s="20">
        <v>0.46100000000000002</v>
      </c>
      <c r="BZ411" s="20">
        <v>0.34599999999999997</v>
      </c>
      <c r="CA411" s="20">
        <v>0.69399999999999995</v>
      </c>
    </row>
    <row r="412" spans="1:79" x14ac:dyDescent="0.35">
      <c r="A412" s="20">
        <v>141.45699999999999</v>
      </c>
      <c r="B412" s="20">
        <v>1062.3150000000001</v>
      </c>
      <c r="C412" s="20">
        <v>2362.241</v>
      </c>
      <c r="D412" s="20">
        <v>2244.8220000000001</v>
      </c>
      <c r="E412" s="20">
        <v>2377.0340000000001</v>
      </c>
      <c r="F412" s="20">
        <v>2539.7559999999999</v>
      </c>
      <c r="G412" s="20">
        <v>1469.12</v>
      </c>
      <c r="H412" s="20">
        <v>8610.3919999999998</v>
      </c>
      <c r="I412" s="20">
        <v>1901.8119999999999</v>
      </c>
      <c r="J412" s="20">
        <v>2745.0070000000001</v>
      </c>
      <c r="K412" s="20">
        <v>304.17899999999997</v>
      </c>
      <c r="L412" s="20">
        <v>1397.0039999999999</v>
      </c>
      <c r="M412" s="20">
        <v>1771.45</v>
      </c>
      <c r="N412" s="20">
        <v>9814.1640000000007</v>
      </c>
      <c r="O412" s="20">
        <v>5506.6570000000002</v>
      </c>
      <c r="Q412" s="20">
        <v>63.542000000000002</v>
      </c>
      <c r="R412" s="20">
        <v>292.62799999999999</v>
      </c>
      <c r="S412" s="20">
        <v>343.17500000000001</v>
      </c>
      <c r="T412" s="20">
        <v>374.60399999999998</v>
      </c>
      <c r="U412" s="20">
        <v>455.88</v>
      </c>
      <c r="V412" s="20">
        <v>387.03500000000003</v>
      </c>
      <c r="W412" s="20">
        <v>373.86399999999998</v>
      </c>
      <c r="X412" s="20">
        <v>1365.8689999999999</v>
      </c>
      <c r="Y412" s="20">
        <v>410.46600000000001</v>
      </c>
      <c r="Z412" s="20">
        <v>529.62300000000005</v>
      </c>
      <c r="AA412" s="20">
        <v>156.959</v>
      </c>
      <c r="AB412" s="20">
        <v>389.36799999999999</v>
      </c>
      <c r="AC412" s="20">
        <v>318.851</v>
      </c>
      <c r="AD412" s="20">
        <v>1088.1089999999999</v>
      </c>
      <c r="AE412" s="20">
        <v>457.68900000000002</v>
      </c>
      <c r="AG412">
        <v>2.2261968461804789</v>
      </c>
      <c r="AH412">
        <v>3.6302575283294836</v>
      </c>
      <c r="AI412">
        <v>6.8834880163182044</v>
      </c>
      <c r="AJ412">
        <v>5.992520101226896</v>
      </c>
      <c r="AK412">
        <v>5.2141660085987542</v>
      </c>
      <c r="AL412">
        <v>6.5620835324970601</v>
      </c>
      <c r="AM412">
        <v>3.9295572721631395</v>
      </c>
      <c r="AN412">
        <v>6.3039661929511546</v>
      </c>
      <c r="AO412">
        <v>4.6332997130091158</v>
      </c>
      <c r="AP412">
        <v>5.1829452270766181</v>
      </c>
      <c r="AQ412">
        <v>1.9379519492351505</v>
      </c>
      <c r="AR412">
        <v>3.5878757370919026</v>
      </c>
      <c r="AS412">
        <v>5.5557297922854252</v>
      </c>
      <c r="AT412">
        <v>9.0194677187671477</v>
      </c>
      <c r="AU412">
        <v>12.03143837846223</v>
      </c>
      <c r="AW412" s="20">
        <v>0.44</v>
      </c>
      <c r="AX412" s="20">
        <v>0.156</v>
      </c>
      <c r="AY412" s="20">
        <v>0.252</v>
      </c>
      <c r="AZ412" s="20">
        <v>0.20100000000000001</v>
      </c>
      <c r="BA412" s="20">
        <v>0.14399999999999999</v>
      </c>
      <c r="BB412" s="20">
        <v>0.21299999999999999</v>
      </c>
      <c r="BC412" s="20">
        <v>0.13200000000000001</v>
      </c>
      <c r="BD412" s="20">
        <v>5.8000000000000003E-2</v>
      </c>
      <c r="BE412" s="20">
        <v>0.14199999999999999</v>
      </c>
      <c r="BF412" s="20">
        <v>0.123</v>
      </c>
      <c r="BG412" s="20">
        <v>0.155</v>
      </c>
      <c r="BH412" s="20">
        <v>0.11600000000000001</v>
      </c>
      <c r="BI412" s="20">
        <v>0.219</v>
      </c>
      <c r="BJ412" s="20">
        <v>0.104</v>
      </c>
      <c r="BK412" s="20">
        <v>0.33</v>
      </c>
      <c r="BM412" s="20">
        <v>0.75</v>
      </c>
      <c r="BN412" s="20">
        <v>0.39500000000000002</v>
      </c>
      <c r="BO412" s="20">
        <v>0.75600000000000001</v>
      </c>
      <c r="BP412" s="20">
        <v>0.60099999999999998</v>
      </c>
      <c r="BQ412" s="20">
        <v>0.58899999999999997</v>
      </c>
      <c r="BR412" s="20">
        <v>0.68300000000000005</v>
      </c>
      <c r="BS412" s="20">
        <v>0.40500000000000003</v>
      </c>
      <c r="BT412" s="20">
        <v>0.4</v>
      </c>
      <c r="BU412" s="20">
        <v>0.50800000000000001</v>
      </c>
      <c r="BV412" s="20">
        <v>0.58099999999999996</v>
      </c>
      <c r="BW412" s="20">
        <v>0.53300000000000003</v>
      </c>
      <c r="BX412" s="20">
        <v>0.498</v>
      </c>
      <c r="BY412" s="20">
        <v>0.65700000000000003</v>
      </c>
      <c r="BZ412" s="20">
        <v>0.41799999999999998</v>
      </c>
      <c r="CA412" s="20">
        <v>0.68300000000000005</v>
      </c>
    </row>
    <row r="413" spans="1:79" x14ac:dyDescent="0.35">
      <c r="A413" s="20">
        <v>127.589</v>
      </c>
      <c r="B413" s="20">
        <v>2380.732</v>
      </c>
      <c r="C413" s="20">
        <v>1580.991</v>
      </c>
      <c r="D413" s="20">
        <v>646.26499999999999</v>
      </c>
      <c r="E413" s="20">
        <v>1785.318</v>
      </c>
      <c r="F413" s="20">
        <v>944.89599999999996</v>
      </c>
      <c r="G413" s="20">
        <v>5780.3249999999998</v>
      </c>
      <c r="H413" s="20">
        <v>1240.7539999999999</v>
      </c>
      <c r="I413" s="20">
        <v>1903.6610000000001</v>
      </c>
      <c r="J413" s="20">
        <v>3211.9079999999999</v>
      </c>
      <c r="K413" s="20">
        <v>2101.5160000000001</v>
      </c>
      <c r="L413" s="20">
        <v>2369.6379999999999</v>
      </c>
      <c r="M413" s="20"/>
      <c r="N413" s="20">
        <v>941.19799999999998</v>
      </c>
      <c r="O413" s="20">
        <v>3944.1570000000002</v>
      </c>
      <c r="Q413" s="20">
        <v>58.198999999999998</v>
      </c>
      <c r="R413" s="20">
        <v>385.15199999999999</v>
      </c>
      <c r="S413" s="20">
        <v>284.04199999999997</v>
      </c>
      <c r="T413" s="20">
        <v>173.27699999999999</v>
      </c>
      <c r="U413" s="20">
        <v>342.62799999999999</v>
      </c>
      <c r="V413" s="20">
        <v>203.62</v>
      </c>
      <c r="W413" s="20">
        <v>1135.8330000000001</v>
      </c>
      <c r="X413" s="20">
        <v>253.33</v>
      </c>
      <c r="Y413" s="20">
        <v>269.18099999999998</v>
      </c>
      <c r="Z413" s="20">
        <v>390.08100000000002</v>
      </c>
      <c r="AA413" s="20">
        <v>472.43099999999998</v>
      </c>
      <c r="AB413" s="20">
        <v>806.36</v>
      </c>
      <c r="AC413" s="18"/>
      <c r="AD413" s="20">
        <v>289.44200000000001</v>
      </c>
      <c r="AE413" s="20">
        <v>551.82399999999996</v>
      </c>
      <c r="AG413">
        <v>2.1922885272942834</v>
      </c>
      <c r="AH413">
        <v>6.1812790794283821</v>
      </c>
      <c r="AI413">
        <v>5.5660465705775914</v>
      </c>
      <c r="AJ413">
        <v>3.7296640638976899</v>
      </c>
      <c r="AK413">
        <v>5.2106599577384216</v>
      </c>
      <c r="AL413">
        <v>4.640487182005697</v>
      </c>
      <c r="AM413">
        <v>5.0890623885729678</v>
      </c>
      <c r="AN413">
        <v>4.8977776023368724</v>
      </c>
      <c r="AO413">
        <v>7.0720481757627773</v>
      </c>
      <c r="AP413">
        <v>8.2339514100917501</v>
      </c>
      <c r="AQ413">
        <v>4.4483025034343644</v>
      </c>
      <c r="AR413">
        <v>2.9386849546108436</v>
      </c>
      <c r="AT413">
        <v>3.2517671934273533</v>
      </c>
      <c r="AU413">
        <v>7.1474908666531363</v>
      </c>
      <c r="AW413" s="20">
        <v>0.47299999999999998</v>
      </c>
      <c r="AX413" s="20">
        <v>0.20200000000000001</v>
      </c>
      <c r="AY413" s="20">
        <v>0.246</v>
      </c>
      <c r="AZ413" s="20">
        <v>0.27</v>
      </c>
      <c r="BA413" s="20">
        <v>0.191</v>
      </c>
      <c r="BB413" s="20">
        <v>0.28599999999999998</v>
      </c>
      <c r="BC413" s="20">
        <v>5.6000000000000001E-2</v>
      </c>
      <c r="BD413" s="20">
        <v>0.24299999999999999</v>
      </c>
      <c r="BE413" s="20">
        <v>0.33</v>
      </c>
      <c r="BF413" s="20">
        <v>0.26500000000000001</v>
      </c>
      <c r="BG413" s="20">
        <v>0.11799999999999999</v>
      </c>
      <c r="BH413" s="20">
        <v>4.5999999999999999E-2</v>
      </c>
      <c r="BI413" s="20"/>
      <c r="BJ413" s="20">
        <v>0.14099999999999999</v>
      </c>
      <c r="BK413" s="20">
        <v>0.16300000000000001</v>
      </c>
      <c r="BM413" s="20">
        <v>0.752</v>
      </c>
      <c r="BN413" s="20">
        <v>0.71899999999999997</v>
      </c>
      <c r="BO413" s="20">
        <v>0.63600000000000001</v>
      </c>
      <c r="BP413" s="20">
        <v>0.629</v>
      </c>
      <c r="BQ413" s="20">
        <v>0.51700000000000002</v>
      </c>
      <c r="BR413" s="20">
        <v>0.63400000000000001</v>
      </c>
      <c r="BS413" s="20">
        <v>0.24299999999999999</v>
      </c>
      <c r="BT413" s="20">
        <v>0.61</v>
      </c>
      <c r="BU413" s="20">
        <v>0.79300000000000004</v>
      </c>
      <c r="BV413" s="20">
        <v>0.43</v>
      </c>
      <c r="BW413" s="20">
        <v>0.44500000000000001</v>
      </c>
      <c r="BX413" s="20">
        <v>0.14599999999999999</v>
      </c>
      <c r="BY413" s="20"/>
      <c r="BZ413" s="20">
        <v>0.437</v>
      </c>
      <c r="CA413" s="20">
        <v>0.69599999999999995</v>
      </c>
    </row>
    <row r="414" spans="1:79" x14ac:dyDescent="0.35">
      <c r="A414" s="20">
        <v>149.77799999999999</v>
      </c>
      <c r="B414" s="20">
        <v>2768.1210000000001</v>
      </c>
      <c r="C414" s="20">
        <v>3039.0160000000001</v>
      </c>
      <c r="D414" s="20">
        <v>1428.4390000000001</v>
      </c>
      <c r="E414" s="20">
        <v>2493.5279999999998</v>
      </c>
      <c r="F414" s="20">
        <v>1245.377</v>
      </c>
      <c r="G414" s="20">
        <v>641.64200000000005</v>
      </c>
      <c r="H414" s="20">
        <v>1859.2829999999999</v>
      </c>
      <c r="I414" s="20">
        <v>4698.5950000000003</v>
      </c>
      <c r="J414" s="20">
        <v>3644.6010000000001</v>
      </c>
      <c r="K414" s="20">
        <v>3966.346</v>
      </c>
      <c r="L414" s="20">
        <v>2289.201</v>
      </c>
      <c r="M414" s="18"/>
      <c r="N414" s="20">
        <v>2267.0120000000002</v>
      </c>
      <c r="O414" s="20">
        <v>5588.018</v>
      </c>
      <c r="Q414" s="20">
        <v>60.024999999999999</v>
      </c>
      <c r="R414" s="20">
        <v>373.14699999999999</v>
      </c>
      <c r="S414" s="20">
        <v>430.49299999999999</v>
      </c>
      <c r="T414" s="20">
        <v>267.161</v>
      </c>
      <c r="U414" s="20">
        <v>566.548</v>
      </c>
      <c r="V414" s="20">
        <v>277.10700000000003</v>
      </c>
      <c r="W414" s="20">
        <v>142.934</v>
      </c>
      <c r="X414" s="20">
        <v>330.33300000000003</v>
      </c>
      <c r="Y414" s="20">
        <v>459.90199999999999</v>
      </c>
      <c r="Z414" s="20">
        <v>373.68</v>
      </c>
      <c r="AA414" s="20">
        <v>744.11500000000001</v>
      </c>
      <c r="AB414" s="20">
        <v>321.10399999999998</v>
      </c>
      <c r="AC414" s="18"/>
      <c r="AD414" s="20">
        <v>310.12900000000002</v>
      </c>
      <c r="AE414" s="20">
        <v>861.56600000000003</v>
      </c>
      <c r="AG414">
        <v>2.4952603082049145</v>
      </c>
      <c r="AH414">
        <v>7.4183123541124552</v>
      </c>
      <c r="AI414">
        <v>7.0593854023178082</v>
      </c>
      <c r="AJ414">
        <v>5.3467347404748446</v>
      </c>
      <c r="AK414">
        <v>4.401265206125518</v>
      </c>
      <c r="AL414">
        <v>4.4942098178681871</v>
      </c>
      <c r="AM414">
        <v>4.4890788755649469</v>
      </c>
      <c r="AN414">
        <v>5.628511229577426</v>
      </c>
      <c r="AO414">
        <v>10.216513518097335</v>
      </c>
      <c r="AP414">
        <v>9.7532675016056523</v>
      </c>
      <c r="AQ414">
        <v>5.3302863132714702</v>
      </c>
      <c r="AR414">
        <v>7.1291575315162694</v>
      </c>
      <c r="AT414">
        <v>7.3099000738402404</v>
      </c>
      <c r="AU414">
        <v>6.4858850047471694</v>
      </c>
      <c r="AW414" s="20">
        <v>0.52200000000000002</v>
      </c>
      <c r="AX414" s="20">
        <v>0.25</v>
      </c>
      <c r="AY414" s="20">
        <v>0.20599999999999999</v>
      </c>
      <c r="AZ414" s="20">
        <v>0.251</v>
      </c>
      <c r="BA414" s="20">
        <v>9.8000000000000004E-2</v>
      </c>
      <c r="BB414" s="20">
        <v>0.20399999999999999</v>
      </c>
      <c r="BC414" s="20">
        <v>0.39500000000000002</v>
      </c>
      <c r="BD414" s="20">
        <v>0.214</v>
      </c>
      <c r="BE414" s="20">
        <v>0.27900000000000003</v>
      </c>
      <c r="BF414" s="20">
        <v>0.32800000000000001</v>
      </c>
      <c r="BG414" s="20">
        <v>0.09</v>
      </c>
      <c r="BH414" s="20">
        <v>0.27900000000000003</v>
      </c>
      <c r="BI414" s="20"/>
      <c r="BJ414" s="20">
        <v>0.29599999999999999</v>
      </c>
      <c r="BK414" s="20">
        <v>9.5000000000000001E-2</v>
      </c>
      <c r="BM414" s="20">
        <v>0.78300000000000003</v>
      </c>
      <c r="BN414" s="20">
        <v>0.73299999999999998</v>
      </c>
      <c r="BO414" s="20">
        <v>0.66900000000000004</v>
      </c>
      <c r="BP414" s="20">
        <v>0.626</v>
      </c>
      <c r="BQ414" s="20">
        <v>0.28000000000000003</v>
      </c>
      <c r="BR414" s="20">
        <v>0.60399999999999998</v>
      </c>
      <c r="BS414" s="20">
        <v>0.76800000000000002</v>
      </c>
      <c r="BT414" s="20">
        <v>0.57199999999999995</v>
      </c>
      <c r="BU414" s="20">
        <v>0.79400000000000004</v>
      </c>
      <c r="BV414" s="20">
        <v>0.432</v>
      </c>
      <c r="BW414" s="20">
        <v>0.25700000000000001</v>
      </c>
      <c r="BX414" s="20">
        <v>0.67700000000000005</v>
      </c>
      <c r="BY414" s="20"/>
      <c r="BZ414" s="20">
        <v>0.66700000000000004</v>
      </c>
      <c r="CA414" s="20">
        <v>0.42599999999999999</v>
      </c>
    </row>
    <row r="415" spans="1:79" x14ac:dyDescent="0.35">
      <c r="A415" s="20">
        <v>9926.9599999999991</v>
      </c>
      <c r="B415" s="20">
        <v>2049.741</v>
      </c>
      <c r="C415" s="20">
        <v>1239.83</v>
      </c>
      <c r="D415" s="20">
        <v>2077.4780000000001</v>
      </c>
      <c r="E415" s="20">
        <v>2250.37</v>
      </c>
      <c r="F415" s="20">
        <v>4460.0590000000002</v>
      </c>
      <c r="G415" s="20">
        <v>4375.9250000000002</v>
      </c>
      <c r="H415" s="20">
        <v>1607.8030000000001</v>
      </c>
      <c r="I415" s="20">
        <v>2204.1419999999998</v>
      </c>
      <c r="J415" s="20">
        <v>1590.2370000000001</v>
      </c>
      <c r="K415" s="20">
        <v>774.77800000000002</v>
      </c>
      <c r="L415" s="20">
        <v>2045.1179999999999</v>
      </c>
      <c r="M415" s="18"/>
      <c r="N415" s="20">
        <v>5704.5119999999997</v>
      </c>
      <c r="O415" s="20">
        <v>1088.203</v>
      </c>
      <c r="Q415" s="20">
        <v>1532.7</v>
      </c>
      <c r="R415" s="20">
        <v>291.30799999999999</v>
      </c>
      <c r="S415" s="20">
        <v>238.83799999999999</v>
      </c>
      <c r="T415" s="20">
        <v>407.95600000000002</v>
      </c>
      <c r="U415" s="20">
        <v>297.87400000000002</v>
      </c>
      <c r="V415" s="20">
        <v>509.339</v>
      </c>
      <c r="W415" s="20">
        <v>530.29999999999995</v>
      </c>
      <c r="X415" s="20">
        <v>241.55799999999999</v>
      </c>
      <c r="Y415" s="20">
        <v>297.40699999999998</v>
      </c>
      <c r="Z415" s="20">
        <v>313.17700000000002</v>
      </c>
      <c r="AA415" s="20">
        <v>226.447</v>
      </c>
      <c r="AB415" s="20">
        <v>446.92399999999998</v>
      </c>
      <c r="AC415" s="18"/>
      <c r="AD415" s="20">
        <v>646.90800000000002</v>
      </c>
      <c r="AE415" s="20">
        <v>434.06599999999997</v>
      </c>
      <c r="AG415">
        <v>6.4767795393749585</v>
      </c>
      <c r="AH415">
        <v>7.0363361116069587</v>
      </c>
      <c r="AI415">
        <v>5.1910918698029622</v>
      </c>
      <c r="AJ415">
        <v>5.092407024286933</v>
      </c>
      <c r="AK415">
        <v>7.5547714805588928</v>
      </c>
      <c r="AL415">
        <v>8.7565629178209416</v>
      </c>
      <c r="AM415">
        <v>8.2517914388082225</v>
      </c>
      <c r="AN415">
        <v>6.6559708227423648</v>
      </c>
      <c r="AO415">
        <v>7.4111974499591469</v>
      </c>
      <c r="AP415">
        <v>5.0777579451875452</v>
      </c>
      <c r="AQ415">
        <v>3.4214540267700611</v>
      </c>
      <c r="AR415">
        <v>4.5759860736948568</v>
      </c>
      <c r="AT415">
        <v>8.8181194234728881</v>
      </c>
      <c r="AU415">
        <v>2.5069989356457314</v>
      </c>
      <c r="AW415" s="20">
        <v>5.2999999999999999E-2</v>
      </c>
      <c r="AX415" s="20">
        <v>0.30399999999999999</v>
      </c>
      <c r="AY415" s="20">
        <v>0.27300000000000002</v>
      </c>
      <c r="AZ415" s="20">
        <v>0.157</v>
      </c>
      <c r="BA415" s="20">
        <v>0.31900000000000001</v>
      </c>
      <c r="BB415" s="20">
        <v>0.216</v>
      </c>
      <c r="BC415" s="20">
        <v>0.19600000000000001</v>
      </c>
      <c r="BD415" s="20">
        <v>0.34599999999999997</v>
      </c>
      <c r="BE415" s="20">
        <v>0.313</v>
      </c>
      <c r="BF415" s="20">
        <v>0.20399999999999999</v>
      </c>
      <c r="BG415" s="20">
        <v>0.19</v>
      </c>
      <c r="BH415" s="20">
        <v>0.129</v>
      </c>
      <c r="BI415" s="20"/>
      <c r="BJ415" s="20">
        <v>0.17100000000000001</v>
      </c>
      <c r="BK415" s="20">
        <v>7.2999999999999995E-2</v>
      </c>
      <c r="BM415" s="20">
        <v>0.36899999999999999</v>
      </c>
      <c r="BN415" s="20">
        <v>0.75600000000000001</v>
      </c>
      <c r="BO415" s="20">
        <v>0.56899999999999995</v>
      </c>
      <c r="BP415" s="20">
        <v>0.66800000000000004</v>
      </c>
      <c r="BQ415" s="20">
        <v>0.79300000000000004</v>
      </c>
      <c r="BR415" s="20">
        <v>0.71799999999999997</v>
      </c>
      <c r="BS415" s="20">
        <v>0.629</v>
      </c>
      <c r="BT415" s="20">
        <v>0.77500000000000002</v>
      </c>
      <c r="BU415" s="20">
        <v>0.80600000000000005</v>
      </c>
      <c r="BV415" s="20">
        <v>0.36899999999999999</v>
      </c>
      <c r="BW415" s="20">
        <v>0.55400000000000005</v>
      </c>
      <c r="BX415" s="20">
        <v>0.53800000000000003</v>
      </c>
      <c r="BY415" s="20"/>
      <c r="BZ415" s="20">
        <v>0.57099999999999995</v>
      </c>
      <c r="CA415" s="20">
        <v>0.246</v>
      </c>
    </row>
    <row r="416" spans="1:79" x14ac:dyDescent="0.35">
      <c r="A416" s="20">
        <v>912.53700000000003</v>
      </c>
      <c r="B416" s="20">
        <v>3897.9290000000001</v>
      </c>
      <c r="C416" s="20">
        <v>3178.6239999999998</v>
      </c>
      <c r="D416" s="20">
        <v>1360.0219999999999</v>
      </c>
      <c r="E416" s="20">
        <v>3517.9360000000001</v>
      </c>
      <c r="F416" s="20">
        <v>2685.8359999999998</v>
      </c>
      <c r="G416" s="20">
        <v>5664.7560000000003</v>
      </c>
      <c r="H416" s="20">
        <v>2210.614</v>
      </c>
      <c r="I416" s="20">
        <v>1726.146</v>
      </c>
      <c r="J416" s="20">
        <v>1952.663</v>
      </c>
      <c r="K416" s="20">
        <v>936.57500000000005</v>
      </c>
      <c r="L416" s="20">
        <v>1764.0530000000001</v>
      </c>
      <c r="M416" s="18"/>
      <c r="N416" s="20">
        <v>5347.6329999999998</v>
      </c>
      <c r="O416" s="20">
        <v>3374.63</v>
      </c>
      <c r="Q416" s="20">
        <v>194.19800000000001</v>
      </c>
      <c r="R416" s="20">
        <v>542.34500000000003</v>
      </c>
      <c r="S416" s="20">
        <v>583.71900000000005</v>
      </c>
      <c r="T416" s="20">
        <v>538.00900000000001</v>
      </c>
      <c r="U416" s="20">
        <v>554.92999999999995</v>
      </c>
      <c r="V416" s="20">
        <v>347.91399999999999</v>
      </c>
      <c r="W416" s="20">
        <v>682.75300000000004</v>
      </c>
      <c r="X416" s="20">
        <v>319.084</v>
      </c>
      <c r="Y416" s="20">
        <v>341.44499999999999</v>
      </c>
      <c r="Z416" s="20">
        <v>321.11399999999998</v>
      </c>
      <c r="AA416" s="20">
        <v>224.227</v>
      </c>
      <c r="AB416" s="20">
        <v>320.30799999999999</v>
      </c>
      <c r="AC416" s="18"/>
      <c r="AD416" s="20">
        <v>601.43700000000001</v>
      </c>
      <c r="AE416" s="20">
        <v>742.07799999999997</v>
      </c>
      <c r="AG416">
        <v>4.6990030793314039</v>
      </c>
      <c r="AH416">
        <v>7.1871760595193095</v>
      </c>
      <c r="AI416">
        <v>5.4454694810345377</v>
      </c>
      <c r="AJ416">
        <v>2.5278796451360477</v>
      </c>
      <c r="AK416">
        <v>6.3394229902870638</v>
      </c>
      <c r="AL416">
        <v>7.7198273136464755</v>
      </c>
      <c r="AM416">
        <v>8.2969331515203883</v>
      </c>
      <c r="AN416">
        <v>6.9280001504306075</v>
      </c>
      <c r="AO416">
        <v>5.0554144884241969</v>
      </c>
      <c r="AP416">
        <v>6.0809027323629623</v>
      </c>
      <c r="AQ416">
        <v>4.1769055466112466</v>
      </c>
      <c r="AR416">
        <v>5.5073647863930972</v>
      </c>
      <c r="AT416">
        <v>8.8914266997208351</v>
      </c>
      <c r="AU416">
        <v>4.5475408245494409</v>
      </c>
      <c r="AW416" s="20">
        <v>0.30399999999999999</v>
      </c>
      <c r="AX416" s="20">
        <v>0.16700000000000001</v>
      </c>
      <c r="AY416" s="20">
        <v>0.11700000000000001</v>
      </c>
      <c r="AZ416" s="20">
        <v>5.8999999999999997E-2</v>
      </c>
      <c r="BA416" s="20">
        <v>0.14399999999999999</v>
      </c>
      <c r="BB416" s="20">
        <v>0.27900000000000003</v>
      </c>
      <c r="BC416" s="20">
        <v>0.153</v>
      </c>
      <c r="BD416" s="20">
        <v>0.27300000000000002</v>
      </c>
      <c r="BE416" s="20">
        <v>0.186</v>
      </c>
      <c r="BF416" s="20">
        <v>0.23799999999999999</v>
      </c>
      <c r="BG416" s="20">
        <v>0.23400000000000001</v>
      </c>
      <c r="BH416" s="20">
        <v>0.216</v>
      </c>
      <c r="BI416" s="20"/>
      <c r="BJ416" s="20">
        <v>0.186</v>
      </c>
      <c r="BK416" s="20">
        <v>7.6999999999999999E-2</v>
      </c>
      <c r="BM416" s="20">
        <v>0.82099999999999995</v>
      </c>
      <c r="BN416" s="20">
        <v>0.64500000000000002</v>
      </c>
      <c r="BO416" s="20">
        <v>0.48699999999999999</v>
      </c>
      <c r="BP416" s="20">
        <v>0.28499999999999998</v>
      </c>
      <c r="BQ416" s="20">
        <v>0.623</v>
      </c>
      <c r="BR416" s="20">
        <v>0.78200000000000003</v>
      </c>
      <c r="BS416" s="20">
        <v>0.63800000000000001</v>
      </c>
      <c r="BT416" s="20">
        <v>0.75800000000000001</v>
      </c>
      <c r="BU416" s="20">
        <v>0.55700000000000005</v>
      </c>
      <c r="BV416" s="20">
        <v>0.38900000000000001</v>
      </c>
      <c r="BW416" s="20">
        <v>0.78</v>
      </c>
      <c r="BX416" s="20">
        <v>0.73599999999999999</v>
      </c>
      <c r="BY416" s="20"/>
      <c r="BZ416" s="20">
        <v>0.55300000000000005</v>
      </c>
      <c r="CA416" s="20">
        <v>0.25800000000000001</v>
      </c>
    </row>
    <row r="417" spans="1:79" x14ac:dyDescent="0.35">
      <c r="A417" s="20">
        <v>7371.4870000000001</v>
      </c>
      <c r="B417" s="20">
        <v>1968.38</v>
      </c>
      <c r="C417" s="20">
        <v>2062.6849999999999</v>
      </c>
      <c r="D417" s="20">
        <v>1389.6079999999999</v>
      </c>
      <c r="E417" s="20">
        <v>1201.923</v>
      </c>
      <c r="F417" s="20">
        <v>6433.9870000000001</v>
      </c>
      <c r="G417" s="20">
        <v>1234.2829999999999</v>
      </c>
      <c r="H417" s="20">
        <v>2553.6239999999998</v>
      </c>
      <c r="I417" s="20">
        <v>5531.62</v>
      </c>
      <c r="J417" s="20">
        <v>1969.3050000000001</v>
      </c>
      <c r="K417" s="20">
        <v>1001.294</v>
      </c>
      <c r="L417" s="20">
        <v>3619.6379999999999</v>
      </c>
      <c r="M417" s="18"/>
      <c r="N417" s="20">
        <v>3988.5360000000001</v>
      </c>
      <c r="O417" s="20">
        <v>3177.7</v>
      </c>
      <c r="Q417" s="20">
        <v>998.28099999999995</v>
      </c>
      <c r="R417" s="20">
        <v>403.49</v>
      </c>
      <c r="S417" s="20">
        <v>561.90599999999995</v>
      </c>
      <c r="T417" s="20">
        <v>221.49100000000001</v>
      </c>
      <c r="U417" s="20">
        <v>378.12</v>
      </c>
      <c r="V417" s="20">
        <v>720.94100000000003</v>
      </c>
      <c r="W417" s="20">
        <v>209.01900000000001</v>
      </c>
      <c r="X417" s="20">
        <v>336.392</v>
      </c>
      <c r="Y417" s="20">
        <v>694.04200000000003</v>
      </c>
      <c r="Z417" s="20">
        <v>505.26</v>
      </c>
      <c r="AA417" s="20">
        <v>562.36500000000001</v>
      </c>
      <c r="AB417" s="20">
        <v>416.04199999999997</v>
      </c>
      <c r="AC417" s="18"/>
      <c r="AD417" s="20">
        <v>650.24699999999996</v>
      </c>
      <c r="AE417" s="20">
        <v>563.18499999999995</v>
      </c>
      <c r="AG417">
        <v>7.3841804061181175</v>
      </c>
      <c r="AH417">
        <v>4.8783860814394409</v>
      </c>
      <c r="AI417">
        <v>3.6708719963837368</v>
      </c>
      <c r="AJ417">
        <v>6.2738802028073373</v>
      </c>
      <c r="AK417">
        <v>3.1786813709933353</v>
      </c>
      <c r="AL417">
        <v>8.924429322233026</v>
      </c>
      <c r="AM417">
        <v>5.9051234576760958</v>
      </c>
      <c r="AN417">
        <v>7.5912150110585266</v>
      </c>
      <c r="AO417">
        <v>7.9701516622913307</v>
      </c>
      <c r="AP417">
        <v>3.8976071725448285</v>
      </c>
      <c r="AQ417">
        <v>1.7805055435526749</v>
      </c>
      <c r="AR417">
        <v>8.7001745016128176</v>
      </c>
      <c r="AT417">
        <v>6.1338783569935735</v>
      </c>
      <c r="AU417">
        <v>5.6423732876408286</v>
      </c>
      <c r="AW417" s="20">
        <v>9.2999999999999999E-2</v>
      </c>
      <c r="AX417" s="20">
        <v>0.152</v>
      </c>
      <c r="AY417" s="20">
        <v>8.2000000000000003E-2</v>
      </c>
      <c r="AZ417" s="20">
        <v>0.35599999999999998</v>
      </c>
      <c r="BA417" s="20">
        <v>0.106</v>
      </c>
      <c r="BB417" s="20">
        <v>0.156</v>
      </c>
      <c r="BC417" s="20">
        <v>0.35499999999999998</v>
      </c>
      <c r="BD417" s="20">
        <v>0.28399999999999997</v>
      </c>
      <c r="BE417" s="20">
        <v>0.14399999999999999</v>
      </c>
      <c r="BF417" s="20">
        <v>9.7000000000000003E-2</v>
      </c>
      <c r="BG417" s="20">
        <v>0.04</v>
      </c>
      <c r="BH417" s="20">
        <v>0.26300000000000001</v>
      </c>
      <c r="BI417" s="20"/>
      <c r="BJ417" s="20">
        <v>0.11899999999999999</v>
      </c>
      <c r="BK417" s="20">
        <v>0.126</v>
      </c>
      <c r="BM417" s="20">
        <v>0.48699999999999999</v>
      </c>
      <c r="BN417" s="20">
        <v>0.56200000000000006</v>
      </c>
      <c r="BO417" s="20">
        <v>0.26200000000000001</v>
      </c>
      <c r="BP417" s="20">
        <v>0.71699999999999997</v>
      </c>
      <c r="BQ417" s="20">
        <v>0.32200000000000001</v>
      </c>
      <c r="BR417" s="20">
        <v>0.76900000000000002</v>
      </c>
      <c r="BS417" s="20">
        <v>0.753</v>
      </c>
      <c r="BT417" s="20">
        <v>0.82399999999999995</v>
      </c>
      <c r="BU417" s="20">
        <v>0.71099999999999997</v>
      </c>
      <c r="BV417" s="20">
        <v>0.52600000000000002</v>
      </c>
      <c r="BW417" s="20">
        <v>0.25900000000000001</v>
      </c>
      <c r="BX417" s="20">
        <v>0.72499999999999998</v>
      </c>
      <c r="BY417" s="20"/>
      <c r="BZ417" s="20">
        <v>0.57299999999999995</v>
      </c>
      <c r="CA417" s="20">
        <v>0.44</v>
      </c>
    </row>
    <row r="418" spans="1:79" x14ac:dyDescent="0.35">
      <c r="A418" s="20">
        <v>215.422</v>
      </c>
      <c r="B418" s="20">
        <v>2547.152</v>
      </c>
      <c r="C418" s="20">
        <v>1468.1949999999999</v>
      </c>
      <c r="D418" s="20">
        <v>1417.345</v>
      </c>
      <c r="E418" s="20">
        <v>4710.6139999999996</v>
      </c>
      <c r="F418" s="20">
        <v>2867.973</v>
      </c>
      <c r="G418" s="20">
        <v>458.58</v>
      </c>
      <c r="H418" s="20">
        <v>1454.327</v>
      </c>
      <c r="I418" s="20">
        <v>2260.54</v>
      </c>
      <c r="J418" s="20">
        <v>1740.0150000000001</v>
      </c>
      <c r="K418" s="20">
        <v>1671.598</v>
      </c>
      <c r="L418" s="20">
        <v>1162.1669999999999</v>
      </c>
      <c r="M418" s="18"/>
      <c r="N418" s="20">
        <v>6953.5870000000004</v>
      </c>
      <c r="O418" s="20">
        <v>1508.876</v>
      </c>
      <c r="Q418" s="20">
        <v>140.03800000000001</v>
      </c>
      <c r="R418" s="20">
        <v>486.00599999999997</v>
      </c>
      <c r="S418" s="20">
        <v>420.75799999999998</v>
      </c>
      <c r="T418" s="20">
        <v>270.87099999999998</v>
      </c>
      <c r="U418" s="20">
        <v>611.47900000000004</v>
      </c>
      <c r="V418" s="20">
        <v>353.72300000000001</v>
      </c>
      <c r="W418" s="20">
        <v>111.892</v>
      </c>
      <c r="X418" s="20">
        <v>281.089</v>
      </c>
      <c r="Y418" s="20">
        <v>334.17899999999997</v>
      </c>
      <c r="Z418" s="20">
        <v>329.57600000000002</v>
      </c>
      <c r="AA418" s="20">
        <v>647.68100000000004</v>
      </c>
      <c r="AB418" s="20">
        <v>377.57299999999998</v>
      </c>
      <c r="AC418" s="18"/>
      <c r="AD418" s="20">
        <v>703.16700000000003</v>
      </c>
      <c r="AE418" s="20">
        <v>649.84400000000005</v>
      </c>
      <c r="AG418">
        <v>1.5383110298633227</v>
      </c>
      <c r="AH418">
        <v>5.2409887943770244</v>
      </c>
      <c r="AI418">
        <v>3.4894048360340149</v>
      </c>
      <c r="AJ418">
        <v>5.2325461197396548</v>
      </c>
      <c r="AK418">
        <v>7.7036398633477177</v>
      </c>
      <c r="AL418">
        <v>8.1079630106043421</v>
      </c>
      <c r="AM418">
        <v>4.0984163300325314</v>
      </c>
      <c r="AN418">
        <v>5.1739022160241062</v>
      </c>
      <c r="AO418">
        <v>6.7644585686114329</v>
      </c>
      <c r="AP418">
        <v>5.2795561570017231</v>
      </c>
      <c r="AQ418">
        <v>2.580897077419285</v>
      </c>
      <c r="AR418">
        <v>3.0779928649559158</v>
      </c>
      <c r="AT418">
        <v>9.888955255294972</v>
      </c>
      <c r="AU418">
        <v>2.321904949495571</v>
      </c>
      <c r="AW418" s="20">
        <v>0.13800000000000001</v>
      </c>
      <c r="AX418" s="20">
        <v>0.13600000000000001</v>
      </c>
      <c r="AY418" s="20">
        <v>0.104</v>
      </c>
      <c r="AZ418" s="20">
        <v>0.24299999999999999</v>
      </c>
      <c r="BA418" s="20">
        <v>0.158</v>
      </c>
      <c r="BB418" s="20">
        <v>0.28799999999999998</v>
      </c>
      <c r="BC418" s="20">
        <v>0.46</v>
      </c>
      <c r="BD418" s="20">
        <v>0.23100000000000001</v>
      </c>
      <c r="BE418" s="20">
        <v>0.254</v>
      </c>
      <c r="BF418" s="20">
        <v>0.20100000000000001</v>
      </c>
      <c r="BG418" s="20">
        <v>0.05</v>
      </c>
      <c r="BH418" s="20">
        <v>0.10199999999999999</v>
      </c>
      <c r="BI418" s="20"/>
      <c r="BJ418" s="20">
        <v>0.17699999999999999</v>
      </c>
      <c r="BK418" s="20">
        <v>4.4999999999999998E-2</v>
      </c>
      <c r="BM418" s="20">
        <v>0.47799999999999998</v>
      </c>
      <c r="BN418" s="20">
        <v>0.58099999999999996</v>
      </c>
      <c r="BO418" s="20">
        <v>0.25</v>
      </c>
      <c r="BP418" s="20">
        <v>0.67300000000000004</v>
      </c>
      <c r="BQ418" s="20">
        <v>0.53600000000000003</v>
      </c>
      <c r="BR418" s="20">
        <v>0.77600000000000002</v>
      </c>
      <c r="BS418" s="20">
        <v>0.77600000000000002</v>
      </c>
      <c r="BT418" s="20">
        <v>0.68799999999999994</v>
      </c>
      <c r="BU418" s="20">
        <v>0.68200000000000005</v>
      </c>
      <c r="BV418" s="20">
        <v>0.56200000000000006</v>
      </c>
      <c r="BW418" s="20">
        <v>0.27800000000000002</v>
      </c>
      <c r="BX418" s="20">
        <v>0.27100000000000002</v>
      </c>
      <c r="BY418" s="20"/>
      <c r="BZ418" s="20">
        <v>0.69499999999999995</v>
      </c>
      <c r="CA418" s="20">
        <v>0.16200000000000001</v>
      </c>
    </row>
    <row r="419" spans="1:79" x14ac:dyDescent="0.35">
      <c r="A419" s="20">
        <v>104.47499999999999</v>
      </c>
      <c r="B419" s="20">
        <v>3108.3580000000002</v>
      </c>
      <c r="C419" s="20">
        <v>3441.1979999999999</v>
      </c>
      <c r="D419" s="20">
        <v>597.26300000000003</v>
      </c>
      <c r="E419" s="20">
        <v>2370.5619999999999</v>
      </c>
      <c r="F419" s="20">
        <v>5287.5370000000003</v>
      </c>
      <c r="G419" s="20">
        <v>770.15499999999997</v>
      </c>
      <c r="H419" s="20">
        <v>2371.4870000000001</v>
      </c>
      <c r="I419" s="20">
        <v>6143.6760000000004</v>
      </c>
      <c r="J419" s="20">
        <v>1406.25</v>
      </c>
      <c r="K419" s="20">
        <v>2074.7040000000002</v>
      </c>
      <c r="L419" s="20"/>
      <c r="M419" s="18"/>
      <c r="N419" s="20">
        <v>13909.948</v>
      </c>
      <c r="O419" s="20">
        <v>3031.62</v>
      </c>
      <c r="Q419" s="20">
        <v>39.064999999999998</v>
      </c>
      <c r="R419" s="20">
        <v>708.35599999999999</v>
      </c>
      <c r="S419" s="20">
        <v>611.63900000000001</v>
      </c>
      <c r="T419" s="20">
        <v>137.125</v>
      </c>
      <c r="U419" s="20">
        <v>572.95399999999995</v>
      </c>
      <c r="V419" s="20">
        <v>527.89300000000003</v>
      </c>
      <c r="W419" s="20">
        <v>256.29899999999998</v>
      </c>
      <c r="X419" s="20">
        <v>331.74099999999999</v>
      </c>
      <c r="Y419" s="20">
        <v>678.38400000000001</v>
      </c>
      <c r="Z419" s="20">
        <v>291.55799999999999</v>
      </c>
      <c r="AA419" s="20">
        <v>827.66</v>
      </c>
      <c r="AB419" s="20"/>
      <c r="AC419" s="18"/>
      <c r="AD419" s="20">
        <v>1399.7180000000001</v>
      </c>
      <c r="AE419" s="20">
        <v>544.42100000000005</v>
      </c>
      <c r="AG419">
        <v>2.6743888391142967</v>
      </c>
      <c r="AH419">
        <v>4.3881296974967396</v>
      </c>
      <c r="AI419">
        <v>5.6261912664169547</v>
      </c>
      <c r="AJ419">
        <v>4.3556098450319052</v>
      </c>
      <c r="AK419">
        <v>4.1374386076369136</v>
      </c>
      <c r="AL419">
        <v>10.016304440483204</v>
      </c>
      <c r="AM419">
        <v>3.0049083297242674</v>
      </c>
      <c r="AN419">
        <v>7.1486099095378632</v>
      </c>
      <c r="AO419">
        <v>9.0563397721644385</v>
      </c>
      <c r="AP419">
        <v>4.8232255674685653</v>
      </c>
      <c r="AQ419">
        <v>2.5067104849817561</v>
      </c>
      <c r="AT419">
        <v>9.9376788753163137</v>
      </c>
      <c r="AU419">
        <v>5.5685214200040036</v>
      </c>
      <c r="AW419" s="20">
        <v>0.86</v>
      </c>
      <c r="AX419" s="20">
        <v>7.8E-2</v>
      </c>
      <c r="AY419" s="20">
        <v>0.11600000000000001</v>
      </c>
      <c r="AZ419" s="20">
        <v>0.39900000000000002</v>
      </c>
      <c r="BA419" s="20">
        <v>9.0999999999999998E-2</v>
      </c>
      <c r="BB419" s="20">
        <v>0.23799999999999999</v>
      </c>
      <c r="BC419" s="20">
        <v>0.14699999999999999</v>
      </c>
      <c r="BD419" s="20">
        <v>0.27100000000000002</v>
      </c>
      <c r="BE419" s="20">
        <v>0.16800000000000001</v>
      </c>
      <c r="BF419" s="20">
        <v>0.20799999999999999</v>
      </c>
      <c r="BG419" s="20">
        <v>3.7999999999999999E-2</v>
      </c>
      <c r="BH419" s="20"/>
      <c r="BI419" s="20"/>
      <c r="BJ419" s="20">
        <v>8.8999999999999996E-2</v>
      </c>
      <c r="BK419" s="20">
        <v>0.129</v>
      </c>
      <c r="BM419" s="20">
        <v>0.88300000000000001</v>
      </c>
      <c r="BN419" s="20">
        <v>0.40799999999999997</v>
      </c>
      <c r="BO419" s="20">
        <v>0.45200000000000001</v>
      </c>
      <c r="BP419" s="20">
        <v>0.75900000000000001</v>
      </c>
      <c r="BQ419" s="20">
        <v>0.40500000000000003</v>
      </c>
      <c r="BR419" s="20">
        <v>0.68100000000000005</v>
      </c>
      <c r="BS419" s="20">
        <v>0.434</v>
      </c>
      <c r="BT419" s="20">
        <v>0.42099999999999999</v>
      </c>
      <c r="BU419" s="20">
        <v>0.61499999999999999</v>
      </c>
      <c r="BV419" s="20">
        <v>0.63200000000000001</v>
      </c>
      <c r="BW419" s="20">
        <v>0.214</v>
      </c>
      <c r="BX419" s="20"/>
      <c r="BY419" s="20"/>
      <c r="BZ419" s="20">
        <v>0.59399999999999997</v>
      </c>
      <c r="CA419" s="20">
        <v>0.39400000000000002</v>
      </c>
    </row>
    <row r="420" spans="1:79" x14ac:dyDescent="0.35">
      <c r="A420" s="20">
        <v>1143.6759999999999</v>
      </c>
      <c r="B420" s="20">
        <v>2435.2809999999999</v>
      </c>
      <c r="C420" s="20">
        <v>3302.5149999999999</v>
      </c>
      <c r="D420" s="20">
        <v>1325.8140000000001</v>
      </c>
      <c r="E420" s="20">
        <v>1867.604</v>
      </c>
      <c r="F420" s="20">
        <v>4219.6750000000002</v>
      </c>
      <c r="G420" s="20">
        <v>1053.9939999999999</v>
      </c>
      <c r="H420" s="20">
        <v>3863.72</v>
      </c>
      <c r="I420" s="20">
        <v>1886.095</v>
      </c>
      <c r="J420" s="20">
        <v>1175.1110000000001</v>
      </c>
      <c r="K420" s="20">
        <v>868.15800000000002</v>
      </c>
      <c r="L420" s="20"/>
      <c r="M420" s="18"/>
      <c r="N420" s="20">
        <v>15841.346</v>
      </c>
      <c r="O420" s="20">
        <v>1943.4169999999999</v>
      </c>
      <c r="Q420" s="20">
        <v>232.79599999999999</v>
      </c>
      <c r="R420" s="20">
        <v>330.66300000000001</v>
      </c>
      <c r="S420" s="20">
        <v>581.83600000000001</v>
      </c>
      <c r="T420" s="20">
        <v>297.75400000000002</v>
      </c>
      <c r="U420" s="20">
        <v>234.75899999999999</v>
      </c>
      <c r="V420" s="20">
        <v>636.18899999999996</v>
      </c>
      <c r="W420" s="20">
        <v>231.14599999999999</v>
      </c>
      <c r="X420" s="20">
        <v>363.23</v>
      </c>
      <c r="Y420" s="20">
        <v>477.91</v>
      </c>
      <c r="Z420" s="20">
        <v>287.59899999999999</v>
      </c>
      <c r="AA420" s="20">
        <v>204.803</v>
      </c>
      <c r="AB420" s="20"/>
      <c r="AC420" s="18"/>
      <c r="AD420" s="20">
        <v>1443.192</v>
      </c>
      <c r="AE420" s="20">
        <v>628.06299999999999</v>
      </c>
      <c r="AG420">
        <v>4.9127820065636865</v>
      </c>
      <c r="AH420">
        <v>7.3648427553128109</v>
      </c>
      <c r="AI420">
        <v>5.6760238280202664</v>
      </c>
      <c r="AJ420">
        <v>4.4527160004567525</v>
      </c>
      <c r="AK420">
        <v>7.9554095902606505</v>
      </c>
      <c r="AL420">
        <v>6.6327380699760612</v>
      </c>
      <c r="AM420">
        <v>4.5598625976655445</v>
      </c>
      <c r="AN420">
        <v>10.637116978223164</v>
      </c>
      <c r="AO420">
        <v>3.9465485133184073</v>
      </c>
      <c r="AP420">
        <v>4.0859356256454307</v>
      </c>
      <c r="AQ420">
        <v>4.2389906397855501</v>
      </c>
      <c r="AT420">
        <v>10.976603251680995</v>
      </c>
      <c r="AU420">
        <v>3.0943026416139783</v>
      </c>
      <c r="AW420" s="20">
        <v>0.26500000000000001</v>
      </c>
      <c r="AX420" s="20">
        <v>0.28000000000000003</v>
      </c>
      <c r="AY420" s="20">
        <v>0.123</v>
      </c>
      <c r="AZ420" s="20">
        <v>0.188</v>
      </c>
      <c r="BA420" s="20">
        <v>0.42599999999999999</v>
      </c>
      <c r="BB420" s="20">
        <v>0.13100000000000001</v>
      </c>
      <c r="BC420" s="20">
        <v>0.248</v>
      </c>
      <c r="BD420" s="20">
        <v>0.36799999999999999</v>
      </c>
      <c r="BE420" s="20">
        <v>0.104</v>
      </c>
      <c r="BF420" s="20">
        <v>0.17899999999999999</v>
      </c>
      <c r="BG420" s="20">
        <v>0.26</v>
      </c>
      <c r="BH420" s="20"/>
      <c r="BI420" s="20"/>
      <c r="BJ420" s="20">
        <v>9.6000000000000002E-2</v>
      </c>
      <c r="BK420" s="20">
        <v>6.2E-2</v>
      </c>
      <c r="BM420" s="20">
        <v>0.69</v>
      </c>
      <c r="BN420" s="20">
        <v>0.755</v>
      </c>
      <c r="BO420" s="20">
        <v>0.40200000000000002</v>
      </c>
      <c r="BP420" s="20">
        <v>0.53800000000000003</v>
      </c>
      <c r="BQ420" s="20">
        <v>0.79300000000000004</v>
      </c>
      <c r="BR420" s="20">
        <v>0.59799999999999998</v>
      </c>
      <c r="BS420" s="20">
        <v>0.67400000000000004</v>
      </c>
      <c r="BT420" s="20">
        <v>0.439</v>
      </c>
      <c r="BU420" s="20">
        <v>0.45800000000000002</v>
      </c>
      <c r="BV420" s="20">
        <v>0.63500000000000001</v>
      </c>
      <c r="BW420" s="20">
        <v>0.73799999999999999</v>
      </c>
      <c r="BX420" s="20"/>
      <c r="BY420" s="20"/>
      <c r="BZ420" s="20">
        <v>0.63900000000000001</v>
      </c>
      <c r="CA420" s="20">
        <v>0.33700000000000002</v>
      </c>
    </row>
    <row r="421" spans="1:79" x14ac:dyDescent="0.35">
      <c r="A421" s="20">
        <v>113.72</v>
      </c>
      <c r="B421" s="20">
        <v>2637.759</v>
      </c>
      <c r="C421" s="20">
        <v>1405.325</v>
      </c>
      <c r="D421" s="20">
        <v>2642.3820000000001</v>
      </c>
      <c r="E421" s="20">
        <v>3063.0549999999998</v>
      </c>
      <c r="F421" s="20">
        <v>2400.1480000000001</v>
      </c>
      <c r="G421" s="20">
        <v>3852.6260000000002</v>
      </c>
      <c r="H421" s="20">
        <v>1889.7929999999999</v>
      </c>
      <c r="I421" s="20">
        <v>4719.8590000000004</v>
      </c>
      <c r="J421" s="20">
        <v>1222.2629999999999</v>
      </c>
      <c r="K421" s="20">
        <v>878.32799999999997</v>
      </c>
      <c r="L421" s="20"/>
      <c r="M421" s="18"/>
      <c r="N421" s="20">
        <v>11236.132</v>
      </c>
      <c r="O421" s="20">
        <v>3430.1039999999998</v>
      </c>
      <c r="Q421" s="20">
        <v>43.941000000000003</v>
      </c>
      <c r="R421" s="20">
        <v>441.58100000000002</v>
      </c>
      <c r="S421" s="20">
        <v>487.69499999999999</v>
      </c>
      <c r="T421" s="20">
        <v>594.42100000000005</v>
      </c>
      <c r="U421" s="20">
        <v>575.55999999999995</v>
      </c>
      <c r="V421" s="20">
        <v>304.20600000000002</v>
      </c>
      <c r="W421" s="20">
        <v>635.91600000000005</v>
      </c>
      <c r="X421" s="20">
        <v>269.666</v>
      </c>
      <c r="Y421" s="20">
        <v>538.322</v>
      </c>
      <c r="Z421" s="20">
        <v>276.97000000000003</v>
      </c>
      <c r="AA421" s="20">
        <v>269.00400000000002</v>
      </c>
      <c r="AB421" s="20"/>
      <c r="AC421" s="18"/>
      <c r="AD421" s="20">
        <v>1385.557</v>
      </c>
      <c r="AE421" s="20">
        <v>965.98500000000001</v>
      </c>
      <c r="AG421">
        <v>2.5880157483898865</v>
      </c>
      <c r="AH421">
        <v>5.9734431508602039</v>
      </c>
      <c r="AI421">
        <v>2.8815653225889131</v>
      </c>
      <c r="AJ421">
        <v>4.4453039175937592</v>
      </c>
      <c r="AK421">
        <v>5.3218691361456667</v>
      </c>
      <c r="AL421">
        <v>7.8898772542290425</v>
      </c>
      <c r="AM421">
        <v>6.0583882147956647</v>
      </c>
      <c r="AN421">
        <v>7.00790236811463</v>
      </c>
      <c r="AO421">
        <v>8.7677245217546389</v>
      </c>
      <c r="AP421">
        <v>4.4129797450987462</v>
      </c>
      <c r="AQ421">
        <v>3.2651112994602309</v>
      </c>
      <c r="AT421">
        <v>8.1094693325500131</v>
      </c>
      <c r="AU421">
        <v>3.5508874361403127</v>
      </c>
      <c r="AW421" s="20">
        <v>0.74</v>
      </c>
      <c r="AX421" s="20">
        <v>0.17</v>
      </c>
      <c r="AY421" s="20">
        <v>7.3999999999999996E-2</v>
      </c>
      <c r="AZ421" s="20">
        <v>9.4E-2</v>
      </c>
      <c r="BA421" s="20">
        <v>0.11600000000000001</v>
      </c>
      <c r="BB421" s="20">
        <v>0.32600000000000001</v>
      </c>
      <c r="BC421" s="20">
        <v>0.12</v>
      </c>
      <c r="BD421" s="20">
        <v>0.32700000000000001</v>
      </c>
      <c r="BE421" s="20">
        <v>0.20499999999999999</v>
      </c>
      <c r="BF421" s="20">
        <v>0.2</v>
      </c>
      <c r="BG421" s="20">
        <v>0.153</v>
      </c>
      <c r="BH421" s="20"/>
      <c r="BI421" s="20"/>
      <c r="BJ421" s="20">
        <v>7.3999999999999996E-2</v>
      </c>
      <c r="BK421" s="20">
        <v>4.5999999999999999E-2</v>
      </c>
      <c r="BM421" s="20">
        <v>0.83399999999999996</v>
      </c>
      <c r="BN421" s="20">
        <v>0.60899999999999999</v>
      </c>
      <c r="BO421" s="20">
        <v>0.24399999999999999</v>
      </c>
      <c r="BP421" s="20">
        <v>0.49099999999999999</v>
      </c>
      <c r="BQ421" s="20">
        <v>0.48599999999999999</v>
      </c>
      <c r="BR421" s="20">
        <v>0.81100000000000005</v>
      </c>
      <c r="BS421" s="20">
        <v>0.41099999999999998</v>
      </c>
      <c r="BT421" s="20">
        <v>0.40200000000000002</v>
      </c>
      <c r="BU421" s="20">
        <v>0.64</v>
      </c>
      <c r="BV421" s="20">
        <v>0.68</v>
      </c>
      <c r="BW421" s="20">
        <v>0.63300000000000001</v>
      </c>
      <c r="BX421" s="20"/>
      <c r="BY421" s="20"/>
      <c r="BZ421" s="20">
        <v>0.45900000000000002</v>
      </c>
      <c r="CA421" s="20">
        <v>0.41799999999999998</v>
      </c>
    </row>
    <row r="422" spans="1:79" x14ac:dyDescent="0.35">
      <c r="A422" s="20">
        <v>2923.4470000000001</v>
      </c>
      <c r="B422" s="20">
        <v>3307.1379999999999</v>
      </c>
      <c r="C422" s="20">
        <v>3074.1489999999999</v>
      </c>
      <c r="D422" s="20">
        <v>699.88900000000001</v>
      </c>
      <c r="E422" s="20">
        <v>1894.4159999999999</v>
      </c>
      <c r="F422" s="20">
        <v>2080.2510000000002</v>
      </c>
      <c r="G422" s="20">
        <v>3721.3389999999999</v>
      </c>
      <c r="H422" s="20">
        <v>6334.1350000000002</v>
      </c>
      <c r="I422" s="20">
        <v>680.47299999999996</v>
      </c>
      <c r="J422" s="20">
        <v>583.39499999999998</v>
      </c>
      <c r="K422" s="20">
        <v>2585.0590000000002</v>
      </c>
      <c r="L422" s="20"/>
      <c r="M422" s="18"/>
      <c r="N422" s="20">
        <v>2394.6010000000001</v>
      </c>
      <c r="O422" s="20">
        <v>4573.78</v>
      </c>
      <c r="Q422" s="20">
        <v>571.11099999999999</v>
      </c>
      <c r="R422" s="20">
        <v>471.36099999999999</v>
      </c>
      <c r="S422" s="20">
        <v>737.41899999999998</v>
      </c>
      <c r="T422" s="20">
        <v>233.01300000000001</v>
      </c>
      <c r="U422" s="20">
        <v>303.74</v>
      </c>
      <c r="V422" s="20">
        <v>522.02800000000002</v>
      </c>
      <c r="W422" s="20">
        <v>616.53200000000004</v>
      </c>
      <c r="X422" s="20">
        <v>687.87900000000002</v>
      </c>
      <c r="Y422" s="20">
        <v>191.148</v>
      </c>
      <c r="Z422" s="20">
        <v>206.66900000000001</v>
      </c>
      <c r="AA422" s="20">
        <v>536.20600000000002</v>
      </c>
      <c r="AB422" s="20"/>
      <c r="AC422" s="18"/>
      <c r="AD422" s="20">
        <v>305.43</v>
      </c>
      <c r="AE422" s="20">
        <v>654.39</v>
      </c>
      <c r="AG422">
        <v>5.1188770659293903</v>
      </c>
      <c r="AH422">
        <v>7.0161468598377885</v>
      </c>
      <c r="AI422">
        <v>4.1687954880468228</v>
      </c>
      <c r="AJ422">
        <v>3.0036478651405716</v>
      </c>
      <c r="AK422">
        <v>6.2369658260354246</v>
      </c>
      <c r="AL422">
        <v>3.9849414207667024</v>
      </c>
      <c r="AM422">
        <v>6.0359218986200229</v>
      </c>
      <c r="AN422">
        <v>9.2082110371155395</v>
      </c>
      <c r="AO422">
        <v>3.5599273861091927</v>
      </c>
      <c r="AP422">
        <v>2.8228471614030162</v>
      </c>
      <c r="AQ422">
        <v>4.821018414564552</v>
      </c>
      <c r="AT422">
        <v>7.8400975673640447</v>
      </c>
      <c r="AU422">
        <v>6.9893794220571825</v>
      </c>
      <c r="AW422" s="20">
        <v>0.113</v>
      </c>
      <c r="AX422" s="20">
        <v>0.187</v>
      </c>
      <c r="AY422" s="20">
        <v>7.0999999999999994E-2</v>
      </c>
      <c r="AZ422" s="20">
        <v>0.16200000000000001</v>
      </c>
      <c r="BA422" s="20">
        <v>0.25800000000000001</v>
      </c>
      <c r="BB422" s="20">
        <v>9.6000000000000002E-2</v>
      </c>
      <c r="BC422" s="20">
        <v>0.123</v>
      </c>
      <c r="BD422" s="20">
        <v>0.16800000000000001</v>
      </c>
      <c r="BE422" s="20">
        <v>0.23400000000000001</v>
      </c>
      <c r="BF422" s="20">
        <v>0.17199999999999999</v>
      </c>
      <c r="BG422" s="20">
        <v>0.113</v>
      </c>
      <c r="BH422" s="20"/>
      <c r="BI422" s="20"/>
      <c r="BJ422" s="20">
        <v>0.32300000000000001</v>
      </c>
      <c r="BK422" s="20">
        <v>0.13400000000000001</v>
      </c>
      <c r="BM422" s="20">
        <v>0.61499999999999999</v>
      </c>
      <c r="BN422" s="20">
        <v>0.55800000000000005</v>
      </c>
      <c r="BO422" s="20">
        <v>0.374</v>
      </c>
      <c r="BP422" s="20">
        <v>0.58699999999999997</v>
      </c>
      <c r="BQ422" s="20">
        <v>0.70399999999999996</v>
      </c>
      <c r="BR422" s="20">
        <v>0.42599999999999999</v>
      </c>
      <c r="BS422" s="20">
        <v>0.439</v>
      </c>
      <c r="BT422" s="20">
        <v>0.58799999999999997</v>
      </c>
      <c r="BU422" s="20">
        <v>0.76200000000000001</v>
      </c>
      <c r="BV422" s="20">
        <v>0.48799999999999999</v>
      </c>
      <c r="BW422" s="20">
        <v>0.39300000000000002</v>
      </c>
      <c r="BX422" s="20"/>
      <c r="BY422" s="20"/>
      <c r="BZ422" s="20">
        <v>0.69499999999999995</v>
      </c>
      <c r="CA422" s="20">
        <v>0.53500000000000003</v>
      </c>
    </row>
    <row r="423" spans="1:79" x14ac:dyDescent="0.35">
      <c r="A423" s="20">
        <v>1078.0329999999999</v>
      </c>
      <c r="B423" s="20">
        <v>2466.7159999999999</v>
      </c>
      <c r="C423" s="20">
        <v>5376.2939999999999</v>
      </c>
      <c r="D423" s="20">
        <v>2728.3649999999998</v>
      </c>
      <c r="E423" s="20">
        <v>2107.0639999999999</v>
      </c>
      <c r="F423" s="20">
        <v>1259.2460000000001</v>
      </c>
      <c r="G423" s="20">
        <v>1710.4290000000001</v>
      </c>
      <c r="H423" s="20">
        <v>5835.799</v>
      </c>
      <c r="I423" s="20">
        <v>3441.1979999999999</v>
      </c>
      <c r="J423" s="20">
        <v>1752.0340000000001</v>
      </c>
      <c r="K423" s="20">
        <v>8675.1110000000008</v>
      </c>
      <c r="L423" s="20"/>
      <c r="M423" s="18"/>
      <c r="N423" s="20">
        <v>2894.7860000000001</v>
      </c>
      <c r="O423" s="20">
        <v>2364.09</v>
      </c>
      <c r="Q423" s="20">
        <v>305.29300000000001</v>
      </c>
      <c r="R423" s="20">
        <v>401.51</v>
      </c>
      <c r="S423" s="20">
        <v>831.14300000000003</v>
      </c>
      <c r="T423" s="20">
        <v>435.98899999999998</v>
      </c>
      <c r="U423" s="20">
        <v>416.62200000000001</v>
      </c>
      <c r="V423" s="20">
        <v>192.74100000000001</v>
      </c>
      <c r="W423" s="20">
        <v>243.208</v>
      </c>
      <c r="X423" s="20">
        <v>1061.4359999999999</v>
      </c>
      <c r="Y423" s="20">
        <v>407.37599999999998</v>
      </c>
      <c r="Z423" s="20">
        <v>548.14700000000005</v>
      </c>
      <c r="AA423" s="20">
        <v>796.19799999999998</v>
      </c>
      <c r="AB423" s="20"/>
      <c r="AC423" s="18"/>
      <c r="AD423" s="20">
        <v>394.97800000000001</v>
      </c>
      <c r="AE423" s="20">
        <v>410.52199999999999</v>
      </c>
      <c r="AG423">
        <v>3.5311422142007838</v>
      </c>
      <c r="AH423">
        <v>6.1435979178600784</v>
      </c>
      <c r="AI423">
        <v>6.4685547493030677</v>
      </c>
      <c r="AJ423">
        <v>6.2578757720951677</v>
      </c>
      <c r="AK423">
        <v>5.0574957635458517</v>
      </c>
      <c r="AL423">
        <v>6.5333582372198959</v>
      </c>
      <c r="AM423">
        <v>7.0327826387289898</v>
      </c>
      <c r="AN423">
        <v>5.4980224902867443</v>
      </c>
      <c r="AO423">
        <v>8.4472281135854832</v>
      </c>
      <c r="AP423">
        <v>3.1962849381643976</v>
      </c>
      <c r="AQ423">
        <v>10.895670423688582</v>
      </c>
      <c r="AT423">
        <v>7.3289803482725624</v>
      </c>
      <c r="AU423">
        <v>5.7587413098445399</v>
      </c>
      <c r="AW423" s="20">
        <v>0.14499999999999999</v>
      </c>
      <c r="AX423" s="20">
        <v>0.192</v>
      </c>
      <c r="AY423" s="20">
        <v>9.8000000000000004E-2</v>
      </c>
      <c r="AZ423" s="20">
        <v>0.18</v>
      </c>
      <c r="BA423" s="20">
        <v>0.153</v>
      </c>
      <c r="BB423" s="20">
        <v>0.42599999999999999</v>
      </c>
      <c r="BC423" s="20">
        <v>0.36299999999999999</v>
      </c>
      <c r="BD423" s="20">
        <v>6.5000000000000002E-2</v>
      </c>
      <c r="BE423" s="20">
        <v>0.26100000000000001</v>
      </c>
      <c r="BF423" s="20">
        <v>7.2999999999999995E-2</v>
      </c>
      <c r="BG423" s="20">
        <v>0.17199999999999999</v>
      </c>
      <c r="BH423" s="20"/>
      <c r="BI423" s="20"/>
      <c r="BJ423" s="20">
        <v>0.23300000000000001</v>
      </c>
      <c r="BK423" s="20">
        <v>0.17599999999999999</v>
      </c>
      <c r="BM423" s="20">
        <v>0.58699999999999997</v>
      </c>
      <c r="BN423" s="20">
        <v>0.69599999999999995</v>
      </c>
      <c r="BO423" s="20">
        <v>0.40600000000000003</v>
      </c>
      <c r="BP423" s="20">
        <v>0.58399999999999996</v>
      </c>
      <c r="BQ423" s="20">
        <v>0.66700000000000004</v>
      </c>
      <c r="BR423" s="20">
        <v>0.83399999999999996</v>
      </c>
      <c r="BS423" s="20">
        <v>0.70199999999999996</v>
      </c>
      <c r="BT423" s="20">
        <v>0.373</v>
      </c>
      <c r="BU423" s="20">
        <v>0.71899999999999997</v>
      </c>
      <c r="BV423" s="20">
        <v>0.313</v>
      </c>
      <c r="BW423" s="20">
        <v>0.72699999999999998</v>
      </c>
      <c r="BX423" s="20"/>
      <c r="BY423" s="20"/>
      <c r="BZ423" s="20">
        <v>0.625</v>
      </c>
      <c r="CA423" s="20">
        <v>0.41799999999999998</v>
      </c>
    </row>
    <row r="424" spans="1:79" x14ac:dyDescent="0.35">
      <c r="A424" s="20">
        <v>113.72</v>
      </c>
      <c r="B424" s="20">
        <v>2362.241</v>
      </c>
      <c r="C424" s="20">
        <v>8258.1360000000004</v>
      </c>
      <c r="D424" s="20">
        <v>975.40700000000004</v>
      </c>
      <c r="E424" s="20">
        <v>2404.7710000000002</v>
      </c>
      <c r="F424" s="20">
        <v>2438.0549999999998</v>
      </c>
      <c r="G424" s="20">
        <v>1019.7859999999999</v>
      </c>
      <c r="H424" s="20">
        <v>9291.7900000000009</v>
      </c>
      <c r="I424" s="20">
        <v>8705.6209999999992</v>
      </c>
      <c r="J424" s="20">
        <v>1491.309</v>
      </c>
      <c r="K424" s="20">
        <v>4779.0309999999999</v>
      </c>
      <c r="L424" s="20"/>
      <c r="M424" s="18"/>
      <c r="N424" s="20">
        <v>3567.8620000000001</v>
      </c>
      <c r="O424" s="20">
        <v>2910.5030000000002</v>
      </c>
      <c r="Q424" s="20">
        <v>63.308</v>
      </c>
      <c r="R424" s="20">
        <v>338.339</v>
      </c>
      <c r="S424" s="20">
        <v>663.77200000000005</v>
      </c>
      <c r="T424" s="20">
        <v>222.38399999999999</v>
      </c>
      <c r="U424" s="20">
        <v>679.447</v>
      </c>
      <c r="V424" s="20">
        <v>373.49400000000003</v>
      </c>
      <c r="W424" s="20">
        <v>209.196</v>
      </c>
      <c r="X424" s="20">
        <v>896.68100000000004</v>
      </c>
      <c r="Y424" s="20">
        <v>876.54100000000005</v>
      </c>
      <c r="Z424" s="20">
        <v>429.27</v>
      </c>
      <c r="AA424" s="20">
        <v>979.11400000000003</v>
      </c>
      <c r="AB424" s="20"/>
      <c r="AC424" s="18"/>
      <c r="AD424" s="20">
        <v>382.529</v>
      </c>
      <c r="AE424" s="20">
        <v>434.99900000000002</v>
      </c>
      <c r="AG424">
        <v>1.7962974663549631</v>
      </c>
      <c r="AH424">
        <v>6.9818761656208714</v>
      </c>
      <c r="AI424">
        <v>12.441223793712298</v>
      </c>
      <c r="AJ424">
        <v>4.38613839125117</v>
      </c>
      <c r="AK424">
        <v>3.5393062299193319</v>
      </c>
      <c r="AL424">
        <v>6.527695224019662</v>
      </c>
      <c r="AM424">
        <v>4.8747872808275492</v>
      </c>
      <c r="AN424">
        <v>10.362425433348092</v>
      </c>
      <c r="AO424">
        <v>9.9317898421180519</v>
      </c>
      <c r="AP424">
        <v>3.4740582849954573</v>
      </c>
      <c r="AQ424">
        <v>4.8809750447853872</v>
      </c>
      <c r="AT424">
        <v>9.327036642973475</v>
      </c>
      <c r="AU424">
        <v>6.6908268754640812</v>
      </c>
      <c r="AW424" s="20">
        <v>0.35699999999999998</v>
      </c>
      <c r="AX424" s="20">
        <v>0.25900000000000001</v>
      </c>
      <c r="AY424" s="20">
        <v>0.23599999999999999</v>
      </c>
      <c r="AZ424" s="20">
        <v>0.248</v>
      </c>
      <c r="BA424" s="20">
        <v>6.5000000000000002E-2</v>
      </c>
      <c r="BB424" s="20">
        <v>0.22</v>
      </c>
      <c r="BC424" s="20">
        <v>0.29299999999999998</v>
      </c>
      <c r="BD424" s="20">
        <v>0.14499999999999999</v>
      </c>
      <c r="BE424" s="20">
        <v>0.14199999999999999</v>
      </c>
      <c r="BF424" s="20">
        <v>0.10199999999999999</v>
      </c>
      <c r="BG424" s="20">
        <v>6.3E-2</v>
      </c>
      <c r="BH424" s="20"/>
      <c r="BI424" s="20"/>
      <c r="BJ424" s="20">
        <v>0.30599999999999999</v>
      </c>
      <c r="BK424" s="20">
        <v>0.193</v>
      </c>
      <c r="BM424" s="20">
        <v>0.73399999999999999</v>
      </c>
      <c r="BN424" s="20">
        <v>0.66900000000000004</v>
      </c>
      <c r="BO424" s="20">
        <v>0.746</v>
      </c>
      <c r="BP424" s="20">
        <v>0.71899999999999997</v>
      </c>
      <c r="BQ424" s="20">
        <v>0.25</v>
      </c>
      <c r="BR424" s="20">
        <v>0.73599999999999999</v>
      </c>
      <c r="BS424" s="20">
        <v>0.71199999999999997</v>
      </c>
      <c r="BT424" s="20">
        <v>0.65100000000000002</v>
      </c>
      <c r="BU424" s="20">
        <v>0.76900000000000002</v>
      </c>
      <c r="BV424" s="20">
        <v>0.499</v>
      </c>
      <c r="BW424" s="20">
        <v>0.33300000000000002</v>
      </c>
      <c r="BX424" s="20"/>
      <c r="BY424" s="20"/>
      <c r="BZ424" s="20">
        <v>0.69499999999999995</v>
      </c>
      <c r="CA424" s="20">
        <v>0.54800000000000004</v>
      </c>
    </row>
    <row r="425" spans="1:79" x14ac:dyDescent="0.35">
      <c r="A425" s="20">
        <v>1095.5989999999999</v>
      </c>
      <c r="B425" s="20">
        <v>2648.8539999999998</v>
      </c>
      <c r="C425" s="20">
        <v>7420.4880000000003</v>
      </c>
      <c r="D425" s="20">
        <v>1000.37</v>
      </c>
      <c r="E425" s="20">
        <v>1602.2560000000001</v>
      </c>
      <c r="F425" s="20">
        <v>2659.9479999999999</v>
      </c>
      <c r="G425" s="20">
        <v>1339.682</v>
      </c>
      <c r="H425" s="20">
        <v>3512.3890000000001</v>
      </c>
      <c r="I425" s="20">
        <v>3193.4169999999999</v>
      </c>
      <c r="J425" s="20">
        <v>914.38599999999997</v>
      </c>
      <c r="K425" s="20">
        <v>591.71600000000001</v>
      </c>
      <c r="L425" s="20"/>
      <c r="M425" s="18"/>
      <c r="N425" s="20">
        <v>1714.127</v>
      </c>
      <c r="O425" s="20">
        <v>5112.7960000000003</v>
      </c>
      <c r="Q425" s="20">
        <v>248.16399999999999</v>
      </c>
      <c r="R425" s="20">
        <v>462.85500000000002</v>
      </c>
      <c r="S425" s="20">
        <v>934.04600000000005</v>
      </c>
      <c r="T425" s="20">
        <v>253.62</v>
      </c>
      <c r="U425" s="20">
        <v>441.85500000000002</v>
      </c>
      <c r="V425" s="20">
        <v>452.83</v>
      </c>
      <c r="W425" s="20">
        <v>302.80700000000002</v>
      </c>
      <c r="X425" s="20">
        <v>583.17999999999995</v>
      </c>
      <c r="Y425" s="20">
        <v>463.24200000000002</v>
      </c>
      <c r="Z425" s="20">
        <v>350.03</v>
      </c>
      <c r="AA425" s="20">
        <v>209.11600000000001</v>
      </c>
      <c r="AB425" s="20"/>
      <c r="AC425" s="18"/>
      <c r="AD425" s="20">
        <v>346.18400000000003</v>
      </c>
      <c r="AE425" s="20">
        <v>694.38800000000003</v>
      </c>
      <c r="AG425">
        <v>4.4148184265243948</v>
      </c>
      <c r="AH425">
        <v>5.7228592107679503</v>
      </c>
      <c r="AI425">
        <v>7.9444566969935098</v>
      </c>
      <c r="AJ425">
        <v>3.9443655863102278</v>
      </c>
      <c r="AK425">
        <v>3.6262031661970555</v>
      </c>
      <c r="AL425">
        <v>5.8740542808559502</v>
      </c>
      <c r="AM425">
        <v>4.4242108009392123</v>
      </c>
      <c r="AN425">
        <v>6.0228214273466172</v>
      </c>
      <c r="AO425">
        <v>6.8936257938615233</v>
      </c>
      <c r="AP425">
        <v>2.6123075164985861</v>
      </c>
      <c r="AQ425">
        <v>2.829606534172421</v>
      </c>
      <c r="AT425">
        <v>4.9514911145517981</v>
      </c>
      <c r="AU425">
        <v>7.3630247066481562</v>
      </c>
      <c r="AW425" s="20">
        <v>0.224</v>
      </c>
      <c r="AX425" s="20">
        <v>0.155</v>
      </c>
      <c r="AY425" s="20">
        <v>0.107</v>
      </c>
      <c r="AZ425" s="20">
        <v>0.19500000000000001</v>
      </c>
      <c r="BA425" s="20">
        <v>0.10299999999999999</v>
      </c>
      <c r="BB425" s="20">
        <v>0.16300000000000001</v>
      </c>
      <c r="BC425" s="20">
        <v>0.184</v>
      </c>
      <c r="BD425" s="20">
        <v>0.13</v>
      </c>
      <c r="BE425" s="20">
        <v>0.187</v>
      </c>
      <c r="BF425" s="20">
        <v>9.4E-2</v>
      </c>
      <c r="BG425" s="20">
        <v>0.17</v>
      </c>
      <c r="BH425" s="20"/>
      <c r="BI425" s="20"/>
      <c r="BJ425" s="20">
        <v>0.18</v>
      </c>
      <c r="BK425" s="20">
        <v>0.13300000000000001</v>
      </c>
      <c r="BM425" s="20">
        <v>0.59899999999999998</v>
      </c>
      <c r="BN425" s="20">
        <v>0.56699999999999995</v>
      </c>
      <c r="BO425" s="20">
        <v>0.66300000000000003</v>
      </c>
      <c r="BP425" s="20">
        <v>0.60899999999999999</v>
      </c>
      <c r="BQ425" s="20">
        <v>0.312</v>
      </c>
      <c r="BR425" s="20">
        <v>0.59099999999999997</v>
      </c>
      <c r="BS425" s="20">
        <v>0.47599999999999998</v>
      </c>
      <c r="BT425" s="20">
        <v>0.53100000000000003</v>
      </c>
      <c r="BU425" s="20">
        <v>0.72199999999999998</v>
      </c>
      <c r="BV425" s="20">
        <v>0.44500000000000001</v>
      </c>
      <c r="BW425" s="20">
        <v>0.66100000000000003</v>
      </c>
      <c r="BX425" s="20"/>
      <c r="BY425" s="20"/>
      <c r="BZ425" s="20">
        <v>0.47099999999999997</v>
      </c>
      <c r="CA425" s="20">
        <v>0.51</v>
      </c>
    </row>
    <row r="426" spans="1:79" x14ac:dyDescent="0.35">
      <c r="A426" s="20">
        <v>1103.92</v>
      </c>
      <c r="B426" s="20">
        <v>1327.663</v>
      </c>
      <c r="C426" s="20">
        <v>2800.4810000000002</v>
      </c>
      <c r="D426" s="20">
        <v>1172.337</v>
      </c>
      <c r="E426" s="20">
        <v>1230.5840000000001</v>
      </c>
      <c r="F426" s="20">
        <v>3051.0360000000001</v>
      </c>
      <c r="G426" s="20">
        <v>1526.442</v>
      </c>
      <c r="H426" s="20">
        <v>6915.68</v>
      </c>
      <c r="I426" s="20">
        <v>2715.422</v>
      </c>
      <c r="J426" s="20">
        <v>1237.981</v>
      </c>
      <c r="K426" s="20">
        <v>2379.808</v>
      </c>
      <c r="L426" s="20"/>
      <c r="M426" s="18"/>
      <c r="N426" s="20">
        <v>3715.7910000000002</v>
      </c>
      <c r="O426" s="20">
        <v>5170.1180000000004</v>
      </c>
      <c r="Q426" s="20">
        <v>308.82600000000002</v>
      </c>
      <c r="R426" s="20">
        <v>301.54300000000001</v>
      </c>
      <c r="S426" s="20">
        <v>515.71199999999999</v>
      </c>
      <c r="T426" s="20">
        <v>220.30799999999999</v>
      </c>
      <c r="U426" s="20">
        <v>272.93099999999998</v>
      </c>
      <c r="V426" s="20">
        <v>372.834</v>
      </c>
      <c r="W426" s="20">
        <v>218.67400000000001</v>
      </c>
      <c r="X426" s="20">
        <v>883.90300000000002</v>
      </c>
      <c r="Y426" s="20">
        <v>710.39300000000003</v>
      </c>
      <c r="Z426" s="20">
        <v>417.94099999999997</v>
      </c>
      <c r="AA426" s="20">
        <v>478.12</v>
      </c>
      <c r="AB426" s="20"/>
      <c r="AC426" s="18"/>
      <c r="AD426" s="20">
        <v>493.39100000000002</v>
      </c>
      <c r="AE426" s="20">
        <v>1042.3019999999999</v>
      </c>
      <c r="AG426">
        <v>3.5745694986821057</v>
      </c>
      <c r="AH426">
        <v>4.4028977625081662</v>
      </c>
      <c r="AI426">
        <v>5.4303196357656995</v>
      </c>
      <c r="AJ426">
        <v>5.3213546489460208</v>
      </c>
      <c r="AK426">
        <v>4.5087732796934032</v>
      </c>
      <c r="AL426">
        <v>8.1833631052961913</v>
      </c>
      <c r="AM426">
        <v>6.9804457777330633</v>
      </c>
      <c r="AN426">
        <v>7.8240259394978864</v>
      </c>
      <c r="AO426">
        <v>3.8224222367055982</v>
      </c>
      <c r="AP426">
        <v>2.9620951282597305</v>
      </c>
      <c r="AQ426">
        <v>4.9774282606876934</v>
      </c>
      <c r="AT426">
        <v>7.5311284559304896</v>
      </c>
      <c r="AU426">
        <v>4.9602879012032988</v>
      </c>
      <c r="AW426" s="20">
        <v>0.14499999999999999</v>
      </c>
      <c r="AX426" s="20">
        <v>0.183</v>
      </c>
      <c r="AY426" s="20">
        <v>0.13200000000000001</v>
      </c>
      <c r="AZ426" s="20">
        <v>0.30399999999999999</v>
      </c>
      <c r="BA426" s="20">
        <v>0.20799999999999999</v>
      </c>
      <c r="BB426" s="20">
        <v>0.27600000000000002</v>
      </c>
      <c r="BC426" s="20">
        <v>0.40100000000000002</v>
      </c>
      <c r="BD426" s="20">
        <v>0.111</v>
      </c>
      <c r="BE426" s="20">
        <v>6.8000000000000005E-2</v>
      </c>
      <c r="BF426" s="20">
        <v>8.8999999999999996E-2</v>
      </c>
      <c r="BG426" s="20">
        <v>0.13100000000000001</v>
      </c>
      <c r="BH426" s="20"/>
      <c r="BI426" s="20"/>
      <c r="BJ426" s="20">
        <v>0.192</v>
      </c>
      <c r="BK426" s="20">
        <v>0.06</v>
      </c>
      <c r="BM426" s="20">
        <v>0.47299999999999998</v>
      </c>
      <c r="BN426" s="20">
        <v>0.498</v>
      </c>
      <c r="BO426" s="20">
        <v>0.48299999999999998</v>
      </c>
      <c r="BP426" s="20">
        <v>0.63700000000000001</v>
      </c>
      <c r="BQ426" s="20">
        <v>0.5</v>
      </c>
      <c r="BR426" s="20">
        <v>0.68200000000000005</v>
      </c>
      <c r="BS426" s="20">
        <v>0.74</v>
      </c>
      <c r="BT426" s="20">
        <v>0.55400000000000005</v>
      </c>
      <c r="BU426" s="20">
        <v>0.313</v>
      </c>
      <c r="BV426" s="20">
        <v>0.47199999999999998</v>
      </c>
      <c r="BW426" s="20">
        <v>0.58299999999999996</v>
      </c>
      <c r="BX426" s="20"/>
      <c r="BY426" s="20"/>
      <c r="BZ426" s="20">
        <v>0.63900000000000001</v>
      </c>
      <c r="CA426" s="20">
        <v>0.48599999999999999</v>
      </c>
    </row>
    <row r="427" spans="1:79" x14ac:dyDescent="0.35">
      <c r="A427" s="20">
        <v>2202.2930000000001</v>
      </c>
      <c r="B427" s="20">
        <v>2597.078</v>
      </c>
      <c r="C427" s="20">
        <v>6924.9260000000004</v>
      </c>
      <c r="D427" s="20">
        <v>1523.6690000000001</v>
      </c>
      <c r="E427" s="20">
        <v>587.09299999999996</v>
      </c>
      <c r="F427" s="20">
        <v>1275.8879999999999</v>
      </c>
      <c r="G427" s="20">
        <v>11836.169</v>
      </c>
      <c r="H427" s="20">
        <v>322.67</v>
      </c>
      <c r="I427" s="20">
        <v>2094.12</v>
      </c>
      <c r="J427" s="20">
        <v>923.63199999999995</v>
      </c>
      <c r="K427" s="20">
        <v>397.55900000000003</v>
      </c>
      <c r="L427" s="20"/>
      <c r="M427" s="18"/>
      <c r="N427" s="20">
        <v>349.48200000000003</v>
      </c>
      <c r="O427" s="20">
        <v>5042.53</v>
      </c>
      <c r="Q427" s="20">
        <v>471.14400000000001</v>
      </c>
      <c r="R427" s="20">
        <v>436.30200000000002</v>
      </c>
      <c r="S427" s="20">
        <v>883.17</v>
      </c>
      <c r="T427" s="20">
        <v>259.66199999999998</v>
      </c>
      <c r="U427" s="20">
        <v>220.73400000000001</v>
      </c>
      <c r="V427" s="20">
        <v>260.18599999999998</v>
      </c>
      <c r="W427" s="20">
        <v>1433.98</v>
      </c>
      <c r="X427" s="20">
        <v>150.62700000000001</v>
      </c>
      <c r="Y427" s="20">
        <v>345.85399999999998</v>
      </c>
      <c r="Z427" s="20">
        <v>331.69299999999998</v>
      </c>
      <c r="AA427" s="20">
        <v>150.76300000000001</v>
      </c>
      <c r="AB427" s="20"/>
      <c r="AC427" s="18"/>
      <c r="AD427" s="20">
        <v>94.680999999999997</v>
      </c>
      <c r="AE427" s="20">
        <v>382.10300000000001</v>
      </c>
      <c r="AG427">
        <v>4.6743522150340446</v>
      </c>
      <c r="AH427">
        <v>5.9524778708325883</v>
      </c>
      <c r="AI427">
        <v>7.8409887111201702</v>
      </c>
      <c r="AJ427">
        <v>5.8678936463556477</v>
      </c>
      <c r="AK427">
        <v>2.6597307166091309</v>
      </c>
      <c r="AL427">
        <v>4.9037534686724111</v>
      </c>
      <c r="AM427">
        <v>8.2540683970487727</v>
      </c>
      <c r="AN427">
        <v>2.1421790250087964</v>
      </c>
      <c r="AO427">
        <v>6.0549249105113718</v>
      </c>
      <c r="AP427">
        <v>2.7845990117367565</v>
      </c>
      <c r="AQ427">
        <v>2.6369798955977264</v>
      </c>
      <c r="AT427">
        <v>3.6911523959400516</v>
      </c>
      <c r="AU427">
        <v>13.196782019507829</v>
      </c>
      <c r="AW427" s="20">
        <v>0.125</v>
      </c>
      <c r="AX427" s="20">
        <v>0.17100000000000001</v>
      </c>
      <c r="AY427" s="20">
        <v>0.112</v>
      </c>
      <c r="AZ427" s="20">
        <v>0.28399999999999997</v>
      </c>
      <c r="BA427" s="20">
        <v>0.151</v>
      </c>
      <c r="BB427" s="20">
        <v>0.23699999999999999</v>
      </c>
      <c r="BC427" s="20">
        <v>7.1999999999999995E-2</v>
      </c>
      <c r="BD427" s="20">
        <v>0.17899999999999999</v>
      </c>
      <c r="BE427" s="20">
        <v>0.22</v>
      </c>
      <c r="BF427" s="20">
        <v>0.105</v>
      </c>
      <c r="BG427" s="20">
        <v>0.22</v>
      </c>
      <c r="BH427" s="20"/>
      <c r="BI427" s="20"/>
      <c r="BJ427" s="20">
        <v>0.49</v>
      </c>
      <c r="BK427" s="20">
        <v>0.434</v>
      </c>
      <c r="BM427" s="20">
        <v>0.65100000000000002</v>
      </c>
      <c r="BN427" s="20">
        <v>0.65100000000000002</v>
      </c>
      <c r="BO427" s="20">
        <v>0.439</v>
      </c>
      <c r="BP427" s="20">
        <v>0.624</v>
      </c>
      <c r="BQ427" s="20">
        <v>0.53300000000000003</v>
      </c>
      <c r="BR427" s="20">
        <v>0.63</v>
      </c>
      <c r="BS427" s="20">
        <v>0.504</v>
      </c>
      <c r="BT427" s="20">
        <v>0.42799999999999999</v>
      </c>
      <c r="BU427" s="20">
        <v>0.68799999999999994</v>
      </c>
      <c r="BV427" s="20">
        <v>0.51200000000000001</v>
      </c>
      <c r="BW427" s="20">
        <v>0.56299999999999994</v>
      </c>
      <c r="BX427" s="20"/>
      <c r="BY427" s="20"/>
      <c r="BZ427" s="20">
        <v>0.83499999999999996</v>
      </c>
      <c r="CA427" s="20">
        <v>0.85799999999999998</v>
      </c>
    </row>
    <row r="428" spans="1:79" x14ac:dyDescent="0.35">
      <c r="A428" s="20">
        <v>3856.3240000000001</v>
      </c>
      <c r="B428" s="20">
        <v>1237.056</v>
      </c>
      <c r="C428" s="20">
        <v>1997.9659999999999</v>
      </c>
      <c r="D428" s="20">
        <v>3453.2170000000001</v>
      </c>
      <c r="E428" s="20">
        <v>904.21600000000001</v>
      </c>
      <c r="F428" s="20">
        <v>1601.3309999999999</v>
      </c>
      <c r="G428" s="20">
        <v>2103.3649999999998</v>
      </c>
      <c r="H428" s="20">
        <v>2061.7600000000002</v>
      </c>
      <c r="I428" s="20">
        <v>2498.1509999999998</v>
      </c>
      <c r="J428" s="20">
        <v>1721.5239999999999</v>
      </c>
      <c r="K428" s="20">
        <v>1863.905</v>
      </c>
      <c r="L428" s="20"/>
      <c r="M428" s="18"/>
      <c r="N428" s="20">
        <v>3358.913</v>
      </c>
      <c r="O428" s="20">
        <v>2228.1799999999998</v>
      </c>
      <c r="Q428" s="20">
        <v>690.30899999999997</v>
      </c>
      <c r="R428" s="20">
        <v>345.34800000000001</v>
      </c>
      <c r="S428" s="20">
        <v>354.90600000000001</v>
      </c>
      <c r="T428" s="20">
        <v>584.07299999999998</v>
      </c>
      <c r="U428" s="20">
        <v>251.447</v>
      </c>
      <c r="V428" s="20">
        <v>243.34399999999999</v>
      </c>
      <c r="W428" s="20">
        <v>237.012</v>
      </c>
      <c r="X428" s="20">
        <v>364.05500000000001</v>
      </c>
      <c r="Y428" s="20">
        <v>339.61799999999999</v>
      </c>
      <c r="Z428" s="20">
        <v>486.416</v>
      </c>
      <c r="AA428" s="20">
        <v>562.08199999999999</v>
      </c>
      <c r="AB428" s="20"/>
      <c r="AC428" s="18"/>
      <c r="AD428" s="20">
        <v>715.55799999999999</v>
      </c>
      <c r="AE428" s="20">
        <v>311.70499999999998</v>
      </c>
      <c r="AG428">
        <v>5.5863736384720468</v>
      </c>
      <c r="AH428">
        <v>3.5820563605406721</v>
      </c>
      <c r="AI428">
        <v>5.6295638845215352</v>
      </c>
      <c r="AJ428">
        <v>5.9123037702478971</v>
      </c>
      <c r="AK428">
        <v>3.5960500622397564</v>
      </c>
      <c r="AL428">
        <v>6.5805238674469058</v>
      </c>
      <c r="AM428">
        <v>8.8745084637064782</v>
      </c>
      <c r="AN428">
        <v>5.6633201027317304</v>
      </c>
      <c r="AO428">
        <v>7.3557673621539488</v>
      </c>
      <c r="AP428">
        <v>3.5392010131245679</v>
      </c>
      <c r="AQ428">
        <v>3.3160730996544987</v>
      </c>
      <c r="AT428">
        <v>4.6941170387306128</v>
      </c>
      <c r="AU428">
        <v>7.148361431481689</v>
      </c>
      <c r="AW428" s="20">
        <v>0.10199999999999999</v>
      </c>
      <c r="AX428" s="20">
        <v>0.13</v>
      </c>
      <c r="AY428" s="20">
        <v>0.19900000000000001</v>
      </c>
      <c r="AZ428" s="20">
        <v>0.127</v>
      </c>
      <c r="BA428" s="20">
        <v>0.18</v>
      </c>
      <c r="BB428" s="20">
        <v>0.34</v>
      </c>
      <c r="BC428" s="20">
        <v>0.47099999999999997</v>
      </c>
      <c r="BD428" s="20">
        <v>0.19500000000000001</v>
      </c>
      <c r="BE428" s="20">
        <v>0.27200000000000002</v>
      </c>
      <c r="BF428" s="20">
        <v>9.0999999999999998E-2</v>
      </c>
      <c r="BG428" s="20">
        <v>7.3999999999999996E-2</v>
      </c>
      <c r="BH428" s="20"/>
      <c r="BI428" s="20"/>
      <c r="BJ428" s="20">
        <v>8.2000000000000003E-2</v>
      </c>
      <c r="BK428" s="20">
        <v>0.28799999999999998</v>
      </c>
      <c r="BM428" s="20">
        <v>0.57599999999999996</v>
      </c>
      <c r="BN428" s="20">
        <v>0.41299999999999998</v>
      </c>
      <c r="BO428" s="20">
        <v>0.441</v>
      </c>
      <c r="BP428" s="20">
        <v>0.54500000000000004</v>
      </c>
      <c r="BQ428" s="20">
        <v>0.63500000000000001</v>
      </c>
      <c r="BR428" s="20">
        <v>0.71</v>
      </c>
      <c r="BS428" s="20">
        <v>0.82</v>
      </c>
      <c r="BT428" s="20">
        <v>0.57499999999999996</v>
      </c>
      <c r="BU428" s="20">
        <v>0.70199999999999996</v>
      </c>
      <c r="BV428" s="20">
        <v>0.47</v>
      </c>
      <c r="BW428" s="20">
        <v>0.31</v>
      </c>
      <c r="BX428" s="20"/>
      <c r="BY428" s="20"/>
      <c r="BZ428" s="20">
        <v>0.41499999999999998</v>
      </c>
      <c r="CA428" s="20">
        <v>0.76700000000000002</v>
      </c>
    </row>
    <row r="429" spans="1:79" x14ac:dyDescent="0.35">
      <c r="A429" s="20">
        <v>1295.3030000000001</v>
      </c>
      <c r="B429" s="20">
        <v>1418.269</v>
      </c>
      <c r="C429" s="20">
        <v>4146.6350000000002</v>
      </c>
      <c r="D429" s="20">
        <v>1063.24</v>
      </c>
      <c r="E429" s="20">
        <v>3010.355</v>
      </c>
      <c r="F429" s="20">
        <v>1712.278</v>
      </c>
      <c r="G429" s="20">
        <v>2910.5030000000002</v>
      </c>
      <c r="H429" s="20">
        <v>2773.6689999999999</v>
      </c>
      <c r="I429" s="20">
        <v>2345.5990000000002</v>
      </c>
      <c r="J429" s="20">
        <v>2046.0429999999999</v>
      </c>
      <c r="K429" s="20">
        <v>1046.598</v>
      </c>
      <c r="L429" s="20"/>
      <c r="M429" s="18"/>
      <c r="N429" s="20">
        <v>2693.232</v>
      </c>
      <c r="O429" s="20">
        <v>4458.21</v>
      </c>
      <c r="Q429" s="20">
        <v>182.56299999999999</v>
      </c>
      <c r="R429" s="20">
        <v>308.149</v>
      </c>
      <c r="S429" s="20">
        <v>848.80399999999997</v>
      </c>
      <c r="T429" s="20">
        <v>204.28</v>
      </c>
      <c r="U429" s="20">
        <v>722.79100000000005</v>
      </c>
      <c r="V429" s="20">
        <v>296.33699999999999</v>
      </c>
      <c r="W429" s="20">
        <v>483.11599999999999</v>
      </c>
      <c r="X429" s="20">
        <v>605.65300000000002</v>
      </c>
      <c r="Y429" s="20">
        <v>436.279</v>
      </c>
      <c r="Z429" s="20">
        <v>400.67399999999998</v>
      </c>
      <c r="AA429" s="20">
        <v>280.56599999999997</v>
      </c>
      <c r="AB429" s="20"/>
      <c r="AC429" s="18"/>
      <c r="AD429" s="20">
        <v>632.303</v>
      </c>
      <c r="AE429" s="20">
        <v>620.41800000000001</v>
      </c>
      <c r="AG429">
        <v>7.0951014170450764</v>
      </c>
      <c r="AH429">
        <v>4.6025429256625854</v>
      </c>
      <c r="AI429">
        <v>4.8852679770594865</v>
      </c>
      <c r="AJ429">
        <v>5.2048169179557471</v>
      </c>
      <c r="AK429">
        <v>4.1649038242036767</v>
      </c>
      <c r="AL429">
        <v>5.7781444774024173</v>
      </c>
      <c r="AM429">
        <v>6.024439265104033</v>
      </c>
      <c r="AN429">
        <v>4.5796338827678555</v>
      </c>
      <c r="AO429">
        <v>5.3763738341749203</v>
      </c>
      <c r="AP429">
        <v>5.1065030423736006</v>
      </c>
      <c r="AQ429">
        <v>3.7303094459057764</v>
      </c>
      <c r="AT429">
        <v>4.259400951758888</v>
      </c>
      <c r="AU429">
        <v>7.1858166590911292</v>
      </c>
      <c r="AW429" s="20">
        <v>0.48799999999999999</v>
      </c>
      <c r="AX429" s="20">
        <v>0.188</v>
      </c>
      <c r="AY429" s="20">
        <v>7.1999999999999995E-2</v>
      </c>
      <c r="AZ429" s="20">
        <v>0.32</v>
      </c>
      <c r="BA429" s="20">
        <v>7.1999999999999995E-2</v>
      </c>
      <c r="BB429" s="20">
        <v>0.245</v>
      </c>
      <c r="BC429" s="20">
        <v>0.157</v>
      </c>
      <c r="BD429" s="20">
        <v>9.5000000000000001E-2</v>
      </c>
      <c r="BE429" s="20">
        <v>0.155</v>
      </c>
      <c r="BF429" s="20">
        <v>0.16</v>
      </c>
      <c r="BG429" s="20">
        <v>0.16700000000000001</v>
      </c>
      <c r="BH429" s="20"/>
      <c r="BI429" s="20"/>
      <c r="BJ429" s="20">
        <v>8.5000000000000006E-2</v>
      </c>
      <c r="BK429" s="20">
        <v>0.14599999999999999</v>
      </c>
      <c r="BM429" s="20">
        <v>0.86499999999999999</v>
      </c>
      <c r="BN429" s="20">
        <v>0.58499999999999996</v>
      </c>
      <c r="BO429" s="20">
        <v>0.36299999999999999</v>
      </c>
      <c r="BP429" s="20">
        <v>0.64300000000000002</v>
      </c>
      <c r="BQ429" s="20">
        <v>0.29699999999999999</v>
      </c>
      <c r="BR429" s="20">
        <v>0.68400000000000005</v>
      </c>
      <c r="BS429" s="20">
        <v>0.57799999999999996</v>
      </c>
      <c r="BT429" s="20">
        <v>0.33500000000000002</v>
      </c>
      <c r="BU429" s="20">
        <v>0.52700000000000002</v>
      </c>
      <c r="BV429" s="20">
        <v>0.48099999999999998</v>
      </c>
      <c r="BW429" s="20">
        <v>0.67400000000000004</v>
      </c>
      <c r="BX429" s="20"/>
      <c r="BY429" s="20"/>
      <c r="BZ429" s="20">
        <v>0.41599999999999998</v>
      </c>
      <c r="CA429" s="20">
        <v>0.59199999999999997</v>
      </c>
    </row>
    <row r="430" spans="1:79" x14ac:dyDescent="0.35">
      <c r="A430" s="20">
        <v>870.93200000000002</v>
      </c>
      <c r="B430" s="20">
        <v>1597.633</v>
      </c>
      <c r="C430" s="20"/>
      <c r="D430" s="20">
        <v>554.73400000000004</v>
      </c>
      <c r="E430" s="20">
        <v>3143.491</v>
      </c>
      <c r="F430" s="20">
        <v>3443.9720000000002</v>
      </c>
      <c r="G430" s="20">
        <v>3127.7739999999999</v>
      </c>
      <c r="H430" s="20">
        <v>2281.8049999999998</v>
      </c>
      <c r="I430" s="20">
        <v>645.34</v>
      </c>
      <c r="J430" s="20">
        <v>1448.78</v>
      </c>
      <c r="K430" s="20">
        <v>943.04700000000003</v>
      </c>
      <c r="L430" s="20"/>
      <c r="M430" s="18"/>
      <c r="N430" s="20">
        <v>890.34799999999996</v>
      </c>
      <c r="O430" s="20">
        <v>4094.8589999999999</v>
      </c>
      <c r="Q430" s="20">
        <v>168.12799999999999</v>
      </c>
      <c r="R430" s="20">
        <v>328.17700000000002</v>
      </c>
      <c r="S430" s="20"/>
      <c r="T430" s="20">
        <v>136.892</v>
      </c>
      <c r="U430" s="20">
        <v>589.60199999999998</v>
      </c>
      <c r="V430" s="20">
        <v>557.68899999999996</v>
      </c>
      <c r="W430" s="20">
        <v>491.97500000000002</v>
      </c>
      <c r="X430" s="20">
        <v>373.47699999999998</v>
      </c>
      <c r="Y430" s="20">
        <v>247.38399999999999</v>
      </c>
      <c r="Z430" s="20">
        <v>423.17099999999999</v>
      </c>
      <c r="AA430" s="20">
        <v>307.529</v>
      </c>
      <c r="AB430" s="20"/>
      <c r="AC430" s="18"/>
      <c r="AD430" s="20">
        <v>421.47399999999999</v>
      </c>
      <c r="AE430" s="20">
        <v>525.92999999999995</v>
      </c>
      <c r="AG430">
        <v>5.180172249714504</v>
      </c>
      <c r="AH430">
        <v>4.8682052672795475</v>
      </c>
      <c r="AJ430">
        <v>4.0523478362504752</v>
      </c>
      <c r="AK430">
        <v>5.3315473828107773</v>
      </c>
      <c r="AL430">
        <v>6.1754346956816439</v>
      </c>
      <c r="AM430">
        <v>6.3575872757762077</v>
      </c>
      <c r="AN430">
        <v>6.1096265633492823</v>
      </c>
      <c r="AO430">
        <v>2.6086569867089224</v>
      </c>
      <c r="AP430">
        <v>3.4236278005817979</v>
      </c>
      <c r="AQ430">
        <v>3.0665303109625435</v>
      </c>
      <c r="AT430">
        <v>2.1124624531999601</v>
      </c>
      <c r="AU430">
        <v>7.785939193428784</v>
      </c>
      <c r="AW430" s="20">
        <v>0.38700000000000001</v>
      </c>
      <c r="AX430" s="20">
        <v>0.186</v>
      </c>
      <c r="AY430" s="20"/>
      <c r="AZ430" s="20">
        <v>0.372</v>
      </c>
      <c r="BA430" s="20">
        <v>0.114</v>
      </c>
      <c r="BB430" s="20">
        <v>0.13900000000000001</v>
      </c>
      <c r="BC430" s="20">
        <v>0.16200000000000001</v>
      </c>
      <c r="BD430" s="20">
        <v>0.20599999999999999</v>
      </c>
      <c r="BE430" s="20">
        <v>0.13300000000000001</v>
      </c>
      <c r="BF430" s="20">
        <v>0.10199999999999999</v>
      </c>
      <c r="BG430" s="20">
        <v>0.125</v>
      </c>
      <c r="BH430" s="20"/>
      <c r="BI430" s="20"/>
      <c r="BJ430" s="20">
        <v>6.3E-2</v>
      </c>
      <c r="BK430" s="20">
        <v>0.186</v>
      </c>
      <c r="BM430" s="20">
        <v>0.79500000000000004</v>
      </c>
      <c r="BN430" s="20">
        <v>0.61499999999999999</v>
      </c>
      <c r="BO430" s="20"/>
      <c r="BP430" s="20">
        <v>0.69299999999999995</v>
      </c>
      <c r="BQ430" s="20">
        <v>0.59</v>
      </c>
      <c r="BR430" s="20">
        <v>0.59599999999999997</v>
      </c>
      <c r="BS430" s="20">
        <v>0.61699999999999999</v>
      </c>
      <c r="BT430" s="20">
        <v>0.629</v>
      </c>
      <c r="BU430" s="20">
        <v>0.44700000000000001</v>
      </c>
      <c r="BV430" s="20">
        <v>0.49299999999999999</v>
      </c>
      <c r="BW430" s="20">
        <v>0.66300000000000003</v>
      </c>
      <c r="BX430" s="20"/>
      <c r="BY430" s="20"/>
      <c r="BZ430" s="20">
        <v>0.35799999999999998</v>
      </c>
      <c r="CA430" s="20">
        <v>0.51500000000000001</v>
      </c>
    </row>
    <row r="431" spans="1:79" x14ac:dyDescent="0.35">
      <c r="A431" s="20">
        <v>695.26599999999996</v>
      </c>
      <c r="B431" s="20">
        <v>2063.6089999999999</v>
      </c>
      <c r="C431" s="20"/>
      <c r="D431" s="20">
        <v>852.44100000000003</v>
      </c>
      <c r="E431" s="20">
        <v>2512.0189999999998</v>
      </c>
      <c r="F431" s="20">
        <v>1726.146</v>
      </c>
      <c r="G431" s="20">
        <v>423.447</v>
      </c>
      <c r="H431" s="20">
        <v>1107.6179999999999</v>
      </c>
      <c r="I431" s="20">
        <v>2904.9560000000001</v>
      </c>
      <c r="J431" s="20">
        <v>1870.377</v>
      </c>
      <c r="K431" s="20">
        <v>420.673</v>
      </c>
      <c r="L431" s="20"/>
      <c r="M431" s="18"/>
      <c r="N431" s="20">
        <v>4901.9970000000003</v>
      </c>
      <c r="O431" s="20">
        <v>2170.8580000000002</v>
      </c>
      <c r="Q431" s="20">
        <v>215.68100000000001</v>
      </c>
      <c r="R431" s="20">
        <v>419.09100000000001</v>
      </c>
      <c r="S431" s="20"/>
      <c r="T431" s="20">
        <v>192.934</v>
      </c>
      <c r="U431" s="20">
        <v>580.14700000000005</v>
      </c>
      <c r="V431" s="20">
        <v>296.94099999999997</v>
      </c>
      <c r="W431" s="20">
        <v>163.428</v>
      </c>
      <c r="X431" s="20">
        <v>202.16300000000001</v>
      </c>
      <c r="Y431" s="20">
        <v>449.29700000000003</v>
      </c>
      <c r="Z431" s="20">
        <v>357.99599999999998</v>
      </c>
      <c r="AA431" s="20">
        <v>179.88300000000001</v>
      </c>
      <c r="AB431" s="20"/>
      <c r="AC431" s="18"/>
      <c r="AD431" s="20">
        <v>698.23400000000004</v>
      </c>
      <c r="AE431" s="20">
        <v>290.70499999999998</v>
      </c>
      <c r="AG431">
        <v>3.2235848313017832</v>
      </c>
      <c r="AH431">
        <v>4.9240117301492994</v>
      </c>
      <c r="AJ431">
        <v>4.4183036686120642</v>
      </c>
      <c r="AK431">
        <v>4.3299698179944039</v>
      </c>
      <c r="AL431">
        <v>5.8130941836930576</v>
      </c>
      <c r="AM431">
        <v>2.5910309126954991</v>
      </c>
      <c r="AN431">
        <v>5.4788363845016148</v>
      </c>
      <c r="AO431">
        <v>6.4655584168156031</v>
      </c>
      <c r="AP431">
        <v>5.2245751349177088</v>
      </c>
      <c r="AQ431">
        <v>2.3385923072219161</v>
      </c>
      <c r="AT431">
        <v>7.0205647390416397</v>
      </c>
      <c r="AU431">
        <v>7.4675633374038988</v>
      </c>
      <c r="AW431" s="20">
        <v>0.188</v>
      </c>
      <c r="AX431" s="20">
        <v>0.14799999999999999</v>
      </c>
      <c r="AY431" s="20"/>
      <c r="AZ431" s="20">
        <v>0.28799999999999998</v>
      </c>
      <c r="BA431" s="20">
        <v>9.4E-2</v>
      </c>
      <c r="BB431" s="20">
        <v>0.246</v>
      </c>
      <c r="BC431" s="20">
        <v>0.19900000000000001</v>
      </c>
      <c r="BD431" s="20">
        <v>0.34100000000000003</v>
      </c>
      <c r="BE431" s="20">
        <v>0.18099999999999999</v>
      </c>
      <c r="BF431" s="20">
        <v>0.183</v>
      </c>
      <c r="BG431" s="20">
        <v>0.16300000000000001</v>
      </c>
      <c r="BH431" s="20"/>
      <c r="BI431" s="20"/>
      <c r="BJ431" s="20">
        <v>0.126</v>
      </c>
      <c r="BK431" s="20">
        <v>0.32300000000000001</v>
      </c>
      <c r="BM431" s="20">
        <v>0.52600000000000002</v>
      </c>
      <c r="BN431" s="20">
        <v>0.57199999999999995</v>
      </c>
      <c r="BO431" s="20"/>
      <c r="BP431" s="20">
        <v>0.71799999999999997</v>
      </c>
      <c r="BQ431" s="20">
        <v>0.42099999999999999</v>
      </c>
      <c r="BR431" s="20">
        <v>0.54100000000000004</v>
      </c>
      <c r="BS431" s="20">
        <v>0.52700000000000002</v>
      </c>
      <c r="BT431" s="20">
        <v>0.67300000000000004</v>
      </c>
      <c r="BU431" s="20">
        <v>0.59899999999999998</v>
      </c>
      <c r="BV431" s="20">
        <v>0.61599999999999999</v>
      </c>
      <c r="BW431" s="20">
        <v>0.66700000000000004</v>
      </c>
      <c r="BX431" s="20"/>
      <c r="BY431" s="20"/>
      <c r="BZ431" s="20">
        <v>0.42299999999999999</v>
      </c>
      <c r="CA431" s="20">
        <v>0.751</v>
      </c>
    </row>
    <row r="432" spans="1:79" x14ac:dyDescent="0.35">
      <c r="A432" s="20">
        <v>584.32000000000005</v>
      </c>
      <c r="B432" s="20">
        <v>1309.172</v>
      </c>
      <c r="C432" s="20"/>
      <c r="D432" s="20">
        <v>1174.1859999999999</v>
      </c>
      <c r="E432" s="20">
        <v>1621.672</v>
      </c>
      <c r="F432" s="20">
        <v>10526.072</v>
      </c>
      <c r="G432" s="20">
        <v>3757.3960000000002</v>
      </c>
      <c r="H432" s="20">
        <v>2120.0070000000001</v>
      </c>
      <c r="I432" s="20">
        <v>732.24900000000002</v>
      </c>
      <c r="J432" s="20">
        <v>1013.314</v>
      </c>
      <c r="K432" s="20">
        <v>2876.2939999999999</v>
      </c>
      <c r="L432" s="20"/>
      <c r="M432" s="18"/>
      <c r="N432" s="20">
        <v>869.08299999999997</v>
      </c>
      <c r="O432" s="20">
        <v>9127.2189999999991</v>
      </c>
      <c r="Q432" s="20">
        <v>186.095</v>
      </c>
      <c r="R432" s="20">
        <v>269.70400000000001</v>
      </c>
      <c r="S432" s="20"/>
      <c r="T432" s="20">
        <v>308.71199999999999</v>
      </c>
      <c r="U432" s="20">
        <v>275.55399999999997</v>
      </c>
      <c r="V432" s="20">
        <v>1120.3579999999999</v>
      </c>
      <c r="W432" s="20">
        <v>494.73500000000001</v>
      </c>
      <c r="X432" s="20">
        <v>428.29700000000003</v>
      </c>
      <c r="Y432" s="20">
        <v>261.95499999999998</v>
      </c>
      <c r="Z432" s="20">
        <v>220.59700000000001</v>
      </c>
      <c r="AA432" s="20">
        <v>369.86399999999998</v>
      </c>
      <c r="AB432" s="20"/>
      <c r="AC432" s="18"/>
      <c r="AD432" s="20">
        <v>234.07599999999999</v>
      </c>
      <c r="AE432" s="20">
        <v>922.13800000000003</v>
      </c>
      <c r="AG432">
        <v>3.1399016631290473</v>
      </c>
      <c r="AH432">
        <v>4.8541067244089815</v>
      </c>
      <c r="AJ432">
        <v>3.8034997019876129</v>
      </c>
      <c r="AK432">
        <v>5.8851332225262567</v>
      </c>
      <c r="AL432">
        <v>9.3952754387436883</v>
      </c>
      <c r="AM432">
        <v>7.5947648741245315</v>
      </c>
      <c r="AN432">
        <v>4.9498525555864274</v>
      </c>
      <c r="AO432">
        <v>2.7953236242866142</v>
      </c>
      <c r="AP432">
        <v>4.5935076179639793</v>
      </c>
      <c r="AQ432">
        <v>7.7766260030713994</v>
      </c>
      <c r="AT432">
        <v>3.7128240400553665</v>
      </c>
      <c r="AU432">
        <v>9.8978883854694182</v>
      </c>
      <c r="AW432" s="20">
        <v>0.21199999999999999</v>
      </c>
      <c r="AX432" s="20">
        <v>0.22600000000000001</v>
      </c>
      <c r="AY432" s="20"/>
      <c r="AZ432" s="20">
        <v>0.155</v>
      </c>
      <c r="BA432" s="20">
        <v>0.26800000000000002</v>
      </c>
      <c r="BB432" s="20">
        <v>0.105</v>
      </c>
      <c r="BC432" s="20">
        <v>0.193</v>
      </c>
      <c r="BD432" s="20">
        <v>0.14499999999999999</v>
      </c>
      <c r="BE432" s="20">
        <v>0.13400000000000001</v>
      </c>
      <c r="BF432" s="20">
        <v>0.26200000000000001</v>
      </c>
      <c r="BG432" s="20">
        <v>0.26400000000000001</v>
      </c>
      <c r="BH432" s="20"/>
      <c r="BI432" s="20"/>
      <c r="BJ432" s="20">
        <v>0.19900000000000001</v>
      </c>
      <c r="BK432" s="20">
        <v>0.13500000000000001</v>
      </c>
      <c r="BM432" s="20">
        <v>0.54900000000000004</v>
      </c>
      <c r="BN432" s="20">
        <v>0.60799999999999998</v>
      </c>
      <c r="BO432" s="20"/>
      <c r="BP432" s="20">
        <v>0.57699999999999996</v>
      </c>
      <c r="BQ432" s="20">
        <v>0.65400000000000003</v>
      </c>
      <c r="BR432" s="20">
        <v>0.59499999999999997</v>
      </c>
      <c r="BS432" s="20">
        <v>0.64900000000000002</v>
      </c>
      <c r="BT432" s="20">
        <v>0.52100000000000002</v>
      </c>
      <c r="BU432" s="20">
        <v>0.43</v>
      </c>
      <c r="BV432" s="20">
        <v>0.57999999999999996</v>
      </c>
      <c r="BW432" s="20">
        <v>0.67</v>
      </c>
      <c r="BX432" s="20"/>
      <c r="BY432" s="20"/>
      <c r="BZ432" s="20">
        <v>0.72099999999999997</v>
      </c>
      <c r="CA432" s="20">
        <v>0.57399999999999995</v>
      </c>
    </row>
    <row r="433" spans="1:79" x14ac:dyDescent="0.35">
      <c r="A433" s="20">
        <v>821.93</v>
      </c>
      <c r="B433" s="20">
        <v>1940.643</v>
      </c>
      <c r="C433" s="20"/>
      <c r="D433" s="20">
        <v>962.46299999999997</v>
      </c>
      <c r="E433" s="20">
        <v>3588.203</v>
      </c>
      <c r="F433" s="20">
        <v>7193.0469999999996</v>
      </c>
      <c r="G433" s="20">
        <v>576.923</v>
      </c>
      <c r="H433" s="20">
        <v>4738.3509999999997</v>
      </c>
      <c r="I433" s="20">
        <v>16735.392</v>
      </c>
      <c r="J433" s="20">
        <v>1415.4960000000001</v>
      </c>
      <c r="K433" s="20">
        <v>1176.0360000000001</v>
      </c>
      <c r="L433" s="20"/>
      <c r="M433" s="18"/>
      <c r="N433" s="20">
        <v>2414.0160000000001</v>
      </c>
      <c r="O433" s="20">
        <v>6534.7629999999999</v>
      </c>
      <c r="Q433" s="20">
        <v>192.46799999999999</v>
      </c>
      <c r="R433" s="20">
        <v>367.41800000000001</v>
      </c>
      <c r="S433" s="20"/>
      <c r="T433" s="20">
        <v>253.42599999999999</v>
      </c>
      <c r="U433" s="20">
        <v>621.27099999999996</v>
      </c>
      <c r="V433" s="20">
        <v>759.97299999999996</v>
      </c>
      <c r="W433" s="20">
        <v>174.404</v>
      </c>
      <c r="X433" s="20">
        <v>821.14099999999996</v>
      </c>
      <c r="Y433" s="20">
        <v>1646.8119999999999</v>
      </c>
      <c r="Z433" s="20">
        <v>390.78500000000003</v>
      </c>
      <c r="AA433" s="20">
        <v>226.833</v>
      </c>
      <c r="AB433" s="20"/>
      <c r="AC433" s="18"/>
      <c r="AD433" s="20">
        <v>495.25799999999998</v>
      </c>
      <c r="AE433" s="20">
        <v>578.20699999999999</v>
      </c>
      <c r="AG433">
        <v>4.2704761310971175</v>
      </c>
      <c r="AH433">
        <v>5.2818397574424774</v>
      </c>
      <c r="AJ433">
        <v>3.7978068548609851</v>
      </c>
      <c r="AK433">
        <v>5.7755842458444064</v>
      </c>
      <c r="AL433">
        <v>9.4648717783394929</v>
      </c>
      <c r="AM433">
        <v>3.3079688539253689</v>
      </c>
      <c r="AN433">
        <v>5.7704474627378248</v>
      </c>
      <c r="AO433">
        <v>10.16229660702011</v>
      </c>
      <c r="AP433">
        <v>3.6221861125682921</v>
      </c>
      <c r="AQ433">
        <v>5.18458954384944</v>
      </c>
      <c r="AT433">
        <v>4.8742594768787182</v>
      </c>
      <c r="AU433">
        <v>11.301770819101117</v>
      </c>
      <c r="AW433" s="20">
        <v>0.27900000000000003</v>
      </c>
      <c r="AX433" s="20">
        <v>0.18099999999999999</v>
      </c>
      <c r="AY433" s="20"/>
      <c r="AZ433" s="20">
        <v>0.188</v>
      </c>
      <c r="BA433" s="20">
        <v>0.11700000000000001</v>
      </c>
      <c r="BB433" s="20">
        <v>0.157</v>
      </c>
      <c r="BC433" s="20">
        <v>0.23799999999999999</v>
      </c>
      <c r="BD433" s="20">
        <v>8.7999999999999995E-2</v>
      </c>
      <c r="BE433" s="20">
        <v>7.8E-2</v>
      </c>
      <c r="BF433" s="20">
        <v>0.11600000000000001</v>
      </c>
      <c r="BG433" s="20">
        <v>0.28699999999999998</v>
      </c>
      <c r="BH433" s="20"/>
      <c r="BI433" s="20"/>
      <c r="BJ433" s="20">
        <v>0.124</v>
      </c>
      <c r="BK433" s="20">
        <v>0.246</v>
      </c>
      <c r="BM433" s="20">
        <v>0.74199999999999999</v>
      </c>
      <c r="BN433" s="20">
        <v>0.61699999999999999</v>
      </c>
      <c r="BO433" s="20"/>
      <c r="BP433" s="20">
        <v>0.68600000000000005</v>
      </c>
      <c r="BQ433" s="20">
        <v>0.6</v>
      </c>
      <c r="BR433" s="20">
        <v>0.73799999999999999</v>
      </c>
      <c r="BS433" s="20">
        <v>0.67</v>
      </c>
      <c r="BT433" s="20">
        <v>0.56499999999999995</v>
      </c>
      <c r="BU433" s="20">
        <v>0.68799999999999994</v>
      </c>
      <c r="BV433" s="20">
        <v>0.28799999999999998</v>
      </c>
      <c r="BW433" s="20">
        <v>0.69099999999999995</v>
      </c>
      <c r="BX433" s="20"/>
      <c r="BY433" s="20"/>
      <c r="BZ433" s="20">
        <v>0.435</v>
      </c>
      <c r="CA433" s="20">
        <v>0.81200000000000006</v>
      </c>
    </row>
    <row r="434" spans="1:79" x14ac:dyDescent="0.35">
      <c r="A434" s="20">
        <v>1019.7859999999999</v>
      </c>
      <c r="B434" s="20">
        <v>6557.8770000000004</v>
      </c>
      <c r="C434" s="20"/>
      <c r="D434" s="20">
        <v>932.87699999999995</v>
      </c>
      <c r="E434" s="20">
        <v>552.88499999999999</v>
      </c>
      <c r="F434" s="20">
        <v>6656.8050000000003</v>
      </c>
      <c r="G434" s="20">
        <v>1592.086</v>
      </c>
      <c r="H434" s="20">
        <v>3219.3049999999998</v>
      </c>
      <c r="I434" s="20">
        <v>10609.282999999999</v>
      </c>
      <c r="J434" s="20">
        <v>3795.3029999999999</v>
      </c>
      <c r="K434" s="20">
        <v>1389.6079999999999</v>
      </c>
      <c r="L434" s="20"/>
      <c r="M434" s="18"/>
      <c r="N434" s="20">
        <v>716.53099999999995</v>
      </c>
      <c r="O434" s="20">
        <v>4000.5549999999998</v>
      </c>
      <c r="Q434" s="20">
        <v>292.83800000000002</v>
      </c>
      <c r="R434" s="20">
        <v>1329.0239999999999</v>
      </c>
      <c r="S434" s="20"/>
      <c r="T434" s="20">
        <v>198.18</v>
      </c>
      <c r="U434" s="20">
        <v>231.709</v>
      </c>
      <c r="V434" s="20">
        <v>811.25300000000004</v>
      </c>
      <c r="W434" s="20">
        <v>391.29199999999997</v>
      </c>
      <c r="X434" s="20">
        <v>493.858</v>
      </c>
      <c r="Y434" s="20">
        <v>910.56</v>
      </c>
      <c r="Z434" s="20">
        <v>623.03399999999999</v>
      </c>
      <c r="AA434" s="20">
        <v>455.34</v>
      </c>
      <c r="AB434" s="20"/>
      <c r="AC434" s="18"/>
      <c r="AD434" s="20">
        <v>256.863</v>
      </c>
      <c r="AE434" s="20">
        <v>519.38099999999997</v>
      </c>
      <c r="AG434">
        <v>3.4824237291608324</v>
      </c>
      <c r="AH434">
        <v>4.9343555872580183</v>
      </c>
      <c r="AJ434">
        <v>4.707220708446866</v>
      </c>
      <c r="AK434">
        <v>2.386117932406596</v>
      </c>
      <c r="AL434">
        <v>8.2055844477616731</v>
      </c>
      <c r="AM434">
        <v>4.0687926152336367</v>
      </c>
      <c r="AN434">
        <v>6.5186855330884583</v>
      </c>
      <c r="AO434">
        <v>11.65138266561237</v>
      </c>
      <c r="AP434">
        <v>6.0916466838085883</v>
      </c>
      <c r="AQ434">
        <v>3.0518030482716214</v>
      </c>
      <c r="AT434">
        <v>2.7895453996877713</v>
      </c>
      <c r="AU434">
        <v>7.7025439898648589</v>
      </c>
      <c r="AW434" s="20">
        <v>0.14899999999999999</v>
      </c>
      <c r="AX434" s="20">
        <v>4.7E-2</v>
      </c>
      <c r="AY434" s="20"/>
      <c r="AZ434" s="20">
        <v>0.29799999999999999</v>
      </c>
      <c r="BA434" s="20">
        <v>0.129</v>
      </c>
      <c r="BB434" s="20">
        <v>0.127</v>
      </c>
      <c r="BC434" s="20">
        <v>0.13100000000000001</v>
      </c>
      <c r="BD434" s="20">
        <v>0.16600000000000001</v>
      </c>
      <c r="BE434" s="20">
        <v>0.161</v>
      </c>
      <c r="BF434" s="20">
        <v>0.123</v>
      </c>
      <c r="BG434" s="20">
        <v>8.4000000000000005E-2</v>
      </c>
      <c r="BH434" s="20"/>
      <c r="BI434" s="20"/>
      <c r="BJ434" s="20">
        <v>0.13600000000000001</v>
      </c>
      <c r="BK434" s="20">
        <v>0.186</v>
      </c>
      <c r="BM434" s="20">
        <v>0.60099999999999998</v>
      </c>
      <c r="BN434" s="20">
        <v>0.38500000000000001</v>
      </c>
      <c r="BO434" s="20"/>
      <c r="BP434" s="20">
        <v>0.622</v>
      </c>
      <c r="BQ434" s="20">
        <v>0.41399999999999998</v>
      </c>
      <c r="BR434" s="20">
        <v>0.56299999999999994</v>
      </c>
      <c r="BS434" s="20">
        <v>0.51200000000000001</v>
      </c>
      <c r="BT434" s="20">
        <v>0.63500000000000001</v>
      </c>
      <c r="BU434" s="20">
        <v>0.60699999999999998</v>
      </c>
      <c r="BV434" s="20">
        <v>0.60199999999999998</v>
      </c>
      <c r="BW434" s="20">
        <v>0.44700000000000001</v>
      </c>
      <c r="BX434" s="20"/>
      <c r="BY434" s="20"/>
      <c r="BZ434" s="20">
        <v>0.47</v>
      </c>
      <c r="CA434" s="20">
        <v>0.69</v>
      </c>
    </row>
    <row r="435" spans="1:79" x14ac:dyDescent="0.35">
      <c r="A435" s="20">
        <v>1554.1790000000001</v>
      </c>
      <c r="B435" s="20">
        <v>1564.3489999999999</v>
      </c>
      <c r="C435" s="20"/>
      <c r="D435" s="20">
        <v>592.64099999999996</v>
      </c>
      <c r="E435" s="20">
        <v>777.55200000000002</v>
      </c>
      <c r="F435" s="20">
        <v>2451.9229999999998</v>
      </c>
      <c r="G435" s="20">
        <v>845.96900000000005</v>
      </c>
      <c r="H435" s="20">
        <v>4276.0720000000001</v>
      </c>
      <c r="I435" s="20">
        <v>1972.078</v>
      </c>
      <c r="J435" s="20">
        <v>2678.4389999999999</v>
      </c>
      <c r="K435" s="20">
        <v>3198.9639999999999</v>
      </c>
      <c r="L435" s="20"/>
      <c r="M435" s="18"/>
      <c r="N435" s="20">
        <v>1163.0920000000001</v>
      </c>
      <c r="O435" s="20">
        <v>1269.4159999999999</v>
      </c>
      <c r="Q435" s="20">
        <v>266.928</v>
      </c>
      <c r="R435" s="20">
        <v>295.87099999999998</v>
      </c>
      <c r="S435" s="20"/>
      <c r="T435" s="20">
        <v>156.76599999999999</v>
      </c>
      <c r="U435" s="20">
        <v>279.63299999999998</v>
      </c>
      <c r="V435" s="20">
        <v>451.45400000000001</v>
      </c>
      <c r="W435" s="20">
        <v>129.76300000000001</v>
      </c>
      <c r="X435" s="20">
        <v>475.79399999999998</v>
      </c>
      <c r="Y435" s="20">
        <v>296.84399999999999</v>
      </c>
      <c r="Z435" s="20">
        <v>763.67499999999995</v>
      </c>
      <c r="AA435" s="20">
        <v>1103.9939999999999</v>
      </c>
      <c r="AB435" s="20"/>
      <c r="AC435" s="18"/>
      <c r="AD435" s="20">
        <v>281.28300000000002</v>
      </c>
      <c r="AE435" s="20">
        <v>379.44</v>
      </c>
      <c r="AG435">
        <v>5.8224652340706111</v>
      </c>
      <c r="AH435">
        <v>5.287267085993558</v>
      </c>
      <c r="AJ435">
        <v>3.7804179477692865</v>
      </c>
      <c r="AK435">
        <v>2.7806160217141755</v>
      </c>
      <c r="AL435">
        <v>5.4311690670588799</v>
      </c>
      <c r="AM435">
        <v>6.5193391028259216</v>
      </c>
      <c r="AN435">
        <v>8.9872339710042581</v>
      </c>
      <c r="AO435">
        <v>6.6434827720957808</v>
      </c>
      <c r="AP435">
        <v>3.5073021900677643</v>
      </c>
      <c r="AQ435">
        <v>2.897628066819204</v>
      </c>
      <c r="AT435">
        <v>4.1349530543971733</v>
      </c>
      <c r="AU435">
        <v>3.3454986295593505</v>
      </c>
      <c r="AW435" s="20">
        <v>0.27400000000000002</v>
      </c>
      <c r="AX435" s="20">
        <v>0.22500000000000001</v>
      </c>
      <c r="AY435" s="20"/>
      <c r="AZ435" s="20">
        <v>0.30299999999999999</v>
      </c>
      <c r="BA435" s="20">
        <v>0.125</v>
      </c>
      <c r="BB435" s="20">
        <v>0.151</v>
      </c>
      <c r="BC435" s="20">
        <v>0.63100000000000001</v>
      </c>
      <c r="BD435" s="20">
        <v>0.23699999999999999</v>
      </c>
      <c r="BE435" s="20">
        <v>0.28100000000000003</v>
      </c>
      <c r="BF435" s="20">
        <v>5.8000000000000003E-2</v>
      </c>
      <c r="BG435" s="20">
        <v>3.3000000000000002E-2</v>
      </c>
      <c r="BH435" s="20"/>
      <c r="BI435" s="20"/>
      <c r="BJ435" s="20">
        <v>0.185</v>
      </c>
      <c r="BK435" s="20">
        <v>0.111</v>
      </c>
      <c r="BM435" s="20">
        <v>0.70399999999999996</v>
      </c>
      <c r="BN435" s="20">
        <v>0.71399999999999997</v>
      </c>
      <c r="BO435" s="20"/>
      <c r="BP435" s="20">
        <v>0.74099999999999999</v>
      </c>
      <c r="BQ435" s="20">
        <v>0.54800000000000004</v>
      </c>
      <c r="BR435" s="20">
        <v>0.58099999999999996</v>
      </c>
      <c r="BS435" s="20">
        <v>0.89100000000000001</v>
      </c>
      <c r="BT435" s="20">
        <v>0.70499999999999996</v>
      </c>
      <c r="BU435" s="20">
        <v>0.754</v>
      </c>
      <c r="BV435" s="20">
        <v>0.41099999999999998</v>
      </c>
      <c r="BW435" s="20">
        <v>0.126</v>
      </c>
      <c r="BX435" s="20"/>
      <c r="BY435" s="20"/>
      <c r="BZ435" s="20">
        <v>0.46400000000000002</v>
      </c>
      <c r="CA435" s="20">
        <v>0.375</v>
      </c>
    </row>
    <row r="436" spans="1:79" x14ac:dyDescent="0.35">
      <c r="A436" s="20">
        <v>1237.056</v>
      </c>
      <c r="B436" s="20">
        <v>3356.1390000000001</v>
      </c>
      <c r="C436" s="20"/>
      <c r="D436" s="20">
        <v>2671.9670000000001</v>
      </c>
      <c r="E436" s="20">
        <v>3968.1950000000002</v>
      </c>
      <c r="F436" s="20">
        <v>10174.741</v>
      </c>
      <c r="G436" s="20">
        <v>960.61400000000003</v>
      </c>
      <c r="H436" s="20">
        <v>562.13</v>
      </c>
      <c r="I436" s="20">
        <v>575.99900000000002</v>
      </c>
      <c r="J436" s="20">
        <v>1524.5930000000001</v>
      </c>
      <c r="K436" s="20">
        <v>2659.0239999999999</v>
      </c>
      <c r="L436" s="20"/>
      <c r="M436" s="18"/>
      <c r="N436" s="20">
        <v>1551.405</v>
      </c>
      <c r="O436" s="20">
        <v>2644.2310000000002</v>
      </c>
      <c r="Q436" s="20">
        <v>210.65199999999999</v>
      </c>
      <c r="R436" s="20">
        <v>710.51300000000003</v>
      </c>
      <c r="S436" s="20"/>
      <c r="T436" s="20">
        <v>423.57400000000001</v>
      </c>
      <c r="U436" s="20">
        <v>546.75400000000002</v>
      </c>
      <c r="V436" s="20">
        <v>1391.739</v>
      </c>
      <c r="W436" s="20">
        <v>157.756</v>
      </c>
      <c r="X436" s="20">
        <v>240.95500000000001</v>
      </c>
      <c r="Y436" s="20">
        <v>174.17</v>
      </c>
      <c r="Z436" s="20">
        <v>560.01599999999996</v>
      </c>
      <c r="AA436" s="20">
        <v>307.35300000000001</v>
      </c>
      <c r="AB436" s="20"/>
      <c r="AC436" s="18"/>
      <c r="AD436" s="20">
        <v>205.54300000000001</v>
      </c>
      <c r="AE436" s="20">
        <v>812.14599999999996</v>
      </c>
      <c r="AG436">
        <v>5.8725101114634572</v>
      </c>
      <c r="AH436">
        <v>4.7235434115913435</v>
      </c>
      <c r="AJ436">
        <v>6.3081468645384282</v>
      </c>
      <c r="AK436">
        <v>7.2577338254498365</v>
      </c>
      <c r="AL436">
        <v>7.3108111506539659</v>
      </c>
      <c r="AM436">
        <v>6.089239078069931</v>
      </c>
      <c r="AN436">
        <v>2.3329252350023864</v>
      </c>
      <c r="AO436">
        <v>3.3071079979330542</v>
      </c>
      <c r="AP436">
        <v>2.7224097168652328</v>
      </c>
      <c r="AQ436">
        <v>8.6513682963888421</v>
      </c>
      <c r="AT436">
        <v>7.5478367057014832</v>
      </c>
      <c r="AU436">
        <v>3.2558567055677186</v>
      </c>
      <c r="AW436" s="20">
        <v>0.35</v>
      </c>
      <c r="AX436" s="20">
        <v>8.4000000000000005E-2</v>
      </c>
      <c r="AY436" s="20"/>
      <c r="AZ436" s="20">
        <v>0.187</v>
      </c>
      <c r="BA436" s="20">
        <v>0.16700000000000001</v>
      </c>
      <c r="BB436" s="20">
        <v>6.6000000000000003E-2</v>
      </c>
      <c r="BC436" s="20">
        <v>0.48499999999999999</v>
      </c>
      <c r="BD436" s="20">
        <v>0.122</v>
      </c>
      <c r="BE436" s="20">
        <v>0.23899999999999999</v>
      </c>
      <c r="BF436" s="20">
        <v>6.0999999999999999E-2</v>
      </c>
      <c r="BG436" s="20">
        <v>0.35399999999999998</v>
      </c>
      <c r="BH436" s="20"/>
      <c r="BI436" s="20"/>
      <c r="BJ436" s="20">
        <v>0.46100000000000002</v>
      </c>
      <c r="BK436" s="20">
        <v>0.05</v>
      </c>
      <c r="BM436" s="20">
        <v>0.77400000000000002</v>
      </c>
      <c r="BN436" s="20">
        <v>0.45400000000000001</v>
      </c>
      <c r="BO436" s="20"/>
      <c r="BP436" s="20">
        <v>0.51</v>
      </c>
      <c r="BQ436" s="20">
        <v>0.56000000000000005</v>
      </c>
      <c r="BR436" s="20">
        <v>0.50900000000000001</v>
      </c>
      <c r="BS436" s="20">
        <v>0.77800000000000002</v>
      </c>
      <c r="BT436" s="20">
        <v>0.50900000000000001</v>
      </c>
      <c r="BU436" s="20">
        <v>0.69899999999999995</v>
      </c>
      <c r="BV436" s="20">
        <v>0.34899999999999998</v>
      </c>
      <c r="BW436" s="20">
        <v>0.79100000000000004</v>
      </c>
      <c r="BX436" s="20"/>
      <c r="BY436" s="20"/>
      <c r="BZ436" s="20">
        <v>0.73499999999999999</v>
      </c>
      <c r="CA436" s="20">
        <v>0.252</v>
      </c>
    </row>
    <row r="437" spans="1:79" x14ac:dyDescent="0.35">
      <c r="A437" s="20">
        <v>2180.1039999999998</v>
      </c>
      <c r="B437" s="20">
        <v>2120.0070000000001</v>
      </c>
      <c r="C437" s="20"/>
      <c r="D437" s="20">
        <v>3554.9189999999999</v>
      </c>
      <c r="E437" s="20">
        <v>1121.4870000000001</v>
      </c>
      <c r="F437" s="20">
        <v>2659.0239999999999</v>
      </c>
      <c r="G437" s="20">
        <v>891.27200000000005</v>
      </c>
      <c r="H437" s="20">
        <v>4455.4359999999997</v>
      </c>
      <c r="I437" s="20">
        <v>1485.7619999999999</v>
      </c>
      <c r="J437" s="20">
        <v>6240.7539999999999</v>
      </c>
      <c r="K437" s="20">
        <v>1556.028</v>
      </c>
      <c r="L437" s="20"/>
      <c r="M437" s="18"/>
      <c r="N437" s="20">
        <v>14905.695</v>
      </c>
      <c r="O437" s="20">
        <v>1999.8150000000001</v>
      </c>
      <c r="Q437" s="20">
        <v>309.99200000000002</v>
      </c>
      <c r="R437" s="20">
        <v>307.31299999999999</v>
      </c>
      <c r="S437" s="20"/>
      <c r="T437" s="20">
        <v>596.36800000000005</v>
      </c>
      <c r="U437" s="20">
        <v>311.93900000000002</v>
      </c>
      <c r="V437" s="20">
        <v>316.44499999999999</v>
      </c>
      <c r="W437" s="20">
        <v>210.47499999999999</v>
      </c>
      <c r="X437" s="20">
        <v>473.17099999999999</v>
      </c>
      <c r="Y437" s="20">
        <v>262.75200000000001</v>
      </c>
      <c r="Z437" s="20">
        <v>950.20399999999995</v>
      </c>
      <c r="AA437" s="20">
        <v>354.053</v>
      </c>
      <c r="AB437" s="20"/>
      <c r="AC437" s="18"/>
      <c r="AD437" s="20">
        <v>1522.722</v>
      </c>
      <c r="AE437" s="20">
        <v>376.173</v>
      </c>
      <c r="AG437">
        <v>7.0327750393558537</v>
      </c>
      <c r="AH437">
        <v>6.8985269090471286</v>
      </c>
      <c r="AJ437">
        <v>5.9609486089126174</v>
      </c>
      <c r="AK437">
        <v>3.5952125255258238</v>
      </c>
      <c r="AL437">
        <v>8.4027998546350862</v>
      </c>
      <c r="AM437">
        <v>4.2345741774557553</v>
      </c>
      <c r="AN437">
        <v>9.4161222898275678</v>
      </c>
      <c r="AO437">
        <v>5.6546172816952867</v>
      </c>
      <c r="AP437">
        <v>6.567804387268418</v>
      </c>
      <c r="AQ437">
        <v>4.3949013283321987</v>
      </c>
      <c r="AT437">
        <v>9.7888485225799595</v>
      </c>
      <c r="AU437">
        <v>5.3162108923287956</v>
      </c>
      <c r="AW437" s="20">
        <v>0.28499999999999998</v>
      </c>
      <c r="AX437" s="20">
        <v>0.28199999999999997</v>
      </c>
      <c r="AY437" s="20"/>
      <c r="AZ437" s="20">
        <v>0.126</v>
      </c>
      <c r="BA437" s="20">
        <v>0.14499999999999999</v>
      </c>
      <c r="BB437" s="20">
        <v>0.33400000000000002</v>
      </c>
      <c r="BC437" s="20">
        <v>0.253</v>
      </c>
      <c r="BD437" s="20">
        <v>0.25</v>
      </c>
      <c r="BE437" s="20">
        <v>0.27</v>
      </c>
      <c r="BF437" s="20">
        <v>8.6999999999999994E-2</v>
      </c>
      <c r="BG437" s="20">
        <v>0.156</v>
      </c>
      <c r="BH437" s="20"/>
      <c r="BI437" s="20"/>
      <c r="BJ437" s="20">
        <v>8.1000000000000003E-2</v>
      </c>
      <c r="BK437" s="20">
        <v>0.17799999999999999</v>
      </c>
      <c r="BM437" s="20">
        <v>0.67500000000000004</v>
      </c>
      <c r="BN437" s="20">
        <v>0.69199999999999995</v>
      </c>
      <c r="BO437" s="20"/>
      <c r="BP437" s="20">
        <v>0.501</v>
      </c>
      <c r="BQ437" s="20">
        <v>0.45600000000000002</v>
      </c>
      <c r="BR437" s="20">
        <v>0.78700000000000003</v>
      </c>
      <c r="BS437" s="20">
        <v>0.60399999999999998</v>
      </c>
      <c r="BT437" s="20">
        <v>0.75800000000000001</v>
      </c>
      <c r="BU437" s="20">
        <v>0.69699999999999995</v>
      </c>
      <c r="BV437" s="20">
        <v>0.56299999999999994</v>
      </c>
      <c r="BW437" s="20">
        <v>0.628</v>
      </c>
      <c r="BX437" s="20"/>
      <c r="BY437" s="20"/>
      <c r="BZ437" s="20">
        <v>0.64</v>
      </c>
      <c r="CA437" s="20">
        <v>0.66600000000000004</v>
      </c>
    </row>
    <row r="438" spans="1:79" x14ac:dyDescent="0.35">
      <c r="A438" s="20">
        <v>2612.7959999999998</v>
      </c>
      <c r="B438" s="20">
        <v>344.85899999999998</v>
      </c>
      <c r="C438" s="20"/>
      <c r="D438" s="20">
        <v>265.34800000000001</v>
      </c>
      <c r="E438" s="20">
        <v>3024.223</v>
      </c>
      <c r="F438" s="20">
        <v>5558.4319999999998</v>
      </c>
      <c r="G438" s="20">
        <v>1202.848</v>
      </c>
      <c r="H438" s="20">
        <v>3717.6410000000001</v>
      </c>
      <c r="I438" s="20">
        <v>1997.0409999999999</v>
      </c>
      <c r="J438" s="20">
        <v>6468.1949999999997</v>
      </c>
      <c r="K438" s="20">
        <v>483.54300000000001</v>
      </c>
      <c r="L438" s="20"/>
      <c r="M438" s="18"/>
      <c r="N438" s="20">
        <v>5000.9250000000002</v>
      </c>
      <c r="O438" s="20">
        <v>3024.223</v>
      </c>
      <c r="Q438" s="20">
        <v>473.32400000000001</v>
      </c>
      <c r="R438" s="20">
        <v>175.10400000000001</v>
      </c>
      <c r="S438" s="20"/>
      <c r="T438" s="20">
        <v>168.071</v>
      </c>
      <c r="U438" s="20">
        <v>846.89800000000002</v>
      </c>
      <c r="V438" s="20">
        <v>725.16399999999999</v>
      </c>
      <c r="W438" s="20">
        <v>184.01900000000001</v>
      </c>
      <c r="X438" s="20">
        <v>440.14800000000002</v>
      </c>
      <c r="Y438" s="20">
        <v>271.24099999999999</v>
      </c>
      <c r="Z438" s="20">
        <v>575.92999999999995</v>
      </c>
      <c r="AA438" s="20">
        <v>221.934</v>
      </c>
      <c r="AB438" s="20"/>
      <c r="AC438" s="18"/>
      <c r="AD438" s="20">
        <v>547.51099999999997</v>
      </c>
      <c r="AE438" s="20">
        <v>435.42599999999999</v>
      </c>
      <c r="AG438">
        <v>5.5201003963458426</v>
      </c>
      <c r="AH438">
        <v>1.9694524396929822</v>
      </c>
      <c r="AJ438">
        <v>1.5787851562732418</v>
      </c>
      <c r="AK438">
        <v>3.5709412467617114</v>
      </c>
      <c r="AL438">
        <v>7.6650688671803895</v>
      </c>
      <c r="AM438">
        <v>6.5365424222498758</v>
      </c>
      <c r="AN438">
        <v>8.4463430482474067</v>
      </c>
      <c r="AO438">
        <v>7.3626074229191012</v>
      </c>
      <c r="AP438">
        <v>11.230870071015575</v>
      </c>
      <c r="AQ438">
        <v>2.1787693638649328</v>
      </c>
      <c r="AT438">
        <v>9.1339260763710683</v>
      </c>
      <c r="AU438">
        <v>6.9454350452200835</v>
      </c>
      <c r="AW438" s="20">
        <v>0.14699999999999999</v>
      </c>
      <c r="AX438" s="20">
        <v>0.14099999999999999</v>
      </c>
      <c r="AY438" s="20"/>
      <c r="AZ438" s="20">
        <v>0.11799999999999999</v>
      </c>
      <c r="BA438" s="20">
        <v>5.2999999999999999E-2</v>
      </c>
      <c r="BB438" s="20">
        <v>0.13300000000000001</v>
      </c>
      <c r="BC438" s="20">
        <v>0.44600000000000001</v>
      </c>
      <c r="BD438" s="20">
        <v>0.24099999999999999</v>
      </c>
      <c r="BE438" s="20">
        <v>0.34100000000000003</v>
      </c>
      <c r="BF438" s="20">
        <v>0.245</v>
      </c>
      <c r="BG438" s="20">
        <v>0.123</v>
      </c>
      <c r="BH438" s="20"/>
      <c r="BI438" s="20"/>
      <c r="BJ438" s="20">
        <v>0.21</v>
      </c>
      <c r="BK438" s="20">
        <v>0.2</v>
      </c>
      <c r="BM438" s="20">
        <v>0.38100000000000001</v>
      </c>
      <c r="BN438" s="20">
        <v>0.39</v>
      </c>
      <c r="BO438" s="20"/>
      <c r="BP438" s="20">
        <v>0.48699999999999999</v>
      </c>
      <c r="BQ438" s="20">
        <v>0.253</v>
      </c>
      <c r="BR438" s="20">
        <v>0.62</v>
      </c>
      <c r="BS438" s="20">
        <v>0.78700000000000003</v>
      </c>
      <c r="BT438" s="20">
        <v>0.80500000000000005</v>
      </c>
      <c r="BU438" s="20">
        <v>0.70899999999999996</v>
      </c>
      <c r="BV438" s="20">
        <v>0.73799999999999999</v>
      </c>
      <c r="BW438" s="20">
        <v>0.57599999999999996</v>
      </c>
      <c r="BX438" s="20"/>
      <c r="BY438" s="20"/>
      <c r="BZ438" s="20">
        <v>0.69299999999999995</v>
      </c>
      <c r="CA438" s="20">
        <v>0.56999999999999995</v>
      </c>
    </row>
    <row r="439" spans="1:79" x14ac:dyDescent="0.35">
      <c r="A439" s="20">
        <v>1907.3589999999999</v>
      </c>
      <c r="B439" s="20">
        <v>1385.91</v>
      </c>
      <c r="C439" s="20"/>
      <c r="D439" s="20">
        <v>1211.1690000000001</v>
      </c>
      <c r="E439" s="20">
        <v>1438.6089999999999</v>
      </c>
      <c r="F439" s="20">
        <v>8175.8509999999997</v>
      </c>
      <c r="G439" s="20">
        <v>1154.771</v>
      </c>
      <c r="H439" s="20">
        <v>2837.4630000000002</v>
      </c>
      <c r="I439" s="20">
        <v>988.351</v>
      </c>
      <c r="J439" s="20">
        <v>1164.941</v>
      </c>
      <c r="K439" s="20">
        <v>1328.587</v>
      </c>
      <c r="L439" s="20"/>
      <c r="M439" s="18"/>
      <c r="N439" s="20">
        <v>1552.33</v>
      </c>
      <c r="O439" s="20">
        <v>6220.4139999999998</v>
      </c>
      <c r="Q439" s="20">
        <v>266.96800000000002</v>
      </c>
      <c r="R439" s="20">
        <v>378.31299999999999</v>
      </c>
      <c r="S439" s="20"/>
      <c r="T439" s="20">
        <v>202.26</v>
      </c>
      <c r="U439" s="20">
        <v>298.45400000000001</v>
      </c>
      <c r="V439" s="20">
        <v>901.41099999999994</v>
      </c>
      <c r="W439" s="20">
        <v>265.95499999999998</v>
      </c>
      <c r="X439" s="20">
        <v>745.94100000000003</v>
      </c>
      <c r="Y439" s="20">
        <v>269.59100000000001</v>
      </c>
      <c r="Z439" s="20">
        <v>277.90300000000002</v>
      </c>
      <c r="AA439" s="20">
        <v>348.22</v>
      </c>
      <c r="AB439" s="20"/>
      <c r="AC439" s="18"/>
      <c r="AD439" s="20">
        <v>305.39</v>
      </c>
      <c r="AE439" s="20">
        <v>776.83</v>
      </c>
      <c r="AG439">
        <v>7.1445229390788398</v>
      </c>
      <c r="AH439">
        <v>3.6633951252005619</v>
      </c>
      <c r="AJ439">
        <v>5.9881785820231395</v>
      </c>
      <c r="AK439">
        <v>4.8202034484376144</v>
      </c>
      <c r="AL439">
        <v>9.070059051864245</v>
      </c>
      <c r="AM439">
        <v>4.3419789062059371</v>
      </c>
      <c r="AN439">
        <v>3.8038705474025427</v>
      </c>
      <c r="AO439">
        <v>3.6661127411523382</v>
      </c>
      <c r="AP439">
        <v>4.1918978924300925</v>
      </c>
      <c r="AQ439">
        <v>3.8153667221871226</v>
      </c>
      <c r="AT439">
        <v>5.0831068469825471</v>
      </c>
      <c r="AU439">
        <v>8.0074327716488796</v>
      </c>
      <c r="AW439" s="20">
        <v>0.33600000000000002</v>
      </c>
      <c r="AX439" s="20">
        <v>0.122</v>
      </c>
      <c r="AY439" s="20"/>
      <c r="AZ439" s="20">
        <v>0.372</v>
      </c>
      <c r="BA439" s="20">
        <v>0.20300000000000001</v>
      </c>
      <c r="BB439" s="20">
        <v>0.126</v>
      </c>
      <c r="BC439" s="20">
        <v>0.20499999999999999</v>
      </c>
      <c r="BD439" s="20">
        <v>6.4000000000000001E-2</v>
      </c>
      <c r="BE439" s="20">
        <v>0.17100000000000001</v>
      </c>
      <c r="BF439" s="20">
        <v>0.19</v>
      </c>
      <c r="BG439" s="20">
        <v>0.13800000000000001</v>
      </c>
      <c r="BH439" s="20"/>
      <c r="BI439" s="20"/>
      <c r="BJ439" s="20">
        <v>0.20899999999999999</v>
      </c>
      <c r="BK439" s="20">
        <v>0.13</v>
      </c>
      <c r="BM439" s="20">
        <v>0.78900000000000003</v>
      </c>
      <c r="BN439" s="20">
        <v>0.441</v>
      </c>
      <c r="BO439" s="20"/>
      <c r="BP439" s="20">
        <v>0.79100000000000004</v>
      </c>
      <c r="BQ439" s="20">
        <v>0.63100000000000001</v>
      </c>
      <c r="BR439" s="20">
        <v>0.61</v>
      </c>
      <c r="BS439" s="20">
        <v>0.68899999999999995</v>
      </c>
      <c r="BT439" s="20">
        <v>0.38400000000000001</v>
      </c>
      <c r="BU439" s="20">
        <v>0.54700000000000004</v>
      </c>
      <c r="BV439" s="20">
        <v>0.51300000000000001</v>
      </c>
      <c r="BW439" s="20">
        <v>0.498</v>
      </c>
      <c r="BX439" s="20"/>
      <c r="BY439" s="20"/>
      <c r="BZ439" s="20">
        <v>0.48699999999999999</v>
      </c>
      <c r="CA439" s="20">
        <v>0.42099999999999999</v>
      </c>
    </row>
    <row r="440" spans="1:79" x14ac:dyDescent="0.35">
      <c r="A440" s="20">
        <v>1050.296</v>
      </c>
      <c r="B440" s="20">
        <v>3088.018</v>
      </c>
      <c r="C440" s="20"/>
      <c r="D440" s="20">
        <v>843.19500000000005</v>
      </c>
      <c r="E440" s="20">
        <v>1006.842</v>
      </c>
      <c r="F440" s="20">
        <v>6677.1450000000004</v>
      </c>
      <c r="G440" s="20">
        <v>2431.5830000000001</v>
      </c>
      <c r="H440" s="20">
        <v>1619.8219999999999</v>
      </c>
      <c r="I440" s="20">
        <v>5026.8119999999999</v>
      </c>
      <c r="J440" s="20">
        <v>397.55900000000003</v>
      </c>
      <c r="K440" s="20">
        <v>1213.942</v>
      </c>
      <c r="L440" s="20"/>
      <c r="M440" s="18"/>
      <c r="N440" s="20">
        <v>5256.1019999999999</v>
      </c>
      <c r="O440" s="20">
        <v>4546.9669999999996</v>
      </c>
      <c r="Q440" s="20">
        <v>224.91</v>
      </c>
      <c r="R440" s="20">
        <v>656.33699999999999</v>
      </c>
      <c r="S440" s="20"/>
      <c r="T440" s="20">
        <v>191.011</v>
      </c>
      <c r="U440" s="20">
        <v>262.65499999999997</v>
      </c>
      <c r="V440" s="20">
        <v>1429.248</v>
      </c>
      <c r="W440" s="20">
        <v>290.47199999999998</v>
      </c>
      <c r="X440" s="20">
        <v>263.21899999999999</v>
      </c>
      <c r="Y440" s="20">
        <v>622.30100000000004</v>
      </c>
      <c r="Z440" s="20">
        <v>233.43899999999999</v>
      </c>
      <c r="AA440" s="20">
        <v>313.16199999999998</v>
      </c>
      <c r="AB440" s="20"/>
      <c r="AC440" s="18"/>
      <c r="AD440" s="20">
        <v>619.50099999999998</v>
      </c>
      <c r="AE440" s="20">
        <v>1011.919</v>
      </c>
      <c r="AG440">
        <v>4.6698501622871378</v>
      </c>
      <c r="AH440">
        <v>4.7049274991353531</v>
      </c>
      <c r="AJ440">
        <v>4.4143792765861658</v>
      </c>
      <c r="AK440">
        <v>3.8333250842359754</v>
      </c>
      <c r="AL440">
        <v>4.6717889407576569</v>
      </c>
      <c r="AM440">
        <v>8.3711442066705235</v>
      </c>
      <c r="AN440">
        <v>6.1538946656586342</v>
      </c>
      <c r="AO440">
        <v>8.0777822950629989</v>
      </c>
      <c r="AP440">
        <v>1.7030530459777502</v>
      </c>
      <c r="AQ440">
        <v>3.8764026286714226</v>
      </c>
      <c r="AT440">
        <v>8.4844124545400259</v>
      </c>
      <c r="AU440">
        <v>4.4934100456657102</v>
      </c>
      <c r="AW440" s="20">
        <v>0.26100000000000001</v>
      </c>
      <c r="AX440" s="20">
        <v>0.09</v>
      </c>
      <c r="AY440" s="20"/>
      <c r="AZ440" s="20">
        <v>0.28999999999999998</v>
      </c>
      <c r="BA440" s="20">
        <v>0.183</v>
      </c>
      <c r="BB440" s="20">
        <v>4.1000000000000002E-2</v>
      </c>
      <c r="BC440" s="20">
        <v>0.36199999999999999</v>
      </c>
      <c r="BD440" s="20">
        <v>0.29399999999999998</v>
      </c>
      <c r="BE440" s="20">
        <v>0.16300000000000001</v>
      </c>
      <c r="BF440" s="20">
        <v>9.1999999999999998E-2</v>
      </c>
      <c r="BG440" s="20">
        <v>0.156</v>
      </c>
      <c r="BH440" s="20"/>
      <c r="BI440" s="20"/>
      <c r="BJ440" s="20">
        <v>0.17199999999999999</v>
      </c>
      <c r="BK440" s="20">
        <v>5.6000000000000001E-2</v>
      </c>
      <c r="BM440" s="20">
        <v>0.54500000000000004</v>
      </c>
      <c r="BN440" s="20">
        <v>0.50700000000000001</v>
      </c>
      <c r="BO440" s="20"/>
      <c r="BP440" s="20">
        <v>0.65700000000000003</v>
      </c>
      <c r="BQ440" s="20">
        <v>0.61299999999999999</v>
      </c>
      <c r="BR440" s="20">
        <v>0.28399999999999997</v>
      </c>
      <c r="BS440" s="20">
        <v>0.83299999999999996</v>
      </c>
      <c r="BT440" s="20">
        <v>0.752</v>
      </c>
      <c r="BU440" s="20">
        <v>0.67200000000000004</v>
      </c>
      <c r="BV440" s="20">
        <v>0.52500000000000002</v>
      </c>
      <c r="BW440" s="20">
        <v>0.44700000000000001</v>
      </c>
      <c r="BX440" s="20"/>
      <c r="BY440" s="20"/>
      <c r="BZ440" s="20">
        <v>0.46500000000000002</v>
      </c>
      <c r="CA440" s="20">
        <v>0.28899999999999998</v>
      </c>
    </row>
    <row r="441" spans="1:79" x14ac:dyDescent="0.35">
      <c r="A441" s="20">
        <v>1710.4290000000001</v>
      </c>
      <c r="B441" s="20">
        <v>2427.8850000000002</v>
      </c>
      <c r="C441" s="20"/>
      <c r="D441" s="20">
        <v>1313.7940000000001</v>
      </c>
      <c r="E441" s="20">
        <v>2758.8760000000002</v>
      </c>
      <c r="F441" s="20">
        <v>3453.2170000000001</v>
      </c>
      <c r="G441" s="20">
        <v>2014.6079999999999</v>
      </c>
      <c r="H441" s="20">
        <v>5286.6120000000001</v>
      </c>
      <c r="I441" s="20">
        <v>1628.143</v>
      </c>
      <c r="J441" s="20">
        <v>328.21699999999998</v>
      </c>
      <c r="K441" s="20">
        <v>1584.6890000000001</v>
      </c>
      <c r="L441" s="20"/>
      <c r="M441" s="18"/>
      <c r="N441" s="20">
        <v>7678.4390000000003</v>
      </c>
      <c r="O441" s="20">
        <v>6011.4639999999999</v>
      </c>
      <c r="Q441" s="20">
        <v>243.578</v>
      </c>
      <c r="R441" s="20">
        <v>503.84300000000002</v>
      </c>
      <c r="S441" s="20"/>
      <c r="T441" s="20">
        <v>228.46600000000001</v>
      </c>
      <c r="U441" s="20">
        <v>475.11</v>
      </c>
      <c r="V441" s="20">
        <v>370.37099999999998</v>
      </c>
      <c r="W441" s="20">
        <v>268.851</v>
      </c>
      <c r="X441" s="20">
        <v>559.28300000000002</v>
      </c>
      <c r="Y441" s="20">
        <v>322.87400000000002</v>
      </c>
      <c r="Z441" s="20">
        <v>121.64400000000001</v>
      </c>
      <c r="AA441" s="20">
        <v>343.351</v>
      </c>
      <c r="AB441" s="20"/>
      <c r="AC441" s="18"/>
      <c r="AD441" s="20">
        <v>746.66499999999996</v>
      </c>
      <c r="AE441" s="20">
        <v>700.97</v>
      </c>
      <c r="AG441">
        <v>7.022099697016972</v>
      </c>
      <c r="AH441">
        <v>4.8187332164979964</v>
      </c>
      <c r="AJ441">
        <v>5.7505011686640461</v>
      </c>
      <c r="AK441">
        <v>5.8068152638336388</v>
      </c>
      <c r="AL441">
        <v>9.3236700497609153</v>
      </c>
      <c r="AM441">
        <v>7.4933996897909996</v>
      </c>
      <c r="AN441">
        <v>9.4524811231523209</v>
      </c>
      <c r="AO441">
        <v>5.042657507262895</v>
      </c>
      <c r="AP441">
        <v>2.6981766466081352</v>
      </c>
      <c r="AQ441">
        <v>4.6153615396489309</v>
      </c>
      <c r="AT441">
        <v>10.283646615282624</v>
      </c>
      <c r="AU441">
        <v>8.5759219367447965</v>
      </c>
      <c r="AW441" s="20">
        <v>0.36199999999999999</v>
      </c>
      <c r="AX441" s="20">
        <v>0.12</v>
      </c>
      <c r="AY441" s="20"/>
      <c r="AZ441" s="20">
        <v>0.316</v>
      </c>
      <c r="BA441" s="20">
        <v>0.154</v>
      </c>
      <c r="BB441" s="20">
        <v>0.316</v>
      </c>
      <c r="BC441" s="20">
        <v>0.35</v>
      </c>
      <c r="BD441" s="20">
        <v>0.21199999999999999</v>
      </c>
      <c r="BE441" s="20">
        <v>0.19600000000000001</v>
      </c>
      <c r="BF441" s="20">
        <v>0.27900000000000003</v>
      </c>
      <c r="BG441" s="20">
        <v>0.16900000000000001</v>
      </c>
      <c r="BH441" s="20"/>
      <c r="BI441" s="20"/>
      <c r="BJ441" s="20">
        <v>0.17299999999999999</v>
      </c>
      <c r="BK441" s="20">
        <v>0.154</v>
      </c>
      <c r="BM441" s="20">
        <v>0.79900000000000004</v>
      </c>
      <c r="BN441" s="20">
        <v>0.54300000000000004</v>
      </c>
      <c r="BO441" s="20"/>
      <c r="BP441" s="20">
        <v>0.71399999999999997</v>
      </c>
      <c r="BQ441" s="20">
        <v>0.69199999999999995</v>
      </c>
      <c r="BR441" s="20">
        <v>0.73599999999999999</v>
      </c>
      <c r="BS441" s="20">
        <v>0.80800000000000005</v>
      </c>
      <c r="BT441" s="20">
        <v>0.76800000000000002</v>
      </c>
      <c r="BU441" s="20">
        <v>0.495</v>
      </c>
      <c r="BV441" s="20">
        <v>0.56999999999999995</v>
      </c>
      <c r="BW441" s="20">
        <v>0.626</v>
      </c>
      <c r="BX441" s="20"/>
      <c r="BY441" s="20"/>
      <c r="BZ441" s="20">
        <v>0.64100000000000001</v>
      </c>
      <c r="CA441" s="20">
        <v>0.76400000000000001</v>
      </c>
    </row>
    <row r="442" spans="1:79" x14ac:dyDescent="0.35">
      <c r="A442" s="20">
        <v>1084.5039999999999</v>
      </c>
      <c r="B442" s="20">
        <v>3389.4229999999998</v>
      </c>
      <c r="C442" s="20"/>
      <c r="D442" s="20">
        <v>3016.8270000000002</v>
      </c>
      <c r="E442" s="20">
        <v>2307.692</v>
      </c>
      <c r="F442" s="20">
        <v>2754.2530000000002</v>
      </c>
      <c r="G442" s="20">
        <v>5669.3789999999999</v>
      </c>
      <c r="H442" s="20">
        <v>3210.9839999999999</v>
      </c>
      <c r="I442" s="20">
        <v>1263.8679999999999</v>
      </c>
      <c r="J442" s="18"/>
      <c r="K442" s="20">
        <v>1985.0219999999999</v>
      </c>
      <c r="L442" s="20"/>
      <c r="M442" s="18"/>
      <c r="N442" s="20">
        <v>1129.808</v>
      </c>
      <c r="O442" s="20">
        <v>1172.337</v>
      </c>
      <c r="Q442" s="20">
        <v>214.322</v>
      </c>
      <c r="R442" s="20">
        <v>657.77</v>
      </c>
      <c r="S442" s="20"/>
      <c r="T442" s="20">
        <v>651.14700000000005</v>
      </c>
      <c r="U442" s="20">
        <v>435.13600000000002</v>
      </c>
      <c r="V442" s="20">
        <v>515.61500000000001</v>
      </c>
      <c r="W442" s="20">
        <v>956.96299999999997</v>
      </c>
      <c r="X442" s="20">
        <v>452.17</v>
      </c>
      <c r="Y442" s="20">
        <v>281.94299999999998</v>
      </c>
      <c r="Z442" s="18"/>
      <c r="AA442" s="20">
        <v>233.029</v>
      </c>
      <c r="AB442" s="20"/>
      <c r="AC442" s="18"/>
      <c r="AD442" s="20">
        <v>467.88499999999999</v>
      </c>
      <c r="AE442" s="20">
        <v>317.33800000000002</v>
      </c>
      <c r="AG442">
        <v>5.0601618125997323</v>
      </c>
      <c r="AH442">
        <v>5.1528999498304877</v>
      </c>
      <c r="AJ442">
        <v>4.6330966740229167</v>
      </c>
      <c r="AK442">
        <v>5.3033810119135163</v>
      </c>
      <c r="AL442">
        <v>5.3416851720760645</v>
      </c>
      <c r="AM442">
        <v>5.924345037373441</v>
      </c>
      <c r="AN442">
        <v>7.1012760687352099</v>
      </c>
      <c r="AO442">
        <v>4.4827074976147658</v>
      </c>
      <c r="AQ442">
        <v>8.5183475018130785</v>
      </c>
      <c r="AT442">
        <v>2.4147130170875322</v>
      </c>
      <c r="AU442">
        <v>3.6942849579943151</v>
      </c>
      <c r="AW442" s="20">
        <v>0.29699999999999999</v>
      </c>
      <c r="AX442" s="20">
        <v>9.8000000000000004E-2</v>
      </c>
      <c r="AY442" s="20"/>
      <c r="AZ442" s="20">
        <v>8.8999999999999996E-2</v>
      </c>
      <c r="BA442" s="20">
        <v>0.153</v>
      </c>
      <c r="BB442" s="20">
        <v>0.13</v>
      </c>
      <c r="BC442" s="20">
        <v>7.8E-2</v>
      </c>
      <c r="BD442" s="20">
        <v>0.19700000000000001</v>
      </c>
      <c r="BE442" s="20">
        <v>0.2</v>
      </c>
      <c r="BF442" s="20"/>
      <c r="BG442" s="20">
        <v>0.45900000000000002</v>
      </c>
      <c r="BH442" s="20"/>
      <c r="BI442" s="20"/>
      <c r="BJ442" s="20">
        <v>6.5000000000000002E-2</v>
      </c>
      <c r="BK442" s="20">
        <v>0.14599999999999999</v>
      </c>
      <c r="BM442" s="20">
        <v>0.67300000000000004</v>
      </c>
      <c r="BN442" s="20">
        <v>0.51400000000000001</v>
      </c>
      <c r="BO442" s="20"/>
      <c r="BP442" s="20">
        <v>0.56399999999999995</v>
      </c>
      <c r="BQ442" s="20">
        <v>0.54800000000000004</v>
      </c>
      <c r="BR442" s="20">
        <v>0.54100000000000004</v>
      </c>
      <c r="BS442" s="20">
        <v>0.39200000000000002</v>
      </c>
      <c r="BT442" s="20">
        <v>0.67100000000000004</v>
      </c>
      <c r="BU442" s="20">
        <v>0.58699999999999997</v>
      </c>
      <c r="BV442" s="20"/>
      <c r="BW442" s="20">
        <v>0.78</v>
      </c>
      <c r="BX442" s="20"/>
      <c r="BY442" s="20"/>
      <c r="BZ442" s="20">
        <v>0.21099999999999999</v>
      </c>
      <c r="CA442" s="20">
        <v>0.52600000000000002</v>
      </c>
    </row>
    <row r="443" spans="1:79" x14ac:dyDescent="0.35">
      <c r="A443" s="20">
        <v>2034.9480000000001</v>
      </c>
      <c r="B443" s="20">
        <v>1272.1890000000001</v>
      </c>
      <c r="C443" s="20"/>
      <c r="D443" s="20">
        <v>1053.07</v>
      </c>
      <c r="E443" s="20">
        <v>1565.2739999999999</v>
      </c>
      <c r="F443" s="20">
        <v>5468.75</v>
      </c>
      <c r="G443" s="20">
        <v>802.51499999999999</v>
      </c>
      <c r="H443" s="20">
        <v>1350.777</v>
      </c>
      <c r="I443" s="20">
        <v>1976.701</v>
      </c>
      <c r="J443" s="18"/>
      <c r="K443" s="20">
        <v>1338.7570000000001</v>
      </c>
      <c r="L443" s="20"/>
      <c r="M443" s="18"/>
      <c r="N443" s="20">
        <v>1545.8579999999999</v>
      </c>
      <c r="O443" s="20">
        <v>5095.2290000000003</v>
      </c>
      <c r="Q443" s="20">
        <v>477.56400000000002</v>
      </c>
      <c r="R443" s="20">
        <v>316.07499999999999</v>
      </c>
      <c r="S443" s="20"/>
      <c r="T443" s="20">
        <v>345.75799999999998</v>
      </c>
      <c r="U443" s="20">
        <v>349.60399999999998</v>
      </c>
      <c r="V443" s="20">
        <v>773.31399999999996</v>
      </c>
      <c r="W443" s="20">
        <v>138.38800000000001</v>
      </c>
      <c r="X443" s="20">
        <v>320.30799999999999</v>
      </c>
      <c r="Y443" s="20">
        <v>318.32799999999997</v>
      </c>
      <c r="Z443" s="18"/>
      <c r="AA443" s="20">
        <v>350.05399999999997</v>
      </c>
      <c r="AB443" s="20"/>
      <c r="AC443" s="18"/>
      <c r="AD443" s="20">
        <v>265.625</v>
      </c>
      <c r="AE443" s="20">
        <v>648.26700000000005</v>
      </c>
      <c r="AG443">
        <v>4.261100082920823</v>
      </c>
      <c r="AH443">
        <v>4.0249592659969951</v>
      </c>
      <c r="AJ443">
        <v>3.0456851323758234</v>
      </c>
      <c r="AK443">
        <v>4.4772771478587199</v>
      </c>
      <c r="AL443">
        <v>7.0718362786655877</v>
      </c>
      <c r="AM443">
        <v>5.7990215914674677</v>
      </c>
      <c r="AN443">
        <v>4.217119147820223</v>
      </c>
      <c r="AO443">
        <v>6.2096359729587096</v>
      </c>
      <c r="AQ443">
        <v>3.8244299450941859</v>
      </c>
      <c r="AT443">
        <v>5.8197007058823527</v>
      </c>
      <c r="AU443">
        <v>7.8597692000364043</v>
      </c>
      <c r="AW443" s="20">
        <v>0.112</v>
      </c>
      <c r="AX443" s="20">
        <v>0.16</v>
      </c>
      <c r="AY443" s="20"/>
      <c r="AZ443" s="20">
        <v>0.111</v>
      </c>
      <c r="BA443" s="20">
        <v>0.161</v>
      </c>
      <c r="BB443" s="20">
        <v>0.115</v>
      </c>
      <c r="BC443" s="20">
        <v>0.52700000000000002</v>
      </c>
      <c r="BD443" s="20">
        <v>0.16500000000000001</v>
      </c>
      <c r="BE443" s="20">
        <v>0.245</v>
      </c>
      <c r="BF443" s="20"/>
      <c r="BG443" s="20">
        <v>0.13700000000000001</v>
      </c>
      <c r="BH443" s="20"/>
      <c r="BI443" s="20"/>
      <c r="BJ443" s="20">
        <v>0.27500000000000002</v>
      </c>
      <c r="BK443" s="20">
        <v>0.152</v>
      </c>
      <c r="BM443" s="20">
        <v>0.47499999999999998</v>
      </c>
      <c r="BN443" s="20">
        <v>0.50800000000000001</v>
      </c>
      <c r="BO443" s="20"/>
      <c r="BP443" s="20">
        <v>0.41199999999999998</v>
      </c>
      <c r="BQ443" s="20">
        <v>0.57299999999999995</v>
      </c>
      <c r="BR443" s="20">
        <v>0.49299999999999999</v>
      </c>
      <c r="BS443" s="20">
        <v>0.82799999999999996</v>
      </c>
      <c r="BT443" s="20">
        <v>0.56299999999999994</v>
      </c>
      <c r="BU443" s="20">
        <v>0.57299999999999995</v>
      </c>
      <c r="BV443" s="20"/>
      <c r="BW443" s="20">
        <v>0.55500000000000005</v>
      </c>
      <c r="BX443" s="20"/>
      <c r="BY443" s="20"/>
      <c r="BZ443" s="20">
        <v>0.67</v>
      </c>
      <c r="CA443" s="20">
        <v>0.68700000000000006</v>
      </c>
    </row>
    <row r="444" spans="1:79" x14ac:dyDescent="0.35">
      <c r="A444" s="20">
        <v>1452.4780000000001</v>
      </c>
      <c r="B444" s="20">
        <v>3034.393</v>
      </c>
      <c r="C444" s="20"/>
      <c r="D444" s="20">
        <v>1590.2370000000001</v>
      </c>
      <c r="E444" s="20">
        <v>4295.4880000000003</v>
      </c>
      <c r="F444" s="20">
        <v>1877.7739999999999</v>
      </c>
      <c r="G444" s="20">
        <v>1940.643</v>
      </c>
      <c r="H444" s="20">
        <v>2596.154</v>
      </c>
      <c r="I444" s="20">
        <v>3955.2510000000002</v>
      </c>
      <c r="J444" s="20"/>
      <c r="K444" s="20">
        <v>1301.7750000000001</v>
      </c>
      <c r="L444" s="20"/>
      <c r="M444" s="18"/>
      <c r="N444" s="20">
        <v>894.04600000000005</v>
      </c>
      <c r="O444" s="20">
        <v>2438.0549999999998</v>
      </c>
      <c r="Q444" s="20">
        <v>256.226</v>
      </c>
      <c r="R444" s="20">
        <v>429.79300000000001</v>
      </c>
      <c r="S444" s="20"/>
      <c r="T444" s="20">
        <v>344.82400000000001</v>
      </c>
      <c r="U444" s="20">
        <v>773.19399999999996</v>
      </c>
      <c r="V444" s="20">
        <v>380.66300000000001</v>
      </c>
      <c r="W444" s="20">
        <v>412.07499999999999</v>
      </c>
      <c r="X444" s="20">
        <v>590.86500000000001</v>
      </c>
      <c r="Y444" s="20">
        <v>513.45899999999995</v>
      </c>
      <c r="Z444" s="20"/>
      <c r="AA444" s="20">
        <v>368.36799999999999</v>
      </c>
      <c r="AB444" s="20"/>
      <c r="AC444" s="18"/>
      <c r="AD444" s="20">
        <v>341.63799999999998</v>
      </c>
      <c r="AE444" s="20">
        <v>403.45</v>
      </c>
      <c r="AG444">
        <v>5.6687377549507074</v>
      </c>
      <c r="AH444">
        <v>7.0601266190933778</v>
      </c>
      <c r="AJ444">
        <v>4.6117352620467251</v>
      </c>
      <c r="AK444">
        <v>5.5555112947074088</v>
      </c>
      <c r="AL444">
        <v>4.9329039071304539</v>
      </c>
      <c r="AM444">
        <v>4.7094412424922654</v>
      </c>
      <c r="AN444">
        <v>4.3938192311272459</v>
      </c>
      <c r="AO444">
        <v>7.7031486447798185</v>
      </c>
      <c r="AQ444">
        <v>3.5338981670503413</v>
      </c>
      <c r="AT444">
        <v>2.6169395676125022</v>
      </c>
      <c r="AU444">
        <v>6.0430164828355428</v>
      </c>
      <c r="AW444" s="20">
        <v>0.27800000000000002</v>
      </c>
      <c r="AX444" s="20">
        <v>0.20599999999999999</v>
      </c>
      <c r="AY444" s="20"/>
      <c r="AZ444" s="20">
        <v>0.16800000000000001</v>
      </c>
      <c r="BA444" s="20">
        <v>0.09</v>
      </c>
      <c r="BB444" s="20">
        <v>0.16300000000000001</v>
      </c>
      <c r="BC444" s="20">
        <v>0.14399999999999999</v>
      </c>
      <c r="BD444" s="20">
        <v>9.2999999999999999E-2</v>
      </c>
      <c r="BE444" s="20">
        <v>0.189</v>
      </c>
      <c r="BF444" s="20"/>
      <c r="BG444" s="20">
        <v>0.121</v>
      </c>
      <c r="BH444" s="20"/>
      <c r="BI444" s="20"/>
      <c r="BJ444" s="20">
        <v>9.6000000000000002E-2</v>
      </c>
      <c r="BK444" s="20">
        <v>0.188</v>
      </c>
      <c r="BM444" s="20">
        <v>0.71299999999999997</v>
      </c>
      <c r="BN444" s="20">
        <v>0.7</v>
      </c>
      <c r="BO444" s="20"/>
      <c r="BP444" s="20">
        <v>0.56100000000000005</v>
      </c>
      <c r="BQ444" s="20">
        <v>0.56999999999999995</v>
      </c>
      <c r="BR444" s="20">
        <v>0.495</v>
      </c>
      <c r="BS444" s="20">
        <v>0.443</v>
      </c>
      <c r="BT444" s="20">
        <v>0.46700000000000003</v>
      </c>
      <c r="BU444" s="20">
        <v>0.63200000000000001</v>
      </c>
      <c r="BV444" s="20"/>
      <c r="BW444" s="20">
        <v>0.47199999999999998</v>
      </c>
      <c r="BX444" s="20"/>
      <c r="BY444" s="20"/>
      <c r="BZ444" s="20">
        <v>0.23799999999999999</v>
      </c>
      <c r="CA444" s="20">
        <v>0.70199999999999996</v>
      </c>
    </row>
    <row r="445" spans="1:79" x14ac:dyDescent="0.35">
      <c r="A445" s="20">
        <v>1122.4110000000001</v>
      </c>
      <c r="B445" s="20">
        <v>1471.893</v>
      </c>
      <c r="C445" s="20"/>
      <c r="D445" s="20">
        <v>912.53700000000003</v>
      </c>
      <c r="E445" s="20">
        <v>4249.26</v>
      </c>
      <c r="F445" s="20">
        <v>4472.0780000000004</v>
      </c>
      <c r="G445" s="20">
        <v>7094.12</v>
      </c>
      <c r="H445" s="20">
        <v>3747.2260000000001</v>
      </c>
      <c r="I445" s="20">
        <v>993.89800000000002</v>
      </c>
      <c r="J445" s="20"/>
      <c r="K445" s="20">
        <v>2017.3820000000001</v>
      </c>
      <c r="L445" s="20"/>
      <c r="M445" s="18"/>
      <c r="N445" s="20">
        <v>5661.058</v>
      </c>
      <c r="O445" s="20">
        <v>4894.6009999999997</v>
      </c>
      <c r="Q445" s="20">
        <v>234.33199999999999</v>
      </c>
      <c r="R445" s="20">
        <v>280.99299999999999</v>
      </c>
      <c r="S445" s="20"/>
      <c r="T445" s="20">
        <v>221.024</v>
      </c>
      <c r="U445" s="20">
        <v>550.19000000000005</v>
      </c>
      <c r="V445" s="20">
        <v>654.95299999999997</v>
      </c>
      <c r="W445" s="20">
        <v>1025.268</v>
      </c>
      <c r="X445" s="20">
        <v>934.43299999999999</v>
      </c>
      <c r="Y445" s="20">
        <v>276.697</v>
      </c>
      <c r="Z445" s="20"/>
      <c r="AA445" s="20">
        <v>712.04200000000003</v>
      </c>
      <c r="AB445" s="20"/>
      <c r="AC445" s="18"/>
      <c r="AD445" s="20">
        <v>535.87599999999998</v>
      </c>
      <c r="AE445" s="20">
        <v>544.96799999999996</v>
      </c>
      <c r="AG445">
        <v>4.7898323745796567</v>
      </c>
      <c r="AH445">
        <v>5.2381838693490588</v>
      </c>
      <c r="AJ445">
        <v>4.1286783335746344</v>
      </c>
      <c r="AK445">
        <v>7.7232592377178788</v>
      </c>
      <c r="AL445">
        <v>6.8280899545463578</v>
      </c>
      <c r="AM445">
        <v>6.9192835434247435</v>
      </c>
      <c r="AN445">
        <v>4.0101601719973505</v>
      </c>
      <c r="AO445">
        <v>3.5920085870103398</v>
      </c>
      <c r="AQ445">
        <v>2.8332345563885277</v>
      </c>
      <c r="AT445">
        <v>10.564119311183932</v>
      </c>
      <c r="AU445">
        <v>8.981446617049075</v>
      </c>
      <c r="AW445" s="20">
        <v>0.25700000000000001</v>
      </c>
      <c r="AX445" s="20">
        <v>0.23400000000000001</v>
      </c>
      <c r="AY445" s="20"/>
      <c r="AZ445" s="20">
        <v>0.23499999999999999</v>
      </c>
      <c r="BA445" s="20">
        <v>0.17599999999999999</v>
      </c>
      <c r="BB445" s="20">
        <v>0.13100000000000001</v>
      </c>
      <c r="BC445" s="20">
        <v>8.5000000000000006E-2</v>
      </c>
      <c r="BD445" s="20">
        <v>5.3999999999999999E-2</v>
      </c>
      <c r="BE445" s="20">
        <v>0.16300000000000001</v>
      </c>
      <c r="BF445" s="20"/>
      <c r="BG445" s="20">
        <v>0.05</v>
      </c>
      <c r="BH445" s="20"/>
      <c r="BI445" s="20"/>
      <c r="BJ445" s="20">
        <v>0.248</v>
      </c>
      <c r="BK445" s="20">
        <v>0.20699999999999999</v>
      </c>
      <c r="BM445" s="20">
        <v>0.62</v>
      </c>
      <c r="BN445" s="20">
        <v>0.629</v>
      </c>
      <c r="BO445" s="20"/>
      <c r="BP445" s="20">
        <v>0.68799999999999994</v>
      </c>
      <c r="BQ445" s="20">
        <v>0.75900000000000001</v>
      </c>
      <c r="BR445" s="20">
        <v>0.67900000000000005</v>
      </c>
      <c r="BS445" s="20">
        <v>0.45200000000000001</v>
      </c>
      <c r="BT445" s="20">
        <v>0.496</v>
      </c>
      <c r="BU445" s="20">
        <v>0.438</v>
      </c>
      <c r="BV445" s="20"/>
      <c r="BW445" s="20">
        <v>0.34100000000000003</v>
      </c>
      <c r="BX445" s="20"/>
      <c r="BY445" s="20"/>
      <c r="BZ445" s="20">
        <v>0.71899999999999997</v>
      </c>
      <c r="CA445" s="20">
        <v>0.76300000000000001</v>
      </c>
    </row>
    <row r="446" spans="1:79" x14ac:dyDescent="0.35">
      <c r="A446" s="20">
        <v>1740.9390000000001</v>
      </c>
      <c r="B446" s="20">
        <v>3200.8139999999999</v>
      </c>
      <c r="C446" s="20"/>
      <c r="D446" s="20">
        <v>1212.0930000000001</v>
      </c>
      <c r="E446" s="20">
        <v>2549.0010000000002</v>
      </c>
      <c r="F446" s="20"/>
      <c r="G446" s="20">
        <v>4571.0060000000003</v>
      </c>
      <c r="H446" s="20">
        <v>1556.953</v>
      </c>
      <c r="I446" s="20">
        <v>1406.25</v>
      </c>
      <c r="J446" s="18"/>
      <c r="K446" s="20">
        <v>1536.6120000000001</v>
      </c>
      <c r="L446" s="20"/>
      <c r="M446" s="18"/>
      <c r="N446" s="20">
        <v>3860.9470000000001</v>
      </c>
      <c r="O446" s="20">
        <v>6117.7879999999996</v>
      </c>
      <c r="Q446" s="20">
        <v>278.233</v>
      </c>
      <c r="R446" s="20">
        <v>704.88</v>
      </c>
      <c r="S446" s="20"/>
      <c r="T446" s="20">
        <v>390.68799999999999</v>
      </c>
      <c r="U446" s="20">
        <v>490.08499999999998</v>
      </c>
      <c r="V446" s="20"/>
      <c r="W446" s="20">
        <v>668.27800000000002</v>
      </c>
      <c r="X446" s="20">
        <v>270.30799999999999</v>
      </c>
      <c r="Y446" s="20">
        <v>210.749</v>
      </c>
      <c r="Z446" s="18"/>
      <c r="AA446" s="20">
        <v>438.99900000000002</v>
      </c>
      <c r="AB446" s="20"/>
      <c r="AC446" s="18"/>
      <c r="AD446" s="20">
        <v>634.28300000000002</v>
      </c>
      <c r="AE446" s="20">
        <v>609.76599999999996</v>
      </c>
      <c r="AG446">
        <v>6.2571262215481269</v>
      </c>
      <c r="AH446">
        <v>4.5409346271705822</v>
      </c>
      <c r="AJ446">
        <v>3.1024577156196251</v>
      </c>
      <c r="AK446">
        <v>5.2011406184641444</v>
      </c>
      <c r="AM446">
        <v>6.8399767761320893</v>
      </c>
      <c r="AN446">
        <v>5.7599220148867216</v>
      </c>
      <c r="AO446">
        <v>6.6726295261187483</v>
      </c>
      <c r="AQ446">
        <v>3.5002630985491994</v>
      </c>
      <c r="AT446">
        <v>6.0871046520244114</v>
      </c>
      <c r="AU446">
        <v>10.033009383927604</v>
      </c>
      <c r="AW446" s="20">
        <v>0.28299999999999997</v>
      </c>
      <c r="AX446" s="20">
        <v>8.1000000000000003E-2</v>
      </c>
      <c r="AY446" s="20"/>
      <c r="AZ446" s="20">
        <v>0.1</v>
      </c>
      <c r="BA446" s="20">
        <v>0.13300000000000001</v>
      </c>
      <c r="BB446" s="20"/>
      <c r="BC446" s="20">
        <v>0.129</v>
      </c>
      <c r="BD446" s="20">
        <v>0.26800000000000002</v>
      </c>
      <c r="BE446" s="20">
        <v>0.39800000000000002</v>
      </c>
      <c r="BF446" s="20"/>
      <c r="BG446" s="20">
        <v>0.1</v>
      </c>
      <c r="BH446" s="20"/>
      <c r="BI446" s="20"/>
      <c r="BJ446" s="20">
        <v>0.121</v>
      </c>
      <c r="BK446" s="20">
        <v>0.20699999999999999</v>
      </c>
      <c r="BM446" s="20">
        <v>0.73199999999999998</v>
      </c>
      <c r="BN446" s="20">
        <v>0.40400000000000003</v>
      </c>
      <c r="BO446" s="20"/>
      <c r="BP446" s="20">
        <v>0.44400000000000001</v>
      </c>
      <c r="BQ446" s="20">
        <v>0.58499999999999996</v>
      </c>
      <c r="BR446" s="20"/>
      <c r="BS446" s="20">
        <v>0.52400000000000002</v>
      </c>
      <c r="BT446" s="20">
        <v>0.71499999999999997</v>
      </c>
      <c r="BU446" s="20">
        <v>0.746</v>
      </c>
      <c r="BV446" s="20"/>
      <c r="BW446" s="20">
        <v>0.56200000000000006</v>
      </c>
      <c r="BX446" s="20"/>
      <c r="BY446" s="20"/>
      <c r="BZ446" s="20">
        <v>0.47899999999999998</v>
      </c>
      <c r="CA446" s="20">
        <v>0.78</v>
      </c>
    </row>
    <row r="447" spans="1:79" x14ac:dyDescent="0.35">
      <c r="A447" s="20">
        <v>840.42200000000003</v>
      </c>
      <c r="B447" s="20">
        <v>2633.136</v>
      </c>
      <c r="C447" s="20"/>
      <c r="D447" s="20">
        <v>3276.627</v>
      </c>
      <c r="E447" s="20">
        <v>1766.827</v>
      </c>
      <c r="F447" s="20"/>
      <c r="G447" s="20">
        <v>1172.337</v>
      </c>
      <c r="H447" s="20">
        <v>1427.5150000000001</v>
      </c>
      <c r="I447" s="20">
        <v>1321.191</v>
      </c>
      <c r="J447" s="18"/>
      <c r="K447" s="20">
        <v>3314.5340000000001</v>
      </c>
      <c r="L447" s="20"/>
      <c r="M447" s="18"/>
      <c r="N447" s="20">
        <v>2604.4749999999999</v>
      </c>
      <c r="O447" s="20">
        <v>9382.3960000000006</v>
      </c>
      <c r="Q447" s="20">
        <v>171.87700000000001</v>
      </c>
      <c r="R447" s="20">
        <v>526.93700000000001</v>
      </c>
      <c r="S447" s="20"/>
      <c r="T447" s="20">
        <v>699.12699999999995</v>
      </c>
      <c r="U447" s="20">
        <v>505.96</v>
      </c>
      <c r="V447" s="20"/>
      <c r="W447" s="20">
        <v>249.91</v>
      </c>
      <c r="X447" s="20">
        <v>252.16300000000001</v>
      </c>
      <c r="Y447" s="20">
        <v>311.15899999999999</v>
      </c>
      <c r="Z447" s="18"/>
      <c r="AA447" s="20">
        <v>566.93499999999995</v>
      </c>
      <c r="AB447" s="20"/>
      <c r="AC447" s="18"/>
      <c r="AD447" s="20">
        <v>515.06799999999998</v>
      </c>
      <c r="AE447" s="20">
        <v>1688.953</v>
      </c>
      <c r="AG447">
        <v>4.8896711020089949</v>
      </c>
      <c r="AH447">
        <v>4.9970603696457072</v>
      </c>
      <c r="AJ447">
        <v>4.6867407495347768</v>
      </c>
      <c r="AK447">
        <v>3.4920290141513166</v>
      </c>
      <c r="AM447">
        <v>4.6910367732383662</v>
      </c>
      <c r="AN447">
        <v>5.6610803329592372</v>
      </c>
      <c r="AO447">
        <v>4.246031771538024</v>
      </c>
      <c r="AQ447">
        <v>5.8464092003492469</v>
      </c>
      <c r="AT447">
        <v>5.0565653467115022</v>
      </c>
      <c r="AU447">
        <v>5.5551551760173323</v>
      </c>
      <c r="AW447" s="20">
        <v>0.35699999999999998</v>
      </c>
      <c r="AX447" s="20">
        <v>0.11899999999999999</v>
      </c>
      <c r="AY447" s="20"/>
      <c r="AZ447" s="20">
        <v>8.4000000000000005E-2</v>
      </c>
      <c r="BA447" s="20">
        <v>8.6999999999999994E-2</v>
      </c>
      <c r="BB447" s="20"/>
      <c r="BC447" s="20">
        <v>0.23599999999999999</v>
      </c>
      <c r="BD447" s="20">
        <v>0.28199999999999997</v>
      </c>
      <c r="BE447" s="20">
        <v>0.17100000000000001</v>
      </c>
      <c r="BF447" s="20"/>
      <c r="BG447" s="20">
        <v>0.13</v>
      </c>
      <c r="BH447" s="20"/>
      <c r="BI447" s="20"/>
      <c r="BJ447" s="20">
        <v>0.123</v>
      </c>
      <c r="BK447" s="20">
        <v>4.1000000000000002E-2</v>
      </c>
      <c r="BM447" s="20">
        <v>0.71699999999999997</v>
      </c>
      <c r="BN447" s="20">
        <v>0.48</v>
      </c>
      <c r="BO447" s="20"/>
      <c r="BP447" s="20">
        <v>0.39100000000000001</v>
      </c>
      <c r="BQ447" s="20">
        <v>0.39500000000000002</v>
      </c>
      <c r="BR447" s="20"/>
      <c r="BS447" s="20">
        <v>0.623</v>
      </c>
      <c r="BT447" s="20">
        <v>0.78500000000000003</v>
      </c>
      <c r="BU447" s="20">
        <v>0.58499999999999996</v>
      </c>
      <c r="BV447" s="20"/>
      <c r="BW447" s="20">
        <v>0.59699999999999998</v>
      </c>
      <c r="BX447" s="20"/>
      <c r="BY447" s="20"/>
      <c r="BZ447" s="20">
        <v>0.45200000000000001</v>
      </c>
      <c r="CA447" s="20">
        <v>0.38300000000000001</v>
      </c>
    </row>
    <row r="448" spans="1:79" x14ac:dyDescent="0.35">
      <c r="A448" s="20">
        <v>1666.9749999999999</v>
      </c>
      <c r="B448" s="20">
        <v>2118.1579999999999</v>
      </c>
      <c r="C448" s="20"/>
      <c r="D448" s="20">
        <v>1200.999</v>
      </c>
      <c r="E448" s="20">
        <v>1167.7139999999999</v>
      </c>
      <c r="F448" s="20"/>
      <c r="G448" s="20">
        <v>543.63900000000001</v>
      </c>
      <c r="H448" s="20">
        <v>3082.47</v>
      </c>
      <c r="I448" s="20">
        <v>1587.463</v>
      </c>
      <c r="J448" s="18"/>
      <c r="K448" s="20">
        <v>2222.6329999999998</v>
      </c>
      <c r="L448" s="20"/>
      <c r="M448" s="18"/>
      <c r="N448" s="20">
        <v>4176.22</v>
      </c>
      <c r="O448" s="20">
        <v>5539.0159999999996</v>
      </c>
      <c r="Q448" s="20">
        <v>249.62</v>
      </c>
      <c r="R448" s="20">
        <v>530.80600000000004</v>
      </c>
      <c r="S448" s="20"/>
      <c r="T448" s="20">
        <v>236.91499999999999</v>
      </c>
      <c r="U448" s="20">
        <v>304.166</v>
      </c>
      <c r="V448" s="20"/>
      <c r="W448" s="20">
        <v>123.334</v>
      </c>
      <c r="X448" s="20">
        <v>457.57799999999997</v>
      </c>
      <c r="Y448" s="20">
        <v>312.69499999999999</v>
      </c>
      <c r="Z448" s="18"/>
      <c r="AA448" s="20">
        <v>328.17700000000002</v>
      </c>
      <c r="AB448" s="20"/>
      <c r="AC448" s="18"/>
      <c r="AD448" s="20">
        <v>718.18100000000004</v>
      </c>
      <c r="AE448" s="20">
        <v>704.97699999999998</v>
      </c>
      <c r="AG448">
        <v>6.6780506369681909</v>
      </c>
      <c r="AH448">
        <v>3.9904560234812716</v>
      </c>
      <c r="AJ448">
        <v>5.0693244412553025</v>
      </c>
      <c r="AK448">
        <v>3.8390681404233211</v>
      </c>
      <c r="AM448">
        <v>4.4078599575137432</v>
      </c>
      <c r="AN448">
        <v>6.7364908277932942</v>
      </c>
      <c r="AO448">
        <v>5.0767137306320853</v>
      </c>
      <c r="AQ448">
        <v>6.7726653604609695</v>
      </c>
      <c r="AT448">
        <v>5.8149964980972761</v>
      </c>
      <c r="AU448">
        <v>7.857016611889466</v>
      </c>
      <c r="AW448" s="20">
        <v>0.33600000000000002</v>
      </c>
      <c r="AX448" s="20">
        <v>9.4E-2</v>
      </c>
      <c r="AY448" s="20"/>
      <c r="AZ448" s="20">
        <v>0.26900000000000002</v>
      </c>
      <c r="BA448" s="20">
        <v>0.159</v>
      </c>
      <c r="BB448" s="20"/>
      <c r="BC448" s="20">
        <v>0.44900000000000001</v>
      </c>
      <c r="BD448" s="20">
        <v>0.185</v>
      </c>
      <c r="BE448" s="20">
        <v>0.20399999999999999</v>
      </c>
      <c r="BF448" s="20"/>
      <c r="BG448" s="20">
        <v>0.25900000000000001</v>
      </c>
      <c r="BH448" s="20"/>
      <c r="BI448" s="20"/>
      <c r="BJ448" s="20">
        <v>0.10199999999999999</v>
      </c>
      <c r="BK448" s="20">
        <v>0.14000000000000001</v>
      </c>
      <c r="BM448" s="20">
        <v>0.75600000000000001</v>
      </c>
      <c r="BN448" s="20">
        <v>0.47099999999999997</v>
      </c>
      <c r="BO448" s="20"/>
      <c r="BP448" s="20">
        <v>0.64900000000000002</v>
      </c>
      <c r="BQ448" s="20">
        <v>0.45300000000000001</v>
      </c>
      <c r="BR448" s="20"/>
      <c r="BS448" s="20">
        <v>0.76</v>
      </c>
      <c r="BT448" s="20">
        <v>0.38200000000000001</v>
      </c>
      <c r="BU448" s="20">
        <v>0.58399999999999996</v>
      </c>
      <c r="BV448" s="20"/>
      <c r="BW448" s="20">
        <v>0.73699999999999999</v>
      </c>
      <c r="BX448" s="20"/>
      <c r="BY448" s="20"/>
      <c r="BZ448" s="20">
        <v>0.32800000000000001</v>
      </c>
      <c r="CA448" s="20">
        <v>0.59499999999999997</v>
      </c>
    </row>
    <row r="449" spans="1:79" x14ac:dyDescent="0.35">
      <c r="A449" s="20">
        <v>5946.7460000000001</v>
      </c>
      <c r="B449" s="20">
        <v>1687.3150000000001</v>
      </c>
      <c r="C449" s="20"/>
      <c r="D449" s="20">
        <v>3422.7069999999999</v>
      </c>
      <c r="E449" s="20">
        <v>2128.328</v>
      </c>
      <c r="F449" s="20"/>
      <c r="G449" s="20">
        <v>2770.895</v>
      </c>
      <c r="H449" s="20">
        <v>2445.451</v>
      </c>
      <c r="I449" s="20">
        <v>2636.8339999999998</v>
      </c>
      <c r="J449" s="18"/>
      <c r="K449" s="20">
        <v>931.02800000000002</v>
      </c>
      <c r="L449" s="20"/>
      <c r="M449" s="18"/>
      <c r="N449" s="20">
        <v>5549.1859999999997</v>
      </c>
      <c r="O449" s="18"/>
      <c r="Q449" s="20">
        <v>987.19299999999998</v>
      </c>
      <c r="R449" s="20">
        <v>394.358</v>
      </c>
      <c r="S449" s="20"/>
      <c r="T449" s="20">
        <v>489.91500000000002</v>
      </c>
      <c r="U449" s="20">
        <v>391.21100000000001</v>
      </c>
      <c r="V449" s="20"/>
      <c r="W449" s="20">
        <v>417.24099999999999</v>
      </c>
      <c r="X449" s="20">
        <v>302.46199999999999</v>
      </c>
      <c r="Y449" s="20">
        <v>396.84399999999999</v>
      </c>
      <c r="Z449" s="18"/>
      <c r="AA449" s="20">
        <v>350.36</v>
      </c>
      <c r="AB449" s="20"/>
      <c r="AC449" s="18"/>
      <c r="AD449" s="20">
        <v>625.87400000000002</v>
      </c>
      <c r="AE449" s="18"/>
      <c r="AG449">
        <v>6.0238940105936738</v>
      </c>
      <c r="AH449">
        <v>4.2786376845404428</v>
      </c>
      <c r="AJ449">
        <v>6.986328240613167</v>
      </c>
      <c r="AK449">
        <v>5.4403582721344748</v>
      </c>
      <c r="AM449">
        <v>6.6409940537962475</v>
      </c>
      <c r="AN449">
        <v>8.0851511925465029</v>
      </c>
      <c r="AO449">
        <v>6.6445101853625097</v>
      </c>
      <c r="AQ449">
        <v>2.6573467290786619</v>
      </c>
      <c r="AT449">
        <v>8.8662989675238144</v>
      </c>
      <c r="AW449" s="20">
        <v>7.6999999999999999E-2</v>
      </c>
      <c r="AX449" s="20">
        <v>0.13600000000000001</v>
      </c>
      <c r="AY449" s="20"/>
      <c r="AZ449" s="20">
        <v>0.17899999999999999</v>
      </c>
      <c r="BA449" s="20">
        <v>0.17499999999999999</v>
      </c>
      <c r="BB449" s="20"/>
      <c r="BC449" s="20">
        <v>0.2</v>
      </c>
      <c r="BD449" s="20">
        <v>0.33600000000000002</v>
      </c>
      <c r="BE449" s="20">
        <v>0.21</v>
      </c>
      <c r="BF449" s="20"/>
      <c r="BG449" s="20">
        <v>9.5000000000000001E-2</v>
      </c>
      <c r="BH449" s="20"/>
      <c r="BI449" s="20"/>
      <c r="BJ449" s="20">
        <v>0.17799999999999999</v>
      </c>
      <c r="BK449" s="20"/>
      <c r="BM449" s="20">
        <v>0.56599999999999995</v>
      </c>
      <c r="BN449" s="20">
        <v>0.497</v>
      </c>
      <c r="BO449" s="20"/>
      <c r="BP449" s="20">
        <v>0.64700000000000002</v>
      </c>
      <c r="BQ449" s="20">
        <v>0.48499999999999999</v>
      </c>
      <c r="BR449" s="20"/>
      <c r="BS449" s="20">
        <v>0.64100000000000001</v>
      </c>
      <c r="BT449" s="20">
        <v>0.51100000000000001</v>
      </c>
      <c r="BU449" s="20">
        <v>0.65700000000000003</v>
      </c>
      <c r="BV449" s="20"/>
      <c r="BW449" s="20">
        <v>0.47899999999999998</v>
      </c>
      <c r="BX449" s="20"/>
      <c r="BY449" s="20"/>
      <c r="BZ449" s="20">
        <v>0.66900000000000004</v>
      </c>
      <c r="CA449" s="20"/>
    </row>
    <row r="450" spans="1:79" x14ac:dyDescent="0.35">
      <c r="A450" s="20">
        <v>3616.864</v>
      </c>
      <c r="B450" s="20">
        <v>3722.2629999999999</v>
      </c>
      <c r="C450" s="20"/>
      <c r="D450" s="20">
        <v>384.61500000000001</v>
      </c>
      <c r="E450" s="20">
        <v>2136.6489999999999</v>
      </c>
      <c r="F450" s="20"/>
      <c r="G450" s="20">
        <v>5574.1490000000003</v>
      </c>
      <c r="H450" s="20">
        <v>2122.7809999999999</v>
      </c>
      <c r="I450" s="20">
        <v>1343.38</v>
      </c>
      <c r="J450" s="18"/>
      <c r="K450" s="20">
        <v>1099.297</v>
      </c>
      <c r="L450" s="20"/>
      <c r="M450" s="18"/>
      <c r="N450" s="20">
        <v>1893.491</v>
      </c>
      <c r="O450" s="18"/>
      <c r="Q450" s="20">
        <v>526.02700000000004</v>
      </c>
      <c r="R450" s="20">
        <v>528.24</v>
      </c>
      <c r="S450" s="20"/>
      <c r="T450" s="20">
        <v>115.875</v>
      </c>
      <c r="U450" s="20">
        <v>426.55</v>
      </c>
      <c r="V450" s="20"/>
      <c r="W450" s="20">
        <v>876.57399999999996</v>
      </c>
      <c r="X450" s="20">
        <v>374.97399999999999</v>
      </c>
      <c r="Y450" s="20">
        <v>241.18799999999999</v>
      </c>
      <c r="Z450" s="18"/>
      <c r="AA450" s="20">
        <v>474.017</v>
      </c>
      <c r="AB450" s="20"/>
      <c r="AC450" s="18"/>
      <c r="AD450" s="20">
        <v>358.149</v>
      </c>
      <c r="AE450" s="18"/>
      <c r="AG450">
        <v>6.8758143593389685</v>
      </c>
      <c r="AH450">
        <v>7.0465375586854462</v>
      </c>
      <c r="AJ450">
        <v>3.319223300970874</v>
      </c>
      <c r="AK450">
        <v>5.009140780682217</v>
      </c>
      <c r="AM450">
        <v>6.3590170367818351</v>
      </c>
      <c r="AN450">
        <v>5.6611418391675157</v>
      </c>
      <c r="AO450">
        <v>5.5698459293165508</v>
      </c>
      <c r="AQ450">
        <v>2.3191088083338784</v>
      </c>
      <c r="AT450">
        <v>5.2868805999737543</v>
      </c>
      <c r="AW450" s="20">
        <v>0.16400000000000001</v>
      </c>
      <c r="AX450" s="20">
        <v>0.16800000000000001</v>
      </c>
      <c r="AY450" s="20"/>
      <c r="AZ450" s="20">
        <v>0.36</v>
      </c>
      <c r="BA450" s="20">
        <v>0.14799999999999999</v>
      </c>
      <c r="BB450" s="20"/>
      <c r="BC450" s="20">
        <v>9.0999999999999998E-2</v>
      </c>
      <c r="BD450" s="20">
        <v>0.19</v>
      </c>
      <c r="BE450" s="20">
        <v>0.28999999999999998</v>
      </c>
      <c r="BF450" s="20"/>
      <c r="BG450" s="20">
        <v>6.0999999999999999E-2</v>
      </c>
      <c r="BH450" s="20"/>
      <c r="BI450" s="20"/>
      <c r="BJ450" s="20">
        <v>0.186</v>
      </c>
      <c r="BK450" s="20"/>
      <c r="BM450" s="20">
        <v>0.59299999999999997</v>
      </c>
      <c r="BN450" s="20">
        <v>0.63800000000000001</v>
      </c>
      <c r="BO450" s="20"/>
      <c r="BP450" s="20">
        <v>0.66800000000000004</v>
      </c>
      <c r="BQ450" s="20">
        <v>0.55200000000000005</v>
      </c>
      <c r="BR450" s="20"/>
      <c r="BS450" s="20">
        <v>0.57599999999999996</v>
      </c>
      <c r="BT450" s="20">
        <v>0.61199999999999999</v>
      </c>
      <c r="BU450" s="20">
        <v>0.79800000000000004</v>
      </c>
      <c r="BV450" s="20"/>
      <c r="BW450" s="20">
        <v>0.372</v>
      </c>
      <c r="BX450" s="20"/>
      <c r="BY450" s="20"/>
      <c r="BZ450" s="20">
        <v>0.44400000000000001</v>
      </c>
      <c r="CA450" s="20"/>
    </row>
    <row r="451" spans="1:79" x14ac:dyDescent="0.35">
      <c r="A451" s="20">
        <v>251.47900000000001</v>
      </c>
      <c r="B451" s="20">
        <v>1601.3309999999999</v>
      </c>
      <c r="C451" s="20"/>
      <c r="D451" s="20">
        <v>379.06799999999998</v>
      </c>
      <c r="E451" s="20">
        <v>4399.9629999999997</v>
      </c>
      <c r="F451" s="20"/>
      <c r="G451" s="20">
        <v>4100.4070000000002</v>
      </c>
      <c r="H451" s="20">
        <v>1778.846</v>
      </c>
      <c r="I451" s="20">
        <v>1514.423</v>
      </c>
      <c r="J451" s="18"/>
      <c r="K451" s="20">
        <v>499.26</v>
      </c>
      <c r="L451" s="20"/>
      <c r="M451" s="18"/>
      <c r="N451" s="20">
        <v>3271.08</v>
      </c>
      <c r="O451" s="18"/>
      <c r="Q451" s="20">
        <v>111.562</v>
      </c>
      <c r="R451" s="20">
        <v>355.76</v>
      </c>
      <c r="S451" s="20"/>
      <c r="T451" s="20">
        <v>178.62</v>
      </c>
      <c r="U451" s="20">
        <v>979.39700000000005</v>
      </c>
      <c r="V451" s="20"/>
      <c r="W451" s="20">
        <v>639.88199999999995</v>
      </c>
      <c r="X451" s="20">
        <v>355.70299999999997</v>
      </c>
      <c r="Y451" s="20">
        <v>245.87100000000001</v>
      </c>
      <c r="Z451" s="18"/>
      <c r="AA451" s="20">
        <v>221.14400000000001</v>
      </c>
      <c r="AB451" s="20"/>
      <c r="AC451" s="18"/>
      <c r="AD451" s="20">
        <v>388.065</v>
      </c>
      <c r="AE451" s="18"/>
      <c r="AG451">
        <v>2.2541636040945843</v>
      </c>
      <c r="AH451">
        <v>4.5011552732178997</v>
      </c>
      <c r="AJ451">
        <v>2.1222035606315082</v>
      </c>
      <c r="AK451">
        <v>4.4925224398277708</v>
      </c>
      <c r="AM451">
        <v>6.4080674249314722</v>
      </c>
      <c r="AN451">
        <v>5.0009305516118792</v>
      </c>
      <c r="AO451">
        <v>6.1594209971895832</v>
      </c>
      <c r="AQ451">
        <v>2.2576239916072782</v>
      </c>
      <c r="AT451">
        <v>8.429206447373506</v>
      </c>
      <c r="AW451" s="20">
        <v>0.254</v>
      </c>
      <c r="AX451" s="20">
        <v>0.159</v>
      </c>
      <c r="AY451" s="20"/>
      <c r="AZ451" s="20">
        <v>0.14899999999999999</v>
      </c>
      <c r="BA451" s="20">
        <v>5.8000000000000003E-2</v>
      </c>
      <c r="BB451" s="20"/>
      <c r="BC451" s="20">
        <v>0.126</v>
      </c>
      <c r="BD451" s="20">
        <v>0.17699999999999999</v>
      </c>
      <c r="BE451" s="20">
        <v>0.315</v>
      </c>
      <c r="BF451" s="20"/>
      <c r="BG451" s="20">
        <v>0.128</v>
      </c>
      <c r="BH451" s="20"/>
      <c r="BI451" s="20"/>
      <c r="BJ451" s="20">
        <v>0.27300000000000002</v>
      </c>
      <c r="BK451" s="20"/>
      <c r="BM451" s="20">
        <v>0.62</v>
      </c>
      <c r="BN451" s="20">
        <v>0.50600000000000001</v>
      </c>
      <c r="BO451" s="20"/>
      <c r="BP451" s="20">
        <v>0.53900000000000003</v>
      </c>
      <c r="BQ451" s="20">
        <v>0.40100000000000002</v>
      </c>
      <c r="BR451" s="20"/>
      <c r="BS451" s="20">
        <v>0.623</v>
      </c>
      <c r="BT451" s="20">
        <v>0.58799999999999997</v>
      </c>
      <c r="BU451" s="20">
        <v>0.71499999999999997</v>
      </c>
      <c r="BV451" s="20"/>
      <c r="BW451" s="20">
        <v>0.44500000000000001</v>
      </c>
      <c r="BX451" s="20"/>
      <c r="BY451" s="20"/>
      <c r="BZ451" s="20">
        <v>0.61099999999999999</v>
      </c>
      <c r="CA451" s="20"/>
    </row>
    <row r="452" spans="1:79" x14ac:dyDescent="0.35">
      <c r="A452" s="20">
        <v>951.36800000000005</v>
      </c>
      <c r="B452" s="20">
        <v>1739.09</v>
      </c>
      <c r="C452" s="20"/>
      <c r="D452" s="20">
        <v>5196.93</v>
      </c>
      <c r="E452" s="20">
        <v>1813.979</v>
      </c>
      <c r="F452" s="20"/>
      <c r="G452" s="20">
        <v>6552.33</v>
      </c>
      <c r="H452" s="20">
        <v>1777.922</v>
      </c>
      <c r="I452" s="20">
        <v>1525.518</v>
      </c>
      <c r="J452" s="18"/>
      <c r="K452" s="20">
        <v>970.78399999999999</v>
      </c>
      <c r="L452" s="20"/>
      <c r="M452" s="20"/>
      <c r="N452" s="20">
        <v>4830.8059999999996</v>
      </c>
      <c r="O452" s="18"/>
      <c r="Q452" s="20">
        <v>281.24299999999999</v>
      </c>
      <c r="R452" s="20">
        <v>376.21300000000002</v>
      </c>
      <c r="S452" s="20"/>
      <c r="T452" s="20">
        <v>1447.1210000000001</v>
      </c>
      <c r="U452" s="20">
        <v>413.99900000000002</v>
      </c>
      <c r="V452" s="20"/>
      <c r="W452" s="20">
        <v>1455.8340000000001</v>
      </c>
      <c r="X452" s="20">
        <v>316.63799999999998</v>
      </c>
      <c r="Y452" s="20">
        <v>312.55900000000003</v>
      </c>
      <c r="Z452" s="18"/>
      <c r="AA452" s="20">
        <v>241.05099999999999</v>
      </c>
      <c r="AB452" s="20"/>
      <c r="AC452" s="20"/>
      <c r="AD452" s="20">
        <v>623.524</v>
      </c>
      <c r="AE452" s="18"/>
      <c r="AG452">
        <v>3.3827259700685888</v>
      </c>
      <c r="AH452">
        <v>4.6226206962545149</v>
      </c>
      <c r="AJ452">
        <v>3.5912200845679112</v>
      </c>
      <c r="AK452">
        <v>4.3816023710202199</v>
      </c>
      <c r="AM452">
        <v>4.5007397821454918</v>
      </c>
      <c r="AN452">
        <v>5.6149988314731658</v>
      </c>
      <c r="AO452">
        <v>4.8807361170211063</v>
      </c>
      <c r="AQ452">
        <v>4.0272971279936609</v>
      </c>
      <c r="AT452">
        <v>7.7475862998056204</v>
      </c>
      <c r="AW452" s="20">
        <v>0.151</v>
      </c>
      <c r="AX452" s="20">
        <v>0.154</v>
      </c>
      <c r="AY452" s="20"/>
      <c r="AZ452" s="20">
        <v>3.1E-2</v>
      </c>
      <c r="BA452" s="20">
        <v>0.13300000000000001</v>
      </c>
      <c r="BB452" s="20"/>
      <c r="BC452" s="20">
        <v>3.9E-2</v>
      </c>
      <c r="BD452" s="20">
        <v>0.223</v>
      </c>
      <c r="BE452" s="20">
        <v>0.19600000000000001</v>
      </c>
      <c r="BF452" s="20"/>
      <c r="BG452" s="20">
        <v>0.21</v>
      </c>
      <c r="BH452" s="20"/>
      <c r="BI452" s="20"/>
      <c r="BJ452" s="20">
        <v>0.156</v>
      </c>
      <c r="BK452" s="20"/>
      <c r="BM452" s="20">
        <v>0.36899999999999999</v>
      </c>
      <c r="BN452" s="20">
        <v>0.58899999999999997</v>
      </c>
      <c r="BO452" s="20"/>
      <c r="BP452" s="20">
        <v>0.35399999999999998</v>
      </c>
      <c r="BQ452" s="20">
        <v>0.57599999999999996</v>
      </c>
      <c r="BR452" s="20"/>
      <c r="BS452" s="20">
        <v>0.22800000000000001</v>
      </c>
      <c r="BT452" s="20">
        <v>0.60299999999999998</v>
      </c>
      <c r="BU452" s="20">
        <v>0.56499999999999995</v>
      </c>
      <c r="BV452" s="20"/>
      <c r="BW452" s="20">
        <v>0.51900000000000002</v>
      </c>
      <c r="BX452" s="20"/>
      <c r="BY452" s="20"/>
      <c r="BZ452" s="20">
        <v>0.504</v>
      </c>
      <c r="CA452" s="20"/>
    </row>
    <row r="453" spans="1:79" x14ac:dyDescent="0.35">
      <c r="A453" s="20">
        <v>1536.6120000000001</v>
      </c>
      <c r="B453" s="20">
        <v>1460.799</v>
      </c>
      <c r="C453" s="20"/>
      <c r="D453" s="20">
        <v>9127.2189999999991</v>
      </c>
      <c r="E453" s="20">
        <v>1571.7460000000001</v>
      </c>
      <c r="F453" s="20"/>
      <c r="G453" s="20">
        <v>2265.163</v>
      </c>
      <c r="H453" s="20">
        <v>2449.1489999999999</v>
      </c>
      <c r="I453" s="20">
        <v>783.09900000000005</v>
      </c>
      <c r="J453" s="18"/>
      <c r="K453" s="20">
        <v>1757.5809999999999</v>
      </c>
      <c r="L453" s="20"/>
      <c r="M453" s="18"/>
      <c r="N453" s="20">
        <v>3934.9110000000001</v>
      </c>
      <c r="O453" s="18"/>
      <c r="Q453" s="20">
        <v>296.94099999999997</v>
      </c>
      <c r="R453" s="20">
        <v>420.93400000000003</v>
      </c>
      <c r="S453" s="20"/>
      <c r="T453" s="20">
        <v>1527.3810000000001</v>
      </c>
      <c r="U453" s="20">
        <v>346.43400000000003</v>
      </c>
      <c r="V453" s="20"/>
      <c r="W453" s="20">
        <v>378.68299999999999</v>
      </c>
      <c r="X453" s="20">
        <v>486.08600000000001</v>
      </c>
      <c r="Y453" s="20">
        <v>176.327</v>
      </c>
      <c r="Z453" s="18"/>
      <c r="AA453" s="20">
        <v>353.83600000000001</v>
      </c>
      <c r="AB453" s="20"/>
      <c r="AC453" s="18"/>
      <c r="AD453" s="20">
        <v>519.01099999999997</v>
      </c>
      <c r="AE453" s="18"/>
      <c r="AG453">
        <v>5.1748057694962979</v>
      </c>
      <c r="AH453">
        <v>3.470375403269871</v>
      </c>
      <c r="AJ453">
        <v>5.9757316609280844</v>
      </c>
      <c r="AK453">
        <v>4.5369276687623037</v>
      </c>
      <c r="AM453">
        <v>5.9816865293662511</v>
      </c>
      <c r="AN453">
        <v>5.0385096464411641</v>
      </c>
      <c r="AO453">
        <v>4.441174635761965</v>
      </c>
      <c r="AQ453">
        <v>4.9672192767270706</v>
      </c>
      <c r="AT453">
        <v>7.5815560749194146</v>
      </c>
      <c r="AW453" s="20">
        <v>0.219</v>
      </c>
      <c r="AX453" s="20">
        <v>0.104</v>
      </c>
      <c r="AY453" s="20"/>
      <c r="AZ453" s="20">
        <v>4.9000000000000002E-2</v>
      </c>
      <c r="BA453" s="20">
        <v>0.16500000000000001</v>
      </c>
      <c r="BB453" s="20"/>
      <c r="BC453" s="20">
        <v>0.19800000000000001</v>
      </c>
      <c r="BD453" s="20">
        <v>0.13</v>
      </c>
      <c r="BE453" s="20">
        <v>0.317</v>
      </c>
      <c r="BF453" s="20"/>
      <c r="BG453" s="20">
        <v>0.17599999999999999</v>
      </c>
      <c r="BH453" s="20"/>
      <c r="BI453" s="20"/>
      <c r="BJ453" s="20">
        <v>0.184</v>
      </c>
      <c r="BK453" s="20"/>
      <c r="BM453" s="20">
        <v>0.65300000000000002</v>
      </c>
      <c r="BN453" s="20">
        <v>0.436</v>
      </c>
      <c r="BO453" s="20"/>
      <c r="BP453" s="20">
        <v>0.29699999999999999</v>
      </c>
      <c r="BQ453" s="20">
        <v>0.57799999999999996</v>
      </c>
      <c r="BR453" s="20"/>
      <c r="BS453" s="20">
        <v>0.54300000000000004</v>
      </c>
      <c r="BT453" s="20">
        <v>0.56000000000000005</v>
      </c>
      <c r="BU453" s="20">
        <v>0.64600000000000002</v>
      </c>
      <c r="BV453" s="20"/>
      <c r="BW453" s="20">
        <v>0.52700000000000002</v>
      </c>
      <c r="BX453" s="20"/>
      <c r="BY453" s="20"/>
      <c r="BZ453" s="20">
        <v>0.51900000000000002</v>
      </c>
      <c r="CA453" s="20"/>
    </row>
    <row r="454" spans="1:79" x14ac:dyDescent="0.35">
      <c r="A454" s="20">
        <v>2265.163</v>
      </c>
      <c r="B454" s="20">
        <v>3268.306</v>
      </c>
      <c r="C454" s="20"/>
      <c r="D454" s="20">
        <v>1370.192</v>
      </c>
      <c r="E454" s="20">
        <v>3449.5189999999998</v>
      </c>
      <c r="F454" s="20"/>
      <c r="G454" s="20">
        <v>4120.7470000000003</v>
      </c>
      <c r="H454" s="20">
        <v>4460.0590000000002</v>
      </c>
      <c r="I454" s="20">
        <v>799.74099999999999</v>
      </c>
      <c r="J454" s="18"/>
      <c r="K454" s="20">
        <v>1202.848</v>
      </c>
      <c r="L454" s="20"/>
      <c r="M454" s="18"/>
      <c r="N454" s="20">
        <v>11336.907999999999</v>
      </c>
      <c r="O454" s="18"/>
      <c r="Q454" s="20">
        <v>383.286</v>
      </c>
      <c r="R454" s="20">
        <v>585.29600000000005</v>
      </c>
      <c r="S454" s="20"/>
      <c r="T454" s="20">
        <v>352.71</v>
      </c>
      <c r="U454" s="20">
        <v>676.03399999999999</v>
      </c>
      <c r="V454" s="20"/>
      <c r="W454" s="20">
        <v>541.08199999999999</v>
      </c>
      <c r="X454" s="20">
        <v>674.53700000000003</v>
      </c>
      <c r="Y454" s="20">
        <v>283.286</v>
      </c>
      <c r="Z454" s="18"/>
      <c r="AA454" s="20">
        <v>522.66399999999999</v>
      </c>
      <c r="AB454" s="20"/>
      <c r="AC454" s="18"/>
      <c r="AD454" s="20">
        <v>996.68799999999999</v>
      </c>
      <c r="AE454" s="18"/>
      <c r="AG454">
        <v>5.9098506076402479</v>
      </c>
      <c r="AH454">
        <v>5.5840224433449057</v>
      </c>
      <c r="AJ454">
        <v>3.8847551813104251</v>
      </c>
      <c r="AK454">
        <v>5.1025821186508367</v>
      </c>
      <c r="AM454">
        <v>7.6157532499695062</v>
      </c>
      <c r="AN454">
        <v>6.6120301777367292</v>
      </c>
      <c r="AO454">
        <v>2.8230869156965044</v>
      </c>
      <c r="AQ454">
        <v>2.3013790886688197</v>
      </c>
      <c r="AT454">
        <v>11.374580610983577</v>
      </c>
      <c r="AW454" s="20">
        <v>0.19400000000000001</v>
      </c>
      <c r="AX454" s="20">
        <v>0.12</v>
      </c>
      <c r="AY454" s="20"/>
      <c r="AZ454" s="20">
        <v>0.13800000000000001</v>
      </c>
      <c r="BA454" s="20">
        <v>9.5000000000000001E-2</v>
      </c>
      <c r="BB454" s="20"/>
      <c r="BC454" s="20">
        <v>0.17699999999999999</v>
      </c>
      <c r="BD454" s="20">
        <v>0.123</v>
      </c>
      <c r="BE454" s="20">
        <v>0.125</v>
      </c>
      <c r="BF454" s="20"/>
      <c r="BG454" s="20">
        <v>5.5E-2</v>
      </c>
      <c r="BH454" s="20"/>
      <c r="BI454" s="20"/>
      <c r="BJ454" s="20">
        <v>0.14299999999999999</v>
      </c>
      <c r="BK454" s="20"/>
      <c r="BM454" s="20">
        <v>0.60499999999999998</v>
      </c>
      <c r="BN454" s="20">
        <v>0.56999999999999995</v>
      </c>
      <c r="BO454" s="20"/>
      <c r="BP454" s="20">
        <v>0.375</v>
      </c>
      <c r="BQ454" s="20">
        <v>0.55500000000000005</v>
      </c>
      <c r="BR454" s="20"/>
      <c r="BS454" s="20">
        <v>0.57099999999999995</v>
      </c>
      <c r="BT454" s="20">
        <v>0.61</v>
      </c>
      <c r="BU454" s="20">
        <v>0.56299999999999994</v>
      </c>
      <c r="BV454" s="20"/>
      <c r="BW454" s="20">
        <v>0.17599999999999999</v>
      </c>
      <c r="BX454" s="20"/>
      <c r="BY454" s="20"/>
      <c r="BZ454" s="20">
        <v>0.55900000000000005</v>
      </c>
      <c r="CA454" s="20"/>
    </row>
    <row r="455" spans="1:79" x14ac:dyDescent="0.35">
      <c r="A455" s="20">
        <v>808.06200000000001</v>
      </c>
      <c r="B455" s="20">
        <v>5476.1459999999997</v>
      </c>
      <c r="C455" s="20"/>
      <c r="D455" s="20">
        <v>14742.973</v>
      </c>
      <c r="E455" s="20">
        <v>1595.7840000000001</v>
      </c>
      <c r="F455" s="20"/>
      <c r="G455" s="20">
        <v>3779.5859999999998</v>
      </c>
      <c r="H455" s="20">
        <v>1352.626</v>
      </c>
      <c r="I455" s="20">
        <v>3643.6759999999999</v>
      </c>
      <c r="J455" s="18"/>
      <c r="K455" s="20">
        <v>1095.5989999999999</v>
      </c>
      <c r="L455" s="20"/>
      <c r="M455" s="18"/>
      <c r="N455" s="20">
        <v>3090.7910000000002</v>
      </c>
      <c r="O455" s="20"/>
      <c r="Q455" s="20">
        <v>165.11799999999999</v>
      </c>
      <c r="R455" s="20">
        <v>612.74199999999996</v>
      </c>
      <c r="S455" s="20"/>
      <c r="T455" s="20">
        <v>2492.9870000000001</v>
      </c>
      <c r="U455" s="20">
        <v>326.25299999999999</v>
      </c>
      <c r="V455" s="20"/>
      <c r="W455" s="20">
        <v>719.75800000000004</v>
      </c>
      <c r="X455" s="20">
        <v>254.36</v>
      </c>
      <c r="Y455" s="20">
        <v>342.66800000000001</v>
      </c>
      <c r="Z455" s="18"/>
      <c r="AA455" s="20">
        <v>291.26799999999997</v>
      </c>
      <c r="AB455" s="20"/>
      <c r="AC455" s="18"/>
      <c r="AD455" s="20">
        <v>592.44200000000001</v>
      </c>
      <c r="AE455" s="20"/>
      <c r="AG455">
        <v>4.8938456134400852</v>
      </c>
      <c r="AH455">
        <v>8.9371154580557555</v>
      </c>
      <c r="AJ455">
        <v>5.9137785315366669</v>
      </c>
      <c r="AK455">
        <v>4.8912469770392919</v>
      </c>
      <c r="AM455">
        <v>5.251189983299942</v>
      </c>
      <c r="AN455">
        <v>5.3177622267652147</v>
      </c>
      <c r="AO455">
        <v>10.633254345313832</v>
      </c>
      <c r="AQ455">
        <v>3.7614808355191784</v>
      </c>
      <c r="AT455">
        <v>5.2170355916697329</v>
      </c>
      <c r="AW455" s="20">
        <v>0.372</v>
      </c>
      <c r="AX455" s="20">
        <v>0.183</v>
      </c>
      <c r="AY455" s="20"/>
      <c r="AZ455" s="20">
        <v>0.03</v>
      </c>
      <c r="BA455" s="20">
        <v>0.188</v>
      </c>
      <c r="BB455" s="20"/>
      <c r="BC455" s="20">
        <v>9.1999999999999998E-2</v>
      </c>
      <c r="BD455" s="20">
        <v>0.26300000000000001</v>
      </c>
      <c r="BE455" s="20">
        <v>0.39</v>
      </c>
      <c r="BF455" s="20"/>
      <c r="BG455" s="20">
        <v>0.16200000000000001</v>
      </c>
      <c r="BH455" s="20"/>
      <c r="BI455" s="20"/>
      <c r="BJ455" s="20">
        <v>0.111</v>
      </c>
      <c r="BK455" s="20"/>
      <c r="BM455" s="20">
        <v>0.70799999999999996</v>
      </c>
      <c r="BN455" s="20">
        <v>0.7</v>
      </c>
      <c r="BO455" s="20"/>
      <c r="BP455" s="20">
        <v>0.28899999999999998</v>
      </c>
      <c r="BQ455" s="20">
        <v>0.505</v>
      </c>
      <c r="BR455" s="20"/>
      <c r="BS455" s="20">
        <v>0.54700000000000004</v>
      </c>
      <c r="BT455" s="20">
        <v>0.66200000000000003</v>
      </c>
      <c r="BU455" s="20">
        <v>0.82699999999999996</v>
      </c>
      <c r="BV455" s="20"/>
      <c r="BW455" s="20">
        <v>0.59099999999999997</v>
      </c>
      <c r="BX455" s="20"/>
      <c r="BY455" s="20"/>
      <c r="BZ455" s="20">
        <v>0.36799999999999999</v>
      </c>
      <c r="CA455" s="20"/>
    </row>
    <row r="456" spans="1:79" x14ac:dyDescent="0.35">
      <c r="A456" s="20">
        <v>1380.3620000000001</v>
      </c>
      <c r="B456" s="20">
        <v>1993.3430000000001</v>
      </c>
      <c r="C456" s="20"/>
      <c r="D456" s="20">
        <v>281.99</v>
      </c>
      <c r="E456" s="20">
        <v>2568.4169999999999</v>
      </c>
      <c r="F456" s="20"/>
      <c r="G456" s="20">
        <v>2298.4470000000001</v>
      </c>
      <c r="H456" s="20">
        <v>5569.527</v>
      </c>
      <c r="I456" s="20">
        <v>2190.2739999999999</v>
      </c>
      <c r="J456" s="18"/>
      <c r="K456" s="20">
        <v>1531.99</v>
      </c>
      <c r="L456" s="20"/>
      <c r="M456" s="18"/>
      <c r="N456" s="20">
        <v>9117.973</v>
      </c>
      <c r="O456" s="20"/>
      <c r="Q456" s="20">
        <v>272.36700000000002</v>
      </c>
      <c r="R456" s="20">
        <v>602.71699999999998</v>
      </c>
      <c r="S456" s="20"/>
      <c r="T456" s="20">
        <v>108.93899999999999</v>
      </c>
      <c r="U456" s="20">
        <v>549.14400000000001</v>
      </c>
      <c r="V456" s="20"/>
      <c r="W456" s="20">
        <v>353.54700000000003</v>
      </c>
      <c r="X456" s="20">
        <v>908.226</v>
      </c>
      <c r="Y456" s="20">
        <v>513.80499999999995</v>
      </c>
      <c r="Z456" s="18"/>
      <c r="AA456" s="20">
        <v>382.84300000000002</v>
      </c>
      <c r="AB456" s="20"/>
      <c r="AC456" s="18"/>
      <c r="AD456" s="20">
        <v>886.25900000000001</v>
      </c>
      <c r="AE456" s="20"/>
      <c r="AG456">
        <v>5.0680221906471781</v>
      </c>
      <c r="AH456">
        <v>3.3072619488084793</v>
      </c>
      <c r="AJ456">
        <v>2.5885128374594961</v>
      </c>
      <c r="AK456">
        <v>4.6771284034788687</v>
      </c>
      <c r="AM456">
        <v>6.5011073492350375</v>
      </c>
      <c r="AN456">
        <v>6.1323139835239244</v>
      </c>
      <c r="AO456">
        <v>4.2628506923832976</v>
      </c>
      <c r="AQ456">
        <v>4.0016142387349385</v>
      </c>
      <c r="AT456">
        <v>10.288158427728238</v>
      </c>
      <c r="AW456" s="20">
        <v>0.23400000000000001</v>
      </c>
      <c r="AX456" s="20">
        <v>6.9000000000000006E-2</v>
      </c>
      <c r="AY456" s="20"/>
      <c r="AZ456" s="20">
        <v>0.29899999999999999</v>
      </c>
      <c r="BA456" s="20">
        <v>0.107</v>
      </c>
      <c r="BB456" s="20"/>
      <c r="BC456" s="20">
        <v>0.23100000000000001</v>
      </c>
      <c r="BD456" s="20">
        <v>8.5000000000000006E-2</v>
      </c>
      <c r="BE456" s="20">
        <v>0.104</v>
      </c>
      <c r="BF456" s="20"/>
      <c r="BG456" s="20">
        <v>0.13100000000000001</v>
      </c>
      <c r="BH456" s="20"/>
      <c r="BI456" s="20"/>
      <c r="BJ456" s="20">
        <v>0.14599999999999999</v>
      </c>
      <c r="BK456" s="20"/>
      <c r="BM456" s="20">
        <v>0.70699999999999996</v>
      </c>
      <c r="BN456" s="20">
        <v>0.30299999999999999</v>
      </c>
      <c r="BO456" s="20"/>
      <c r="BP456" s="20">
        <v>0.64200000000000002</v>
      </c>
      <c r="BQ456" s="20">
        <v>0.315</v>
      </c>
      <c r="BR456" s="20"/>
      <c r="BS456" s="20">
        <v>0.72799999999999998</v>
      </c>
      <c r="BT456" s="20">
        <v>0.59199999999999997</v>
      </c>
      <c r="BU456" s="20">
        <v>0.55800000000000005</v>
      </c>
      <c r="BV456" s="20"/>
      <c r="BW456" s="20">
        <v>0.55900000000000005</v>
      </c>
      <c r="BX456" s="20"/>
      <c r="BY456" s="20"/>
      <c r="BZ456" s="20">
        <v>0.67</v>
      </c>
      <c r="CA456" s="20"/>
    </row>
    <row r="457" spans="1:79" x14ac:dyDescent="0.35">
      <c r="A457" s="20">
        <v>4801.22</v>
      </c>
      <c r="B457" s="20">
        <v>3267.3820000000001</v>
      </c>
      <c r="C457" s="20"/>
      <c r="D457" s="20">
        <v>228.36500000000001</v>
      </c>
      <c r="E457" s="20">
        <v>4934.357</v>
      </c>
      <c r="F457" s="20"/>
      <c r="G457" s="20">
        <v>1388.683</v>
      </c>
      <c r="H457" s="20">
        <v>1898.114</v>
      </c>
      <c r="I457" s="20">
        <v>4228.92</v>
      </c>
      <c r="J457" s="18"/>
      <c r="K457" s="20">
        <v>1489.46</v>
      </c>
      <c r="L457" s="20"/>
      <c r="M457" s="18"/>
      <c r="N457" s="20">
        <v>17494.453000000001</v>
      </c>
      <c r="O457" s="20"/>
      <c r="Q457" s="20">
        <v>698.62099999999998</v>
      </c>
      <c r="R457" s="20">
        <v>424.08100000000002</v>
      </c>
      <c r="S457" s="20"/>
      <c r="T457" s="20">
        <v>144.101</v>
      </c>
      <c r="U457" s="20">
        <v>748.74099999999999</v>
      </c>
      <c r="V457" s="20"/>
      <c r="W457" s="20">
        <v>232.97300000000001</v>
      </c>
      <c r="X457" s="20">
        <v>552.29</v>
      </c>
      <c r="Y457" s="20">
        <v>642.56200000000001</v>
      </c>
      <c r="Z457" s="18"/>
      <c r="AA457" s="20">
        <v>434.94200000000001</v>
      </c>
      <c r="AB457" s="20"/>
      <c r="AC457" s="18"/>
      <c r="AD457" s="20">
        <v>1544.559</v>
      </c>
      <c r="AE457" s="20"/>
      <c r="AG457">
        <v>6.8724243903346744</v>
      </c>
      <c r="AH457">
        <v>7.7046177499109838</v>
      </c>
      <c r="AJ457">
        <v>1.5847565249373703</v>
      </c>
      <c r="AK457">
        <v>6.590205424839831</v>
      </c>
      <c r="AM457">
        <v>5.9607036008464496</v>
      </c>
      <c r="AN457">
        <v>3.4368067500769528</v>
      </c>
      <c r="AO457">
        <v>6.5813415670394448</v>
      </c>
      <c r="AQ457">
        <v>3.4245025773551419</v>
      </c>
      <c r="AT457">
        <v>11.326503552146601</v>
      </c>
      <c r="AW457" s="20">
        <v>0.124</v>
      </c>
      <c r="AX457" s="20">
        <v>0.22800000000000001</v>
      </c>
      <c r="AY457" s="20"/>
      <c r="AZ457" s="20">
        <v>0.13800000000000001</v>
      </c>
      <c r="BA457" s="20">
        <v>0.111</v>
      </c>
      <c r="BB457" s="20"/>
      <c r="BC457" s="20">
        <v>0.32200000000000001</v>
      </c>
      <c r="BD457" s="20">
        <v>7.8E-2</v>
      </c>
      <c r="BE457" s="20">
        <v>0.129</v>
      </c>
      <c r="BF457" s="20"/>
      <c r="BG457" s="20">
        <v>9.9000000000000005E-2</v>
      </c>
      <c r="BH457" s="20"/>
      <c r="BI457" s="20"/>
      <c r="BJ457" s="20">
        <v>9.1999999999999998E-2</v>
      </c>
      <c r="BK457" s="20"/>
      <c r="BM457" s="20">
        <v>0.41799999999999998</v>
      </c>
      <c r="BN457" s="20">
        <v>0.628</v>
      </c>
      <c r="BO457" s="20"/>
      <c r="BP457" s="20">
        <v>0.47599999999999998</v>
      </c>
      <c r="BQ457" s="20">
        <v>0.48899999999999999</v>
      </c>
      <c r="BR457" s="20"/>
      <c r="BS457" s="20">
        <v>0.69899999999999995</v>
      </c>
      <c r="BT457" s="20">
        <v>0.30599999999999999</v>
      </c>
      <c r="BU457" s="20">
        <v>0.437</v>
      </c>
      <c r="BV457" s="20"/>
      <c r="BW457" s="20">
        <v>0.23400000000000001</v>
      </c>
      <c r="BX457" s="20"/>
      <c r="BY457" s="20"/>
      <c r="BZ457" s="20">
        <v>0.61899999999999999</v>
      </c>
      <c r="CA457" s="20"/>
    </row>
    <row r="458" spans="1:79" x14ac:dyDescent="0.35">
      <c r="A458" s="20">
        <v>1119.6379999999999</v>
      </c>
      <c r="B458" s="20">
        <v>8674.1859999999997</v>
      </c>
      <c r="C458" s="20"/>
      <c r="D458" s="20">
        <v>750.74</v>
      </c>
      <c r="E458" s="20">
        <v>4377.7740000000003</v>
      </c>
      <c r="F458" s="20"/>
      <c r="G458" s="20">
        <v>3854.4749999999999</v>
      </c>
      <c r="H458" s="20">
        <v>3172.152</v>
      </c>
      <c r="I458" s="20">
        <v>1051.22</v>
      </c>
      <c r="J458" s="18"/>
      <c r="K458" s="20">
        <v>1511.6489999999999</v>
      </c>
      <c r="L458" s="20"/>
      <c r="M458" s="18"/>
      <c r="N458" s="20">
        <v>6996.1170000000002</v>
      </c>
      <c r="O458" s="20"/>
      <c r="Q458" s="20">
        <v>285.40199999999999</v>
      </c>
      <c r="R458" s="20">
        <v>1173.778</v>
      </c>
      <c r="S458" s="20"/>
      <c r="T458" s="20">
        <v>216.791</v>
      </c>
      <c r="U458" s="20">
        <v>802.86</v>
      </c>
      <c r="V458" s="20"/>
      <c r="W458" s="20">
        <v>716.66800000000001</v>
      </c>
      <c r="X458" s="20">
        <v>863.60199999999998</v>
      </c>
      <c r="Y458" s="20">
        <v>196.62700000000001</v>
      </c>
      <c r="Z458" s="18"/>
      <c r="AA458" s="20">
        <v>335.03199999999998</v>
      </c>
      <c r="AB458" s="20"/>
      <c r="AC458" s="18"/>
      <c r="AD458" s="20">
        <v>959</v>
      </c>
      <c r="AE458" s="20"/>
      <c r="AG458">
        <v>3.9230208618019495</v>
      </c>
      <c r="AH458">
        <v>7.3899715278357574</v>
      </c>
      <c r="AJ458">
        <v>3.4629666360688405</v>
      </c>
      <c r="AK458">
        <v>5.4527240116583222</v>
      </c>
      <c r="AM458">
        <v>5.37832720311218</v>
      </c>
      <c r="AN458">
        <v>3.6731642585357607</v>
      </c>
      <c r="AO458">
        <v>5.3462647550946718</v>
      </c>
      <c r="AQ458">
        <v>4.5119540819981374</v>
      </c>
      <c r="AT458">
        <v>7.2952210636079249</v>
      </c>
      <c r="AW458" s="20">
        <v>0.17299999999999999</v>
      </c>
      <c r="AX458" s="20">
        <v>7.9000000000000001E-2</v>
      </c>
      <c r="AY458" s="20"/>
      <c r="AZ458" s="20">
        <v>0.20100000000000001</v>
      </c>
      <c r="BA458" s="20">
        <v>8.5000000000000006E-2</v>
      </c>
      <c r="BB458" s="20"/>
      <c r="BC458" s="20">
        <v>9.4E-2</v>
      </c>
      <c r="BD458" s="20">
        <v>5.2999999999999999E-2</v>
      </c>
      <c r="BE458" s="20">
        <v>0.34200000000000003</v>
      </c>
      <c r="BF458" s="20"/>
      <c r="BG458" s="20">
        <v>0.16900000000000001</v>
      </c>
      <c r="BH458" s="20"/>
      <c r="BI458" s="20"/>
      <c r="BJ458" s="20">
        <v>9.6000000000000002E-2</v>
      </c>
      <c r="BK458" s="20"/>
      <c r="BM458" s="20">
        <v>0.59199999999999997</v>
      </c>
      <c r="BN458" s="20">
        <v>0.52700000000000002</v>
      </c>
      <c r="BO458" s="20"/>
      <c r="BP458" s="20">
        <v>0.48399999999999999</v>
      </c>
      <c r="BQ458" s="20">
        <v>0.33</v>
      </c>
      <c r="BR458" s="20"/>
      <c r="BS458" s="20">
        <v>0.443</v>
      </c>
      <c r="BT458" s="20">
        <v>0.44900000000000001</v>
      </c>
      <c r="BU458" s="20">
        <v>0.66100000000000003</v>
      </c>
      <c r="BV458" s="20"/>
      <c r="BW458" s="20">
        <v>0.56399999999999995</v>
      </c>
      <c r="BX458" s="20"/>
      <c r="BY458" s="20"/>
      <c r="BZ458" s="20">
        <v>0.38200000000000001</v>
      </c>
      <c r="CA458" s="20"/>
    </row>
    <row r="459" spans="1:79" x14ac:dyDescent="0.35">
      <c r="A459" s="20">
        <v>1014.2380000000001</v>
      </c>
      <c r="B459" s="20">
        <v>3479.105</v>
      </c>
      <c r="C459" s="20"/>
      <c r="D459" s="20">
        <v>2435.2809999999999</v>
      </c>
      <c r="E459" s="20">
        <v>2133.8760000000002</v>
      </c>
      <c r="F459" s="20"/>
      <c r="G459" s="20">
        <v>1533.8389999999999</v>
      </c>
      <c r="H459" s="20">
        <v>1876.8489999999999</v>
      </c>
      <c r="I459" s="20">
        <v>1926.7750000000001</v>
      </c>
      <c r="J459" s="18"/>
      <c r="K459" s="20">
        <v>1188.0550000000001</v>
      </c>
      <c r="L459" s="20"/>
      <c r="M459" s="18"/>
      <c r="N459" s="20">
        <v>3198.04</v>
      </c>
      <c r="O459" s="20"/>
      <c r="Q459" s="20">
        <v>218.24799999999999</v>
      </c>
      <c r="R459" s="20">
        <v>717.13499999999999</v>
      </c>
      <c r="S459" s="20"/>
      <c r="T459" s="20">
        <v>456.52300000000002</v>
      </c>
      <c r="U459" s="20">
        <v>434.53199999999998</v>
      </c>
      <c r="V459" s="20"/>
      <c r="W459" s="20">
        <v>365.22199999999998</v>
      </c>
      <c r="X459" s="20">
        <v>435.15199999999999</v>
      </c>
      <c r="Y459" s="20">
        <v>537.56500000000005</v>
      </c>
      <c r="Z459" s="18"/>
      <c r="AA459" s="20">
        <v>531.29</v>
      </c>
      <c r="AB459" s="20"/>
      <c r="AC459" s="18"/>
      <c r="AD459" s="20">
        <v>466.89499999999998</v>
      </c>
      <c r="AE459" s="20"/>
      <c r="AG459">
        <v>4.6471811883728611</v>
      </c>
      <c r="AH459">
        <v>4.851394786197857</v>
      </c>
      <c r="AJ459">
        <v>5.3344103144857975</v>
      </c>
      <c r="AK459">
        <v>4.9107453536218282</v>
      </c>
      <c r="AM459">
        <v>4.1997442651318924</v>
      </c>
      <c r="AN459">
        <v>4.3130883001801665</v>
      </c>
      <c r="AO459">
        <v>3.5842642285119006</v>
      </c>
      <c r="AQ459">
        <v>2.2361704530482411</v>
      </c>
      <c r="AT459">
        <v>6.8495914498977291</v>
      </c>
      <c r="AW459" s="20">
        <v>0.26800000000000002</v>
      </c>
      <c r="AX459" s="20">
        <v>8.5000000000000006E-2</v>
      </c>
      <c r="AY459" s="20"/>
      <c r="AZ459" s="20">
        <v>0.14699999999999999</v>
      </c>
      <c r="BA459" s="20">
        <v>0.14199999999999999</v>
      </c>
      <c r="BB459" s="20"/>
      <c r="BC459" s="20">
        <v>0.14499999999999999</v>
      </c>
      <c r="BD459" s="20">
        <v>0.125</v>
      </c>
      <c r="BE459" s="20">
        <v>8.4000000000000005E-2</v>
      </c>
      <c r="BF459" s="20"/>
      <c r="BG459" s="20">
        <v>5.2999999999999999E-2</v>
      </c>
      <c r="BH459" s="20"/>
      <c r="BI459" s="20"/>
      <c r="BJ459" s="20">
        <v>0.184</v>
      </c>
      <c r="BK459" s="20"/>
      <c r="BM459" s="20">
        <v>0.69499999999999995</v>
      </c>
      <c r="BN459" s="20">
        <v>0.35699999999999998</v>
      </c>
      <c r="BO459" s="20"/>
      <c r="BP459" s="20">
        <v>0.56999999999999995</v>
      </c>
      <c r="BQ459" s="20">
        <v>0.628</v>
      </c>
      <c r="BR459" s="20"/>
      <c r="BS459" s="20">
        <v>0.47099999999999997</v>
      </c>
      <c r="BT459" s="20">
        <v>0.45900000000000002</v>
      </c>
      <c r="BU459" s="20">
        <v>0.45200000000000001</v>
      </c>
      <c r="BV459" s="20"/>
      <c r="BW459" s="20">
        <v>0.27100000000000002</v>
      </c>
      <c r="BX459" s="20"/>
      <c r="BY459" s="20"/>
      <c r="BZ459" s="20">
        <v>0.443</v>
      </c>
      <c r="CA459" s="20"/>
    </row>
    <row r="460" spans="1:79" x14ac:dyDescent="0.35">
      <c r="A460" s="20">
        <v>3985.7620000000002</v>
      </c>
      <c r="B460" s="20">
        <v>4691.1980000000003</v>
      </c>
      <c r="C460" s="20"/>
      <c r="D460" s="20">
        <v>756.28700000000003</v>
      </c>
      <c r="E460" s="20">
        <v>2659.9479999999999</v>
      </c>
      <c r="F460" s="20"/>
      <c r="G460" s="20">
        <v>2121.857</v>
      </c>
      <c r="H460" s="20">
        <v>2464.8670000000002</v>
      </c>
      <c r="I460" s="20">
        <v>3698.2249999999999</v>
      </c>
      <c r="J460" s="18"/>
      <c r="K460" s="20">
        <v>3030.6950000000002</v>
      </c>
      <c r="L460" s="20"/>
      <c r="M460" s="18"/>
      <c r="N460" s="20">
        <v>11537.537</v>
      </c>
      <c r="O460" s="20"/>
      <c r="Q460" s="20">
        <v>494.18799999999999</v>
      </c>
      <c r="R460" s="20">
        <v>1012.266</v>
      </c>
      <c r="S460" s="20"/>
      <c r="T460" s="20">
        <v>265.488</v>
      </c>
      <c r="U460" s="20">
        <v>394.34100000000001</v>
      </c>
      <c r="V460" s="20"/>
      <c r="W460" s="20">
        <v>409.91899999999998</v>
      </c>
      <c r="X460" s="20">
        <v>502.81299999999999</v>
      </c>
      <c r="Y460" s="20">
        <v>583.04300000000001</v>
      </c>
      <c r="Z460" s="18"/>
      <c r="AA460" s="20">
        <v>405.55</v>
      </c>
      <c r="AB460" s="20"/>
      <c r="AC460" s="18"/>
      <c r="AD460" s="20">
        <v>1549.8150000000001</v>
      </c>
      <c r="AE460" s="20"/>
      <c r="AG460">
        <v>8.0652747537374445</v>
      </c>
      <c r="AH460">
        <v>4.6343530257857131</v>
      </c>
      <c r="AJ460">
        <v>2.848667359730007</v>
      </c>
      <c r="AK460">
        <v>6.7452991192901575</v>
      </c>
      <c r="AM460">
        <v>5.1762836072492373</v>
      </c>
      <c r="AN460">
        <v>4.9021544789017</v>
      </c>
      <c r="AO460">
        <v>6.3429712731307983</v>
      </c>
      <c r="AQ460">
        <v>7.4730489458759708</v>
      </c>
      <c r="AT460">
        <v>7.4444607904814442</v>
      </c>
      <c r="AW460" s="20">
        <v>0.20499999999999999</v>
      </c>
      <c r="AX460" s="20">
        <v>5.8000000000000003E-2</v>
      </c>
      <c r="AY460" s="20"/>
      <c r="AZ460" s="20">
        <v>0.13500000000000001</v>
      </c>
      <c r="BA460" s="20">
        <v>0.215</v>
      </c>
      <c r="BB460" s="20"/>
      <c r="BC460" s="20">
        <v>0.159</v>
      </c>
      <c r="BD460" s="20">
        <v>0.123</v>
      </c>
      <c r="BE460" s="20">
        <v>0.13700000000000001</v>
      </c>
      <c r="BF460" s="20"/>
      <c r="BG460" s="20">
        <v>0.23200000000000001</v>
      </c>
      <c r="BH460" s="20"/>
      <c r="BI460" s="20"/>
      <c r="BJ460" s="20">
        <v>0.06</v>
      </c>
      <c r="BK460" s="20"/>
      <c r="BM460" s="20">
        <v>0.59899999999999998</v>
      </c>
      <c r="BN460" s="20">
        <v>0.38900000000000001</v>
      </c>
      <c r="BO460" s="20"/>
      <c r="BP460" s="20">
        <v>0.46300000000000002</v>
      </c>
      <c r="BQ460" s="20">
        <v>0.60199999999999998</v>
      </c>
      <c r="BR460" s="20"/>
      <c r="BS460" s="20">
        <v>0.48399999999999999</v>
      </c>
      <c r="BT460" s="20">
        <v>0.33700000000000002</v>
      </c>
      <c r="BU460" s="20">
        <v>0.50600000000000001</v>
      </c>
      <c r="BV460" s="20"/>
      <c r="BW460" s="20">
        <v>0.61199999999999999</v>
      </c>
      <c r="BX460" s="20"/>
      <c r="BY460" s="20"/>
      <c r="BZ460" s="20">
        <v>0.432</v>
      </c>
      <c r="CA460" s="20"/>
    </row>
    <row r="461" spans="1:79" x14ac:dyDescent="0.35">
      <c r="A461" s="20">
        <v>1996.117</v>
      </c>
      <c r="B461" s="20">
        <v>4558.9870000000001</v>
      </c>
      <c r="C461" s="20"/>
      <c r="D461" s="20">
        <v>1593.9349999999999</v>
      </c>
      <c r="E461" s="20">
        <v>1796.413</v>
      </c>
      <c r="F461" s="20"/>
      <c r="G461" s="20">
        <v>2604.4749999999999</v>
      </c>
      <c r="H461" s="20">
        <v>6664.201</v>
      </c>
      <c r="I461" s="20">
        <v>747.04100000000005</v>
      </c>
      <c r="J461" s="18"/>
      <c r="K461" s="20">
        <v>709.13499999999999</v>
      </c>
      <c r="L461" s="20"/>
      <c r="M461" s="18"/>
      <c r="N461" s="20">
        <v>3415.3110000000001</v>
      </c>
      <c r="O461" s="20"/>
      <c r="Q461" s="20">
        <v>266.69499999999999</v>
      </c>
      <c r="R461" s="20">
        <v>569.73500000000001</v>
      </c>
      <c r="S461" s="20"/>
      <c r="T461" s="20">
        <v>291.26799999999997</v>
      </c>
      <c r="U461" s="20">
        <v>370.25099999999998</v>
      </c>
      <c r="V461" s="20"/>
      <c r="W461" s="20">
        <v>430.60599999999999</v>
      </c>
      <c r="X461" s="20">
        <v>988.92200000000003</v>
      </c>
      <c r="Y461" s="20">
        <v>168.73099999999999</v>
      </c>
      <c r="Z461" s="18"/>
      <c r="AA461" s="20">
        <v>265.33499999999998</v>
      </c>
      <c r="AB461" s="20"/>
      <c r="AC461" s="18"/>
      <c r="AD461" s="20">
        <v>422.00400000000002</v>
      </c>
      <c r="AE461" s="20"/>
      <c r="AG461">
        <v>7.4846435066274211</v>
      </c>
      <c r="AH461">
        <v>8.0019430085917129</v>
      </c>
      <c r="AJ461">
        <v>5.4723999890135548</v>
      </c>
      <c r="AK461">
        <v>4.8518788605567575</v>
      </c>
      <c r="AM461">
        <v>6.0483945880921306</v>
      </c>
      <c r="AN461">
        <v>6.738854024887706</v>
      </c>
      <c r="AO461">
        <v>4.4274081229886626</v>
      </c>
      <c r="AQ461">
        <v>2.6726025590291518</v>
      </c>
      <c r="AT461">
        <v>8.0930773168026846</v>
      </c>
      <c r="AW461" s="20">
        <v>0.35299999999999998</v>
      </c>
      <c r="AX461" s="20">
        <v>0.17599999999999999</v>
      </c>
      <c r="AY461" s="20"/>
      <c r="AZ461" s="20">
        <v>0.23599999999999999</v>
      </c>
      <c r="BA461" s="20">
        <v>0.16500000000000001</v>
      </c>
      <c r="BB461" s="20"/>
      <c r="BC461" s="20">
        <v>0.17699999999999999</v>
      </c>
      <c r="BD461" s="20">
        <v>8.5999999999999993E-2</v>
      </c>
      <c r="BE461" s="20">
        <v>0.33</v>
      </c>
      <c r="BF461" s="20"/>
      <c r="BG461" s="20">
        <v>0.127</v>
      </c>
      <c r="BH461" s="20"/>
      <c r="BI461" s="20"/>
      <c r="BJ461" s="20">
        <v>0.24099999999999999</v>
      </c>
      <c r="BK461" s="20"/>
      <c r="BM461" s="20">
        <v>0.68700000000000006</v>
      </c>
      <c r="BN461" s="20">
        <v>0.59299999999999997</v>
      </c>
      <c r="BO461" s="20"/>
      <c r="BP461" s="20">
        <v>0.58699999999999997</v>
      </c>
      <c r="BQ461" s="20">
        <v>0.47099999999999997</v>
      </c>
      <c r="BR461" s="20"/>
      <c r="BS461" s="20">
        <v>0.68899999999999995</v>
      </c>
      <c r="BT461" s="20">
        <v>0.48599999999999999</v>
      </c>
      <c r="BU461" s="20">
        <v>0.70199999999999996</v>
      </c>
      <c r="BV461" s="20"/>
      <c r="BW461" s="20">
        <v>0.54800000000000004</v>
      </c>
      <c r="BX461" s="20"/>
      <c r="BY461" s="20"/>
      <c r="BZ461" s="20">
        <v>0.61199999999999999</v>
      </c>
      <c r="CA461" s="20"/>
    </row>
    <row r="462" spans="1:79" x14ac:dyDescent="0.35">
      <c r="A462" s="20">
        <v>2790.3110000000001</v>
      </c>
      <c r="B462" s="20">
        <v>2748.7060000000001</v>
      </c>
      <c r="C462" s="20"/>
      <c r="D462" s="20">
        <v>407.72899999999998</v>
      </c>
      <c r="E462" s="20">
        <v>1525.518</v>
      </c>
      <c r="F462" s="20"/>
      <c r="G462" s="20">
        <v>1793.6389999999999</v>
      </c>
      <c r="H462" s="20">
        <v>1143.6759999999999</v>
      </c>
      <c r="I462" s="20"/>
      <c r="J462" s="18"/>
      <c r="K462" s="20">
        <v>2791.2350000000001</v>
      </c>
      <c r="L462" s="20"/>
      <c r="M462" s="18"/>
      <c r="N462" s="20">
        <v>7290.1260000000002</v>
      </c>
      <c r="O462" s="20"/>
      <c r="Q462" s="20">
        <v>426.8</v>
      </c>
      <c r="R462" s="20">
        <v>395.45100000000002</v>
      </c>
      <c r="S462" s="20"/>
      <c r="T462" s="20">
        <v>131.68600000000001</v>
      </c>
      <c r="U462" s="20">
        <v>267.02499999999998</v>
      </c>
      <c r="V462" s="20"/>
      <c r="W462" s="20">
        <v>268.38400000000001</v>
      </c>
      <c r="X462" s="20">
        <v>234.85599999999999</v>
      </c>
      <c r="Y462" s="20"/>
      <c r="Z462" s="18"/>
      <c r="AA462" s="20">
        <v>503.45699999999999</v>
      </c>
      <c r="AB462" s="20"/>
      <c r="AC462" s="18"/>
      <c r="AD462" s="20">
        <v>1003.744</v>
      </c>
      <c r="AE462" s="20"/>
      <c r="AG462">
        <v>6.5377483598875354</v>
      </c>
      <c r="AH462">
        <v>6.9508131222325904</v>
      </c>
      <c r="AJ462">
        <v>3.0962213143386537</v>
      </c>
      <c r="AK462">
        <v>5.7130156352401462</v>
      </c>
      <c r="AM462">
        <v>6.683107040658161</v>
      </c>
      <c r="AN462">
        <v>4.8696903634567565</v>
      </c>
      <c r="AQ462">
        <v>5.5441378310362159</v>
      </c>
      <c r="AT462">
        <v>7.2629335766888765</v>
      </c>
      <c r="AW462" s="20">
        <v>0.192</v>
      </c>
      <c r="AX462" s="20">
        <v>0.221</v>
      </c>
      <c r="AY462" s="20"/>
      <c r="AZ462" s="20">
        <v>0.29499999999999998</v>
      </c>
      <c r="BA462" s="20">
        <v>0.26900000000000002</v>
      </c>
      <c r="BB462" s="20"/>
      <c r="BC462" s="20">
        <v>0.313</v>
      </c>
      <c r="BD462" s="20">
        <v>0.26100000000000001</v>
      </c>
      <c r="BE462" s="20"/>
      <c r="BF462" s="20"/>
      <c r="BG462" s="20">
        <v>0.13800000000000001</v>
      </c>
      <c r="BH462" s="20"/>
      <c r="BI462" s="20"/>
      <c r="BJ462" s="20">
        <v>9.0999999999999998E-2</v>
      </c>
      <c r="BK462" s="20"/>
      <c r="BM462" s="20">
        <v>0.67400000000000004</v>
      </c>
      <c r="BN462" s="20">
        <v>0.75800000000000001</v>
      </c>
      <c r="BO462" s="20"/>
      <c r="BP462" s="20">
        <v>0.64600000000000002</v>
      </c>
      <c r="BQ462" s="20">
        <v>0.68</v>
      </c>
      <c r="BR462" s="20"/>
      <c r="BS462" s="20">
        <v>0.75</v>
      </c>
      <c r="BT462" s="20">
        <v>0.751</v>
      </c>
      <c r="BU462" s="20"/>
      <c r="BV462" s="20"/>
      <c r="BW462" s="20">
        <v>0.56599999999999995</v>
      </c>
      <c r="BX462" s="20"/>
      <c r="BY462" s="20"/>
      <c r="BZ462" s="20">
        <v>0.39100000000000001</v>
      </c>
      <c r="CA462" s="20"/>
    </row>
    <row r="463" spans="1:79" x14ac:dyDescent="0.35">
      <c r="A463" s="18"/>
      <c r="B463" s="20">
        <v>2929.9189999999999</v>
      </c>
      <c r="C463" s="20"/>
      <c r="D463" s="20">
        <v>620.37699999999995</v>
      </c>
      <c r="E463" s="20">
        <v>1305.473</v>
      </c>
      <c r="F463" s="20"/>
      <c r="G463" s="20">
        <v>2682.1379999999999</v>
      </c>
      <c r="H463" s="20">
        <v>1039.201</v>
      </c>
      <c r="I463" s="20"/>
      <c r="J463" s="18"/>
      <c r="K463" s="20">
        <v>776.62699999999995</v>
      </c>
      <c r="L463" s="20"/>
      <c r="M463" s="18"/>
      <c r="N463" s="20">
        <v>3094.49</v>
      </c>
      <c r="O463" s="20"/>
      <c r="Q463" s="20"/>
      <c r="R463" s="20">
        <v>390.68799999999999</v>
      </c>
      <c r="S463" s="20"/>
      <c r="T463" s="20">
        <v>187.63200000000001</v>
      </c>
      <c r="U463" s="20">
        <v>300.41699999999997</v>
      </c>
      <c r="V463" s="20"/>
      <c r="W463" s="20">
        <v>339.67500000000001</v>
      </c>
      <c r="X463" s="20">
        <v>280.85599999999999</v>
      </c>
      <c r="Y463" s="20"/>
      <c r="Z463" s="18"/>
      <c r="AA463" s="20">
        <v>253.60300000000001</v>
      </c>
      <c r="AB463" s="20"/>
      <c r="AC463" s="18"/>
      <c r="AD463" s="20">
        <v>494.245</v>
      </c>
      <c r="AE463" s="20"/>
      <c r="AH463">
        <v>7.4993831394872634</v>
      </c>
      <c r="AJ463">
        <v>3.3063496631704612</v>
      </c>
      <c r="AK463">
        <v>4.345536371110823</v>
      </c>
      <c r="AM463">
        <v>7.8961890041951861</v>
      </c>
      <c r="AN463">
        <v>3.7001203463696699</v>
      </c>
      <c r="AQ463">
        <v>3.0623730791828168</v>
      </c>
      <c r="AT463">
        <v>6.261044623617841</v>
      </c>
      <c r="AW463" s="20"/>
      <c r="AX463" s="20">
        <v>0.24099999999999999</v>
      </c>
      <c r="AY463" s="20"/>
      <c r="AZ463" s="20">
        <v>0.221</v>
      </c>
      <c r="BA463" s="20">
        <v>0.182</v>
      </c>
      <c r="BB463" s="20"/>
      <c r="BC463" s="20">
        <v>0.29199999999999998</v>
      </c>
      <c r="BD463" s="20">
        <v>0.16600000000000001</v>
      </c>
      <c r="BE463" s="20"/>
      <c r="BF463" s="20"/>
      <c r="BG463" s="20">
        <v>0.152</v>
      </c>
      <c r="BH463" s="20"/>
      <c r="BI463" s="20"/>
      <c r="BJ463" s="20">
        <v>0.159</v>
      </c>
      <c r="BK463" s="20"/>
      <c r="BM463" s="20"/>
      <c r="BN463" s="20">
        <v>0.63600000000000001</v>
      </c>
      <c r="BO463" s="20"/>
      <c r="BP463" s="20">
        <v>0.51300000000000001</v>
      </c>
      <c r="BQ463" s="20">
        <v>0.46200000000000002</v>
      </c>
      <c r="BR463" s="20"/>
      <c r="BS463" s="20">
        <v>0.82299999999999995</v>
      </c>
      <c r="BT463" s="20">
        <v>0.40100000000000002</v>
      </c>
      <c r="BU463" s="20"/>
      <c r="BV463" s="20"/>
      <c r="BW463" s="20">
        <v>0.45700000000000002</v>
      </c>
      <c r="BX463" s="20"/>
      <c r="BY463" s="20"/>
      <c r="BZ463" s="20">
        <v>0.439</v>
      </c>
      <c r="CA463" s="20"/>
    </row>
    <row r="464" spans="1:79" x14ac:dyDescent="0.35">
      <c r="A464" s="20"/>
      <c r="B464" s="20">
        <v>1689.164</v>
      </c>
      <c r="C464" s="20"/>
      <c r="D464" s="20">
        <v>5482.6180000000004</v>
      </c>
      <c r="E464" s="20">
        <v>585.24400000000003</v>
      </c>
      <c r="F464" s="20"/>
      <c r="G464" s="20">
        <v>1609.652</v>
      </c>
      <c r="H464" s="20">
        <v>868.15800000000002</v>
      </c>
      <c r="I464" s="20"/>
      <c r="J464" s="18"/>
      <c r="K464" s="20">
        <v>1822.3</v>
      </c>
      <c r="L464" s="20"/>
      <c r="M464" s="18"/>
      <c r="N464" s="20">
        <v>2357.6179999999999</v>
      </c>
      <c r="O464" s="20"/>
      <c r="Q464" s="20"/>
      <c r="R464" s="20">
        <v>264.77199999999999</v>
      </c>
      <c r="S464" s="20"/>
      <c r="T464" s="20">
        <v>959.54600000000005</v>
      </c>
      <c r="U464" s="20">
        <v>140.31100000000001</v>
      </c>
      <c r="V464" s="20"/>
      <c r="W464" s="20">
        <v>269.64800000000002</v>
      </c>
      <c r="X464" s="20">
        <v>198.89699999999999</v>
      </c>
      <c r="Y464" s="20"/>
      <c r="Z464" s="18"/>
      <c r="AA464" s="20">
        <v>272.65699999999998</v>
      </c>
      <c r="AB464" s="20"/>
      <c r="AC464" s="18"/>
      <c r="AD464" s="20">
        <v>401.85700000000003</v>
      </c>
      <c r="AE464" s="20"/>
      <c r="AH464">
        <v>6.379692716752527</v>
      </c>
      <c r="AJ464">
        <v>5.7137625502060354</v>
      </c>
      <c r="AK464">
        <v>4.1710485991832433</v>
      </c>
      <c r="AM464">
        <v>5.969456476591704</v>
      </c>
      <c r="AN464">
        <v>4.364862215116367</v>
      </c>
      <c r="AQ464">
        <v>6.6834887789420412</v>
      </c>
      <c r="AT464">
        <v>5.866808342271006</v>
      </c>
      <c r="AW464" s="20"/>
      <c r="AX464" s="20">
        <v>0.30299999999999999</v>
      </c>
      <c r="AY464" s="20"/>
      <c r="AZ464" s="20">
        <v>7.4999999999999997E-2</v>
      </c>
      <c r="BA464" s="20">
        <v>0.374</v>
      </c>
      <c r="BB464" s="20"/>
      <c r="BC464" s="20">
        <v>0.27800000000000002</v>
      </c>
      <c r="BD464" s="20">
        <v>0.27600000000000002</v>
      </c>
      <c r="BE464" s="20"/>
      <c r="BF464" s="20"/>
      <c r="BG464" s="20">
        <v>0.308</v>
      </c>
      <c r="BH464" s="20"/>
      <c r="BI464" s="20"/>
      <c r="BJ464" s="20">
        <v>0.183</v>
      </c>
      <c r="BK464" s="20"/>
      <c r="BM464" s="20"/>
      <c r="BN464" s="20">
        <v>0.79</v>
      </c>
      <c r="BO464" s="20"/>
      <c r="BP464" s="20">
        <v>0.41099999999999998</v>
      </c>
      <c r="BQ464" s="20">
        <v>0.71899999999999997</v>
      </c>
      <c r="BR464" s="20"/>
      <c r="BS464" s="20">
        <v>0.65800000000000003</v>
      </c>
      <c r="BT464" s="20">
        <v>0.75600000000000001</v>
      </c>
      <c r="BU464" s="20"/>
      <c r="BV464" s="20"/>
      <c r="BW464" s="20">
        <v>0.78100000000000003</v>
      </c>
      <c r="BX464" s="20"/>
      <c r="BY464" s="20"/>
      <c r="BZ464" s="20">
        <v>0.52700000000000002</v>
      </c>
      <c r="CA464" s="20"/>
    </row>
    <row r="465" spans="1:79" x14ac:dyDescent="0.35">
      <c r="A465" s="18"/>
      <c r="B465" s="20">
        <v>1372.9659999999999</v>
      </c>
      <c r="C465" s="20"/>
      <c r="D465" s="20">
        <v>2994.6379999999999</v>
      </c>
      <c r="E465" s="20">
        <v>1727.9960000000001</v>
      </c>
      <c r="F465" s="20"/>
      <c r="G465" s="20">
        <v>5590.7910000000002</v>
      </c>
      <c r="H465" s="20">
        <v>1424.741</v>
      </c>
      <c r="I465" s="20"/>
      <c r="J465" s="18"/>
      <c r="K465" s="20">
        <v>767.38199999999995</v>
      </c>
      <c r="L465" s="20"/>
      <c r="M465" s="18"/>
      <c r="N465" s="20">
        <v>2524.9630000000002</v>
      </c>
      <c r="O465" s="20"/>
      <c r="Q465" s="20"/>
      <c r="R465" s="20">
        <v>243.05500000000001</v>
      </c>
      <c r="S465" s="20"/>
      <c r="T465" s="20">
        <v>606.85299999999995</v>
      </c>
      <c r="U465" s="20">
        <v>269.97800000000001</v>
      </c>
      <c r="V465" s="20"/>
      <c r="W465" s="20">
        <v>885.53599999999994</v>
      </c>
      <c r="X465" s="20">
        <v>381.459</v>
      </c>
      <c r="Y465" s="20"/>
      <c r="Z465" s="18"/>
      <c r="AA465" s="20">
        <v>303.77999999999997</v>
      </c>
      <c r="AB465" s="20"/>
      <c r="AC465" s="18"/>
      <c r="AD465" s="20">
        <v>492.36099999999999</v>
      </c>
      <c r="AE465" s="20"/>
      <c r="AH465">
        <v>5.6487873115138543</v>
      </c>
      <c r="AJ465">
        <v>4.9347008254058231</v>
      </c>
      <c r="AK465">
        <v>6.4005067079539817</v>
      </c>
      <c r="AM465">
        <v>6.3134542243341896</v>
      </c>
      <c r="AN465">
        <v>3.7349780710377787</v>
      </c>
      <c r="AQ465">
        <v>2.5261110013825796</v>
      </c>
      <c r="AT465">
        <v>5.128275797636288</v>
      </c>
      <c r="AW465" s="20"/>
      <c r="AX465" s="20">
        <v>0.29199999999999998</v>
      </c>
      <c r="AY465" s="20"/>
      <c r="AZ465" s="20">
        <v>0.10199999999999999</v>
      </c>
      <c r="BA465" s="20">
        <v>0.29799999999999999</v>
      </c>
      <c r="BB465" s="20"/>
      <c r="BC465" s="20">
        <v>0.09</v>
      </c>
      <c r="BD465" s="20">
        <v>0.123</v>
      </c>
      <c r="BE465" s="20"/>
      <c r="BF465" s="20"/>
      <c r="BG465" s="20">
        <v>0.104</v>
      </c>
      <c r="BH465" s="20"/>
      <c r="BI465" s="20"/>
      <c r="BJ465" s="20">
        <v>0.13100000000000001</v>
      </c>
      <c r="BK465" s="20"/>
      <c r="BM465" s="20"/>
      <c r="BN465" s="20">
        <v>0.68400000000000005</v>
      </c>
      <c r="BO465" s="20"/>
      <c r="BP465" s="20">
        <v>0.42599999999999999</v>
      </c>
      <c r="BQ465" s="20">
        <v>0.73499999999999999</v>
      </c>
      <c r="BR465" s="20"/>
      <c r="BS465" s="20">
        <v>0.51600000000000001</v>
      </c>
      <c r="BT465" s="20">
        <v>0.46700000000000003</v>
      </c>
      <c r="BU465" s="20"/>
      <c r="BV465" s="20"/>
      <c r="BW465" s="20">
        <v>0.48599999999999999</v>
      </c>
      <c r="BX465" s="20"/>
      <c r="BY465" s="20"/>
      <c r="BZ465" s="20">
        <v>0.43</v>
      </c>
      <c r="CA465" s="20"/>
    </row>
    <row r="466" spans="1:79" x14ac:dyDescent="0.35">
      <c r="A466" s="18"/>
      <c r="B466" s="20">
        <v>3068.6019999999999</v>
      </c>
      <c r="C466" s="20"/>
      <c r="D466" s="20">
        <v>203.40199999999999</v>
      </c>
      <c r="E466" s="20">
        <v>1536.6120000000001</v>
      </c>
      <c r="F466" s="20"/>
      <c r="G466" s="20">
        <v>4769.7860000000001</v>
      </c>
      <c r="H466" s="20">
        <v>840.42200000000003</v>
      </c>
      <c r="I466" s="20"/>
      <c r="J466" s="18"/>
      <c r="K466" s="20">
        <v>1537.537</v>
      </c>
      <c r="L466" s="20"/>
      <c r="M466" s="18"/>
      <c r="N466" s="20">
        <v>1989.645</v>
      </c>
      <c r="O466" s="20"/>
      <c r="Q466" s="20"/>
      <c r="R466" s="20">
        <v>428.18299999999999</v>
      </c>
      <c r="S466" s="20"/>
      <c r="T466" s="20">
        <v>144.39099999999999</v>
      </c>
      <c r="U466" s="20">
        <v>310.36200000000002</v>
      </c>
      <c r="V466" s="20"/>
      <c r="W466" s="20">
        <v>1153.454</v>
      </c>
      <c r="X466" s="20">
        <v>236.54499999999999</v>
      </c>
      <c r="Y466" s="20"/>
      <c r="Z466" s="18"/>
      <c r="AA466" s="20">
        <v>731.803</v>
      </c>
      <c r="AB466" s="20"/>
      <c r="AC466" s="18"/>
      <c r="AD466" s="20">
        <v>254.88300000000001</v>
      </c>
      <c r="AE466" s="20"/>
      <c r="AH466">
        <v>7.1665666315570675</v>
      </c>
      <c r="AJ466">
        <v>1.4086889072033575</v>
      </c>
      <c r="AK466">
        <v>4.9510313762638463</v>
      </c>
      <c r="AM466">
        <v>4.1352199567559698</v>
      </c>
      <c r="AN466">
        <v>3.5529053668435187</v>
      </c>
      <c r="AQ466">
        <v>2.1010258225232747</v>
      </c>
      <c r="AT466">
        <v>7.8061110391826833</v>
      </c>
      <c r="AW466" s="20"/>
      <c r="AX466" s="20">
        <v>0.21</v>
      </c>
      <c r="AY466" s="20"/>
      <c r="AZ466" s="20">
        <v>0.123</v>
      </c>
      <c r="BA466" s="20">
        <v>0.2</v>
      </c>
      <c r="BB466" s="20"/>
      <c r="BC466" s="20">
        <v>4.4999999999999998E-2</v>
      </c>
      <c r="BD466" s="20">
        <v>0.189</v>
      </c>
      <c r="BE466" s="20"/>
      <c r="BF466" s="20"/>
      <c r="BG466" s="20">
        <v>3.5999999999999997E-2</v>
      </c>
      <c r="BH466" s="20"/>
      <c r="BI466" s="20"/>
      <c r="BJ466" s="20">
        <v>0.38500000000000001</v>
      </c>
      <c r="BK466" s="20"/>
      <c r="BM466" s="20"/>
      <c r="BN466" s="20">
        <v>0.755</v>
      </c>
      <c r="BO466" s="20"/>
      <c r="BP466" s="20">
        <v>0.43</v>
      </c>
      <c r="BQ466" s="20">
        <v>0.56100000000000005</v>
      </c>
      <c r="BR466" s="20"/>
      <c r="BS466" s="20">
        <v>0.25800000000000001</v>
      </c>
      <c r="BT466" s="20">
        <v>0.45900000000000002</v>
      </c>
      <c r="BU466" s="20"/>
      <c r="BV466" s="20"/>
      <c r="BW466" s="20">
        <v>0.40899999999999997</v>
      </c>
      <c r="BX466" s="20"/>
      <c r="BY466" s="20"/>
      <c r="BZ466" s="20">
        <v>0.77200000000000002</v>
      </c>
      <c r="CA466" s="20"/>
    </row>
    <row r="467" spans="1:79" x14ac:dyDescent="0.35">
      <c r="A467" s="18"/>
      <c r="B467" s="20">
        <v>3602.0709999999999</v>
      </c>
      <c r="C467" s="20"/>
      <c r="D467" s="20">
        <v>4509.0609999999997</v>
      </c>
      <c r="E467" s="20">
        <v>1218.5650000000001</v>
      </c>
      <c r="F467" s="20"/>
      <c r="G467" s="20">
        <v>4921.4129999999996</v>
      </c>
      <c r="H467" s="20">
        <v>1546.7829999999999</v>
      </c>
      <c r="I467" s="20"/>
      <c r="J467" s="18"/>
      <c r="K467" s="20">
        <v>1622.596</v>
      </c>
      <c r="L467" s="20"/>
      <c r="M467" s="18"/>
      <c r="N467" s="20">
        <v>2811.5749999999998</v>
      </c>
      <c r="O467" s="20"/>
      <c r="Q467" s="20"/>
      <c r="R467" s="20">
        <v>741.22500000000002</v>
      </c>
      <c r="S467" s="20"/>
      <c r="T467" s="20">
        <v>672.34100000000001</v>
      </c>
      <c r="U467" s="20">
        <v>221.917</v>
      </c>
      <c r="V467" s="20"/>
      <c r="W467" s="20">
        <v>910.69600000000003</v>
      </c>
      <c r="X467" s="20">
        <v>346.98099999999999</v>
      </c>
      <c r="Y467" s="20"/>
      <c r="Z467" s="18"/>
      <c r="AA467" s="20">
        <v>349.62</v>
      </c>
      <c r="AB467" s="20"/>
      <c r="AC467" s="18"/>
      <c r="AD467" s="20">
        <v>366.11500000000001</v>
      </c>
      <c r="AE467" s="20"/>
      <c r="AH467">
        <v>4.8596188741610167</v>
      </c>
      <c r="AJ467">
        <v>6.7065090482359393</v>
      </c>
      <c r="AK467">
        <v>5.4910845045670227</v>
      </c>
      <c r="AM467">
        <v>5.4040129746918835</v>
      </c>
      <c r="AN467">
        <v>4.4578319850366448</v>
      </c>
      <c r="AQ467">
        <v>4.6410274011784223</v>
      </c>
      <c r="AT467">
        <v>7.679485953866954</v>
      </c>
      <c r="AW467" s="20"/>
      <c r="AX467" s="20">
        <v>8.2000000000000003E-2</v>
      </c>
      <c r="AY467" s="20"/>
      <c r="AZ467" s="20">
        <v>0.125</v>
      </c>
      <c r="BA467" s="20">
        <v>0.311</v>
      </c>
      <c r="BB467" s="20"/>
      <c r="BC467" s="20">
        <v>7.4999999999999997E-2</v>
      </c>
      <c r="BD467" s="20">
        <v>0.161</v>
      </c>
      <c r="BE467" s="20"/>
      <c r="BF467" s="20"/>
      <c r="BG467" s="20">
        <v>0.16700000000000001</v>
      </c>
      <c r="BH467" s="20"/>
      <c r="BI467" s="20"/>
      <c r="BJ467" s="20">
        <v>0.26400000000000001</v>
      </c>
      <c r="BK467" s="20"/>
      <c r="BM467" s="20"/>
      <c r="BN467" s="20">
        <v>0.52500000000000002</v>
      </c>
      <c r="BO467" s="20"/>
      <c r="BP467" s="20">
        <v>0.47499999999999998</v>
      </c>
      <c r="BQ467" s="20">
        <v>0.751</v>
      </c>
      <c r="BR467" s="20"/>
      <c r="BS467" s="20">
        <v>0.42899999999999999</v>
      </c>
      <c r="BT467" s="20">
        <v>0.47399999999999998</v>
      </c>
      <c r="BU467" s="20"/>
      <c r="BV467" s="20"/>
      <c r="BW467" s="20">
        <v>0.53300000000000003</v>
      </c>
      <c r="BX467" s="20"/>
      <c r="BY467" s="20"/>
      <c r="BZ467" s="20">
        <v>0.63600000000000001</v>
      </c>
      <c r="CA467" s="20"/>
    </row>
    <row r="468" spans="1:79" x14ac:dyDescent="0.35">
      <c r="A468" s="18"/>
      <c r="B468" s="20">
        <v>2244.8220000000001</v>
      </c>
      <c r="C468" s="20"/>
      <c r="D468" s="20">
        <v>2971.5239999999999</v>
      </c>
      <c r="E468" s="20">
        <v>1335.059</v>
      </c>
      <c r="F468" s="20"/>
      <c r="G468" s="20">
        <v>6463.5720000000001</v>
      </c>
      <c r="H468" s="20">
        <v>1355.3989999999999</v>
      </c>
      <c r="I468" s="20"/>
      <c r="J468" s="18"/>
      <c r="K468" s="20">
        <v>607.43299999999999</v>
      </c>
      <c r="L468" s="20"/>
      <c r="M468" s="18"/>
      <c r="N468" s="20">
        <v>6838.018</v>
      </c>
      <c r="O468" s="20"/>
      <c r="Q468" s="20"/>
      <c r="R468" s="20">
        <v>361.55200000000002</v>
      </c>
      <c r="S468" s="20"/>
      <c r="T468" s="20">
        <v>570.62800000000004</v>
      </c>
      <c r="U468" s="20">
        <v>186.03899999999999</v>
      </c>
      <c r="V468" s="20"/>
      <c r="W468" s="20">
        <v>1120.432</v>
      </c>
      <c r="X468" s="20">
        <v>274.774</v>
      </c>
      <c r="Y468" s="20"/>
      <c r="Z468" s="18"/>
      <c r="AA468" s="20">
        <v>153.483</v>
      </c>
      <c r="AB468" s="20"/>
      <c r="AC468" s="18"/>
      <c r="AD468" s="20">
        <v>796.17399999999998</v>
      </c>
      <c r="AE468" s="20"/>
      <c r="AH468">
        <v>6.2088496260565558</v>
      </c>
      <c r="AJ468">
        <v>5.2074626551799064</v>
      </c>
      <c r="AK468">
        <v>7.1762318653615642</v>
      </c>
      <c r="AM468">
        <v>5.7688213117797424</v>
      </c>
      <c r="AN468">
        <v>4.9327774825856885</v>
      </c>
      <c r="AQ468">
        <v>3.9576565482822201</v>
      </c>
      <c r="AT468">
        <v>8.5885974673877818</v>
      </c>
      <c r="AW468" s="20"/>
      <c r="AX468" s="20">
        <v>0.216</v>
      </c>
      <c r="AY468" s="20"/>
      <c r="AZ468" s="20">
        <v>0.115</v>
      </c>
      <c r="BA468" s="20">
        <v>0.48499999999999999</v>
      </c>
      <c r="BB468" s="20"/>
      <c r="BC468" s="20">
        <v>6.5000000000000002E-2</v>
      </c>
      <c r="BD468" s="20">
        <v>0.22600000000000001</v>
      </c>
      <c r="BE468" s="20"/>
      <c r="BF468" s="20"/>
      <c r="BG468" s="20">
        <v>0.32400000000000001</v>
      </c>
      <c r="BH468" s="20"/>
      <c r="BI468" s="20"/>
      <c r="BJ468" s="20">
        <v>0.13600000000000001</v>
      </c>
      <c r="BK468" s="20"/>
      <c r="BM468" s="20"/>
      <c r="BN468" s="20">
        <v>0.67200000000000004</v>
      </c>
      <c r="BO468" s="20"/>
      <c r="BP468" s="20">
        <v>0.496</v>
      </c>
      <c r="BQ468" s="20">
        <v>0.82399999999999995</v>
      </c>
      <c r="BR468" s="20"/>
      <c r="BS468" s="20">
        <v>0.52800000000000002</v>
      </c>
      <c r="BT468" s="20">
        <v>0.61699999999999999</v>
      </c>
      <c r="BU468" s="20"/>
      <c r="BV468" s="20"/>
      <c r="BW468" s="20">
        <v>0.79800000000000004</v>
      </c>
      <c r="BX468" s="20"/>
      <c r="BY468" s="20"/>
      <c r="BZ468" s="20">
        <v>0.59799999999999998</v>
      </c>
      <c r="CA468" s="20"/>
    </row>
    <row r="469" spans="1:79" x14ac:dyDescent="0.35">
      <c r="A469" s="18"/>
      <c r="B469" s="20">
        <v>1102.0709999999999</v>
      </c>
      <c r="C469" s="20"/>
      <c r="D469" s="20">
        <v>704.51199999999994</v>
      </c>
      <c r="E469" s="20">
        <v>1593.9349999999999</v>
      </c>
      <c r="F469" s="20"/>
      <c r="G469" s="20">
        <v>4875.1850000000004</v>
      </c>
      <c r="H469" s="20">
        <v>2407.5439999999999</v>
      </c>
      <c r="I469" s="20"/>
      <c r="J469" s="18"/>
      <c r="K469" s="20">
        <v>539.01599999999996</v>
      </c>
      <c r="L469" s="20"/>
      <c r="M469" s="18"/>
      <c r="N469" s="20">
        <v>973.55799999999999</v>
      </c>
      <c r="O469" s="20"/>
      <c r="Q469" s="20"/>
      <c r="R469" s="20">
        <v>253.56299999999999</v>
      </c>
      <c r="S469" s="20"/>
      <c r="T469" s="20">
        <v>209.77600000000001</v>
      </c>
      <c r="U469" s="20">
        <v>331.67599999999999</v>
      </c>
      <c r="V469" s="20"/>
      <c r="W469" s="20">
        <v>651.51700000000005</v>
      </c>
      <c r="X469" s="20">
        <v>359.452</v>
      </c>
      <c r="Y469" s="20"/>
      <c r="Z469" s="18"/>
      <c r="AA469" s="20">
        <v>123.664</v>
      </c>
      <c r="AB469" s="20"/>
      <c r="AC469" s="18"/>
      <c r="AD469" s="20">
        <v>198.93700000000001</v>
      </c>
      <c r="AE469" s="20"/>
      <c r="AH469">
        <v>4.346339962849469</v>
      </c>
      <c r="AJ469">
        <v>3.3584013423842571</v>
      </c>
      <c r="AK469">
        <v>4.8056989351053438</v>
      </c>
      <c r="AM469">
        <v>7.4828208626942967</v>
      </c>
      <c r="AN469">
        <v>6.6978177893014923</v>
      </c>
      <c r="AQ469">
        <v>4.3587139345322807</v>
      </c>
      <c r="AT469">
        <v>4.8938005499228394</v>
      </c>
      <c r="AW469" s="20"/>
      <c r="AX469" s="20">
        <v>0.215</v>
      </c>
      <c r="AY469" s="20"/>
      <c r="AZ469" s="20">
        <v>0.20100000000000001</v>
      </c>
      <c r="BA469" s="20">
        <v>0.182</v>
      </c>
      <c r="BB469" s="20"/>
      <c r="BC469" s="20">
        <v>0.14399999999999999</v>
      </c>
      <c r="BD469" s="20">
        <v>0.23400000000000001</v>
      </c>
      <c r="BE469" s="20"/>
      <c r="BF469" s="20"/>
      <c r="BG469" s="20">
        <v>0.443</v>
      </c>
      <c r="BH469" s="20"/>
      <c r="BI469" s="20"/>
      <c r="BJ469" s="20">
        <v>0.309</v>
      </c>
      <c r="BK469" s="20"/>
      <c r="BM469" s="20"/>
      <c r="BN469" s="20">
        <v>0.66700000000000004</v>
      </c>
      <c r="BO469" s="20"/>
      <c r="BP469" s="20">
        <v>0.59599999999999997</v>
      </c>
      <c r="BQ469" s="20">
        <v>0.69499999999999995</v>
      </c>
      <c r="BR469" s="20"/>
      <c r="BS469" s="20">
        <v>0.56299999999999994</v>
      </c>
      <c r="BT469" s="20">
        <v>0.71899999999999997</v>
      </c>
      <c r="BU469" s="20"/>
      <c r="BV469" s="20"/>
      <c r="BW469" s="20">
        <v>0.88600000000000001</v>
      </c>
      <c r="BX469" s="20"/>
      <c r="BY469" s="20"/>
      <c r="BZ469" s="20">
        <v>0.65200000000000002</v>
      </c>
      <c r="CA469" s="20"/>
    </row>
    <row r="470" spans="1:79" x14ac:dyDescent="0.35">
      <c r="A470" s="18"/>
      <c r="B470" s="20">
        <v>2565.643</v>
      </c>
      <c r="C470" s="20"/>
      <c r="D470" s="20">
        <v>281.99</v>
      </c>
      <c r="E470" s="20">
        <v>3003.8829999999998</v>
      </c>
      <c r="F470" s="20"/>
      <c r="G470" s="20">
        <v>1453.402</v>
      </c>
      <c r="H470" s="20">
        <v>1101.146</v>
      </c>
      <c r="I470" s="20"/>
      <c r="J470" s="18"/>
      <c r="K470" s="20">
        <v>7470.4139999999998</v>
      </c>
      <c r="L470" s="20"/>
      <c r="M470" s="18"/>
      <c r="N470" s="20">
        <v>3433.8020000000001</v>
      </c>
      <c r="O470" s="20"/>
      <c r="Q470" s="20"/>
      <c r="R470" s="20">
        <v>456.42599999999999</v>
      </c>
      <c r="S470" s="20"/>
      <c r="T470" s="20">
        <v>148.43</v>
      </c>
      <c r="U470" s="20">
        <v>350.12700000000001</v>
      </c>
      <c r="V470" s="20"/>
      <c r="W470" s="20">
        <v>234.429</v>
      </c>
      <c r="X470" s="20">
        <v>223.92</v>
      </c>
      <c r="Y470" s="20"/>
      <c r="Z470" s="18"/>
      <c r="AA470" s="20">
        <v>745.42499999999995</v>
      </c>
      <c r="AB470" s="20"/>
      <c r="AC470" s="18"/>
      <c r="AD470" s="20">
        <v>556.89300000000003</v>
      </c>
      <c r="AE470" s="20"/>
      <c r="AH470">
        <v>5.6211587420523808</v>
      </c>
      <c r="AJ470">
        <v>1.8998180960722226</v>
      </c>
      <c r="AK470">
        <v>8.5794097570310193</v>
      </c>
      <c r="AM470">
        <v>6.1997534434732904</v>
      </c>
      <c r="AN470">
        <v>4.9175866380850302</v>
      </c>
      <c r="AQ470">
        <v>10.021684274071838</v>
      </c>
      <c r="AT470">
        <v>6.165999572628853</v>
      </c>
      <c r="AW470" s="20"/>
      <c r="AX470" s="20">
        <v>0.155</v>
      </c>
      <c r="AY470" s="20"/>
      <c r="AZ470" s="20">
        <v>0.161</v>
      </c>
      <c r="BA470" s="20">
        <v>0.308</v>
      </c>
      <c r="BB470" s="20"/>
      <c r="BC470" s="20">
        <v>0.33200000000000002</v>
      </c>
      <c r="BD470" s="20">
        <v>0.27600000000000002</v>
      </c>
      <c r="BE470" s="20"/>
      <c r="BF470" s="20"/>
      <c r="BG470" s="20">
        <v>0.16900000000000001</v>
      </c>
      <c r="BH470" s="20"/>
      <c r="BI470" s="20"/>
      <c r="BJ470" s="20">
        <v>0.13900000000000001</v>
      </c>
      <c r="BK470" s="20"/>
      <c r="BM470" s="20"/>
      <c r="BN470" s="20">
        <v>0.40600000000000003</v>
      </c>
      <c r="BO470" s="20"/>
      <c r="BP470" s="20">
        <v>0.63800000000000001</v>
      </c>
      <c r="BQ470" s="20">
        <v>0.64600000000000002</v>
      </c>
      <c r="BR470" s="20"/>
      <c r="BS470" s="20">
        <v>0.68799999999999994</v>
      </c>
      <c r="BT470" s="20">
        <v>0.63500000000000001</v>
      </c>
      <c r="BU470" s="20"/>
      <c r="BV470" s="20"/>
      <c r="BW470" s="20">
        <v>0.71899999999999997</v>
      </c>
      <c r="BX470" s="20"/>
      <c r="BY470" s="20"/>
      <c r="BZ470" s="20">
        <v>0.43</v>
      </c>
      <c r="CA470" s="20"/>
    </row>
    <row r="471" spans="1:79" x14ac:dyDescent="0.35">
      <c r="A471" s="18"/>
      <c r="B471" s="20">
        <v>3272.0039999999999</v>
      </c>
      <c r="C471" s="20"/>
      <c r="D471" s="24"/>
      <c r="E471" s="20">
        <v>4504.4380000000001</v>
      </c>
      <c r="F471" s="20"/>
      <c r="G471" s="20">
        <v>3201.7379999999998</v>
      </c>
      <c r="H471" s="20">
        <v>1772.374</v>
      </c>
      <c r="I471" s="20"/>
      <c r="J471" s="18"/>
      <c r="K471" s="20">
        <v>2620.192</v>
      </c>
      <c r="L471" s="20"/>
      <c r="M471" s="18"/>
      <c r="N471" s="20">
        <v>1480.2139999999999</v>
      </c>
      <c r="O471" s="20"/>
      <c r="Q471" s="20"/>
      <c r="R471" s="20">
        <v>743.125</v>
      </c>
      <c r="S471" s="20"/>
      <c r="T471" s="24"/>
      <c r="U471" s="20">
        <v>694.46799999999996</v>
      </c>
      <c r="V471" s="20"/>
      <c r="W471" s="20">
        <v>636.18899999999996</v>
      </c>
      <c r="X471" s="20">
        <v>416.29199999999997</v>
      </c>
      <c r="Y471" s="20"/>
      <c r="Z471" s="18"/>
      <c r="AA471" s="20">
        <v>515.83199999999999</v>
      </c>
      <c r="AB471" s="20"/>
      <c r="AC471" s="18"/>
      <c r="AD471" s="20">
        <v>360.63600000000002</v>
      </c>
      <c r="AE471" s="20"/>
      <c r="AH471">
        <v>4.4030331370899916</v>
      </c>
      <c r="AK471">
        <v>6.4861707090895484</v>
      </c>
      <c r="AM471">
        <v>5.0326836836223201</v>
      </c>
      <c r="AN471">
        <v>4.2575259673498413</v>
      </c>
      <c r="AQ471">
        <v>5.0795452783076662</v>
      </c>
      <c r="AT471">
        <v>4.1044543528654929</v>
      </c>
      <c r="AW471" s="20"/>
      <c r="AX471" s="20">
        <v>7.3999999999999996E-2</v>
      </c>
      <c r="AY471" s="20"/>
      <c r="AZ471" s="20"/>
      <c r="BA471" s="20">
        <v>0.11700000000000001</v>
      </c>
      <c r="BB471" s="20"/>
      <c r="BC471" s="20">
        <v>9.9000000000000005E-2</v>
      </c>
      <c r="BD471" s="20">
        <v>0.129</v>
      </c>
      <c r="BE471" s="20"/>
      <c r="BF471" s="20"/>
      <c r="BG471" s="20">
        <v>0.124</v>
      </c>
      <c r="BH471" s="20"/>
      <c r="BI471" s="20"/>
      <c r="BJ471" s="20">
        <v>0.14299999999999999</v>
      </c>
      <c r="BK471" s="20"/>
      <c r="BM471" s="20"/>
      <c r="BN471" s="20">
        <v>0.504</v>
      </c>
      <c r="BO471" s="20"/>
      <c r="BP471" s="20"/>
      <c r="BQ471" s="20">
        <v>0.58699999999999997</v>
      </c>
      <c r="BR471" s="20"/>
      <c r="BS471" s="20">
        <v>0.503</v>
      </c>
      <c r="BT471" s="20">
        <v>0.45700000000000002</v>
      </c>
      <c r="BU471" s="20"/>
      <c r="BV471" s="20"/>
      <c r="BW471" s="20">
        <v>0.58199999999999996</v>
      </c>
      <c r="BX471" s="20"/>
      <c r="BY471" s="20"/>
      <c r="BZ471" s="20">
        <v>0.42099999999999999</v>
      </c>
      <c r="CA471" s="20"/>
    </row>
    <row r="472" spans="1:79" x14ac:dyDescent="0.35">
      <c r="A472" s="18"/>
      <c r="B472" s="20">
        <v>2036.797</v>
      </c>
      <c r="C472" s="20"/>
      <c r="D472" s="24"/>
      <c r="E472" s="20">
        <v>1400.703</v>
      </c>
      <c r="F472" s="20"/>
      <c r="G472" s="20">
        <v>2318.7869999999998</v>
      </c>
      <c r="H472" s="20">
        <v>4011.6489999999999</v>
      </c>
      <c r="I472" s="20"/>
      <c r="J472" s="18"/>
      <c r="K472" s="20">
        <v>991.12400000000002</v>
      </c>
      <c r="L472" s="20"/>
      <c r="M472" s="18"/>
      <c r="N472" s="20">
        <v>3808.2469999999998</v>
      </c>
      <c r="O472" s="20"/>
      <c r="Q472" s="20"/>
      <c r="R472" s="20">
        <v>459.726</v>
      </c>
      <c r="S472" s="20"/>
      <c r="T472" s="24"/>
      <c r="U472" s="20">
        <v>321.14400000000001</v>
      </c>
      <c r="V472" s="20"/>
      <c r="W472" s="20">
        <v>532.279</v>
      </c>
      <c r="X472" s="20">
        <v>557.97900000000004</v>
      </c>
      <c r="Y472" s="20"/>
      <c r="Z472" s="18"/>
      <c r="AA472" s="20">
        <v>423.32400000000001</v>
      </c>
      <c r="AB472" s="20"/>
      <c r="AC472" s="18"/>
      <c r="AD472" s="20">
        <v>800.15700000000004</v>
      </c>
      <c r="AE472" s="20"/>
      <c r="AH472">
        <v>4.4304585775005112</v>
      </c>
      <c r="AK472">
        <v>4.3616041401987893</v>
      </c>
      <c r="AM472">
        <v>4.3563375598135563</v>
      </c>
      <c r="AN472">
        <v>7.1896057020067055</v>
      </c>
      <c r="AQ472">
        <v>2.3412894142548026</v>
      </c>
      <c r="AT472">
        <v>4.7593747227106675</v>
      </c>
      <c r="AW472" s="20"/>
      <c r="AX472" s="20">
        <v>0.121</v>
      </c>
      <c r="AY472" s="20"/>
      <c r="AZ472" s="20"/>
      <c r="BA472" s="20">
        <v>0.17100000000000001</v>
      </c>
      <c r="BB472" s="20"/>
      <c r="BC472" s="20">
        <v>0.10299999999999999</v>
      </c>
      <c r="BD472" s="20">
        <v>0.16200000000000001</v>
      </c>
      <c r="BE472" s="20"/>
      <c r="BF472" s="20"/>
      <c r="BG472" s="20">
        <v>7.0000000000000007E-2</v>
      </c>
      <c r="BH472" s="20"/>
      <c r="BI472" s="20"/>
      <c r="BJ472" s="20">
        <v>7.4999999999999997E-2</v>
      </c>
      <c r="BK472" s="20"/>
      <c r="BM472" s="20"/>
      <c r="BN472" s="20">
        <v>0.42699999999999999</v>
      </c>
      <c r="BO472" s="20"/>
      <c r="BP472" s="20"/>
      <c r="BQ472" s="20">
        <v>0.56999999999999995</v>
      </c>
      <c r="BR472" s="20"/>
      <c r="BS472" s="20">
        <v>0.505</v>
      </c>
      <c r="BT472" s="20">
        <v>0.64500000000000002</v>
      </c>
      <c r="BU472" s="20"/>
      <c r="BV472" s="20"/>
      <c r="BW472" s="20">
        <v>0.45900000000000002</v>
      </c>
      <c r="BX472" s="20"/>
      <c r="BY472" s="20"/>
      <c r="BZ472" s="20">
        <v>0.32100000000000001</v>
      </c>
      <c r="CA472" s="20"/>
    </row>
    <row r="473" spans="1:79" x14ac:dyDescent="0.35">
      <c r="A473" s="18"/>
      <c r="B473" s="20">
        <v>907.91399999999999</v>
      </c>
      <c r="C473" s="20"/>
      <c r="D473" s="24"/>
      <c r="E473" s="20">
        <v>3484.652</v>
      </c>
      <c r="F473" s="20"/>
      <c r="G473" s="20">
        <v>1723.373</v>
      </c>
      <c r="H473" s="20">
        <v>4054.1790000000001</v>
      </c>
      <c r="I473" s="20"/>
      <c r="J473" s="18"/>
      <c r="K473" s="20">
        <v>1711.354</v>
      </c>
      <c r="L473" s="20"/>
      <c r="M473" s="18"/>
      <c r="N473" s="20">
        <v>9510.91</v>
      </c>
      <c r="O473" s="20"/>
      <c r="Q473" s="20"/>
      <c r="R473" s="20">
        <v>191.381</v>
      </c>
      <c r="S473" s="20"/>
      <c r="T473" s="24"/>
      <c r="U473" s="20">
        <v>578.45699999999999</v>
      </c>
      <c r="V473" s="20"/>
      <c r="W473" s="20">
        <v>408.75200000000001</v>
      </c>
      <c r="X473" s="20">
        <v>952.11099999999999</v>
      </c>
      <c r="Y473" s="20"/>
      <c r="Z473" s="18"/>
      <c r="AA473" s="20">
        <v>579.673</v>
      </c>
      <c r="AB473" s="20"/>
      <c r="AC473" s="18"/>
      <c r="AD473" s="20">
        <v>825.16399999999999</v>
      </c>
      <c r="AE473" s="20"/>
      <c r="AH473">
        <v>4.7440132510541799</v>
      </c>
      <c r="AK473">
        <v>6.0240467312177053</v>
      </c>
      <c r="AM473">
        <v>4.2161824284651814</v>
      </c>
      <c r="AN473">
        <v>4.2580949070013894</v>
      </c>
      <c r="AQ473">
        <v>2.9522748170088997</v>
      </c>
      <c r="AT473">
        <v>11.52608451168495</v>
      </c>
      <c r="AW473" s="20"/>
      <c r="AX473" s="20">
        <v>0.311</v>
      </c>
      <c r="AY473" s="20"/>
      <c r="AZ473" s="20"/>
      <c r="BA473" s="20">
        <v>0.13100000000000001</v>
      </c>
      <c r="BB473" s="20"/>
      <c r="BC473" s="20">
        <v>0.13</v>
      </c>
      <c r="BD473" s="20">
        <v>5.6000000000000001E-2</v>
      </c>
      <c r="BE473" s="20"/>
      <c r="BF473" s="20"/>
      <c r="BG473" s="20">
        <v>6.4000000000000001E-2</v>
      </c>
      <c r="BH473" s="20"/>
      <c r="BI473" s="20"/>
      <c r="BJ473" s="20">
        <v>0.17599999999999999</v>
      </c>
      <c r="BK473" s="20"/>
      <c r="BM473" s="20"/>
      <c r="BN473" s="20">
        <v>0.65900000000000003</v>
      </c>
      <c r="BO473" s="20"/>
      <c r="BP473" s="20"/>
      <c r="BQ473" s="20">
        <v>0.44600000000000001</v>
      </c>
      <c r="BR473" s="20"/>
      <c r="BS473" s="20">
        <v>0.41399999999999998</v>
      </c>
      <c r="BT473" s="20">
        <v>0.27300000000000002</v>
      </c>
      <c r="BU473" s="20"/>
      <c r="BV473" s="20"/>
      <c r="BW473" s="20">
        <v>0.496</v>
      </c>
      <c r="BX473" s="20"/>
      <c r="BY473" s="20"/>
      <c r="BZ473" s="20">
        <v>0.65600000000000003</v>
      </c>
      <c r="CA473" s="20"/>
    </row>
    <row r="474" spans="1:79" x14ac:dyDescent="0.35">
      <c r="A474" s="18"/>
      <c r="B474" s="20">
        <v>3014.0529999999999</v>
      </c>
      <c r="C474" s="20"/>
      <c r="D474" s="24"/>
      <c r="E474" s="20">
        <v>1957.2860000000001</v>
      </c>
      <c r="F474" s="20"/>
      <c r="G474" s="20">
        <v>1625.37</v>
      </c>
      <c r="H474" s="20">
        <v>1233.3579999999999</v>
      </c>
      <c r="I474" s="20"/>
      <c r="J474" s="18"/>
      <c r="K474" s="20">
        <v>6704.8819999999996</v>
      </c>
      <c r="L474" s="20"/>
      <c r="M474" s="20"/>
      <c r="N474" s="20">
        <v>1752.0340000000001</v>
      </c>
      <c r="O474" s="20"/>
      <c r="Q474" s="20"/>
      <c r="R474" s="20">
        <v>453.72300000000001</v>
      </c>
      <c r="S474" s="20"/>
      <c r="T474" s="24"/>
      <c r="U474" s="20">
        <v>344.53399999999999</v>
      </c>
      <c r="V474" s="20"/>
      <c r="W474" s="20">
        <v>366.62200000000001</v>
      </c>
      <c r="X474" s="20">
        <v>251.21299999999999</v>
      </c>
      <c r="Y474" s="20"/>
      <c r="Z474" s="18"/>
      <c r="AA474" s="20">
        <v>931.44</v>
      </c>
      <c r="AB474" s="20"/>
      <c r="AC474" s="20"/>
      <c r="AD474" s="20">
        <v>466.52499999999998</v>
      </c>
      <c r="AE474" s="20"/>
      <c r="AH474">
        <v>6.6429363289936809</v>
      </c>
      <c r="AK474">
        <v>5.680966174601056</v>
      </c>
      <c r="AM474">
        <v>4.4333673374756559</v>
      </c>
      <c r="AN474">
        <v>4.9096105695167047</v>
      </c>
      <c r="AQ474">
        <v>7.1984046208021981</v>
      </c>
      <c r="AT474">
        <v>3.7554986335137457</v>
      </c>
      <c r="AW474" s="20"/>
      <c r="AX474" s="20">
        <v>0.184</v>
      </c>
      <c r="AY474" s="20"/>
      <c r="AZ474" s="20"/>
      <c r="BA474" s="20">
        <v>0.20699999999999999</v>
      </c>
      <c r="BB474" s="20"/>
      <c r="BC474" s="20">
        <v>0.152</v>
      </c>
      <c r="BD474" s="20">
        <v>0.246</v>
      </c>
      <c r="BE474" s="20"/>
      <c r="BF474" s="20"/>
      <c r="BG474" s="20">
        <v>9.7000000000000003E-2</v>
      </c>
      <c r="BH474" s="20"/>
      <c r="BI474" s="20"/>
      <c r="BJ474" s="20">
        <v>0.10100000000000001</v>
      </c>
      <c r="BK474" s="20"/>
      <c r="BM474" s="20"/>
      <c r="BN474" s="20">
        <v>0.501</v>
      </c>
      <c r="BO474" s="20"/>
      <c r="BP474" s="20"/>
      <c r="BQ474" s="20">
        <v>0.61699999999999999</v>
      </c>
      <c r="BR474" s="20"/>
      <c r="BS474" s="20">
        <v>0.39300000000000002</v>
      </c>
      <c r="BT474" s="20">
        <v>0.60599999999999998</v>
      </c>
      <c r="BU474" s="20"/>
      <c r="BV474" s="20"/>
      <c r="BW474" s="20">
        <v>0.435</v>
      </c>
      <c r="BX474" s="20"/>
      <c r="BY474" s="20"/>
      <c r="BZ474" s="20">
        <v>0.38300000000000001</v>
      </c>
      <c r="CA474" s="20"/>
    </row>
    <row r="475" spans="1:79" x14ac:dyDescent="0.35">
      <c r="A475" s="18"/>
      <c r="B475" s="20">
        <v>1219.49</v>
      </c>
      <c r="C475" s="20"/>
      <c r="D475" s="24"/>
      <c r="E475" s="20">
        <v>1251.8489999999999</v>
      </c>
      <c r="F475" s="20"/>
      <c r="G475" s="20">
        <v>1360.0219999999999</v>
      </c>
      <c r="H475" s="20">
        <v>2519.4160000000002</v>
      </c>
      <c r="I475" s="20"/>
      <c r="J475" s="18"/>
      <c r="K475" s="20">
        <v>2894.7860000000001</v>
      </c>
      <c r="L475" s="20"/>
      <c r="M475" s="18"/>
      <c r="N475" s="20">
        <v>3883.136</v>
      </c>
      <c r="O475" s="20"/>
      <c r="Q475" s="20"/>
      <c r="R475" s="20">
        <v>176.98699999999999</v>
      </c>
      <c r="S475" s="20"/>
      <c r="T475" s="24"/>
      <c r="U475" s="20">
        <v>277.90300000000002</v>
      </c>
      <c r="V475" s="20"/>
      <c r="W475" s="20">
        <v>224.21</v>
      </c>
      <c r="X475" s="20">
        <v>439.738</v>
      </c>
      <c r="Y475" s="20"/>
      <c r="Z475" s="18"/>
      <c r="AA475" s="20">
        <v>464.61799999999999</v>
      </c>
      <c r="AB475" s="20"/>
      <c r="AC475" s="18"/>
      <c r="AD475" s="20">
        <v>645.61099999999999</v>
      </c>
      <c r="AE475" s="20"/>
      <c r="AH475">
        <v>6.8902800770678079</v>
      </c>
      <c r="AK475">
        <v>4.5046257147278004</v>
      </c>
      <c r="AM475">
        <v>6.0658400606574192</v>
      </c>
      <c r="AN475">
        <v>5.7293570262292555</v>
      </c>
      <c r="AQ475">
        <v>6.2304645967224692</v>
      </c>
      <c r="AT475">
        <v>6.0146682754785781</v>
      </c>
      <c r="AW475" s="20"/>
      <c r="AX475" s="20">
        <v>0.48899999999999999</v>
      </c>
      <c r="AY475" s="20"/>
      <c r="AZ475" s="20"/>
      <c r="BA475" s="20">
        <v>0.20399999999999999</v>
      </c>
      <c r="BB475" s="20"/>
      <c r="BC475" s="20">
        <v>0.34</v>
      </c>
      <c r="BD475" s="20">
        <v>0.16400000000000001</v>
      </c>
      <c r="BE475" s="20"/>
      <c r="BF475" s="20"/>
      <c r="BG475" s="20">
        <v>0.16900000000000001</v>
      </c>
      <c r="BH475" s="20"/>
      <c r="BI475" s="20"/>
      <c r="BJ475" s="20">
        <v>0.11700000000000001</v>
      </c>
      <c r="BK475" s="20"/>
      <c r="BM475" s="20"/>
      <c r="BN475" s="20">
        <v>0.79100000000000004</v>
      </c>
      <c r="BO475" s="20"/>
      <c r="BP475" s="20"/>
      <c r="BQ475" s="20">
        <v>0.57599999999999996</v>
      </c>
      <c r="BR475" s="20"/>
      <c r="BS475" s="20">
        <v>0.71099999999999997</v>
      </c>
      <c r="BT475" s="20">
        <v>0.54700000000000004</v>
      </c>
      <c r="BU475" s="20"/>
      <c r="BV475" s="20"/>
      <c r="BW475" s="20">
        <v>0.505</v>
      </c>
      <c r="BX475" s="20"/>
      <c r="BY475" s="20"/>
      <c r="BZ475" s="20">
        <v>0.30499999999999999</v>
      </c>
      <c r="CA475" s="20"/>
    </row>
    <row r="476" spans="1:79" x14ac:dyDescent="0.35">
      <c r="A476" s="18"/>
      <c r="B476" s="20">
        <v>2499.0749999999998</v>
      </c>
      <c r="C476" s="20"/>
      <c r="D476" s="24"/>
      <c r="E476" s="20">
        <v>2766.2719999999999</v>
      </c>
      <c r="F476" s="20"/>
      <c r="G476" s="20">
        <v>3022.3739999999998</v>
      </c>
      <c r="H476" s="20">
        <v>6425.6660000000002</v>
      </c>
      <c r="I476" s="20"/>
      <c r="J476" s="18"/>
      <c r="K476" s="20">
        <v>692.49300000000005</v>
      </c>
      <c r="L476" s="20"/>
      <c r="M476" s="18"/>
      <c r="N476" s="20">
        <v>4536.7969999999996</v>
      </c>
      <c r="O476" s="20"/>
      <c r="Q476" s="20"/>
      <c r="R476" s="20">
        <v>368.834</v>
      </c>
      <c r="S476" s="20"/>
      <c r="T476" s="24"/>
      <c r="U476" s="20">
        <v>412.15499999999997</v>
      </c>
      <c r="V476" s="20"/>
      <c r="W476" s="20">
        <v>318.23099999999999</v>
      </c>
      <c r="X476" s="20">
        <v>914.84900000000005</v>
      </c>
      <c r="Y476" s="20"/>
      <c r="Z476" s="18"/>
      <c r="AA476" s="20">
        <v>230.07599999999999</v>
      </c>
      <c r="AB476" s="20"/>
      <c r="AC476" s="18"/>
      <c r="AD476" s="20">
        <v>644.29100000000005</v>
      </c>
      <c r="AE476" s="20"/>
      <c r="AH476">
        <v>6.7756090815922603</v>
      </c>
      <c r="AK476">
        <v>6.7117273841151999</v>
      </c>
      <c r="AM476">
        <v>9.4974216842482342</v>
      </c>
      <c r="AN476">
        <v>7.0237449021641822</v>
      </c>
      <c r="AQ476">
        <v>3.0098445730975856</v>
      </c>
      <c r="AT476">
        <v>7.0415340273261604</v>
      </c>
      <c r="AW476" s="20"/>
      <c r="AX476" s="20">
        <v>0.23100000000000001</v>
      </c>
      <c r="AY476" s="20"/>
      <c r="AZ476" s="20"/>
      <c r="BA476" s="20">
        <v>0.20499999999999999</v>
      </c>
      <c r="BB476" s="20"/>
      <c r="BC476" s="20">
        <v>0.375</v>
      </c>
      <c r="BD476" s="20">
        <v>9.6000000000000002E-2</v>
      </c>
      <c r="BE476" s="20"/>
      <c r="BF476" s="20"/>
      <c r="BG476" s="20">
        <v>0.16400000000000001</v>
      </c>
      <c r="BH476" s="20"/>
      <c r="BI476" s="20"/>
      <c r="BJ476" s="20">
        <v>0.13700000000000001</v>
      </c>
      <c r="BK476" s="20"/>
      <c r="BM476" s="20"/>
      <c r="BN476" s="20">
        <v>0.66300000000000003</v>
      </c>
      <c r="BO476" s="20"/>
      <c r="BP476" s="20"/>
      <c r="BQ476" s="20">
        <v>0.66100000000000003</v>
      </c>
      <c r="BR476" s="20"/>
      <c r="BS476" s="20">
        <v>0.79500000000000004</v>
      </c>
      <c r="BT476" s="20">
        <v>0.624</v>
      </c>
      <c r="BU476" s="20"/>
      <c r="BV476" s="20"/>
      <c r="BW476" s="20">
        <v>0.59599999999999997</v>
      </c>
      <c r="BX476" s="20"/>
      <c r="BY476" s="20"/>
      <c r="BZ476" s="20">
        <v>0.60599999999999998</v>
      </c>
      <c r="CA476" s="20"/>
    </row>
    <row r="477" spans="1:79" x14ac:dyDescent="0.35">
      <c r="A477" s="18"/>
      <c r="B477" s="20">
        <v>3219.3049999999998</v>
      </c>
      <c r="C477" s="20"/>
      <c r="D477" s="24"/>
      <c r="E477" s="20">
        <v>550.11099999999999</v>
      </c>
      <c r="F477" s="20"/>
      <c r="G477" s="20">
        <v>2781.0650000000001</v>
      </c>
      <c r="H477" s="20">
        <v>3599.297</v>
      </c>
      <c r="I477" s="20"/>
      <c r="J477" s="18"/>
      <c r="K477" s="20">
        <v>1080.806</v>
      </c>
      <c r="L477" s="20"/>
      <c r="M477" s="18"/>
      <c r="N477" s="20">
        <v>5028.6610000000001</v>
      </c>
      <c r="O477" s="20"/>
      <c r="Q477" s="20"/>
      <c r="R477" s="20">
        <v>369.72800000000001</v>
      </c>
      <c r="S477" s="20"/>
      <c r="T477" s="24"/>
      <c r="U477" s="20">
        <v>193.03100000000001</v>
      </c>
      <c r="V477" s="20"/>
      <c r="W477" s="20">
        <v>649.40099999999995</v>
      </c>
      <c r="X477" s="20">
        <v>490.43799999999999</v>
      </c>
      <c r="Y477" s="20"/>
      <c r="Z477" s="18"/>
      <c r="AA477" s="20">
        <v>455.92</v>
      </c>
      <c r="AB477" s="20"/>
      <c r="AC477" s="18"/>
      <c r="AD477" s="20">
        <v>479.46300000000002</v>
      </c>
      <c r="AE477" s="20"/>
      <c r="AH477">
        <v>8.7072253115804052</v>
      </c>
      <c r="AK477">
        <v>2.8498583129134696</v>
      </c>
      <c r="AM477">
        <v>4.2825080343270185</v>
      </c>
      <c r="AN477">
        <v>7.3389439643747023</v>
      </c>
      <c r="AQ477">
        <v>2.3706044920161431</v>
      </c>
      <c r="AT477">
        <v>10.488110657130997</v>
      </c>
      <c r="AW477" s="20"/>
      <c r="AX477" s="20">
        <v>0.29599999999999999</v>
      </c>
      <c r="AY477" s="20"/>
      <c r="AZ477" s="20"/>
      <c r="BA477" s="20">
        <v>0.186</v>
      </c>
      <c r="BB477" s="20"/>
      <c r="BC477" s="20">
        <v>8.3000000000000004E-2</v>
      </c>
      <c r="BD477" s="20">
        <v>0.188</v>
      </c>
      <c r="BE477" s="20"/>
      <c r="BF477" s="20"/>
      <c r="BG477" s="20">
        <v>6.5000000000000002E-2</v>
      </c>
      <c r="BH477" s="20"/>
      <c r="BI477" s="20"/>
      <c r="BJ477" s="20">
        <v>0.27500000000000002</v>
      </c>
      <c r="BK477" s="20"/>
      <c r="BM477" s="20"/>
      <c r="BN477" s="20">
        <v>0.73299999999999998</v>
      </c>
      <c r="BO477" s="20"/>
      <c r="BP477" s="20"/>
      <c r="BQ477" s="20">
        <v>0.626</v>
      </c>
      <c r="BR477" s="20"/>
      <c r="BS477" s="20">
        <v>0.34499999999999997</v>
      </c>
      <c r="BT477" s="20">
        <v>0.61399999999999999</v>
      </c>
      <c r="BU477" s="20"/>
      <c r="BV477" s="20"/>
      <c r="BW477" s="20">
        <v>0.51200000000000001</v>
      </c>
      <c r="BX477" s="20"/>
      <c r="BY477" s="20"/>
      <c r="BZ477" s="20">
        <v>0.76100000000000001</v>
      </c>
      <c r="CA477" s="20"/>
    </row>
    <row r="478" spans="1:79" x14ac:dyDescent="0.35">
      <c r="A478" s="18"/>
      <c r="B478" s="20">
        <v>2155.1410000000001</v>
      </c>
      <c r="C478" s="20"/>
      <c r="D478" s="24"/>
      <c r="E478" s="20">
        <v>978.18</v>
      </c>
      <c r="F478" s="20"/>
      <c r="G478" s="20">
        <v>407.72899999999998</v>
      </c>
      <c r="H478" s="20">
        <v>2284.578</v>
      </c>
      <c r="I478" s="20"/>
      <c r="J478" s="18"/>
      <c r="K478" s="20">
        <v>2965.9760000000001</v>
      </c>
      <c r="L478" s="20"/>
      <c r="M478" s="18"/>
      <c r="N478" s="20">
        <v>2764.4229999999998</v>
      </c>
      <c r="O478" s="20"/>
      <c r="Q478" s="20"/>
      <c r="R478" s="20">
        <v>323.30099999999999</v>
      </c>
      <c r="S478" s="20"/>
      <c r="T478" s="24"/>
      <c r="U478" s="20">
        <v>182.892</v>
      </c>
      <c r="V478" s="20"/>
      <c r="W478" s="20">
        <v>248.88</v>
      </c>
      <c r="X478" s="20">
        <v>430.31599999999997</v>
      </c>
      <c r="Y478" s="20"/>
      <c r="Z478" s="18"/>
      <c r="AA478" s="20">
        <v>480.3</v>
      </c>
      <c r="AB478" s="20"/>
      <c r="AC478" s="18"/>
      <c r="AD478" s="20">
        <v>345.99099999999999</v>
      </c>
      <c r="AE478" s="20"/>
      <c r="AH478">
        <v>6.6660511411965944</v>
      </c>
      <c r="AK478">
        <v>5.348402335804737</v>
      </c>
      <c r="AM478">
        <v>1.6382553841208614</v>
      </c>
      <c r="AN478">
        <v>5.3090705435075618</v>
      </c>
      <c r="AQ478">
        <v>6.1752571309598165</v>
      </c>
      <c r="AT478">
        <v>7.9898696786910639</v>
      </c>
      <c r="AW478" s="20"/>
      <c r="AX478" s="20">
        <v>0.25900000000000001</v>
      </c>
      <c r="AY478" s="20"/>
      <c r="AZ478" s="20"/>
      <c r="BA478" s="20">
        <v>0.36699999999999999</v>
      </c>
      <c r="BB478" s="20"/>
      <c r="BC478" s="20">
        <v>8.3000000000000004E-2</v>
      </c>
      <c r="BD478" s="20">
        <v>0.155</v>
      </c>
      <c r="BE478" s="20"/>
      <c r="BF478" s="20"/>
      <c r="BG478" s="20">
        <v>0.16200000000000001</v>
      </c>
      <c r="BH478" s="20"/>
      <c r="BI478" s="20"/>
      <c r="BJ478" s="20">
        <v>0.28999999999999998</v>
      </c>
      <c r="BK478" s="20"/>
      <c r="BM478" s="20"/>
      <c r="BN478" s="20">
        <v>0.73399999999999999</v>
      </c>
      <c r="BO478" s="20"/>
      <c r="BP478" s="20"/>
      <c r="BQ478" s="20">
        <v>0.72099999999999997</v>
      </c>
      <c r="BR478" s="20"/>
      <c r="BS478" s="20">
        <v>0.33600000000000002</v>
      </c>
      <c r="BT478" s="20">
        <v>0.40799999999999997</v>
      </c>
      <c r="BU478" s="20"/>
      <c r="BV478" s="20"/>
      <c r="BW478" s="20">
        <v>0.59299999999999997</v>
      </c>
      <c r="BX478" s="20"/>
      <c r="BY478" s="20"/>
      <c r="BZ478" s="20">
        <v>0.69</v>
      </c>
      <c r="CA478" s="20"/>
    </row>
    <row r="479" spans="1:79" x14ac:dyDescent="0.35">
      <c r="A479" s="18"/>
      <c r="B479" s="20">
        <v>3014.9780000000001</v>
      </c>
      <c r="C479" s="20"/>
      <c r="D479" s="24"/>
      <c r="E479" s="20">
        <v>1721.5239999999999</v>
      </c>
      <c r="F479" s="20"/>
      <c r="G479" s="20">
        <v>2018.306</v>
      </c>
      <c r="H479" s="20">
        <v>3447.67</v>
      </c>
      <c r="I479" s="20"/>
      <c r="J479" s="18"/>
      <c r="K479" s="20">
        <v>3507.7660000000001</v>
      </c>
      <c r="L479" s="20"/>
      <c r="M479" s="18"/>
      <c r="N479" s="20">
        <v>1336.9079999999999</v>
      </c>
      <c r="O479" s="20"/>
      <c r="Q479" s="20"/>
      <c r="R479" s="20">
        <v>412.11500000000001</v>
      </c>
      <c r="S479" s="20"/>
      <c r="T479" s="24"/>
      <c r="U479" s="20">
        <v>218.01400000000001</v>
      </c>
      <c r="V479" s="20"/>
      <c r="W479" s="20">
        <v>351.8</v>
      </c>
      <c r="X479" s="20">
        <v>462.01900000000001</v>
      </c>
      <c r="Y479" s="20"/>
      <c r="Z479" s="18"/>
      <c r="AA479" s="20">
        <v>708.726</v>
      </c>
      <c r="AB479" s="20"/>
      <c r="AC479" s="18"/>
      <c r="AD479" s="20">
        <v>235.41900000000001</v>
      </c>
      <c r="AE479" s="20"/>
      <c r="AH479">
        <v>7.31586571709353</v>
      </c>
      <c r="AK479">
        <v>7.8963919748273037</v>
      </c>
      <c r="AM479">
        <v>5.7370835702103467</v>
      </c>
      <c r="AN479">
        <v>7.4621822912044742</v>
      </c>
      <c r="AQ479">
        <v>4.949396522774669</v>
      </c>
      <c r="AT479">
        <v>5.6788449530411729</v>
      </c>
      <c r="AW479" s="20"/>
      <c r="AX479" s="20">
        <v>0.223</v>
      </c>
      <c r="AY479" s="20"/>
      <c r="AZ479" s="20"/>
      <c r="BA479" s="20">
        <v>0.45500000000000002</v>
      </c>
      <c r="BB479" s="20"/>
      <c r="BC479" s="20">
        <v>0.20499999999999999</v>
      </c>
      <c r="BD479" s="20">
        <v>0.20300000000000001</v>
      </c>
      <c r="BE479" s="20"/>
      <c r="BF479" s="20"/>
      <c r="BG479" s="20">
        <v>8.7999999999999995E-2</v>
      </c>
      <c r="BH479" s="20"/>
      <c r="BI479" s="20"/>
      <c r="BJ479" s="20">
        <v>0.30299999999999999</v>
      </c>
      <c r="BK479" s="20"/>
      <c r="BM479" s="20"/>
      <c r="BN479" s="20">
        <v>0.64600000000000002</v>
      </c>
      <c r="BO479" s="20"/>
      <c r="BP479" s="20"/>
      <c r="BQ479" s="20">
        <v>0.83299999999999996</v>
      </c>
      <c r="BR479" s="20"/>
      <c r="BS479" s="20">
        <v>0.56599999999999995</v>
      </c>
      <c r="BT479" s="20">
        <v>0.69299999999999995</v>
      </c>
      <c r="BU479" s="20"/>
      <c r="BV479" s="20"/>
      <c r="BW479" s="20">
        <v>0.42599999999999999</v>
      </c>
      <c r="BX479" s="20"/>
      <c r="BY479" s="20"/>
      <c r="BZ479" s="20">
        <v>0.70099999999999996</v>
      </c>
      <c r="CA479" s="20"/>
    </row>
    <row r="480" spans="1:79" x14ac:dyDescent="0.35">
      <c r="A480" s="18"/>
      <c r="B480" s="20">
        <v>1862.056</v>
      </c>
      <c r="C480" s="20"/>
      <c r="D480" s="24"/>
      <c r="E480" s="20">
        <v>1249.075</v>
      </c>
      <c r="F480" s="20"/>
      <c r="G480" s="20">
        <v>927.33</v>
      </c>
      <c r="H480" s="20">
        <v>2980.7689999999998</v>
      </c>
      <c r="I480" s="20"/>
      <c r="J480" s="18"/>
      <c r="K480" s="20">
        <v>3054.7339999999999</v>
      </c>
      <c r="L480" s="20"/>
      <c r="M480" s="18"/>
      <c r="N480" s="20">
        <v>4110.5770000000002</v>
      </c>
      <c r="O480" s="20"/>
      <c r="Q480" s="20"/>
      <c r="R480" s="20">
        <v>301.21300000000002</v>
      </c>
      <c r="S480" s="20"/>
      <c r="T480" s="24"/>
      <c r="U480" s="20">
        <v>251.73699999999999</v>
      </c>
      <c r="V480" s="20"/>
      <c r="W480" s="20">
        <v>282.17599999999999</v>
      </c>
      <c r="X480" s="20">
        <v>368.738</v>
      </c>
      <c r="Y480" s="20"/>
      <c r="Z480" s="18"/>
      <c r="AA480" s="20">
        <v>395.38799999999998</v>
      </c>
      <c r="AB480" s="20"/>
      <c r="AC480" s="18"/>
      <c r="AD480" s="20">
        <v>433.92899999999997</v>
      </c>
      <c r="AE480" s="20"/>
      <c r="AH480">
        <v>6.1818580207361569</v>
      </c>
      <c r="AK480">
        <v>4.9618252382446766</v>
      </c>
      <c r="AM480">
        <v>3.286353198004083</v>
      </c>
      <c r="AN480">
        <v>8.0837044188556639</v>
      </c>
      <c r="AQ480">
        <v>7.725914797616519</v>
      </c>
      <c r="AT480">
        <v>9.4729252942301638</v>
      </c>
      <c r="AW480" s="20"/>
      <c r="AX480" s="20">
        <v>0.25800000000000001</v>
      </c>
      <c r="AY480" s="20"/>
      <c r="AZ480" s="20"/>
      <c r="BA480" s="20">
        <v>0.248</v>
      </c>
      <c r="BB480" s="20"/>
      <c r="BC480" s="20">
        <v>0.14599999999999999</v>
      </c>
      <c r="BD480" s="20">
        <v>0.27500000000000002</v>
      </c>
      <c r="BE480" s="20"/>
      <c r="BF480" s="20"/>
      <c r="BG480" s="20">
        <v>0.246</v>
      </c>
      <c r="BH480" s="20"/>
      <c r="BI480" s="20"/>
      <c r="BJ480" s="20">
        <v>0.27400000000000002</v>
      </c>
      <c r="BK480" s="20"/>
      <c r="BM480" s="20"/>
      <c r="BN480" s="20">
        <v>0.69599999999999995</v>
      </c>
      <c r="BO480" s="20"/>
      <c r="BP480" s="20"/>
      <c r="BQ480" s="20">
        <v>0.68400000000000005</v>
      </c>
      <c r="BR480" s="20"/>
      <c r="BS480" s="20">
        <v>0.71099999999999997</v>
      </c>
      <c r="BT480" s="20">
        <v>0.73299999999999998</v>
      </c>
      <c r="BU480" s="20"/>
      <c r="BV480" s="20"/>
      <c r="BW480" s="20">
        <v>0.60099999999999998</v>
      </c>
      <c r="BX480" s="20"/>
      <c r="BY480" s="20"/>
      <c r="BZ480" s="20">
        <v>0.84</v>
      </c>
      <c r="CA480" s="20"/>
    </row>
    <row r="481" spans="1:79" x14ac:dyDescent="0.35">
      <c r="A481" s="18"/>
      <c r="B481" s="20">
        <v>910.68799999999999</v>
      </c>
      <c r="C481" s="20"/>
      <c r="D481" s="24"/>
      <c r="E481" s="20">
        <v>2585.0590000000002</v>
      </c>
      <c r="F481" s="20"/>
      <c r="G481" s="20">
        <v>2008.136</v>
      </c>
      <c r="H481" s="20">
        <v>6848.1880000000001</v>
      </c>
      <c r="I481" s="20"/>
      <c r="J481" s="18"/>
      <c r="K481" s="20">
        <v>948.59500000000003</v>
      </c>
      <c r="L481" s="20"/>
      <c r="M481" s="18"/>
      <c r="N481" s="20">
        <v>2020.155</v>
      </c>
      <c r="O481" s="20"/>
      <c r="Q481" s="20"/>
      <c r="R481" s="20">
        <v>162.86500000000001</v>
      </c>
      <c r="S481" s="20"/>
      <c r="T481" s="24"/>
      <c r="U481" s="20">
        <v>309.27600000000001</v>
      </c>
      <c r="V481" s="20"/>
      <c r="W481" s="20">
        <v>380.89600000000002</v>
      </c>
      <c r="X481" s="20">
        <v>880.06399999999996</v>
      </c>
      <c r="Y481" s="20"/>
      <c r="Z481" s="18"/>
      <c r="AA481" s="20">
        <v>398.78399999999999</v>
      </c>
      <c r="AB481" s="20"/>
      <c r="AC481" s="18"/>
      <c r="AD481" s="20">
        <v>369.20400000000001</v>
      </c>
      <c r="AE481" s="20"/>
      <c r="AH481">
        <v>5.5916740858993643</v>
      </c>
      <c r="AK481">
        <v>8.3584209573326103</v>
      </c>
      <c r="AM481">
        <v>5.2721372763168945</v>
      </c>
      <c r="AN481">
        <v>7.781465893389572</v>
      </c>
      <c r="AQ481">
        <v>2.3787188051677099</v>
      </c>
      <c r="AT481">
        <v>5.4716498196119217</v>
      </c>
      <c r="AW481" s="20"/>
      <c r="AX481" s="20">
        <v>0.43099999999999999</v>
      </c>
      <c r="AY481" s="20"/>
      <c r="AZ481" s="20"/>
      <c r="BA481" s="20">
        <v>0.34</v>
      </c>
      <c r="BB481" s="20"/>
      <c r="BC481" s="20">
        <v>0.17399999999999999</v>
      </c>
      <c r="BD481" s="20">
        <v>0.111</v>
      </c>
      <c r="BE481" s="20"/>
      <c r="BF481" s="20"/>
      <c r="BG481" s="20">
        <v>7.4999999999999997E-2</v>
      </c>
      <c r="BH481" s="20"/>
      <c r="BI481" s="20"/>
      <c r="BJ481" s="20">
        <v>0.186</v>
      </c>
      <c r="BK481" s="20"/>
      <c r="BM481" s="20"/>
      <c r="BN481" s="20">
        <v>0.749</v>
      </c>
      <c r="BO481" s="20"/>
      <c r="BP481" s="20"/>
      <c r="BQ481" s="20">
        <v>0.76600000000000001</v>
      </c>
      <c r="BR481" s="20"/>
      <c r="BS481" s="20">
        <v>0.45600000000000002</v>
      </c>
      <c r="BT481" s="20">
        <v>0.55200000000000005</v>
      </c>
      <c r="BU481" s="20"/>
      <c r="BV481" s="20"/>
      <c r="BW481" s="20">
        <v>0.45</v>
      </c>
      <c r="BX481" s="20"/>
      <c r="BY481" s="20"/>
      <c r="BZ481" s="20">
        <v>0.57099999999999995</v>
      </c>
      <c r="CA481" s="20"/>
    </row>
    <row r="482" spans="1:79" x14ac:dyDescent="0.35">
      <c r="A482" s="18"/>
      <c r="B482" s="20">
        <v>375.37</v>
      </c>
      <c r="C482" s="20"/>
      <c r="D482" s="24"/>
      <c r="E482" s="20">
        <v>2459.3200000000002</v>
      </c>
      <c r="F482" s="20"/>
      <c r="G482" s="20">
        <v>3011.28</v>
      </c>
      <c r="H482" s="20">
        <v>1863.905</v>
      </c>
      <c r="I482" s="20"/>
      <c r="J482" s="18"/>
      <c r="K482" s="20">
        <v>1078.0329999999999</v>
      </c>
      <c r="L482" s="20"/>
      <c r="M482" s="18"/>
      <c r="N482" s="20">
        <v>5904.2160000000003</v>
      </c>
      <c r="O482" s="20"/>
      <c r="Q482" s="20"/>
      <c r="R482" s="20">
        <v>143.03100000000001</v>
      </c>
      <c r="S482" s="20"/>
      <c r="T482" s="24"/>
      <c r="U482" s="20">
        <v>652.08000000000004</v>
      </c>
      <c r="V482" s="20"/>
      <c r="W482" s="20">
        <v>459.39600000000002</v>
      </c>
      <c r="X482" s="20">
        <v>308.94600000000003</v>
      </c>
      <c r="Y482" s="20"/>
      <c r="Z482" s="18"/>
      <c r="AA482" s="20">
        <v>242.50800000000001</v>
      </c>
      <c r="AB482" s="20"/>
      <c r="AC482" s="18"/>
      <c r="AD482" s="20">
        <v>936.33299999999997</v>
      </c>
      <c r="AE482" s="20"/>
      <c r="AH482">
        <v>2.6243961099342101</v>
      </c>
      <c r="AK482">
        <v>3.7715004293951662</v>
      </c>
      <c r="AM482">
        <v>6.5548676958441083</v>
      </c>
      <c r="AN482">
        <v>6.0331093459698453</v>
      </c>
      <c r="AQ482">
        <v>4.4453502564863836</v>
      </c>
      <c r="AT482">
        <v>6.3056797101031368</v>
      </c>
      <c r="AW482" s="20"/>
      <c r="AX482" s="20">
        <v>0.23100000000000001</v>
      </c>
      <c r="AY482" s="20"/>
      <c r="AZ482" s="20"/>
      <c r="BA482" s="20">
        <v>7.2999999999999995E-2</v>
      </c>
      <c r="BB482" s="20"/>
      <c r="BC482" s="20">
        <v>0.17899999999999999</v>
      </c>
      <c r="BD482" s="20">
        <v>0.245</v>
      </c>
      <c r="BE482" s="20"/>
      <c r="BF482" s="20"/>
      <c r="BG482" s="20">
        <v>0.23</v>
      </c>
      <c r="BH482" s="20"/>
      <c r="BI482" s="20"/>
      <c r="BJ482" s="20">
        <v>8.5000000000000006E-2</v>
      </c>
      <c r="BK482" s="20"/>
      <c r="BM482" s="20"/>
      <c r="BN482" s="20">
        <v>0.64</v>
      </c>
      <c r="BO482" s="20"/>
      <c r="BP482" s="20"/>
      <c r="BQ482" s="20">
        <v>0.313</v>
      </c>
      <c r="BR482" s="20"/>
      <c r="BS482" s="20">
        <v>0.505</v>
      </c>
      <c r="BT482" s="20">
        <v>0.63700000000000001</v>
      </c>
      <c r="BU482" s="20"/>
      <c r="BV482" s="20"/>
      <c r="BW482" s="20">
        <v>0.71099999999999997</v>
      </c>
      <c r="BX482" s="20"/>
      <c r="BY482" s="20"/>
      <c r="BZ482" s="20">
        <v>0.35499999999999998</v>
      </c>
      <c r="CA482" s="20"/>
    </row>
    <row r="483" spans="1:79" x14ac:dyDescent="0.35">
      <c r="A483" s="18"/>
      <c r="B483" s="20">
        <v>1502.404</v>
      </c>
      <c r="C483" s="20"/>
      <c r="D483" s="24"/>
      <c r="E483" s="20">
        <v>1222.2629999999999</v>
      </c>
      <c r="F483" s="20"/>
      <c r="G483" s="20">
        <v>1850.037</v>
      </c>
      <c r="H483" s="20">
        <v>4022.7440000000001</v>
      </c>
      <c r="I483" s="20"/>
      <c r="J483" s="18"/>
      <c r="K483" s="20">
        <v>817.30799999999999</v>
      </c>
      <c r="L483" s="20"/>
      <c r="M483" s="18"/>
      <c r="N483" s="20">
        <v>1213.018</v>
      </c>
      <c r="O483" s="20"/>
      <c r="Q483" s="20"/>
      <c r="R483" s="20">
        <v>301.35000000000002</v>
      </c>
      <c r="S483" s="20"/>
      <c r="T483" s="24"/>
      <c r="U483" s="20">
        <v>327.53300000000002</v>
      </c>
      <c r="V483" s="20"/>
      <c r="W483" s="20">
        <v>431.483</v>
      </c>
      <c r="X483" s="20">
        <v>748.43399999999997</v>
      </c>
      <c r="Y483" s="20"/>
      <c r="Z483" s="18"/>
      <c r="AA483" s="20">
        <v>270.58100000000002</v>
      </c>
      <c r="AB483" s="20"/>
      <c r="AC483" s="18"/>
      <c r="AD483" s="20">
        <v>341.55799999999999</v>
      </c>
      <c r="AE483" s="20"/>
      <c r="AH483">
        <v>4.985578231292517</v>
      </c>
      <c r="AK483">
        <v>3.7317247422397126</v>
      </c>
      <c r="AM483">
        <v>4.2876243096483524</v>
      </c>
      <c r="AN483">
        <v>5.374881419069685</v>
      </c>
      <c r="AQ483">
        <v>3.0205668542876252</v>
      </c>
      <c r="AT483">
        <v>3.551426112109803</v>
      </c>
      <c r="AW483" s="20"/>
      <c r="AX483" s="20">
        <v>0.20799999999999999</v>
      </c>
      <c r="AY483" s="20"/>
      <c r="AZ483" s="20"/>
      <c r="BA483" s="20">
        <v>0.14299999999999999</v>
      </c>
      <c r="BB483" s="20"/>
      <c r="BC483" s="20">
        <v>0.125</v>
      </c>
      <c r="BD483" s="20">
        <v>0.09</v>
      </c>
      <c r="BE483" s="20"/>
      <c r="BF483" s="20"/>
      <c r="BG483" s="20">
        <v>0.14000000000000001</v>
      </c>
      <c r="BH483" s="20"/>
      <c r="BI483" s="20"/>
      <c r="BJ483" s="20">
        <v>0.13100000000000001</v>
      </c>
      <c r="BK483" s="20"/>
      <c r="BM483" s="20"/>
      <c r="BN483" s="20">
        <v>0.60299999999999998</v>
      </c>
      <c r="BO483" s="20"/>
      <c r="BP483" s="20"/>
      <c r="BQ483" s="20">
        <v>0.44</v>
      </c>
      <c r="BR483" s="20"/>
      <c r="BS483" s="20">
        <v>0.42599999999999999</v>
      </c>
      <c r="BT483" s="20">
        <v>0.56699999999999995</v>
      </c>
      <c r="BU483" s="20"/>
      <c r="BV483" s="20"/>
      <c r="BW483" s="20">
        <v>0.50800000000000001</v>
      </c>
      <c r="BX483" s="20"/>
      <c r="BY483" s="20"/>
      <c r="BZ483" s="20">
        <v>0.29699999999999999</v>
      </c>
      <c r="CA483" s="20"/>
    </row>
    <row r="484" spans="1:79" x14ac:dyDescent="0.35">
      <c r="A484" s="18"/>
      <c r="B484" s="20">
        <v>1982.249</v>
      </c>
      <c r="C484" s="20"/>
      <c r="D484" s="24"/>
      <c r="E484" s="20">
        <v>1339.682</v>
      </c>
      <c r="F484" s="20"/>
      <c r="G484" s="20">
        <v>2977.0709999999999</v>
      </c>
      <c r="H484" s="20">
        <v>1527.367</v>
      </c>
      <c r="I484" s="20"/>
      <c r="J484" s="18"/>
      <c r="K484" s="20">
        <v>2869.8220000000001</v>
      </c>
      <c r="L484" s="20"/>
      <c r="M484" s="18"/>
      <c r="N484" s="20">
        <v>4128.143</v>
      </c>
      <c r="O484" s="20"/>
      <c r="Q484" s="20"/>
      <c r="R484" s="20">
        <v>332.48899999999998</v>
      </c>
      <c r="S484" s="20"/>
      <c r="T484" s="24"/>
      <c r="U484" s="20">
        <v>265.721</v>
      </c>
      <c r="V484" s="20"/>
      <c r="W484" s="20">
        <v>447.197</v>
      </c>
      <c r="X484" s="20">
        <v>415.39800000000002</v>
      </c>
      <c r="Y484" s="20"/>
      <c r="Z484" s="18"/>
      <c r="AA484" s="20">
        <v>303.7</v>
      </c>
      <c r="AB484" s="20"/>
      <c r="AC484" s="18"/>
      <c r="AD484" s="20">
        <v>553.51300000000003</v>
      </c>
      <c r="AE484" s="20"/>
      <c r="AH484">
        <v>5.961848361900695</v>
      </c>
      <c r="AK484">
        <v>5.0416865810380056</v>
      </c>
      <c r="AM484">
        <v>6.6571801689188428</v>
      </c>
      <c r="AN484">
        <v>3.6768761525091596</v>
      </c>
      <c r="AQ484">
        <v>9.4495291405992763</v>
      </c>
      <c r="AT484">
        <v>7.4580777687244924</v>
      </c>
      <c r="AW484" s="20"/>
      <c r="AX484" s="20">
        <v>0.22500000000000001</v>
      </c>
      <c r="AY484" s="20"/>
      <c r="AZ484" s="20"/>
      <c r="BA484" s="20">
        <v>0.23799999999999999</v>
      </c>
      <c r="BB484" s="20"/>
      <c r="BC484" s="20">
        <v>0.187</v>
      </c>
      <c r="BD484" s="20">
        <v>0.111</v>
      </c>
      <c r="BE484" s="20"/>
      <c r="BF484" s="20"/>
      <c r="BG484" s="20">
        <v>0.39100000000000001</v>
      </c>
      <c r="BH484" s="20"/>
      <c r="BI484" s="20"/>
      <c r="BJ484" s="20">
        <v>0.16900000000000001</v>
      </c>
      <c r="BK484" s="20"/>
      <c r="BM484" s="20"/>
      <c r="BN484" s="20">
        <v>0.56499999999999995</v>
      </c>
      <c r="BO484" s="20"/>
      <c r="BP484" s="20"/>
      <c r="BQ484" s="20">
        <v>0.59599999999999997</v>
      </c>
      <c r="BR484" s="20"/>
      <c r="BS484" s="20">
        <v>0.58799999999999997</v>
      </c>
      <c r="BT484" s="20">
        <v>0.36599999999999999</v>
      </c>
      <c r="BU484" s="20"/>
      <c r="BV484" s="20"/>
      <c r="BW484" s="20">
        <v>0.78900000000000003</v>
      </c>
      <c r="BX484" s="20"/>
      <c r="BY484" s="20"/>
      <c r="BZ484" s="20">
        <v>0.497</v>
      </c>
      <c r="CA484" s="20"/>
    </row>
    <row r="485" spans="1:79" x14ac:dyDescent="0.35">
      <c r="A485" s="18"/>
      <c r="B485" s="20">
        <v>2900.3330000000001</v>
      </c>
      <c r="C485" s="20"/>
      <c r="D485" s="24"/>
      <c r="E485" s="20">
        <v>2859.652</v>
      </c>
      <c r="F485" s="20"/>
      <c r="G485" s="20">
        <v>309.726</v>
      </c>
      <c r="H485" s="20">
        <v>11635.54</v>
      </c>
      <c r="I485" s="20"/>
      <c r="J485" s="18"/>
      <c r="K485" s="20">
        <v>3563.24</v>
      </c>
      <c r="L485" s="20"/>
      <c r="M485" s="18"/>
      <c r="N485" s="20">
        <v>6198.2250000000004</v>
      </c>
      <c r="O485" s="20"/>
      <c r="Q485" s="20"/>
      <c r="R485" s="20">
        <v>435.24900000000002</v>
      </c>
      <c r="S485" s="20"/>
      <c r="T485" s="24"/>
      <c r="U485" s="20">
        <v>411.93900000000002</v>
      </c>
      <c r="V485" s="20"/>
      <c r="W485" s="20">
        <v>120.711</v>
      </c>
      <c r="X485" s="20">
        <v>1231.527</v>
      </c>
      <c r="Y485" s="20"/>
      <c r="Z485" s="18"/>
      <c r="AA485" s="20">
        <v>641.58799999999997</v>
      </c>
      <c r="AB485" s="20"/>
      <c r="AC485" s="18"/>
      <c r="AD485" s="20">
        <v>713.83600000000001</v>
      </c>
      <c r="AE485" s="20"/>
      <c r="AH485">
        <v>6.6636178371460932</v>
      </c>
      <c r="AK485">
        <v>6.9419307227526401</v>
      </c>
      <c r="AM485">
        <v>2.5658473544250318</v>
      </c>
      <c r="AN485">
        <v>9.4480591980524995</v>
      </c>
      <c r="AQ485">
        <v>5.55378217797091</v>
      </c>
      <c r="AT485">
        <v>8.6829818053446459</v>
      </c>
      <c r="AW485" s="20"/>
      <c r="AX485" s="20">
        <v>0.192</v>
      </c>
      <c r="AY485" s="20"/>
      <c r="AZ485" s="20"/>
      <c r="BA485" s="20">
        <v>0.21199999999999999</v>
      </c>
      <c r="BB485" s="20"/>
      <c r="BC485" s="20">
        <v>0.26700000000000002</v>
      </c>
      <c r="BD485" s="20">
        <v>9.6000000000000002E-2</v>
      </c>
      <c r="BE485" s="20"/>
      <c r="BF485" s="20"/>
      <c r="BG485" s="20">
        <v>0.109</v>
      </c>
      <c r="BH485" s="20"/>
      <c r="BI485" s="20"/>
      <c r="BJ485" s="20">
        <v>0.153</v>
      </c>
      <c r="BK485" s="20"/>
      <c r="BM485" s="20"/>
      <c r="BN485" s="20">
        <v>0.61199999999999999</v>
      </c>
      <c r="BO485" s="20"/>
      <c r="BP485" s="20"/>
      <c r="BQ485" s="20">
        <v>0.77900000000000003</v>
      </c>
      <c r="BR485" s="20"/>
      <c r="BS485" s="20">
        <v>0.54700000000000004</v>
      </c>
      <c r="BT485" s="20">
        <v>0.68400000000000005</v>
      </c>
      <c r="BU485" s="20"/>
      <c r="BV485" s="20"/>
      <c r="BW485" s="20">
        <v>0.36299999999999999</v>
      </c>
      <c r="BX485" s="20"/>
      <c r="BY485" s="20"/>
      <c r="BZ485" s="20">
        <v>0.56599999999999995</v>
      </c>
      <c r="CA485" s="20"/>
    </row>
    <row r="486" spans="1:79" x14ac:dyDescent="0.35">
      <c r="A486" s="18"/>
      <c r="B486" s="20">
        <v>3005.732</v>
      </c>
      <c r="C486" s="20"/>
      <c r="D486" s="24"/>
      <c r="E486" s="20">
        <v>3384.8</v>
      </c>
      <c r="F486" s="20"/>
      <c r="G486" s="20">
        <v>4356.509</v>
      </c>
      <c r="H486" s="20">
        <v>3321.93</v>
      </c>
      <c r="I486" s="20"/>
      <c r="J486" s="18"/>
      <c r="K486" s="20">
        <v>3114.83</v>
      </c>
      <c r="L486" s="20"/>
      <c r="M486" s="18"/>
      <c r="N486" s="20">
        <v>5918.0839999999998</v>
      </c>
      <c r="O486" s="20"/>
      <c r="Q486" s="18"/>
      <c r="R486" s="20">
        <v>462.62200000000001</v>
      </c>
      <c r="S486" s="20"/>
      <c r="T486" s="24"/>
      <c r="U486" s="20">
        <v>377.96699999999998</v>
      </c>
      <c r="V486" s="20"/>
      <c r="W486" s="20">
        <v>592.73099999999999</v>
      </c>
      <c r="X486" s="20">
        <v>520.31399999999996</v>
      </c>
      <c r="Y486" s="20"/>
      <c r="Z486" s="18"/>
      <c r="AA486" s="20">
        <v>860.84299999999996</v>
      </c>
      <c r="AB486" s="20"/>
      <c r="AC486" s="18"/>
      <c r="AD486" s="20">
        <v>852.92399999999998</v>
      </c>
      <c r="AE486" s="20"/>
      <c r="AH486">
        <v>6.4971661529283082</v>
      </c>
      <c r="AK486">
        <v>8.9552791645831515</v>
      </c>
      <c r="AM486">
        <v>7.3498922782847531</v>
      </c>
      <c r="AN486">
        <v>6.3844716844059546</v>
      </c>
      <c r="AQ486">
        <v>3.6183485258055188</v>
      </c>
      <c r="AT486">
        <v>6.9385830390515446</v>
      </c>
      <c r="AW486" s="20"/>
      <c r="AX486" s="20">
        <v>0.17599999999999999</v>
      </c>
      <c r="AY486" s="20"/>
      <c r="AZ486" s="20"/>
      <c r="BA486" s="20">
        <v>0.29799999999999999</v>
      </c>
      <c r="BB486" s="20"/>
      <c r="BC486" s="20">
        <v>0.156</v>
      </c>
      <c r="BD486" s="20">
        <v>0.154</v>
      </c>
      <c r="BE486" s="20"/>
      <c r="BF486" s="20"/>
      <c r="BG486" s="20">
        <v>5.2999999999999999E-2</v>
      </c>
      <c r="BH486" s="20"/>
      <c r="BI486" s="20"/>
      <c r="BJ486" s="20">
        <v>0.10199999999999999</v>
      </c>
      <c r="BK486" s="20"/>
      <c r="BM486" s="20"/>
      <c r="BN486" s="20">
        <v>0.59799999999999998</v>
      </c>
      <c r="BO486" s="20"/>
      <c r="BP486" s="20"/>
      <c r="BQ486" s="20">
        <v>0.81699999999999995</v>
      </c>
      <c r="BR486" s="20"/>
      <c r="BS486" s="20">
        <v>0.58199999999999996</v>
      </c>
      <c r="BT486" s="20">
        <v>0.61899999999999999</v>
      </c>
      <c r="BU486" s="20"/>
      <c r="BV486" s="20"/>
      <c r="BW486" s="20">
        <v>0.40200000000000002</v>
      </c>
      <c r="BX486" s="20"/>
      <c r="BY486" s="20"/>
      <c r="BZ486" s="20">
        <v>0.45100000000000001</v>
      </c>
      <c r="CA486" s="20"/>
    </row>
    <row r="487" spans="1:79" x14ac:dyDescent="0.35">
      <c r="A487" s="18"/>
      <c r="B487" s="20">
        <v>1007.766</v>
      </c>
      <c r="C487" s="20"/>
      <c r="D487" s="24"/>
      <c r="E487" s="20">
        <v>1812.13</v>
      </c>
      <c r="F487" s="20"/>
      <c r="G487" s="20">
        <v>3972.8180000000002</v>
      </c>
      <c r="H487" s="20">
        <v>3927.5149999999999</v>
      </c>
      <c r="I487" s="20"/>
      <c r="J487" s="18"/>
      <c r="K487" s="18"/>
      <c r="L487" s="20"/>
      <c r="M487" s="18"/>
      <c r="N487" s="20">
        <v>1193.6020000000001</v>
      </c>
      <c r="O487" s="20"/>
      <c r="Q487" s="18"/>
      <c r="R487" s="20">
        <v>165.68100000000001</v>
      </c>
      <c r="S487" s="20"/>
      <c r="T487" s="24"/>
      <c r="U487" s="20">
        <v>319.82400000000001</v>
      </c>
      <c r="V487" s="20"/>
      <c r="W487" s="20">
        <v>841.96500000000003</v>
      </c>
      <c r="X487" s="20">
        <v>988.649</v>
      </c>
      <c r="Y487" s="20"/>
      <c r="Z487" s="18"/>
      <c r="AA487" s="18"/>
      <c r="AB487" s="20"/>
      <c r="AC487" s="18"/>
      <c r="AD487" s="20">
        <v>295.11399999999998</v>
      </c>
      <c r="AE487" s="20"/>
      <c r="AH487">
        <v>6.0825683089793028</v>
      </c>
      <c r="AK487">
        <v>5.6660225624093252</v>
      </c>
      <c r="AM487">
        <v>4.7185073013723846</v>
      </c>
      <c r="AN487">
        <v>3.9726080742508207</v>
      </c>
      <c r="AT487">
        <v>4.0445454976720869</v>
      </c>
      <c r="AW487" s="20"/>
      <c r="AX487" s="20">
        <v>0.46100000000000002</v>
      </c>
      <c r="AY487" s="20"/>
      <c r="AZ487" s="20"/>
      <c r="BA487" s="20">
        <v>0.223</v>
      </c>
      <c r="BB487" s="20"/>
      <c r="BC487" s="20">
        <v>7.0000000000000007E-2</v>
      </c>
      <c r="BD487" s="20">
        <v>0.05</v>
      </c>
      <c r="BE487" s="20"/>
      <c r="BF487" s="20"/>
      <c r="BG487" s="20"/>
      <c r="BH487" s="20"/>
      <c r="BI487" s="20"/>
      <c r="BJ487" s="20">
        <v>0.17199999999999999</v>
      </c>
      <c r="BK487" s="20"/>
      <c r="BM487" s="20"/>
      <c r="BN487" s="20">
        <v>0.82</v>
      </c>
      <c r="BO487" s="20"/>
      <c r="BP487" s="20"/>
      <c r="BQ487" s="20">
        <v>0.70099999999999996</v>
      </c>
      <c r="BR487" s="20"/>
      <c r="BS487" s="20">
        <v>0.35499999999999998</v>
      </c>
      <c r="BT487" s="20">
        <v>0.36299999999999999</v>
      </c>
      <c r="BU487" s="20"/>
      <c r="BV487" s="20"/>
      <c r="BW487" s="20"/>
      <c r="BX487" s="20"/>
      <c r="BY487" s="20"/>
      <c r="BZ487" s="20">
        <v>0.52800000000000002</v>
      </c>
      <c r="CA487" s="20"/>
    </row>
    <row r="488" spans="1:79" x14ac:dyDescent="0.35">
      <c r="A488" s="18"/>
      <c r="B488" s="20">
        <v>887.57399999999996</v>
      </c>
      <c r="C488" s="20"/>
      <c r="D488" s="24"/>
      <c r="E488" s="20">
        <v>1428.4390000000001</v>
      </c>
      <c r="F488" s="20"/>
      <c r="G488" s="20">
        <v>6659.5780000000004</v>
      </c>
      <c r="H488" s="20">
        <v>2636.8339999999998</v>
      </c>
      <c r="I488" s="20"/>
      <c r="J488" s="18"/>
      <c r="K488" s="18"/>
      <c r="L488" s="20"/>
      <c r="M488" s="18"/>
      <c r="N488" s="20">
        <v>3260.91</v>
      </c>
      <c r="O488" s="20"/>
      <c r="Q488" s="18"/>
      <c r="R488" s="20">
        <v>166.518</v>
      </c>
      <c r="S488" s="20"/>
      <c r="T488" s="24"/>
      <c r="U488" s="20">
        <v>212.61500000000001</v>
      </c>
      <c r="V488" s="20"/>
      <c r="W488" s="20">
        <v>896.33500000000004</v>
      </c>
      <c r="X488" s="20">
        <v>812.476</v>
      </c>
      <c r="Y488" s="20"/>
      <c r="Z488" s="18"/>
      <c r="AA488" s="18"/>
      <c r="AB488" s="20"/>
      <c r="AC488" s="18"/>
      <c r="AD488" s="20">
        <v>287.80900000000003</v>
      </c>
      <c r="AE488" s="20"/>
      <c r="AH488">
        <v>5.3301985370950886</v>
      </c>
      <c r="AK488">
        <v>6.7184300261035208</v>
      </c>
      <c r="AM488">
        <v>7.4297868542453438</v>
      </c>
      <c r="AN488">
        <v>3.2454300188559415</v>
      </c>
      <c r="AT488">
        <v>11.330118238137096</v>
      </c>
      <c r="AW488" s="20"/>
      <c r="AX488" s="20">
        <v>0.40200000000000002</v>
      </c>
      <c r="AY488" s="20"/>
      <c r="AZ488" s="20"/>
      <c r="BA488" s="20">
        <v>0.39700000000000002</v>
      </c>
      <c r="BB488" s="20"/>
      <c r="BC488" s="20">
        <v>0.104</v>
      </c>
      <c r="BD488" s="20">
        <v>0.05</v>
      </c>
      <c r="BE488" s="20"/>
      <c r="BF488" s="20"/>
      <c r="BG488" s="20"/>
      <c r="BH488" s="20"/>
      <c r="BI488" s="20"/>
      <c r="BJ488" s="20">
        <v>0.495</v>
      </c>
      <c r="BK488" s="20"/>
      <c r="BM488" s="20"/>
      <c r="BN488" s="20">
        <v>0.80500000000000005</v>
      </c>
      <c r="BO488" s="20"/>
      <c r="BP488" s="20"/>
      <c r="BQ488" s="20">
        <v>0.85099999999999998</v>
      </c>
      <c r="BR488" s="20"/>
      <c r="BS488" s="20">
        <v>0.66900000000000004</v>
      </c>
      <c r="BT488" s="20">
        <v>0.192</v>
      </c>
      <c r="BU488" s="20"/>
      <c r="BV488" s="20"/>
      <c r="BW488" s="20"/>
      <c r="BX488" s="20"/>
      <c r="BY488" s="20"/>
      <c r="BZ488" s="20">
        <v>0.75700000000000001</v>
      </c>
      <c r="CA488" s="20"/>
    </row>
    <row r="489" spans="1:79" x14ac:dyDescent="0.35">
      <c r="A489" s="18"/>
      <c r="B489" s="20">
        <v>3563.24</v>
      </c>
      <c r="C489" s="20"/>
      <c r="D489" s="24"/>
      <c r="E489" s="20">
        <v>2500.9250000000002</v>
      </c>
      <c r="F489" s="20"/>
      <c r="G489" s="20">
        <v>7944.7120000000004</v>
      </c>
      <c r="H489" s="20">
        <v>1566.1980000000001</v>
      </c>
      <c r="I489" s="20"/>
      <c r="J489" s="18"/>
      <c r="K489" s="18"/>
      <c r="L489" s="20"/>
      <c r="M489" s="18"/>
      <c r="N489" s="20">
        <v>4788.277</v>
      </c>
      <c r="O489" s="20"/>
      <c r="Q489" s="18"/>
      <c r="R489" s="20">
        <v>619.20399999999995</v>
      </c>
      <c r="S489" s="20"/>
      <c r="T489" s="24"/>
      <c r="U489" s="20">
        <v>505.02600000000001</v>
      </c>
      <c r="V489" s="20"/>
      <c r="W489" s="20">
        <v>1666.7429999999999</v>
      </c>
      <c r="X489" s="20">
        <v>279.923</v>
      </c>
      <c r="Y489" s="20"/>
      <c r="Z489" s="18"/>
      <c r="AA489" s="18"/>
      <c r="AB489" s="20"/>
      <c r="AC489" s="18"/>
      <c r="AD489" s="20">
        <v>444.49400000000003</v>
      </c>
      <c r="AE489" s="20"/>
      <c r="AH489">
        <v>5.7545493892158319</v>
      </c>
      <c r="AK489">
        <v>4.9520717745225005</v>
      </c>
      <c r="AM489">
        <v>4.7666088893128702</v>
      </c>
      <c r="AN489">
        <v>5.5951029390225173</v>
      </c>
      <c r="AT489">
        <v>10.772422124933069</v>
      </c>
      <c r="AW489" s="20"/>
      <c r="AX489" s="20">
        <v>0.11700000000000001</v>
      </c>
      <c r="AY489" s="20"/>
      <c r="AZ489" s="20"/>
      <c r="BA489" s="20">
        <v>0.123</v>
      </c>
      <c r="BB489" s="20"/>
      <c r="BC489" s="20">
        <v>3.5999999999999997E-2</v>
      </c>
      <c r="BD489" s="20">
        <v>0.251</v>
      </c>
      <c r="BE489" s="20"/>
      <c r="BF489" s="20"/>
      <c r="BG489" s="20"/>
      <c r="BH489" s="20"/>
      <c r="BI489" s="20"/>
      <c r="BJ489" s="20">
        <v>0.30499999999999999</v>
      </c>
      <c r="BK489" s="20"/>
      <c r="BM489" s="20"/>
      <c r="BN489" s="20">
        <v>0.56399999999999995</v>
      </c>
      <c r="BO489" s="20"/>
      <c r="BP489" s="20"/>
      <c r="BQ489" s="20">
        <v>0.39600000000000002</v>
      </c>
      <c r="BR489" s="20"/>
      <c r="BS489" s="20">
        <v>0.187</v>
      </c>
      <c r="BT489" s="20">
        <v>0.66200000000000003</v>
      </c>
      <c r="BU489" s="20"/>
      <c r="BV489" s="20"/>
      <c r="BW489" s="20"/>
      <c r="BX489" s="20"/>
      <c r="BY489" s="20"/>
      <c r="BZ489" s="20">
        <v>0.78700000000000003</v>
      </c>
      <c r="CA489" s="20"/>
    </row>
    <row r="490" spans="1:79" x14ac:dyDescent="0.35">
      <c r="A490" s="18"/>
      <c r="B490" s="20">
        <v>2767.1970000000001</v>
      </c>
      <c r="C490" s="20"/>
      <c r="D490" s="24"/>
      <c r="E490" s="20">
        <v>1096.5239999999999</v>
      </c>
      <c r="F490" s="20"/>
      <c r="G490" s="20">
        <v>4014.4229999999998</v>
      </c>
      <c r="H490" s="20">
        <v>3676.96</v>
      </c>
      <c r="I490" s="20"/>
      <c r="J490" s="18"/>
      <c r="K490" s="18"/>
      <c r="L490" s="20"/>
      <c r="M490" s="18"/>
      <c r="N490" s="20">
        <v>2046.0429999999999</v>
      </c>
      <c r="O490" s="20"/>
      <c r="Q490" s="18"/>
      <c r="R490" s="20">
        <v>373.53399999999999</v>
      </c>
      <c r="S490" s="20"/>
      <c r="T490" s="24"/>
      <c r="U490" s="20">
        <v>215.29499999999999</v>
      </c>
      <c r="V490" s="20"/>
      <c r="W490" s="20">
        <v>1156.3430000000001</v>
      </c>
      <c r="X490" s="20">
        <v>668.34199999999998</v>
      </c>
      <c r="Y490" s="20"/>
      <c r="Z490" s="18"/>
      <c r="AA490" s="18"/>
      <c r="AB490" s="20"/>
      <c r="AC490" s="18"/>
      <c r="AD490" s="20">
        <v>948.57100000000003</v>
      </c>
      <c r="AE490" s="20"/>
      <c r="AH490">
        <v>7.4081529392237391</v>
      </c>
      <c r="AK490">
        <v>5.0931233888385705</v>
      </c>
      <c r="AM490">
        <v>3.4716541718158016</v>
      </c>
      <c r="AN490">
        <v>5.5016144429049803</v>
      </c>
      <c r="AT490">
        <v>2.1569740167051279</v>
      </c>
      <c r="AW490" s="20"/>
      <c r="AX490" s="20">
        <v>0.249</v>
      </c>
      <c r="AY490" s="20"/>
      <c r="AZ490" s="20"/>
      <c r="BA490" s="20">
        <v>0.29699999999999999</v>
      </c>
      <c r="BB490" s="20"/>
      <c r="BC490" s="20">
        <v>3.7999999999999999E-2</v>
      </c>
      <c r="BD490" s="20">
        <v>0.10299999999999999</v>
      </c>
      <c r="BE490" s="20"/>
      <c r="BF490" s="20"/>
      <c r="BG490" s="20"/>
      <c r="BH490" s="20"/>
      <c r="BI490" s="20"/>
      <c r="BJ490" s="20">
        <v>2.9000000000000001E-2</v>
      </c>
      <c r="BK490" s="20"/>
      <c r="BM490" s="20"/>
      <c r="BN490" s="20">
        <v>0.70599999999999996</v>
      </c>
      <c r="BO490" s="20"/>
      <c r="BP490" s="20"/>
      <c r="BQ490" s="20">
        <v>0.81100000000000005</v>
      </c>
      <c r="BR490" s="20"/>
      <c r="BS490" s="20">
        <v>0.20399999999999999</v>
      </c>
      <c r="BT490" s="20">
        <v>0.39200000000000002</v>
      </c>
      <c r="BU490" s="20"/>
      <c r="BV490" s="20"/>
      <c r="BW490" s="20"/>
      <c r="BX490" s="20"/>
      <c r="BY490" s="20"/>
      <c r="BZ490" s="20">
        <v>0.17799999999999999</v>
      </c>
      <c r="CA490" s="20"/>
    </row>
    <row r="491" spans="1:79" x14ac:dyDescent="0.35">
      <c r="A491" s="18"/>
      <c r="B491" s="20">
        <v>1781.62</v>
      </c>
      <c r="C491" s="20"/>
      <c r="D491" s="24"/>
      <c r="E491" s="20">
        <v>1298.077</v>
      </c>
      <c r="F491" s="20"/>
      <c r="G491" s="20">
        <v>4218.75</v>
      </c>
      <c r="H491" s="20">
        <v>1087.278</v>
      </c>
      <c r="I491" s="20"/>
      <c r="J491" s="18"/>
      <c r="K491" s="18"/>
      <c r="L491" s="20"/>
      <c r="M491" s="18"/>
      <c r="N491" s="20">
        <v>6077.1080000000002</v>
      </c>
      <c r="O491" s="20"/>
      <c r="Q491" s="18"/>
      <c r="R491" s="20">
        <v>353.50599999999997</v>
      </c>
      <c r="S491" s="20"/>
      <c r="T491" s="24"/>
      <c r="U491" s="20">
        <v>271.62700000000001</v>
      </c>
      <c r="V491" s="20"/>
      <c r="W491" s="20">
        <v>1043.798</v>
      </c>
      <c r="X491" s="20">
        <v>234.952</v>
      </c>
      <c r="Y491" s="20"/>
      <c r="Z491" s="18"/>
      <c r="AA491" s="18"/>
      <c r="AB491" s="20"/>
      <c r="AC491" s="18"/>
      <c r="AD491" s="20">
        <v>1420.325</v>
      </c>
      <c r="AE491" s="20"/>
      <c r="AH491">
        <v>5.0398578807714722</v>
      </c>
      <c r="AK491">
        <v>4.7788953233662337</v>
      </c>
      <c r="AM491">
        <v>4.0417302964749888</v>
      </c>
      <c r="AN491">
        <v>4.6276601178112982</v>
      </c>
      <c r="AT491">
        <v>4.2786742470913346</v>
      </c>
      <c r="AW491" s="20"/>
      <c r="AX491" s="20">
        <v>0.17899999999999999</v>
      </c>
      <c r="AY491" s="20"/>
      <c r="AZ491" s="20"/>
      <c r="BA491" s="20">
        <v>0.221</v>
      </c>
      <c r="BB491" s="20"/>
      <c r="BC491" s="20">
        <v>4.9000000000000002E-2</v>
      </c>
      <c r="BD491" s="20">
        <v>0.248</v>
      </c>
      <c r="BE491" s="20"/>
      <c r="BF491" s="20"/>
      <c r="BG491" s="20"/>
      <c r="BH491" s="20"/>
      <c r="BI491" s="20"/>
      <c r="BJ491" s="20">
        <v>3.7999999999999999E-2</v>
      </c>
      <c r="BK491" s="20"/>
      <c r="BM491" s="20"/>
      <c r="BN491" s="20">
        <v>0.60799999999999998</v>
      </c>
      <c r="BO491" s="20"/>
      <c r="BP491" s="20"/>
      <c r="BQ491" s="20">
        <v>0.48799999999999999</v>
      </c>
      <c r="BR491" s="20"/>
      <c r="BS491" s="20">
        <v>0.216</v>
      </c>
      <c r="BT491" s="20">
        <v>0.64200000000000002</v>
      </c>
      <c r="BU491" s="20"/>
      <c r="BV491" s="20"/>
      <c r="BW491" s="20"/>
      <c r="BX491" s="20"/>
      <c r="BY491" s="20"/>
      <c r="BZ491" s="20">
        <v>0.245</v>
      </c>
      <c r="CA491" s="20"/>
    </row>
    <row r="492" spans="1:79" x14ac:dyDescent="0.35">
      <c r="A492" s="18"/>
      <c r="B492" s="20">
        <v>2236.5010000000002</v>
      </c>
      <c r="C492" s="20"/>
      <c r="D492" s="24"/>
      <c r="E492" s="20">
        <v>1711.354</v>
      </c>
      <c r="F492" s="20"/>
      <c r="G492" s="20">
        <v>1985.0219999999999</v>
      </c>
      <c r="H492" s="20">
        <v>1628.143</v>
      </c>
      <c r="I492" s="20"/>
      <c r="J492" s="18"/>
      <c r="K492" s="18"/>
      <c r="L492" s="20"/>
      <c r="M492" s="18"/>
      <c r="N492" s="20">
        <v>7583.21</v>
      </c>
      <c r="O492" s="20"/>
      <c r="Q492" s="18"/>
      <c r="R492" s="20">
        <v>518.52800000000002</v>
      </c>
      <c r="S492" s="20"/>
      <c r="T492" s="24"/>
      <c r="U492" s="20">
        <v>269.41399999999999</v>
      </c>
      <c r="V492" s="20"/>
      <c r="W492" s="20">
        <v>374.64400000000001</v>
      </c>
      <c r="X492" s="20">
        <v>430.43</v>
      </c>
      <c r="Y492" s="20"/>
      <c r="Z492" s="18"/>
      <c r="AA492" s="18"/>
      <c r="AB492" s="20"/>
      <c r="AC492" s="18"/>
      <c r="AD492" s="20">
        <v>931.44</v>
      </c>
      <c r="AE492" s="20"/>
      <c r="AH492">
        <v>4.3131730591212047</v>
      </c>
      <c r="AK492">
        <v>6.352134632944094</v>
      </c>
      <c r="AM492">
        <v>5.2984219685888467</v>
      </c>
      <c r="AN492">
        <v>3.7825964732941477</v>
      </c>
      <c r="AT492">
        <v>8.1413832345615393</v>
      </c>
      <c r="AW492" s="20"/>
      <c r="AX492" s="20">
        <v>0.105</v>
      </c>
      <c r="AY492" s="20"/>
      <c r="AZ492" s="20"/>
      <c r="BA492" s="20">
        <v>0.29599999999999999</v>
      </c>
      <c r="BB492" s="20"/>
      <c r="BC492" s="20">
        <v>0.17799999999999999</v>
      </c>
      <c r="BD492" s="20">
        <v>0.11</v>
      </c>
      <c r="BE492" s="20"/>
      <c r="BF492" s="20"/>
      <c r="BG492" s="20"/>
      <c r="BH492" s="20"/>
      <c r="BI492" s="20"/>
      <c r="BJ492" s="20">
        <v>0.11</v>
      </c>
      <c r="BK492" s="20"/>
      <c r="BM492" s="20"/>
      <c r="BN492" s="20">
        <v>0.318</v>
      </c>
      <c r="BO492" s="20"/>
      <c r="BP492" s="20"/>
      <c r="BQ492" s="20">
        <v>0.78400000000000003</v>
      </c>
      <c r="BR492" s="20"/>
      <c r="BS492" s="20">
        <v>0.57599999999999996</v>
      </c>
      <c r="BT492" s="20">
        <v>0.51</v>
      </c>
      <c r="BU492" s="20"/>
      <c r="BV492" s="20"/>
      <c r="BW492" s="20"/>
      <c r="BX492" s="20"/>
      <c r="BY492" s="20"/>
      <c r="BZ492" s="20">
        <v>0.55400000000000005</v>
      </c>
      <c r="CA492" s="20"/>
    </row>
    <row r="493" spans="1:79" x14ac:dyDescent="0.35">
      <c r="A493" s="18"/>
      <c r="B493" s="20">
        <v>2395.5250000000001</v>
      </c>
      <c r="C493" s="20"/>
      <c r="D493" s="24"/>
      <c r="E493" s="20">
        <v>1349.8520000000001</v>
      </c>
      <c r="F493" s="20"/>
      <c r="G493" s="20">
        <v>4942.6779999999999</v>
      </c>
      <c r="H493" s="20">
        <v>345.78399999999999</v>
      </c>
      <c r="I493" s="20"/>
      <c r="J493" s="18"/>
      <c r="K493" s="18"/>
      <c r="L493" s="20"/>
      <c r="M493" s="18"/>
      <c r="N493" s="20">
        <v>2365.9389999999999</v>
      </c>
      <c r="O493" s="20"/>
      <c r="Q493" s="18"/>
      <c r="R493" s="20">
        <v>443.27100000000002</v>
      </c>
      <c r="S493" s="20"/>
      <c r="T493" s="24"/>
      <c r="U493" s="20">
        <v>238.08199999999999</v>
      </c>
      <c r="V493" s="20"/>
      <c r="W493" s="20">
        <v>841.78800000000001</v>
      </c>
      <c r="X493" s="20">
        <v>98.527000000000001</v>
      </c>
      <c r="Y493" s="20"/>
      <c r="Z493" s="18"/>
      <c r="AA493" s="18"/>
      <c r="AB493" s="20"/>
      <c r="AC493" s="18"/>
      <c r="AD493" s="20">
        <v>501.35700000000003</v>
      </c>
      <c r="AE493" s="20"/>
      <c r="AH493">
        <v>5.404199688226841</v>
      </c>
      <c r="AK493">
        <v>5.6696936349661042</v>
      </c>
      <c r="AM493">
        <v>5.8716422662237999</v>
      </c>
      <c r="AN493">
        <v>3.5095354572858199</v>
      </c>
      <c r="AT493">
        <v>4.7190704428181904</v>
      </c>
      <c r="AW493" s="20"/>
      <c r="AX493" s="20">
        <v>0.153</v>
      </c>
      <c r="AY493" s="20"/>
      <c r="AZ493" s="20"/>
      <c r="BA493" s="20">
        <v>0.29899999999999999</v>
      </c>
      <c r="BB493" s="20"/>
      <c r="BC493" s="20">
        <v>8.7999999999999995E-2</v>
      </c>
      <c r="BD493" s="20">
        <v>0.44800000000000001</v>
      </c>
      <c r="BE493" s="20"/>
      <c r="BF493" s="20"/>
      <c r="BG493" s="20"/>
      <c r="BH493" s="20"/>
      <c r="BI493" s="20"/>
      <c r="BJ493" s="20">
        <v>0.11799999999999999</v>
      </c>
      <c r="BK493" s="20"/>
      <c r="BM493" s="20"/>
      <c r="BN493" s="20">
        <v>0.52900000000000003</v>
      </c>
      <c r="BO493" s="20"/>
      <c r="BP493" s="20"/>
      <c r="BQ493" s="20">
        <v>0.74099999999999999</v>
      </c>
      <c r="BR493" s="20"/>
      <c r="BS493" s="20">
        <v>0.51500000000000001</v>
      </c>
      <c r="BT493" s="20">
        <v>0.70499999999999996</v>
      </c>
      <c r="BU493" s="20"/>
      <c r="BV493" s="20"/>
      <c r="BW493" s="20"/>
      <c r="BX493" s="20"/>
      <c r="BY493" s="20"/>
      <c r="BZ493" s="20">
        <v>0.39500000000000002</v>
      </c>
      <c r="CA493" s="20"/>
    </row>
    <row r="494" spans="1:79" x14ac:dyDescent="0.35">
      <c r="A494" s="18"/>
      <c r="B494" s="20">
        <v>3044.5639999999999</v>
      </c>
      <c r="C494" s="20"/>
      <c r="D494" s="24"/>
      <c r="E494" s="20">
        <v>1046.598</v>
      </c>
      <c r="F494" s="20"/>
      <c r="G494" s="20">
        <v>306.95299999999997</v>
      </c>
      <c r="H494" s="20">
        <v>2719.12</v>
      </c>
      <c r="I494" s="20"/>
      <c r="J494" s="18"/>
      <c r="K494" s="18"/>
      <c r="L494" s="20"/>
      <c r="M494" s="18"/>
      <c r="N494" s="20">
        <v>3672.337</v>
      </c>
      <c r="O494" s="20"/>
      <c r="Q494" s="18"/>
      <c r="R494" s="20">
        <v>400.81</v>
      </c>
      <c r="S494" s="20"/>
      <c r="T494" s="24"/>
      <c r="U494" s="20">
        <v>170.42099999999999</v>
      </c>
      <c r="V494" s="20"/>
      <c r="W494" s="20">
        <v>149.267</v>
      </c>
      <c r="X494" s="20">
        <v>541.178</v>
      </c>
      <c r="Y494" s="20"/>
      <c r="Z494" s="18"/>
      <c r="AA494" s="18"/>
      <c r="AB494" s="20"/>
      <c r="AC494" s="18"/>
      <c r="AD494" s="20">
        <v>465.16500000000002</v>
      </c>
      <c r="AE494" s="20"/>
      <c r="AH494">
        <v>7.5960280432124945</v>
      </c>
      <c r="AK494">
        <v>6.141250198038974</v>
      </c>
      <c r="AM494">
        <v>2.0564022858367892</v>
      </c>
      <c r="AN494">
        <v>5.0244466700420194</v>
      </c>
      <c r="AT494">
        <v>7.89469758042845</v>
      </c>
      <c r="AW494" s="20"/>
      <c r="AX494" s="20">
        <v>0.23799999999999999</v>
      </c>
      <c r="AY494" s="20"/>
      <c r="AZ494" s="20"/>
      <c r="BA494" s="20">
        <v>0.45300000000000001</v>
      </c>
      <c r="BB494" s="20"/>
      <c r="BC494" s="20">
        <v>0.17299999999999999</v>
      </c>
      <c r="BD494" s="20">
        <v>0.11700000000000001</v>
      </c>
      <c r="BE494" s="20"/>
      <c r="BF494" s="20"/>
      <c r="BG494" s="20"/>
      <c r="BH494" s="20"/>
      <c r="BI494" s="20"/>
      <c r="BJ494" s="20">
        <v>0.21299999999999999</v>
      </c>
      <c r="BK494" s="20"/>
      <c r="BM494" s="20"/>
      <c r="BN494" s="20">
        <v>0.68</v>
      </c>
      <c r="BO494" s="20"/>
      <c r="BP494" s="20"/>
      <c r="BQ494" s="20">
        <v>0.78</v>
      </c>
      <c r="BR494" s="20"/>
      <c r="BS494" s="20">
        <v>0.41699999999999998</v>
      </c>
      <c r="BT494" s="20">
        <v>0.35599999999999998</v>
      </c>
      <c r="BU494" s="20"/>
      <c r="BV494" s="20"/>
      <c r="BW494" s="20"/>
      <c r="BX494" s="20"/>
      <c r="BY494" s="20"/>
      <c r="BZ494" s="20">
        <v>0.59499999999999997</v>
      </c>
      <c r="CA494" s="20"/>
    </row>
    <row r="495" spans="1:79" x14ac:dyDescent="0.35">
      <c r="A495" s="18"/>
      <c r="B495" s="20">
        <v>2126.4789999999998</v>
      </c>
      <c r="C495" s="20"/>
      <c r="D495" s="24"/>
      <c r="E495" s="20">
        <v>970.78399999999999</v>
      </c>
      <c r="F495" s="20"/>
      <c r="G495" s="20">
        <v>4631.1019999999999</v>
      </c>
      <c r="H495" s="20">
        <v>1942.4929999999999</v>
      </c>
      <c r="I495" s="20"/>
      <c r="J495" s="18"/>
      <c r="K495" s="18"/>
      <c r="L495" s="20"/>
      <c r="M495" s="18"/>
      <c r="N495" s="20">
        <v>12901.257</v>
      </c>
      <c r="O495" s="20"/>
      <c r="Q495" s="18"/>
      <c r="R495" s="20">
        <v>344.51100000000002</v>
      </c>
      <c r="S495" s="20"/>
      <c r="T495" s="24"/>
      <c r="U495" s="20">
        <v>174.267</v>
      </c>
      <c r="V495" s="20"/>
      <c r="W495" s="20">
        <v>817.18200000000002</v>
      </c>
      <c r="X495" s="20">
        <v>327.14699999999999</v>
      </c>
      <c r="Y495" s="20"/>
      <c r="Z495" s="18"/>
      <c r="AA495" s="18"/>
      <c r="AB495" s="20"/>
      <c r="AC495" s="18"/>
      <c r="AD495" s="20">
        <v>1329.604</v>
      </c>
      <c r="AE495" s="20"/>
      <c r="AH495">
        <v>6.172456031882871</v>
      </c>
      <c r="AK495">
        <v>5.5706702932855903</v>
      </c>
      <c r="AM495">
        <v>5.6671610485791408</v>
      </c>
      <c r="AN495">
        <v>5.9376763351031796</v>
      </c>
      <c r="AT495">
        <v>9.7030822711123008</v>
      </c>
      <c r="AW495" s="20"/>
      <c r="AX495" s="20">
        <v>0.22500000000000001</v>
      </c>
      <c r="AY495" s="20"/>
      <c r="AZ495" s="20"/>
      <c r="BA495" s="20">
        <v>0.40200000000000002</v>
      </c>
      <c r="BB495" s="20"/>
      <c r="BC495" s="20">
        <v>8.6999999999999994E-2</v>
      </c>
      <c r="BD495" s="20">
        <v>0.22800000000000001</v>
      </c>
      <c r="BE495" s="20"/>
      <c r="BF495" s="20"/>
      <c r="BG495" s="20"/>
      <c r="BH495" s="20"/>
      <c r="BI495" s="20"/>
      <c r="BJ495" s="20">
        <v>9.1999999999999998E-2</v>
      </c>
      <c r="BK495" s="20"/>
      <c r="BM495" s="20"/>
      <c r="BN495" s="20">
        <v>0.73</v>
      </c>
      <c r="BO495" s="20"/>
      <c r="BP495" s="20"/>
      <c r="BQ495" s="20">
        <v>0.79200000000000004</v>
      </c>
      <c r="BR495" s="20"/>
      <c r="BS495" s="20">
        <v>0.42</v>
      </c>
      <c r="BT495" s="20">
        <v>0.62</v>
      </c>
      <c r="BU495" s="20"/>
      <c r="BV495" s="20"/>
      <c r="BW495" s="20"/>
      <c r="BX495" s="20"/>
      <c r="BY495" s="20"/>
      <c r="BZ495" s="20">
        <v>0.36199999999999999</v>
      </c>
      <c r="CA495" s="20"/>
    </row>
    <row r="496" spans="1:79" x14ac:dyDescent="0.35">
      <c r="A496" s="18"/>
      <c r="B496" s="20">
        <v>1747.4110000000001</v>
      </c>
      <c r="C496" s="20"/>
      <c r="D496" s="24"/>
      <c r="E496" s="20">
        <v>1634.615</v>
      </c>
      <c r="F496" s="20"/>
      <c r="G496" s="20">
        <v>1603.18</v>
      </c>
      <c r="H496" s="20">
        <v>3667.7139999999999</v>
      </c>
      <c r="I496" s="20"/>
      <c r="J496" s="18"/>
      <c r="K496" s="18"/>
      <c r="L496" s="20"/>
      <c r="M496" s="18"/>
      <c r="N496" s="20">
        <v>2273.4839999999999</v>
      </c>
      <c r="O496" s="20"/>
      <c r="Q496" s="18"/>
      <c r="R496" s="20">
        <v>269.45400000000001</v>
      </c>
      <c r="S496" s="20"/>
      <c r="T496" s="24"/>
      <c r="U496" s="20">
        <v>280.52600000000001</v>
      </c>
      <c r="V496" s="20"/>
      <c r="W496" s="20">
        <v>261.35199999999998</v>
      </c>
      <c r="X496" s="20">
        <v>715.52499999999998</v>
      </c>
      <c r="Y496" s="20"/>
      <c r="Z496" s="18"/>
      <c r="AA496" s="18"/>
      <c r="AB496" s="20"/>
      <c r="AC496" s="18"/>
      <c r="AD496" s="20">
        <v>542.61800000000005</v>
      </c>
      <c r="AE496" s="20"/>
      <c r="AH496">
        <v>6.4850067172875523</v>
      </c>
      <c r="AK496">
        <v>5.8269643455508575</v>
      </c>
      <c r="AM496">
        <v>6.1341791912822563</v>
      </c>
      <c r="AN496">
        <v>5.1259061528248493</v>
      </c>
      <c r="AT496">
        <v>4.1898425780198956</v>
      </c>
      <c r="AW496" s="20"/>
      <c r="AX496" s="20">
        <v>0.30199999999999999</v>
      </c>
      <c r="AY496" s="20"/>
      <c r="AZ496" s="20"/>
      <c r="BA496" s="20">
        <v>0.26100000000000001</v>
      </c>
      <c r="BB496" s="20"/>
      <c r="BC496" s="20">
        <v>0.29499999999999998</v>
      </c>
      <c r="BD496" s="20">
        <v>0.09</v>
      </c>
      <c r="BE496" s="20"/>
      <c r="BF496" s="20"/>
      <c r="BG496" s="20"/>
      <c r="BH496" s="20"/>
      <c r="BI496" s="20"/>
      <c r="BJ496" s="20">
        <v>9.7000000000000003E-2</v>
      </c>
      <c r="BK496" s="20"/>
      <c r="BM496" s="20"/>
      <c r="BN496" s="20">
        <v>0.753</v>
      </c>
      <c r="BO496" s="20"/>
      <c r="BP496" s="20"/>
      <c r="BQ496" s="20">
        <v>0.66300000000000003</v>
      </c>
      <c r="BR496" s="20"/>
      <c r="BS496" s="20">
        <v>0.627</v>
      </c>
      <c r="BT496" s="20">
        <v>0.4</v>
      </c>
      <c r="BU496" s="20"/>
      <c r="BV496" s="20"/>
      <c r="BW496" s="20"/>
      <c r="BX496" s="20"/>
      <c r="BY496" s="20"/>
      <c r="BZ496" s="20">
        <v>0.251</v>
      </c>
      <c r="CA496" s="20"/>
    </row>
    <row r="497" spans="1:79" x14ac:dyDescent="0.35">
      <c r="A497" s="18"/>
      <c r="B497" s="20">
        <v>1570.8209999999999</v>
      </c>
      <c r="C497" s="20"/>
      <c r="D497" s="24"/>
      <c r="E497" s="20">
        <v>3499.4450000000002</v>
      </c>
      <c r="F497" s="20"/>
      <c r="G497" s="20">
        <v>4322.3</v>
      </c>
      <c r="H497" s="20">
        <v>2315.0889999999999</v>
      </c>
      <c r="I497" s="20"/>
      <c r="J497" s="18"/>
      <c r="K497" s="18"/>
      <c r="L497" s="20"/>
      <c r="M497" s="18"/>
      <c r="N497" s="20">
        <v>2175.4810000000002</v>
      </c>
      <c r="O497" s="20"/>
      <c r="Q497" s="18"/>
      <c r="R497" s="20">
        <v>269.74400000000003</v>
      </c>
      <c r="S497" s="20"/>
      <c r="T497" s="24"/>
      <c r="U497" s="20">
        <v>384.822</v>
      </c>
      <c r="V497" s="20"/>
      <c r="W497" s="20">
        <v>627</v>
      </c>
      <c r="X497" s="20">
        <v>407.10300000000001</v>
      </c>
      <c r="Y497" s="20"/>
      <c r="Z497" s="18"/>
      <c r="AA497" s="18"/>
      <c r="AB497" s="20"/>
      <c r="AC497" s="18"/>
      <c r="AD497" s="20">
        <v>317.86099999999999</v>
      </c>
      <c r="AE497" s="20"/>
      <c r="AH497">
        <v>5.8233769796547827</v>
      </c>
      <c r="AK497">
        <v>9.0936718794663509</v>
      </c>
      <c r="AM497">
        <v>6.8936204146730464</v>
      </c>
      <c r="AN497">
        <v>5.6867402107083462</v>
      </c>
      <c r="AT497">
        <v>6.8441268353148086</v>
      </c>
      <c r="AW497" s="20"/>
      <c r="AX497" s="20">
        <v>0.27100000000000002</v>
      </c>
      <c r="AY497" s="20"/>
      <c r="AZ497" s="20"/>
      <c r="BA497" s="20">
        <v>0.29699999999999999</v>
      </c>
      <c r="BB497" s="20"/>
      <c r="BC497" s="20">
        <v>0.13800000000000001</v>
      </c>
      <c r="BD497" s="20">
        <v>0.17599999999999999</v>
      </c>
      <c r="BE497" s="20"/>
      <c r="BF497" s="20"/>
      <c r="BG497" s="20"/>
      <c r="BH497" s="20"/>
      <c r="BI497" s="20"/>
      <c r="BJ497" s="20">
        <v>0.27100000000000002</v>
      </c>
      <c r="BK497" s="20"/>
      <c r="BM497" s="20"/>
      <c r="BN497" s="20">
        <v>0.73199999999999998</v>
      </c>
      <c r="BO497" s="20"/>
      <c r="BP497" s="20"/>
      <c r="BQ497" s="20">
        <v>0.8</v>
      </c>
      <c r="BR497" s="20"/>
      <c r="BS497" s="20">
        <v>0.64800000000000002</v>
      </c>
      <c r="BT497" s="20">
        <v>0.50900000000000001</v>
      </c>
      <c r="BU497" s="20"/>
      <c r="BV497" s="20"/>
      <c r="BW497" s="20"/>
      <c r="BX497" s="20"/>
      <c r="BY497" s="20"/>
      <c r="BZ497" s="20">
        <v>0.77600000000000002</v>
      </c>
      <c r="CA497" s="20"/>
    </row>
    <row r="498" spans="1:79" x14ac:dyDescent="0.35">
      <c r="A498" s="18"/>
      <c r="B498" s="20">
        <v>1117.788</v>
      </c>
      <c r="C498" s="20"/>
      <c r="D498" s="24"/>
      <c r="E498" s="20">
        <v>887.57399999999996</v>
      </c>
      <c r="F498" s="20"/>
      <c r="G498" s="20">
        <v>2331.7310000000002</v>
      </c>
      <c r="H498" s="20">
        <v>1512.5740000000001</v>
      </c>
      <c r="I498" s="20"/>
      <c r="J498" s="18"/>
      <c r="K498" s="18"/>
      <c r="L498" s="20"/>
      <c r="M498" s="18"/>
      <c r="N498" s="20">
        <v>2159.7629999999999</v>
      </c>
      <c r="O498" s="20"/>
      <c r="Q498" s="18"/>
      <c r="R498" s="20">
        <v>284.99200000000002</v>
      </c>
      <c r="S498" s="20"/>
      <c r="T498" s="24"/>
      <c r="U498" s="20">
        <v>235.322</v>
      </c>
      <c r="V498" s="20"/>
      <c r="W498" s="20">
        <v>480.59</v>
      </c>
      <c r="X498" s="20">
        <v>300.08699999999999</v>
      </c>
      <c r="Y498" s="20"/>
      <c r="Z498" s="18"/>
      <c r="AA498" s="18"/>
      <c r="AB498" s="20"/>
      <c r="AC498" s="18"/>
      <c r="AD498" s="20">
        <v>321.94099999999997</v>
      </c>
      <c r="AE498" s="20"/>
      <c r="AH498">
        <v>3.9221732539860765</v>
      </c>
      <c r="AK498">
        <v>3.7717425485080014</v>
      </c>
      <c r="AM498">
        <v>4.8518092344826158</v>
      </c>
      <c r="AN498">
        <v>5.0404516023686465</v>
      </c>
      <c r="AT498">
        <v>6.7085677189298663</v>
      </c>
      <c r="AW498" s="20"/>
      <c r="AX498" s="20">
        <v>0.17299999999999999</v>
      </c>
      <c r="AY498" s="20"/>
      <c r="AZ498" s="20"/>
      <c r="BA498" s="20">
        <v>0.20100000000000001</v>
      </c>
      <c r="BB498" s="20"/>
      <c r="BC498" s="20">
        <v>0.127</v>
      </c>
      <c r="BD498" s="20">
        <v>0.21099999999999999</v>
      </c>
      <c r="BE498" s="20"/>
      <c r="BF498" s="20"/>
      <c r="BG498" s="20"/>
      <c r="BH498" s="20"/>
      <c r="BI498" s="20"/>
      <c r="BJ498" s="20">
        <v>0.26200000000000001</v>
      </c>
      <c r="BK498" s="20"/>
      <c r="BM498" s="20"/>
      <c r="BN498" s="20">
        <v>0.499</v>
      </c>
      <c r="BO498" s="20"/>
      <c r="BP498" s="20"/>
      <c r="BQ498" s="20">
        <v>0.55000000000000004</v>
      </c>
      <c r="BR498" s="20"/>
      <c r="BS498" s="20">
        <v>0.379</v>
      </c>
      <c r="BT498" s="20">
        <v>0.59899999999999998</v>
      </c>
      <c r="BU498" s="20"/>
      <c r="BV498" s="20"/>
      <c r="BW498" s="20"/>
      <c r="BX498" s="20"/>
      <c r="BY498" s="20"/>
      <c r="BZ498" s="20">
        <v>0.61299999999999999</v>
      </c>
      <c r="CA498" s="20"/>
    </row>
    <row r="499" spans="1:79" x14ac:dyDescent="0.35">
      <c r="A499" s="18"/>
      <c r="B499" s="20">
        <v>1447.855</v>
      </c>
      <c r="C499" s="20"/>
      <c r="D499" s="24"/>
      <c r="E499" s="20">
        <v>2813.4250000000002</v>
      </c>
      <c r="F499" s="20"/>
      <c r="G499" s="20">
        <v>1873.1510000000001</v>
      </c>
      <c r="H499" s="20">
        <v>2857.8029999999999</v>
      </c>
      <c r="I499" s="20"/>
      <c r="J499" s="18"/>
      <c r="K499" s="18"/>
      <c r="L499" s="20"/>
      <c r="M499" s="20"/>
      <c r="N499" s="20">
        <v>4467.4560000000001</v>
      </c>
      <c r="O499" s="20"/>
      <c r="Q499" s="18"/>
      <c r="R499" s="20">
        <v>451.22</v>
      </c>
      <c r="S499" s="20"/>
      <c r="T499" s="24"/>
      <c r="U499" s="20">
        <v>605.09</v>
      </c>
      <c r="V499" s="20"/>
      <c r="W499" s="20">
        <v>313.12200000000001</v>
      </c>
      <c r="X499" s="20">
        <v>845.12800000000004</v>
      </c>
      <c r="Y499" s="20"/>
      <c r="Z499" s="18"/>
      <c r="AA499" s="18"/>
      <c r="AB499" s="20"/>
      <c r="AC499" s="20"/>
      <c r="AD499" s="20">
        <v>675.03700000000003</v>
      </c>
      <c r="AE499" s="20"/>
      <c r="AH499">
        <v>3.2087562608040421</v>
      </c>
      <c r="AK499">
        <v>4.649597580525211</v>
      </c>
      <c r="AM499">
        <v>5.9821762763395734</v>
      </c>
      <c r="AN499">
        <v>3.3815031569182419</v>
      </c>
      <c r="AT499">
        <v>6.6180905639246443</v>
      </c>
      <c r="AW499" s="20"/>
      <c r="AX499" s="20">
        <v>8.8999999999999996E-2</v>
      </c>
      <c r="AY499" s="20"/>
      <c r="AZ499" s="20"/>
      <c r="BA499" s="20">
        <v>9.7000000000000003E-2</v>
      </c>
      <c r="BB499" s="20"/>
      <c r="BC499" s="20">
        <v>0.24</v>
      </c>
      <c r="BD499" s="20">
        <v>0.05</v>
      </c>
      <c r="BE499" s="20"/>
      <c r="BF499" s="20"/>
      <c r="BG499" s="20"/>
      <c r="BH499" s="20"/>
      <c r="BI499" s="20"/>
      <c r="BJ499" s="20">
        <v>0.123</v>
      </c>
      <c r="BK499" s="20"/>
      <c r="BM499" s="20"/>
      <c r="BN499" s="20">
        <v>0.36399999999999999</v>
      </c>
      <c r="BO499" s="20"/>
      <c r="BP499" s="20"/>
      <c r="BQ499" s="20">
        <v>0.55700000000000005</v>
      </c>
      <c r="BR499" s="20"/>
      <c r="BS499" s="20">
        <v>0.63800000000000001</v>
      </c>
      <c r="BT499" s="20">
        <v>0.222</v>
      </c>
      <c r="BU499" s="20"/>
      <c r="BV499" s="20"/>
      <c r="BW499" s="20"/>
      <c r="BX499" s="20"/>
      <c r="BY499" s="20"/>
      <c r="BZ499" s="20">
        <v>0.38</v>
      </c>
      <c r="CA499" s="20"/>
    </row>
    <row r="500" spans="1:79" x14ac:dyDescent="0.35">
      <c r="A500" s="18"/>
      <c r="B500" s="20">
        <v>3002.9589999999998</v>
      </c>
      <c r="C500" s="20"/>
      <c r="D500" s="24"/>
      <c r="E500" s="20">
        <v>8668.6389999999992</v>
      </c>
      <c r="F500" s="20"/>
      <c r="G500" s="20">
        <v>1022.559</v>
      </c>
      <c r="H500" s="20">
        <v>4003.328</v>
      </c>
      <c r="I500" s="20"/>
      <c r="J500" s="18"/>
      <c r="K500" s="20"/>
      <c r="L500" s="20"/>
      <c r="M500" s="18"/>
      <c r="N500" s="20">
        <v>5558.4319999999998</v>
      </c>
      <c r="O500" s="20"/>
      <c r="Q500" s="18"/>
      <c r="R500" s="20">
        <v>500.27</v>
      </c>
      <c r="S500" s="20"/>
      <c r="T500" s="24"/>
      <c r="U500" s="20">
        <v>1324.2380000000001</v>
      </c>
      <c r="V500" s="20"/>
      <c r="W500" s="20">
        <v>187.768</v>
      </c>
      <c r="X500" s="20">
        <v>632.20600000000002</v>
      </c>
      <c r="Y500" s="20"/>
      <c r="Z500" s="18"/>
      <c r="AA500" s="20"/>
      <c r="AB500" s="20"/>
      <c r="AC500" s="18"/>
      <c r="AD500" s="20">
        <v>568.995</v>
      </c>
      <c r="AE500" s="20"/>
      <c r="AH500">
        <v>6.002676554660483</v>
      </c>
      <c r="AK500">
        <v>6.5461337010416552</v>
      </c>
      <c r="AM500">
        <v>5.4458640449916915</v>
      </c>
      <c r="AN500">
        <v>6.3323157325302191</v>
      </c>
      <c r="AT500">
        <v>9.7688591288148405</v>
      </c>
      <c r="AW500" s="20"/>
      <c r="AX500" s="20">
        <v>0.151</v>
      </c>
      <c r="AY500" s="20"/>
      <c r="AZ500" s="20"/>
      <c r="BA500" s="20">
        <v>6.2E-2</v>
      </c>
      <c r="BB500" s="20"/>
      <c r="BC500" s="20">
        <v>0.36399999999999999</v>
      </c>
      <c r="BD500" s="20">
        <v>0.126</v>
      </c>
      <c r="BE500" s="20"/>
      <c r="BF500" s="20"/>
      <c r="BG500" s="20"/>
      <c r="BH500" s="20"/>
      <c r="BI500" s="20"/>
      <c r="BJ500" s="20">
        <v>0.216</v>
      </c>
      <c r="BK500" s="20"/>
      <c r="BM500" s="20"/>
      <c r="BN500" s="20">
        <v>0.59599999999999997</v>
      </c>
      <c r="BO500" s="20"/>
      <c r="BP500" s="20"/>
      <c r="BQ500" s="20">
        <v>0.45800000000000002</v>
      </c>
      <c r="BR500" s="20"/>
      <c r="BS500" s="20">
        <v>0.68400000000000005</v>
      </c>
      <c r="BT500" s="20">
        <v>0.39500000000000002</v>
      </c>
      <c r="BU500" s="20"/>
      <c r="BV500" s="20"/>
      <c r="BW500" s="20"/>
      <c r="BX500" s="20"/>
      <c r="BY500" s="20"/>
      <c r="BZ500" s="20">
        <v>0.64100000000000001</v>
      </c>
      <c r="CA500" s="20"/>
    </row>
    <row r="501" spans="1:79" x14ac:dyDescent="0.35">
      <c r="A501" s="18"/>
      <c r="B501" s="20">
        <v>1467.271</v>
      </c>
      <c r="C501" s="20"/>
      <c r="D501" s="24"/>
      <c r="E501" s="20">
        <v>1504.2529999999999</v>
      </c>
      <c r="F501" s="20"/>
      <c r="G501" s="20">
        <v>1706.731</v>
      </c>
      <c r="H501" s="20">
        <v>1663.277</v>
      </c>
      <c r="I501" s="20"/>
      <c r="J501" s="18"/>
      <c r="K501" s="20"/>
      <c r="L501" s="20"/>
      <c r="M501" s="18"/>
      <c r="N501" s="20">
        <v>1197.3</v>
      </c>
      <c r="O501" s="20"/>
      <c r="Q501" s="18"/>
      <c r="R501" s="20">
        <v>294.334</v>
      </c>
      <c r="S501" s="20"/>
      <c r="T501" s="24"/>
      <c r="U501" s="20">
        <v>456.75599999999997</v>
      </c>
      <c r="V501" s="20"/>
      <c r="W501" s="20">
        <v>334.93599999999998</v>
      </c>
      <c r="X501" s="20">
        <v>376.48700000000002</v>
      </c>
      <c r="Y501" s="20"/>
      <c r="Z501" s="18"/>
      <c r="AA501" s="20"/>
      <c r="AB501" s="20"/>
      <c r="AC501" s="18"/>
      <c r="AD501" s="20">
        <v>218.208</v>
      </c>
      <c r="AE501" s="20"/>
      <c r="AH501">
        <v>4.9850543939877827</v>
      </c>
      <c r="AK501">
        <v>3.2933404268362101</v>
      </c>
      <c r="AM501">
        <v>5.0956929084959519</v>
      </c>
      <c r="AN501">
        <v>4.417886938991253</v>
      </c>
      <c r="AT501">
        <v>5.4869665640123184</v>
      </c>
      <c r="AW501" s="20"/>
      <c r="AX501" s="20">
        <v>0.21299999999999999</v>
      </c>
      <c r="AY501" s="20"/>
      <c r="AZ501" s="20"/>
      <c r="BA501" s="20">
        <v>9.0999999999999998E-2</v>
      </c>
      <c r="BB501" s="20"/>
      <c r="BC501" s="20">
        <v>0.191</v>
      </c>
      <c r="BD501" s="20">
        <v>0.14699999999999999</v>
      </c>
      <c r="BE501" s="20"/>
      <c r="BF501" s="20"/>
      <c r="BG501" s="20"/>
      <c r="BH501" s="20"/>
      <c r="BI501" s="20"/>
      <c r="BJ501" s="20">
        <v>0.316</v>
      </c>
      <c r="BK501" s="20"/>
      <c r="BM501" s="20"/>
      <c r="BN501" s="20">
        <v>0.59699999999999998</v>
      </c>
      <c r="BO501" s="20"/>
      <c r="BP501" s="20"/>
      <c r="BQ501" s="20">
        <v>0.42699999999999999</v>
      </c>
      <c r="BR501" s="20"/>
      <c r="BS501" s="20">
        <v>0.51300000000000001</v>
      </c>
      <c r="BT501" s="20">
        <v>0.42099999999999999</v>
      </c>
      <c r="BU501" s="20"/>
      <c r="BV501" s="20"/>
      <c r="BW501" s="20"/>
      <c r="BX501" s="20"/>
      <c r="BY501" s="20"/>
      <c r="BZ501" s="20">
        <v>0.65700000000000003</v>
      </c>
      <c r="CA501" s="20"/>
    </row>
    <row r="502" spans="1:79" x14ac:dyDescent="0.35">
      <c r="A502" s="18"/>
      <c r="B502" s="20">
        <v>1299.001</v>
      </c>
      <c r="C502" s="20"/>
      <c r="D502" s="24"/>
      <c r="E502" s="20">
        <v>2621.1170000000002</v>
      </c>
      <c r="F502" s="20"/>
      <c r="G502" s="20">
        <v>3212.8330000000001</v>
      </c>
      <c r="H502" s="20">
        <v>908.83900000000006</v>
      </c>
      <c r="I502" s="20"/>
      <c r="J502" s="18"/>
      <c r="K502" s="18"/>
      <c r="L502" s="20"/>
      <c r="M502" s="18"/>
      <c r="N502" s="20">
        <v>1859.2829999999999</v>
      </c>
      <c r="O502" s="20"/>
      <c r="Q502" s="18"/>
      <c r="R502" s="20">
        <v>262.51900000000001</v>
      </c>
      <c r="S502" s="20"/>
      <c r="T502" s="24"/>
      <c r="U502" s="20">
        <v>408.77600000000001</v>
      </c>
      <c r="V502" s="20"/>
      <c r="W502" s="20">
        <v>406.25</v>
      </c>
      <c r="X502" s="20">
        <v>220.59700000000001</v>
      </c>
      <c r="Y502" s="20"/>
      <c r="Z502" s="18"/>
      <c r="AA502" s="18"/>
      <c r="AB502" s="20"/>
      <c r="AC502" s="18"/>
      <c r="AD502" s="20">
        <v>263.23500000000001</v>
      </c>
      <c r="AE502" s="20"/>
      <c r="AH502">
        <v>4.9482170814302959</v>
      </c>
      <c r="AK502">
        <v>6.4121107892831288</v>
      </c>
      <c r="AM502">
        <v>7.908512</v>
      </c>
      <c r="AN502">
        <v>4.1199064357176205</v>
      </c>
      <c r="AT502">
        <v>7.0632058806769606</v>
      </c>
      <c r="AW502" s="20"/>
      <c r="AX502" s="20">
        <v>0.23699999999999999</v>
      </c>
      <c r="AY502" s="20"/>
      <c r="AZ502" s="20"/>
      <c r="BA502" s="20">
        <v>0.19700000000000001</v>
      </c>
      <c r="BB502" s="20"/>
      <c r="BC502" s="20">
        <v>0.245</v>
      </c>
      <c r="BD502" s="20">
        <v>0.23499999999999999</v>
      </c>
      <c r="BE502" s="20"/>
      <c r="BF502" s="20"/>
      <c r="BG502" s="20"/>
      <c r="BH502" s="20"/>
      <c r="BI502" s="20"/>
      <c r="BJ502" s="20">
        <v>0.33700000000000002</v>
      </c>
      <c r="BK502" s="20"/>
      <c r="BM502" s="20"/>
      <c r="BN502" s="20">
        <v>0.58799999999999997</v>
      </c>
      <c r="BO502" s="20"/>
      <c r="BP502" s="20"/>
      <c r="BQ502" s="20">
        <v>0.68899999999999995</v>
      </c>
      <c r="BR502" s="20"/>
      <c r="BS502" s="20">
        <v>0.73599999999999999</v>
      </c>
      <c r="BT502" s="20">
        <v>0.54</v>
      </c>
      <c r="BU502" s="20"/>
      <c r="BV502" s="20"/>
      <c r="BW502" s="20"/>
      <c r="BX502" s="20"/>
      <c r="BY502" s="20"/>
      <c r="BZ502" s="20">
        <v>0.73499999999999999</v>
      </c>
      <c r="CA502" s="20"/>
    </row>
    <row r="503" spans="1:79" x14ac:dyDescent="0.35">
      <c r="A503" s="18"/>
      <c r="B503" s="20">
        <v>2540.6799999999998</v>
      </c>
      <c r="C503" s="20"/>
      <c r="D503" s="24"/>
      <c r="E503" s="20">
        <v>1264.7929999999999</v>
      </c>
      <c r="F503" s="20"/>
      <c r="G503" s="20">
        <v>4827.1080000000002</v>
      </c>
      <c r="H503" s="20">
        <v>1594.8589999999999</v>
      </c>
      <c r="I503" s="20"/>
      <c r="J503" s="18"/>
      <c r="K503" s="18"/>
      <c r="L503" s="20"/>
      <c r="M503" s="18"/>
      <c r="N503" s="20">
        <v>2794.933</v>
      </c>
      <c r="O503" s="20"/>
      <c r="Q503" s="18"/>
      <c r="R503" s="20">
        <v>405.74299999999999</v>
      </c>
      <c r="S503" s="20"/>
      <c r="T503" s="24"/>
      <c r="U503" s="20">
        <v>239.732</v>
      </c>
      <c r="V503" s="20"/>
      <c r="W503" s="20">
        <v>722.75099999999998</v>
      </c>
      <c r="X503" s="20">
        <v>381.459</v>
      </c>
      <c r="Y503" s="20"/>
      <c r="Z503" s="18"/>
      <c r="AA503" s="18"/>
      <c r="AB503" s="20"/>
      <c r="AC503" s="18"/>
      <c r="AD503" s="20">
        <v>344.64800000000002</v>
      </c>
      <c r="AE503" s="20"/>
      <c r="AH503">
        <v>6.2617962601942603</v>
      </c>
      <c r="AK503">
        <v>5.2758622128042978</v>
      </c>
      <c r="AM503">
        <v>6.6787980922890462</v>
      </c>
      <c r="AN503">
        <v>4.1809447411124125</v>
      </c>
      <c r="AT503">
        <v>8.1095291427775571</v>
      </c>
      <c r="AW503" s="20"/>
      <c r="AX503" s="20">
        <v>0.19400000000000001</v>
      </c>
      <c r="AY503" s="20"/>
      <c r="AZ503" s="20"/>
      <c r="BA503" s="20">
        <v>0.27700000000000002</v>
      </c>
      <c r="BB503" s="20"/>
      <c r="BC503" s="20">
        <v>0.11600000000000001</v>
      </c>
      <c r="BD503" s="20">
        <v>0.13800000000000001</v>
      </c>
      <c r="BE503" s="20"/>
      <c r="BF503" s="20"/>
      <c r="BG503" s="20"/>
      <c r="BH503" s="20"/>
      <c r="BI503" s="20"/>
      <c r="BJ503" s="20">
        <v>0.29599999999999999</v>
      </c>
      <c r="BK503" s="20"/>
      <c r="BM503" s="20"/>
      <c r="BN503" s="20">
        <v>0.50800000000000001</v>
      </c>
      <c r="BO503" s="20"/>
      <c r="BP503" s="20"/>
      <c r="BQ503" s="20">
        <v>0.59199999999999997</v>
      </c>
      <c r="BR503" s="20"/>
      <c r="BS503" s="20">
        <v>0.59599999999999997</v>
      </c>
      <c r="BT503" s="20">
        <v>0.441</v>
      </c>
      <c r="BU503" s="20"/>
      <c r="BV503" s="20"/>
      <c r="BW503" s="20"/>
      <c r="BX503" s="20"/>
      <c r="BY503" s="20"/>
      <c r="BZ503" s="20">
        <v>0.624</v>
      </c>
      <c r="CA503" s="20"/>
    </row>
    <row r="504" spans="1:79" x14ac:dyDescent="0.35">
      <c r="A504" s="18"/>
      <c r="B504" s="20">
        <v>2001.664</v>
      </c>
      <c r="C504" s="20"/>
      <c r="D504" s="24"/>
      <c r="E504" s="20">
        <v>4364.83</v>
      </c>
      <c r="F504" s="20"/>
      <c r="G504" s="20">
        <v>2940.0889999999999</v>
      </c>
      <c r="H504" s="20">
        <v>1634.615</v>
      </c>
      <c r="I504" s="20"/>
      <c r="J504" s="18"/>
      <c r="K504" s="18"/>
      <c r="L504" s="20"/>
      <c r="M504" s="18"/>
      <c r="N504" s="20">
        <v>7058.9870000000001</v>
      </c>
      <c r="O504" s="20"/>
      <c r="Q504" s="18"/>
      <c r="R504" s="20">
        <v>290.97800000000001</v>
      </c>
      <c r="S504" s="20"/>
      <c r="T504" s="24"/>
      <c r="U504" s="20">
        <v>885.43299999999999</v>
      </c>
      <c r="V504" s="20"/>
      <c r="W504" s="20">
        <v>428.12</v>
      </c>
      <c r="X504" s="20">
        <v>377.92700000000002</v>
      </c>
      <c r="Y504" s="20"/>
      <c r="Z504" s="18"/>
      <c r="AA504" s="18"/>
      <c r="AB504" s="20"/>
      <c r="AC504" s="18"/>
      <c r="AD504" s="20">
        <v>568.45500000000004</v>
      </c>
      <c r="AE504" s="20"/>
      <c r="AH504">
        <v>6.8790905154341564</v>
      </c>
      <c r="AK504">
        <v>4.9295994163307668</v>
      </c>
      <c r="AM504">
        <v>6.867441371578062</v>
      </c>
      <c r="AN504">
        <v>4.3252135994517458</v>
      </c>
      <c r="AT504">
        <v>12.417846619345418</v>
      </c>
      <c r="AW504" s="20"/>
      <c r="AX504" s="20">
        <v>0.29699999999999999</v>
      </c>
      <c r="AY504" s="20"/>
      <c r="AZ504" s="20"/>
      <c r="BA504" s="20">
        <v>7.0000000000000007E-2</v>
      </c>
      <c r="BB504" s="20"/>
      <c r="BC504" s="20">
        <v>0.20200000000000001</v>
      </c>
      <c r="BD504" s="20">
        <v>0.14399999999999999</v>
      </c>
      <c r="BE504" s="20"/>
      <c r="BF504" s="20"/>
      <c r="BG504" s="20"/>
      <c r="BH504" s="20"/>
      <c r="BI504" s="20"/>
      <c r="BJ504" s="20">
        <v>0.27500000000000002</v>
      </c>
      <c r="BK504" s="20"/>
      <c r="BM504" s="20"/>
      <c r="BN504" s="20">
        <v>0.77</v>
      </c>
      <c r="BO504" s="20"/>
      <c r="BP504" s="20"/>
      <c r="BQ504" s="20">
        <v>0.40200000000000002</v>
      </c>
      <c r="BR504" s="20"/>
      <c r="BS504" s="20">
        <v>0.66600000000000004</v>
      </c>
      <c r="BT504" s="20">
        <v>0.54900000000000004</v>
      </c>
      <c r="BU504" s="20"/>
      <c r="BV504" s="20"/>
      <c r="BW504" s="20"/>
      <c r="BX504" s="20"/>
      <c r="BY504" s="20"/>
      <c r="BZ504" s="20">
        <v>0.83299999999999996</v>
      </c>
      <c r="CA504" s="20"/>
    </row>
    <row r="505" spans="1:79" x14ac:dyDescent="0.35">
      <c r="A505" s="18"/>
      <c r="B505" s="20">
        <v>2610.9470000000001</v>
      </c>
      <c r="C505" s="20"/>
      <c r="D505" s="24"/>
      <c r="E505" s="20">
        <v>3815.643</v>
      </c>
      <c r="F505" s="20"/>
      <c r="G505" s="20">
        <v>1396.08</v>
      </c>
      <c r="H505" s="20">
        <v>2680.288</v>
      </c>
      <c r="I505" s="20"/>
      <c r="J505" s="18"/>
      <c r="K505" s="18"/>
      <c r="L505" s="20"/>
      <c r="M505" s="18"/>
      <c r="N505" s="20">
        <v>11415.495999999999</v>
      </c>
      <c r="O505" s="20"/>
      <c r="Q505" s="18"/>
      <c r="R505" s="20">
        <v>339.09500000000003</v>
      </c>
      <c r="S505" s="20"/>
      <c r="T505" s="24"/>
      <c r="U505" s="20">
        <v>491.00200000000001</v>
      </c>
      <c r="V505" s="20"/>
      <c r="W505" s="20">
        <v>277.80700000000002</v>
      </c>
      <c r="X505" s="20">
        <v>459.04899999999998</v>
      </c>
      <c r="Y505" s="20"/>
      <c r="Z505" s="18"/>
      <c r="AA505" s="18"/>
      <c r="AB505" s="20"/>
      <c r="AC505" s="18"/>
      <c r="AD505" s="20">
        <v>1065.3620000000001</v>
      </c>
      <c r="AE505" s="20"/>
      <c r="AH505">
        <v>7.6997508072958905</v>
      </c>
      <c r="AK505">
        <v>7.7711353517908277</v>
      </c>
      <c r="AM505">
        <v>5.0253593321982519</v>
      </c>
      <c r="AN505">
        <v>5.8387840949441134</v>
      </c>
      <c r="AT505">
        <v>10.715133447598092</v>
      </c>
      <c r="AW505" s="20"/>
      <c r="AX505" s="20">
        <v>0.28499999999999998</v>
      </c>
      <c r="AY505" s="20"/>
      <c r="AZ505" s="20"/>
      <c r="BA505" s="20">
        <v>0.19900000000000001</v>
      </c>
      <c r="BB505" s="20"/>
      <c r="BC505" s="20">
        <v>0.22700000000000001</v>
      </c>
      <c r="BD505" s="20">
        <v>0.16</v>
      </c>
      <c r="BE505" s="20"/>
      <c r="BF505" s="20"/>
      <c r="BG505" s="20"/>
      <c r="BH505" s="20"/>
      <c r="BI505" s="20"/>
      <c r="BJ505" s="20">
        <v>0.126</v>
      </c>
      <c r="BK505" s="20"/>
      <c r="BM505" s="20"/>
      <c r="BN505" s="20">
        <v>0.72299999999999998</v>
      </c>
      <c r="BO505" s="20"/>
      <c r="BP505" s="20"/>
      <c r="BQ505" s="20">
        <v>0.751</v>
      </c>
      <c r="BR505" s="20"/>
      <c r="BS505" s="20">
        <v>0.627</v>
      </c>
      <c r="BT505" s="20">
        <v>0.59499999999999997</v>
      </c>
      <c r="BU505" s="20"/>
      <c r="BV505" s="20"/>
      <c r="BW505" s="20"/>
      <c r="BX505" s="20"/>
      <c r="BY505" s="20"/>
      <c r="BZ505" s="20">
        <v>0.70199999999999996</v>
      </c>
      <c r="CA505" s="20"/>
    </row>
    <row r="506" spans="1:79" x14ac:dyDescent="0.35">
      <c r="A506" s="18"/>
      <c r="B506" s="20">
        <v>1943.4169999999999</v>
      </c>
      <c r="C506" s="20"/>
      <c r="D506" s="24"/>
      <c r="E506" s="20">
        <v>918.08399999999995</v>
      </c>
      <c r="F506" s="20"/>
      <c r="G506" s="20">
        <v>2169.009</v>
      </c>
      <c r="H506" s="20">
        <v>6207.47</v>
      </c>
      <c r="I506" s="20"/>
      <c r="J506" s="18"/>
      <c r="K506" s="18"/>
      <c r="L506" s="20"/>
      <c r="M506" s="20"/>
      <c r="N506" s="20">
        <v>2181.953</v>
      </c>
      <c r="O506" s="20"/>
      <c r="Q506" s="18"/>
      <c r="R506" s="20">
        <v>370.38799999999998</v>
      </c>
      <c r="S506" s="20"/>
      <c r="T506" s="24"/>
      <c r="U506" s="20">
        <v>238.23500000000001</v>
      </c>
      <c r="V506" s="20"/>
      <c r="W506" s="20">
        <v>382.58600000000001</v>
      </c>
      <c r="X506" s="20">
        <v>999.62400000000002</v>
      </c>
      <c r="Y506" s="20"/>
      <c r="Z506" s="18"/>
      <c r="AA506" s="18"/>
      <c r="AB506" s="20"/>
      <c r="AC506" s="20"/>
      <c r="AD506" s="20">
        <v>375.77</v>
      </c>
      <c r="AE506" s="20"/>
      <c r="AH506">
        <v>5.2469761439355489</v>
      </c>
      <c r="AK506">
        <v>3.8536906835687446</v>
      </c>
      <c r="AM506">
        <v>5.6693370902228519</v>
      </c>
      <c r="AN506">
        <v>6.2098048866373761</v>
      </c>
      <c r="AT506">
        <v>5.8066184101977276</v>
      </c>
      <c r="AW506" s="20"/>
      <c r="AX506" s="20">
        <v>0.17799999999999999</v>
      </c>
      <c r="AY506" s="20"/>
      <c r="AZ506" s="20"/>
      <c r="BA506" s="20">
        <v>0.20300000000000001</v>
      </c>
      <c r="BB506" s="20"/>
      <c r="BC506" s="20">
        <v>0.186</v>
      </c>
      <c r="BD506" s="20">
        <v>7.8E-2</v>
      </c>
      <c r="BE506" s="20"/>
      <c r="BF506" s="20"/>
      <c r="BG506" s="20"/>
      <c r="BH506" s="20"/>
      <c r="BI506" s="20"/>
      <c r="BJ506" s="20">
        <v>0.19400000000000001</v>
      </c>
      <c r="BK506" s="20"/>
      <c r="BM506" s="20"/>
      <c r="BN506" s="20">
        <v>0.63800000000000001</v>
      </c>
      <c r="BO506" s="20"/>
      <c r="BP506" s="20"/>
      <c r="BQ506" s="20">
        <v>0.53800000000000003</v>
      </c>
      <c r="BR506" s="20"/>
      <c r="BS506" s="20">
        <v>0.63900000000000001</v>
      </c>
      <c r="BT506" s="20">
        <v>0.49099999999999999</v>
      </c>
      <c r="BU506" s="20"/>
      <c r="BV506" s="20"/>
      <c r="BW506" s="20"/>
      <c r="BX506" s="20"/>
      <c r="BY506" s="20"/>
      <c r="BZ506" s="20">
        <v>0.6</v>
      </c>
      <c r="CA506" s="20"/>
    </row>
    <row r="507" spans="1:79" x14ac:dyDescent="0.35">
      <c r="A507" s="18"/>
      <c r="B507" s="20">
        <v>357.803</v>
      </c>
      <c r="C507" s="20"/>
      <c r="D507" s="24"/>
      <c r="E507" s="20">
        <v>3879.4380000000001</v>
      </c>
      <c r="F507" s="20"/>
      <c r="G507" s="20">
        <v>2204.1419999999998</v>
      </c>
      <c r="H507" s="20">
        <v>3144.4160000000002</v>
      </c>
      <c r="I507" s="20"/>
      <c r="J507" s="18"/>
      <c r="K507" s="18"/>
      <c r="L507" s="20"/>
      <c r="M507" s="18"/>
      <c r="N507" s="20">
        <v>2126.4789999999998</v>
      </c>
      <c r="O507" s="20"/>
      <c r="Q507" s="18"/>
      <c r="R507" s="20">
        <v>81.316000000000003</v>
      </c>
      <c r="S507" s="20"/>
      <c r="T507" s="24"/>
      <c r="U507" s="20">
        <v>657.71299999999997</v>
      </c>
      <c r="V507" s="20"/>
      <c r="W507" s="20">
        <v>405.27600000000001</v>
      </c>
      <c r="X507" s="20">
        <v>451.68700000000001</v>
      </c>
      <c r="Y507" s="20"/>
      <c r="Z507" s="18"/>
      <c r="AA507" s="18"/>
      <c r="AB507" s="20"/>
      <c r="AC507" s="18"/>
      <c r="AD507" s="20">
        <v>350.16699999999997</v>
      </c>
      <c r="AE507" s="20"/>
      <c r="AH507">
        <v>4.4001549510551428</v>
      </c>
      <c r="AK507">
        <v>5.8983751271451235</v>
      </c>
      <c r="AM507">
        <v>5.4386196073786746</v>
      </c>
      <c r="AN507">
        <v>6.9614932464294963</v>
      </c>
      <c r="AT507">
        <v>6.0727567132254041</v>
      </c>
      <c r="AW507" s="20"/>
      <c r="AX507" s="20">
        <v>0.68</v>
      </c>
      <c r="AY507" s="20"/>
      <c r="AZ507" s="20"/>
      <c r="BA507" s="20">
        <v>0.113</v>
      </c>
      <c r="BB507" s="20"/>
      <c r="BC507" s="20">
        <v>0.16900000000000001</v>
      </c>
      <c r="BD507" s="20">
        <v>0.19400000000000001</v>
      </c>
      <c r="BE507" s="20"/>
      <c r="BF507" s="20"/>
      <c r="BG507" s="20"/>
      <c r="BH507" s="20"/>
      <c r="BI507" s="20"/>
      <c r="BJ507" s="20">
        <v>0.218</v>
      </c>
      <c r="BK507" s="20"/>
      <c r="BM507" s="20"/>
      <c r="BN507" s="20">
        <v>0.86399999999999999</v>
      </c>
      <c r="BO507" s="20"/>
      <c r="BP507" s="20"/>
      <c r="BQ507" s="20">
        <v>0.45300000000000001</v>
      </c>
      <c r="BR507" s="20"/>
      <c r="BS507" s="20">
        <v>0.55700000000000005</v>
      </c>
      <c r="BT507" s="20">
        <v>0.71599999999999997</v>
      </c>
      <c r="BU507" s="20"/>
      <c r="BV507" s="20"/>
      <c r="BW507" s="20"/>
      <c r="BX507" s="20"/>
      <c r="BY507" s="20"/>
      <c r="BZ507" s="20">
        <v>0.59199999999999997</v>
      </c>
      <c r="CA507" s="20"/>
    </row>
    <row r="508" spans="1:79" x14ac:dyDescent="0.35">
      <c r="A508" s="18"/>
      <c r="B508" s="20">
        <v>1533.8389999999999</v>
      </c>
      <c r="C508" s="20"/>
      <c r="D508" s="24"/>
      <c r="E508" s="20">
        <v>4186.3909999999996</v>
      </c>
      <c r="F508" s="20"/>
      <c r="G508" s="20">
        <v>3054.7339999999999</v>
      </c>
      <c r="H508" s="20">
        <v>1475.5920000000001</v>
      </c>
      <c r="I508" s="20"/>
      <c r="J508" s="18"/>
      <c r="K508" s="18"/>
      <c r="L508" s="20"/>
      <c r="M508" s="18"/>
      <c r="N508" s="20">
        <v>20751.664000000001</v>
      </c>
      <c r="O508" s="20"/>
      <c r="Q508" s="18"/>
      <c r="R508" s="20">
        <v>206.066</v>
      </c>
      <c r="S508" s="20"/>
      <c r="T508" s="24"/>
      <c r="U508" s="20">
        <v>511.71199999999999</v>
      </c>
      <c r="V508" s="20"/>
      <c r="W508" s="20">
        <v>667.03800000000001</v>
      </c>
      <c r="X508" s="20">
        <v>384.12200000000001</v>
      </c>
      <c r="Y508" s="20"/>
      <c r="Z508" s="18"/>
      <c r="AA508" s="18"/>
      <c r="AB508" s="20"/>
      <c r="AC508" s="18"/>
      <c r="AD508" s="20">
        <v>2825.0419999999999</v>
      </c>
      <c r="AE508" s="20"/>
      <c r="AH508">
        <v>7.4434355983034557</v>
      </c>
      <c r="AK508">
        <v>8.18114681695954</v>
      </c>
      <c r="AM508">
        <v>4.5795501905438671</v>
      </c>
      <c r="AN508">
        <v>3.8414670339111012</v>
      </c>
      <c r="AT508">
        <v>7.3456125608044065</v>
      </c>
      <c r="AW508" s="20"/>
      <c r="AX508" s="20">
        <v>0.45400000000000001</v>
      </c>
      <c r="AY508" s="20"/>
      <c r="AZ508" s="20"/>
      <c r="BA508" s="20">
        <v>0.20100000000000001</v>
      </c>
      <c r="BB508" s="20"/>
      <c r="BC508" s="20">
        <v>8.5999999999999993E-2</v>
      </c>
      <c r="BD508" s="20">
        <v>0.126</v>
      </c>
      <c r="BE508" s="20"/>
      <c r="BF508" s="20"/>
      <c r="BG508" s="20"/>
      <c r="BH508" s="20"/>
      <c r="BI508" s="20"/>
      <c r="BJ508" s="20">
        <v>3.3000000000000002E-2</v>
      </c>
      <c r="BK508" s="20"/>
      <c r="BM508" s="20"/>
      <c r="BN508" s="20">
        <v>0.85399999999999998</v>
      </c>
      <c r="BO508" s="20"/>
      <c r="BP508" s="20"/>
      <c r="BQ508" s="20">
        <v>0.65</v>
      </c>
      <c r="BR508" s="20"/>
      <c r="BS508" s="20">
        <v>0.35699999999999998</v>
      </c>
      <c r="BT508" s="20">
        <v>0.39400000000000002</v>
      </c>
      <c r="BU508" s="20"/>
      <c r="BV508" s="20"/>
      <c r="BW508" s="20"/>
      <c r="BX508" s="20"/>
      <c r="BY508" s="20"/>
      <c r="BZ508" s="20">
        <v>0.48099999999999998</v>
      </c>
      <c r="CA508" s="20"/>
    </row>
    <row r="509" spans="1:79" x14ac:dyDescent="0.35">
      <c r="A509" s="18"/>
      <c r="B509" s="20">
        <v>1076.183</v>
      </c>
      <c r="C509" s="20"/>
      <c r="D509" s="24"/>
      <c r="E509" s="20">
        <v>2466.7159999999999</v>
      </c>
      <c r="F509" s="20"/>
      <c r="G509" s="20">
        <v>1152.922</v>
      </c>
      <c r="H509" s="20">
        <v>2715.422</v>
      </c>
      <c r="I509" s="20"/>
      <c r="J509" s="18"/>
      <c r="K509" s="18"/>
      <c r="L509" s="20"/>
      <c r="M509" s="18"/>
      <c r="N509" s="20">
        <v>12925.296</v>
      </c>
      <c r="O509" s="20"/>
      <c r="Q509" s="18"/>
      <c r="R509" s="20">
        <v>200.70699999999999</v>
      </c>
      <c r="S509" s="20"/>
      <c r="T509" s="24"/>
      <c r="U509" s="20">
        <v>458.58300000000003</v>
      </c>
      <c r="V509" s="20"/>
      <c r="W509" s="20">
        <v>224.154</v>
      </c>
      <c r="X509" s="20">
        <v>371.36099999999999</v>
      </c>
      <c r="Y509" s="20"/>
      <c r="Z509" s="18"/>
      <c r="AA509" s="18"/>
      <c r="AB509" s="20"/>
      <c r="AC509" s="18"/>
      <c r="AD509" s="20">
        <v>1149.511</v>
      </c>
      <c r="AE509" s="20"/>
      <c r="AH509">
        <v>5.3619604697394712</v>
      </c>
      <c r="AK509">
        <v>5.3789957325064375</v>
      </c>
      <c r="AM509">
        <v>5.1434371012785851</v>
      </c>
      <c r="AN509">
        <v>7.3120817748767371</v>
      </c>
      <c r="AT509">
        <v>11.244169042314516</v>
      </c>
      <c r="AW509" s="20"/>
      <c r="AX509" s="20">
        <v>0.33600000000000002</v>
      </c>
      <c r="AY509" s="20"/>
      <c r="AZ509" s="20"/>
      <c r="BA509" s="20">
        <v>0.14699999999999999</v>
      </c>
      <c r="BB509" s="20"/>
      <c r="BC509" s="20">
        <v>0.28799999999999998</v>
      </c>
      <c r="BD509" s="20">
        <v>0.247</v>
      </c>
      <c r="BE509" s="20"/>
      <c r="BF509" s="20"/>
      <c r="BG509" s="20"/>
      <c r="BH509" s="20"/>
      <c r="BI509" s="20"/>
      <c r="BJ509" s="20">
        <v>0.123</v>
      </c>
      <c r="BK509" s="20"/>
      <c r="BM509" s="20"/>
      <c r="BN509" s="20">
        <v>0.79200000000000004</v>
      </c>
      <c r="BO509" s="20"/>
      <c r="BP509" s="20"/>
      <c r="BQ509" s="20">
        <v>0.56699999999999995</v>
      </c>
      <c r="BR509" s="20"/>
      <c r="BS509" s="20">
        <v>0.66</v>
      </c>
      <c r="BT509" s="20">
        <v>0.73399999999999999</v>
      </c>
      <c r="BU509" s="20"/>
      <c r="BV509" s="20"/>
      <c r="BW509" s="20"/>
      <c r="BX509" s="20"/>
      <c r="BY509" s="20"/>
      <c r="BZ509" s="20">
        <v>0.54600000000000004</v>
      </c>
      <c r="CA509" s="20"/>
    </row>
    <row r="510" spans="1:79" x14ac:dyDescent="0.35">
      <c r="A510" s="18"/>
      <c r="B510" s="20">
        <v>1149.223</v>
      </c>
      <c r="C510" s="20"/>
      <c r="D510" s="24"/>
      <c r="E510" s="20">
        <v>1208.395</v>
      </c>
      <c r="F510" s="20"/>
      <c r="G510" s="20">
        <v>1958.21</v>
      </c>
      <c r="H510" s="20">
        <v>2278.107</v>
      </c>
      <c r="I510" s="20"/>
      <c r="J510" s="18"/>
      <c r="K510" s="18"/>
      <c r="L510" s="20"/>
      <c r="M510" s="18"/>
      <c r="N510" s="20">
        <v>1754.808</v>
      </c>
      <c r="O510" s="20"/>
      <c r="Q510" s="18"/>
      <c r="R510" s="20">
        <v>237.20500000000001</v>
      </c>
      <c r="S510" s="20"/>
      <c r="T510" s="24"/>
      <c r="U510" s="20">
        <v>314.20800000000003</v>
      </c>
      <c r="V510" s="20"/>
      <c r="W510" s="20">
        <v>405.64600000000002</v>
      </c>
      <c r="X510" s="20">
        <v>332.54599999999999</v>
      </c>
      <c r="Y510" s="20"/>
      <c r="Z510" s="18"/>
      <c r="AA510" s="18"/>
      <c r="AB510" s="20"/>
      <c r="AC510" s="18"/>
      <c r="AD510" s="20">
        <v>736.75900000000001</v>
      </c>
      <c r="AE510" s="20"/>
      <c r="AH510">
        <v>4.8448514997575929</v>
      </c>
      <c r="AK510">
        <v>3.8458441541908539</v>
      </c>
      <c r="AM510">
        <v>4.8273864403938411</v>
      </c>
      <c r="AN510">
        <v>6.8505018854534407</v>
      </c>
      <c r="AT510">
        <v>2.3817937751693568</v>
      </c>
      <c r="AW510" s="20"/>
      <c r="AX510" s="20">
        <v>0.25700000000000001</v>
      </c>
      <c r="AY510" s="20"/>
      <c r="AZ510" s="20"/>
      <c r="BA510" s="20">
        <v>0.154</v>
      </c>
      <c r="BB510" s="20"/>
      <c r="BC510" s="20">
        <v>0.15</v>
      </c>
      <c r="BD510" s="20">
        <v>0.25900000000000001</v>
      </c>
      <c r="BE510" s="20"/>
      <c r="BF510" s="20"/>
      <c r="BG510" s="20"/>
      <c r="BH510" s="20"/>
      <c r="BI510" s="20"/>
      <c r="BJ510" s="20">
        <v>4.1000000000000002E-2</v>
      </c>
      <c r="BK510" s="20"/>
      <c r="BM510" s="20"/>
      <c r="BN510" s="20">
        <v>0.65500000000000003</v>
      </c>
      <c r="BO510" s="20"/>
      <c r="BP510" s="20"/>
      <c r="BQ510" s="20">
        <v>0.52100000000000002</v>
      </c>
      <c r="BR510" s="20"/>
      <c r="BS510" s="20">
        <v>0.496</v>
      </c>
      <c r="BT510" s="20">
        <v>0.67500000000000004</v>
      </c>
      <c r="BU510" s="20"/>
      <c r="BV510" s="20"/>
      <c r="BW510" s="20"/>
      <c r="BX510" s="20"/>
      <c r="BY510" s="20"/>
      <c r="BZ510" s="20">
        <v>0.21199999999999999</v>
      </c>
      <c r="CA510" s="20"/>
    </row>
    <row r="511" spans="1:79" x14ac:dyDescent="0.35">
      <c r="A511" s="18"/>
      <c r="B511" s="20">
        <v>1804.7339999999999</v>
      </c>
      <c r="C511" s="20"/>
      <c r="D511" s="24"/>
      <c r="E511" s="20">
        <v>2107.9879999999998</v>
      </c>
      <c r="F511" s="20"/>
      <c r="G511" s="20">
        <v>3729.66</v>
      </c>
      <c r="H511" s="20">
        <v>994.822</v>
      </c>
      <c r="I511" s="20"/>
      <c r="J511" s="18"/>
      <c r="K511" s="18"/>
      <c r="L511" s="20"/>
      <c r="M511" s="18"/>
      <c r="N511" s="20">
        <v>3000.1849999999999</v>
      </c>
      <c r="O511" s="20"/>
      <c r="Q511" s="18"/>
      <c r="R511" s="20">
        <v>326.21300000000002</v>
      </c>
      <c r="S511" s="20"/>
      <c r="T511" s="24"/>
      <c r="U511" s="20">
        <v>342.048</v>
      </c>
      <c r="V511" s="20"/>
      <c r="W511" s="20">
        <v>555.41999999999996</v>
      </c>
      <c r="X511" s="20">
        <v>272.56099999999998</v>
      </c>
      <c r="Y511" s="20"/>
      <c r="Z511" s="18"/>
      <c r="AA511" s="18"/>
      <c r="AB511" s="20"/>
      <c r="AC511" s="18"/>
      <c r="AD511" s="20">
        <v>643.93799999999999</v>
      </c>
      <c r="AE511" s="20"/>
      <c r="AH511">
        <v>5.5323791510454816</v>
      </c>
      <c r="AK511">
        <v>6.1628426419683784</v>
      </c>
      <c r="AM511">
        <v>6.7150264664578163</v>
      </c>
      <c r="AN511">
        <v>3.6499058926258714</v>
      </c>
      <c r="AT511">
        <v>4.6591209091558508</v>
      </c>
      <c r="AW511" s="20"/>
      <c r="AX511" s="20">
        <v>0.21299999999999999</v>
      </c>
      <c r="AY511" s="20"/>
      <c r="AZ511" s="20"/>
      <c r="BA511" s="20">
        <v>0.22600000000000001</v>
      </c>
      <c r="BB511" s="20"/>
      <c r="BC511" s="20">
        <v>0.152</v>
      </c>
      <c r="BD511" s="20">
        <v>0.16800000000000001</v>
      </c>
      <c r="BE511" s="20"/>
      <c r="BF511" s="20"/>
      <c r="BG511" s="20"/>
      <c r="BH511" s="20"/>
      <c r="BI511" s="20"/>
      <c r="BJ511" s="20">
        <v>9.0999999999999998E-2</v>
      </c>
      <c r="BK511" s="20"/>
      <c r="BM511" s="20"/>
      <c r="BN511" s="20">
        <v>0.55300000000000005</v>
      </c>
      <c r="BO511" s="20"/>
      <c r="BP511" s="20"/>
      <c r="BQ511" s="20">
        <v>0.61699999999999999</v>
      </c>
      <c r="BR511" s="20"/>
      <c r="BS511" s="20">
        <v>0.72799999999999998</v>
      </c>
      <c r="BT511" s="20">
        <v>0.59899999999999998</v>
      </c>
      <c r="BU511" s="20"/>
      <c r="BV511" s="20"/>
      <c r="BW511" s="20"/>
      <c r="BX511" s="20"/>
      <c r="BY511" s="20"/>
      <c r="BZ511" s="20">
        <v>0.36399999999999999</v>
      </c>
      <c r="CA511" s="20"/>
    </row>
    <row r="512" spans="1:79" x14ac:dyDescent="0.35">
      <c r="A512" s="18"/>
      <c r="B512" s="20">
        <v>1881.472</v>
      </c>
      <c r="C512" s="20"/>
      <c r="D512" s="24"/>
      <c r="E512" s="20">
        <v>1923.077</v>
      </c>
      <c r="F512" s="20"/>
      <c r="G512" s="20">
        <v>4321.3760000000002</v>
      </c>
      <c r="H512" s="20">
        <v>19939.903999999999</v>
      </c>
      <c r="I512" s="20"/>
      <c r="J512" s="18"/>
      <c r="K512" s="18"/>
      <c r="L512" s="20"/>
      <c r="M512" s="18"/>
      <c r="N512" s="20">
        <v>10332.84</v>
      </c>
      <c r="O512" s="20"/>
      <c r="Q512" s="18"/>
      <c r="R512" s="20">
        <v>245.87100000000001</v>
      </c>
      <c r="S512" s="20"/>
      <c r="T512" s="24"/>
      <c r="U512" s="20">
        <v>360.48200000000003</v>
      </c>
      <c r="V512" s="20"/>
      <c r="W512" s="20">
        <v>732.65599999999995</v>
      </c>
      <c r="X512" s="20">
        <v>2324.2860000000001</v>
      </c>
      <c r="Y512" s="20"/>
      <c r="Z512" s="18"/>
      <c r="AA512" s="18"/>
      <c r="AB512" s="20"/>
      <c r="AC512" s="18"/>
      <c r="AD512" s="20">
        <v>1308.4829999999999</v>
      </c>
      <c r="AE512" s="20"/>
      <c r="AH512">
        <v>7.6522729398749751</v>
      </c>
      <c r="AK512">
        <v>5.334737934210307</v>
      </c>
      <c r="AM512">
        <v>5.8982332772815624</v>
      </c>
      <c r="AN512">
        <v>8.5789373596880925</v>
      </c>
      <c r="AT512">
        <v>7.8968087472286612</v>
      </c>
      <c r="AW512" s="20"/>
      <c r="AX512" s="20">
        <v>0.39100000000000001</v>
      </c>
      <c r="AY512" s="20"/>
      <c r="AZ512" s="20"/>
      <c r="BA512" s="20">
        <v>0.186</v>
      </c>
      <c r="BB512" s="20"/>
      <c r="BC512" s="20">
        <v>0.10100000000000001</v>
      </c>
      <c r="BD512" s="20">
        <v>4.5999999999999999E-2</v>
      </c>
      <c r="BE512" s="20"/>
      <c r="BF512" s="20"/>
      <c r="BG512" s="20"/>
      <c r="BH512" s="20"/>
      <c r="BI512" s="20"/>
      <c r="BJ512" s="20">
        <v>7.5999999999999998E-2</v>
      </c>
      <c r="BK512" s="20"/>
      <c r="BM512" s="20"/>
      <c r="BN512" s="20">
        <v>0.71799999999999997</v>
      </c>
      <c r="BO512" s="20"/>
      <c r="BP512" s="20"/>
      <c r="BQ512" s="20">
        <v>0.65900000000000003</v>
      </c>
      <c r="BR512" s="20"/>
      <c r="BS512" s="20">
        <v>0.52500000000000002</v>
      </c>
      <c r="BT512" s="20">
        <v>0.45700000000000002</v>
      </c>
      <c r="BU512" s="20"/>
      <c r="BV512" s="20"/>
      <c r="BW512" s="20"/>
      <c r="BX512" s="20"/>
      <c r="BY512" s="20"/>
      <c r="BZ512" s="20">
        <v>0.56000000000000005</v>
      </c>
      <c r="CA512" s="20"/>
    </row>
    <row r="513" spans="1:79" x14ac:dyDescent="0.35">
      <c r="A513" s="18"/>
      <c r="B513" s="20">
        <v>913.46199999999999</v>
      </c>
      <c r="C513" s="20"/>
      <c r="D513" s="24"/>
      <c r="E513" s="20">
        <v>2740.3850000000002</v>
      </c>
      <c r="F513" s="20"/>
      <c r="G513" s="20">
        <v>2947.4850000000001</v>
      </c>
      <c r="H513" s="20">
        <v>1169.5640000000001</v>
      </c>
      <c r="I513" s="20"/>
      <c r="J513" s="18"/>
      <c r="K513" s="18"/>
      <c r="L513" s="20"/>
      <c r="M513" s="18"/>
      <c r="N513" s="20">
        <v>725.77700000000004</v>
      </c>
      <c r="O513" s="20"/>
      <c r="Q513" s="18"/>
      <c r="R513" s="20">
        <v>195.46100000000001</v>
      </c>
      <c r="S513" s="20"/>
      <c r="T513" s="24"/>
      <c r="U513" s="20">
        <v>563.55499999999995</v>
      </c>
      <c r="V513" s="20"/>
      <c r="W513" s="20">
        <v>527.154</v>
      </c>
      <c r="X513" s="20">
        <v>335.90899999999999</v>
      </c>
      <c r="Y513" s="20"/>
      <c r="Z513" s="18"/>
      <c r="AA513" s="18"/>
      <c r="AB513" s="20"/>
      <c r="AC513" s="18"/>
      <c r="AD513" s="20">
        <v>253.71600000000001</v>
      </c>
      <c r="AE513" s="20"/>
      <c r="AH513">
        <v>4.6733721816628382</v>
      </c>
      <c r="AK513">
        <v>4.8626753378108623</v>
      </c>
      <c r="AM513">
        <v>5.5913167689138286</v>
      </c>
      <c r="AN513">
        <v>3.481788222405473</v>
      </c>
      <c r="AT513">
        <v>2.8605882167462835</v>
      </c>
      <c r="AW513" s="20"/>
      <c r="AX513" s="20">
        <v>0.3</v>
      </c>
      <c r="AY513" s="20"/>
      <c r="AZ513" s="20"/>
      <c r="BA513" s="20">
        <v>0.108</v>
      </c>
      <c r="BB513" s="20"/>
      <c r="BC513" s="20">
        <v>0.13300000000000001</v>
      </c>
      <c r="BD513" s="20">
        <v>0.13</v>
      </c>
      <c r="BE513" s="20"/>
      <c r="BF513" s="20"/>
      <c r="BG513" s="20"/>
      <c r="BH513" s="20"/>
      <c r="BI513" s="20"/>
      <c r="BJ513" s="20">
        <v>0.14199999999999999</v>
      </c>
      <c r="BK513" s="20"/>
      <c r="BM513" s="20"/>
      <c r="BN513" s="20">
        <v>0.60699999999999998</v>
      </c>
      <c r="BO513" s="20"/>
      <c r="BP513" s="20"/>
      <c r="BQ513" s="20">
        <v>0.504</v>
      </c>
      <c r="BR513" s="20"/>
      <c r="BS513" s="20">
        <v>0.59</v>
      </c>
      <c r="BT513" s="20">
        <v>0.40699999999999997</v>
      </c>
      <c r="BU513" s="20"/>
      <c r="BV513" s="20"/>
      <c r="BW513" s="20"/>
      <c r="BX513" s="20"/>
      <c r="BY513" s="20"/>
      <c r="BZ513" s="20">
        <v>0.51100000000000001</v>
      </c>
      <c r="CA513" s="20"/>
    </row>
    <row r="514" spans="1:79" x14ac:dyDescent="0.35">
      <c r="A514" s="18"/>
      <c r="B514" s="20">
        <v>1234.2829999999999</v>
      </c>
      <c r="C514" s="20"/>
      <c r="D514" s="24"/>
      <c r="E514" s="20">
        <v>1563.425</v>
      </c>
      <c r="F514" s="20"/>
      <c r="G514" s="20">
        <v>2053.4389999999999</v>
      </c>
      <c r="H514" s="20">
        <v>2153.2910000000002</v>
      </c>
      <c r="I514" s="20"/>
      <c r="J514" s="18"/>
      <c r="K514" s="18"/>
      <c r="L514" s="20"/>
      <c r="M514" s="18"/>
      <c r="N514" s="20">
        <v>5225.5919999999996</v>
      </c>
      <c r="O514" s="20"/>
      <c r="Q514" s="18"/>
      <c r="R514" s="20">
        <v>406.113</v>
      </c>
      <c r="S514" s="20"/>
      <c r="T514" s="24"/>
      <c r="U514" s="20">
        <v>379.57600000000002</v>
      </c>
      <c r="V514" s="20"/>
      <c r="W514" s="20">
        <v>453.53</v>
      </c>
      <c r="X514" s="20">
        <v>388.76499999999999</v>
      </c>
      <c r="Y514" s="20"/>
      <c r="Z514" s="18"/>
      <c r="AA514" s="18"/>
      <c r="AB514" s="20"/>
      <c r="AC514" s="18"/>
      <c r="AD514" s="20">
        <v>729.23699999999997</v>
      </c>
      <c r="AE514" s="20"/>
      <c r="AH514">
        <v>3.0392600089137751</v>
      </c>
      <c r="AK514">
        <v>4.1188721099331884</v>
      </c>
      <c r="AM514">
        <v>4.5276806385465127</v>
      </c>
      <c r="AN514">
        <v>5.5387985029516553</v>
      </c>
      <c r="AT514">
        <v>7.165834975460653</v>
      </c>
      <c r="AW514" s="20"/>
      <c r="AX514" s="20">
        <v>9.4E-2</v>
      </c>
      <c r="AY514" s="20"/>
      <c r="AZ514" s="20"/>
      <c r="BA514" s="20">
        <v>0.13600000000000001</v>
      </c>
      <c r="BB514" s="20"/>
      <c r="BC514" s="20">
        <v>0.125</v>
      </c>
      <c r="BD514" s="20">
        <v>0.17899999999999999</v>
      </c>
      <c r="BE514" s="20"/>
      <c r="BF514" s="20"/>
      <c r="BG514" s="20"/>
      <c r="BH514" s="20"/>
      <c r="BI514" s="20"/>
      <c r="BJ514" s="20">
        <v>0.123</v>
      </c>
      <c r="BK514" s="20"/>
      <c r="BM514" s="20"/>
      <c r="BN514" s="20">
        <v>0.39300000000000002</v>
      </c>
      <c r="BO514" s="20"/>
      <c r="BP514" s="20"/>
      <c r="BQ514" s="20">
        <v>0.56299999999999994</v>
      </c>
      <c r="BR514" s="20"/>
      <c r="BS514" s="20">
        <v>0.42799999999999999</v>
      </c>
      <c r="BT514" s="20">
        <v>0.61099999999999999</v>
      </c>
      <c r="BU514" s="20"/>
      <c r="BV514" s="20"/>
      <c r="BW514" s="20"/>
      <c r="BX514" s="20"/>
      <c r="BY514" s="20"/>
      <c r="BZ514" s="20">
        <v>0.48099999999999998</v>
      </c>
      <c r="CA514" s="20"/>
    </row>
    <row r="515" spans="1:79" x14ac:dyDescent="0.35">
      <c r="A515" s="18"/>
      <c r="B515" s="20">
        <v>2047.8920000000001</v>
      </c>
      <c r="C515" s="20"/>
      <c r="D515" s="24"/>
      <c r="E515" s="20">
        <v>1170.4880000000001</v>
      </c>
      <c r="F515" s="20"/>
      <c r="G515" s="20">
        <v>1428.4390000000001</v>
      </c>
      <c r="H515" s="20">
        <v>1958.21</v>
      </c>
      <c r="I515" s="20"/>
      <c r="J515" s="18"/>
      <c r="K515" s="18"/>
      <c r="L515" s="20"/>
      <c r="M515" s="18"/>
      <c r="N515" s="20">
        <v>1783.4690000000001</v>
      </c>
      <c r="O515" s="20"/>
      <c r="Q515" s="18"/>
      <c r="R515" s="20">
        <v>255.71899999999999</v>
      </c>
      <c r="S515" s="20"/>
      <c r="T515" s="24"/>
      <c r="U515" s="20">
        <v>267.95800000000003</v>
      </c>
      <c r="V515" s="20"/>
      <c r="W515" s="20">
        <v>203.523</v>
      </c>
      <c r="X515" s="20">
        <v>457.923</v>
      </c>
      <c r="Y515" s="20"/>
      <c r="Z515" s="18"/>
      <c r="AA515" s="18"/>
      <c r="AB515" s="20"/>
      <c r="AC515" s="18"/>
      <c r="AD515" s="20">
        <v>367.435</v>
      </c>
      <c r="AE515" s="20"/>
      <c r="AH515">
        <v>8.0083685608030688</v>
      </c>
      <c r="AK515">
        <v>4.3681771023817166</v>
      </c>
      <c r="AM515">
        <v>7.0185630125342104</v>
      </c>
      <c r="AN515">
        <v>4.2762866246071942</v>
      </c>
      <c r="AT515">
        <v>4.8538353722427097</v>
      </c>
      <c r="AW515" s="20"/>
      <c r="AX515" s="20">
        <v>0.39400000000000002</v>
      </c>
      <c r="AY515" s="20"/>
      <c r="AZ515" s="20"/>
      <c r="BA515" s="20">
        <v>0.20499999999999999</v>
      </c>
      <c r="BB515" s="20"/>
      <c r="BC515" s="20">
        <v>0.433</v>
      </c>
      <c r="BD515" s="20">
        <v>0.11700000000000001</v>
      </c>
      <c r="BE515" s="20"/>
      <c r="BF515" s="20"/>
      <c r="BG515" s="20"/>
      <c r="BH515" s="20"/>
      <c r="BI515" s="20"/>
      <c r="BJ515" s="20">
        <v>0.16600000000000001</v>
      </c>
      <c r="BK515" s="20"/>
      <c r="BM515" s="20"/>
      <c r="BN515" s="20">
        <v>0.79800000000000004</v>
      </c>
      <c r="BO515" s="20"/>
      <c r="BP515" s="20"/>
      <c r="BQ515" s="20">
        <v>0.501</v>
      </c>
      <c r="BR515" s="20"/>
      <c r="BS515" s="20">
        <v>0.76</v>
      </c>
      <c r="BT515" s="20">
        <v>0.62</v>
      </c>
      <c r="BU515" s="20"/>
      <c r="BV515" s="20"/>
      <c r="BW515" s="20"/>
      <c r="BX515" s="20"/>
      <c r="BY515" s="20"/>
      <c r="BZ515" s="20">
        <v>0.52900000000000003</v>
      </c>
      <c r="CA515" s="20"/>
    </row>
    <row r="516" spans="1:79" x14ac:dyDescent="0.35">
      <c r="A516" s="18"/>
      <c r="B516" s="20">
        <v>1086.354</v>
      </c>
      <c r="C516" s="20"/>
      <c r="D516" s="24"/>
      <c r="E516" s="20">
        <v>2857.8029999999999</v>
      </c>
      <c r="F516" s="20"/>
      <c r="G516" s="20">
        <v>3390.348</v>
      </c>
      <c r="H516" s="20">
        <v>1914.7560000000001</v>
      </c>
      <c r="I516" s="20"/>
      <c r="J516" s="18"/>
      <c r="K516" s="18"/>
      <c r="L516" s="20"/>
      <c r="M516" s="18"/>
      <c r="N516" s="20">
        <v>5534.393</v>
      </c>
      <c r="O516" s="20"/>
      <c r="Q516" s="18"/>
      <c r="R516" s="20">
        <v>303.50599999999997</v>
      </c>
      <c r="S516" s="20"/>
      <c r="T516" s="24"/>
      <c r="U516" s="20">
        <v>502.75700000000001</v>
      </c>
      <c r="V516" s="20"/>
      <c r="W516" s="20">
        <v>435.24900000000002</v>
      </c>
      <c r="X516" s="20">
        <v>331.18599999999998</v>
      </c>
      <c r="Y516" s="20"/>
      <c r="Z516" s="18"/>
      <c r="AA516" s="18"/>
      <c r="AB516" s="20"/>
      <c r="AC516" s="18"/>
      <c r="AD516" s="20">
        <v>450.38400000000001</v>
      </c>
      <c r="AE516" s="20"/>
      <c r="AH516">
        <v>3.5793493374101342</v>
      </c>
      <c r="AK516">
        <v>5.6842629739615758</v>
      </c>
      <c r="AM516">
        <v>7.7894446627103102</v>
      </c>
      <c r="AN516">
        <v>5.7815125035478561</v>
      </c>
      <c r="AT516">
        <v>12.288165210131798</v>
      </c>
      <c r="AW516" s="20"/>
      <c r="AX516" s="20">
        <v>0.14799999999999999</v>
      </c>
      <c r="AY516" s="20"/>
      <c r="AZ516" s="20"/>
      <c r="BA516" s="20">
        <v>0.14199999999999999</v>
      </c>
      <c r="BB516" s="20"/>
      <c r="BC516" s="20">
        <v>0.22500000000000001</v>
      </c>
      <c r="BD516" s="20">
        <v>0.219</v>
      </c>
      <c r="BE516" s="20"/>
      <c r="BF516" s="20"/>
      <c r="BG516" s="20"/>
      <c r="BH516" s="20"/>
      <c r="BI516" s="20"/>
      <c r="BJ516" s="20">
        <v>0.34300000000000003</v>
      </c>
      <c r="BK516" s="20"/>
      <c r="BM516" s="20"/>
      <c r="BN516" s="20">
        <v>0.44700000000000001</v>
      </c>
      <c r="BO516" s="20"/>
      <c r="BP516" s="20"/>
      <c r="BQ516" s="20">
        <v>0.67900000000000005</v>
      </c>
      <c r="BR516" s="20"/>
      <c r="BS516" s="20">
        <v>0.67400000000000004</v>
      </c>
      <c r="BT516" s="20">
        <v>0.65</v>
      </c>
      <c r="BU516" s="20"/>
      <c r="BV516" s="20"/>
      <c r="BW516" s="20"/>
      <c r="BX516" s="20"/>
      <c r="BY516" s="20"/>
      <c r="BZ516" s="20">
        <v>0.80500000000000005</v>
      </c>
      <c r="CA516" s="20"/>
    </row>
    <row r="517" spans="1:79" x14ac:dyDescent="0.35">
      <c r="A517" s="18"/>
      <c r="B517" s="20">
        <v>2818.9720000000002</v>
      </c>
      <c r="C517" s="20"/>
      <c r="D517" s="24"/>
      <c r="E517" s="20">
        <v>950.44399999999996</v>
      </c>
      <c r="F517" s="20"/>
      <c r="G517" s="20">
        <v>2896.6350000000002</v>
      </c>
      <c r="H517" s="20">
        <v>1349.8520000000001</v>
      </c>
      <c r="I517" s="20"/>
      <c r="J517" s="18"/>
      <c r="K517" s="18"/>
      <c r="L517" s="20"/>
      <c r="M517" s="18"/>
      <c r="N517" s="20">
        <v>770.15499999999997</v>
      </c>
      <c r="O517" s="20"/>
      <c r="Q517" s="18"/>
      <c r="R517" s="20">
        <v>323.34100000000001</v>
      </c>
      <c r="S517" s="20"/>
      <c r="T517" s="24"/>
      <c r="U517" s="20">
        <v>230.446</v>
      </c>
      <c r="V517" s="20"/>
      <c r="W517" s="20">
        <v>368.601</v>
      </c>
      <c r="X517" s="20">
        <v>207.79599999999999</v>
      </c>
      <c r="Y517" s="20"/>
      <c r="Z517" s="18"/>
      <c r="AA517" s="18"/>
      <c r="AB517" s="20"/>
      <c r="AC517" s="18"/>
      <c r="AD517" s="20">
        <v>384.38900000000001</v>
      </c>
      <c r="AE517" s="20"/>
      <c r="AH517">
        <v>8.7182633813837409</v>
      </c>
      <c r="AK517">
        <v>4.124367530788124</v>
      </c>
      <c r="AM517">
        <v>7.8584567052178373</v>
      </c>
      <c r="AN517">
        <v>6.4960441971934015</v>
      </c>
      <c r="AT517">
        <v>2.0035823085468105</v>
      </c>
      <c r="AW517" s="20"/>
      <c r="AX517" s="20">
        <v>0.33900000000000002</v>
      </c>
      <c r="AY517" s="20"/>
      <c r="AZ517" s="20"/>
      <c r="BA517" s="20">
        <v>0.22500000000000001</v>
      </c>
      <c r="BB517" s="20"/>
      <c r="BC517" s="20">
        <v>0.26800000000000002</v>
      </c>
      <c r="BD517" s="20">
        <v>0.39300000000000002</v>
      </c>
      <c r="BE517" s="20"/>
      <c r="BF517" s="20"/>
      <c r="BG517" s="20"/>
      <c r="BH517" s="20"/>
      <c r="BI517" s="20"/>
      <c r="BJ517" s="20">
        <v>6.6000000000000003E-2</v>
      </c>
      <c r="BK517" s="20"/>
      <c r="BM517" s="20"/>
      <c r="BN517" s="20">
        <v>0.82799999999999996</v>
      </c>
      <c r="BO517" s="20"/>
      <c r="BP517" s="20"/>
      <c r="BQ517" s="20">
        <v>0.60899999999999999</v>
      </c>
      <c r="BR517" s="20"/>
      <c r="BS517" s="20">
        <v>0.71</v>
      </c>
      <c r="BT517" s="20">
        <v>0.73499999999999999</v>
      </c>
      <c r="BU517" s="20"/>
      <c r="BV517" s="20"/>
      <c r="BW517" s="20"/>
      <c r="BX517" s="20"/>
      <c r="BY517" s="20"/>
      <c r="BZ517" s="20">
        <v>0.32700000000000001</v>
      </c>
      <c r="CA517" s="20"/>
    </row>
    <row r="518" spans="1:79" x14ac:dyDescent="0.35">
      <c r="A518" s="18"/>
      <c r="B518" s="20">
        <v>1100.222</v>
      </c>
      <c r="C518" s="20"/>
      <c r="D518" s="24"/>
      <c r="E518" s="20">
        <v>2278.107</v>
      </c>
      <c r="F518" s="20"/>
      <c r="G518" s="20">
        <v>1597.633</v>
      </c>
      <c r="H518" s="20">
        <v>1139.0530000000001</v>
      </c>
      <c r="I518" s="20"/>
      <c r="J518" s="18"/>
      <c r="K518" s="18"/>
      <c r="L518" s="20"/>
      <c r="M518" s="18"/>
      <c r="N518" s="20">
        <v>574.149</v>
      </c>
      <c r="O518" s="20"/>
      <c r="Q518" s="18"/>
      <c r="R518" s="20">
        <v>235.90199999999999</v>
      </c>
      <c r="S518" s="20"/>
      <c r="T518" s="24"/>
      <c r="U518" s="20">
        <v>409.31599999999997</v>
      </c>
      <c r="V518" s="20"/>
      <c r="W518" s="20">
        <v>348.57400000000001</v>
      </c>
      <c r="X518" s="20">
        <v>229.08600000000001</v>
      </c>
      <c r="Y518" s="20"/>
      <c r="Z518" s="18"/>
      <c r="AA518" s="18"/>
      <c r="AB518" s="20"/>
      <c r="AC518" s="18"/>
      <c r="AD518" s="20">
        <v>128.636</v>
      </c>
      <c r="AE518" s="20"/>
      <c r="AH518">
        <v>4.6638943290010264</v>
      </c>
      <c r="AK518">
        <v>5.5656436591777503</v>
      </c>
      <c r="AM518">
        <v>4.5833395491344735</v>
      </c>
      <c r="AN518">
        <v>4.9721632923880117</v>
      </c>
      <c r="AT518">
        <v>4.46336173388476</v>
      </c>
      <c r="AW518" s="20"/>
      <c r="AX518" s="20">
        <v>0.248</v>
      </c>
      <c r="AY518" s="20"/>
      <c r="AZ518" s="20"/>
      <c r="BA518" s="20">
        <v>0.17100000000000001</v>
      </c>
      <c r="BB518" s="20"/>
      <c r="BC518" s="20">
        <v>0.16500000000000001</v>
      </c>
      <c r="BD518" s="20">
        <v>0.27300000000000002</v>
      </c>
      <c r="BE518" s="20"/>
      <c r="BF518" s="20"/>
      <c r="BG518" s="20"/>
      <c r="BH518" s="20"/>
      <c r="BI518" s="20"/>
      <c r="BJ518" s="20">
        <v>0.436</v>
      </c>
      <c r="BK518" s="20"/>
      <c r="BM518" s="20"/>
      <c r="BN518" s="20">
        <v>0.64300000000000002</v>
      </c>
      <c r="BO518" s="20"/>
      <c r="BP518" s="20"/>
      <c r="BQ518" s="20">
        <v>0.64200000000000002</v>
      </c>
      <c r="BR518" s="20"/>
      <c r="BS518" s="20">
        <v>0.57299999999999995</v>
      </c>
      <c r="BT518" s="20">
        <v>0.63900000000000001</v>
      </c>
      <c r="BU518" s="20"/>
      <c r="BV518" s="20"/>
      <c r="BW518" s="20"/>
      <c r="BX518" s="20"/>
      <c r="BY518" s="20"/>
      <c r="BZ518" s="20">
        <v>0.76100000000000001</v>
      </c>
      <c r="CA518" s="20"/>
    </row>
    <row r="519" spans="1:79" x14ac:dyDescent="0.35">
      <c r="A519" s="18"/>
      <c r="B519" s="20">
        <v>1102.0709999999999</v>
      </c>
      <c r="C519" s="20"/>
      <c r="D519" s="24"/>
      <c r="E519" s="20">
        <v>1486.6859999999999</v>
      </c>
      <c r="F519" s="20"/>
      <c r="G519" s="20">
        <v>5675.8509999999997</v>
      </c>
      <c r="H519" s="20">
        <v>1248.1510000000001</v>
      </c>
      <c r="I519" s="20"/>
      <c r="J519" s="18"/>
      <c r="K519" s="18"/>
      <c r="L519" s="20"/>
      <c r="M519" s="18"/>
      <c r="N519" s="20">
        <v>4960.2439999999997</v>
      </c>
      <c r="O519" s="20"/>
      <c r="Q519" s="18"/>
      <c r="R519" s="20">
        <v>194.29400000000001</v>
      </c>
      <c r="S519" s="20"/>
      <c r="T519" s="24"/>
      <c r="U519" s="20">
        <v>257.50599999999997</v>
      </c>
      <c r="V519" s="20"/>
      <c r="W519" s="20">
        <v>781.49699999999996</v>
      </c>
      <c r="X519" s="20">
        <v>198.88</v>
      </c>
      <c r="Y519" s="20"/>
      <c r="Z519" s="18"/>
      <c r="AA519" s="18"/>
      <c r="AB519" s="20"/>
      <c r="AC519" s="18"/>
      <c r="AD519" s="20">
        <v>793.55100000000004</v>
      </c>
      <c r="AE519" s="20"/>
      <c r="AH519">
        <v>5.6721823628109966</v>
      </c>
      <c r="AK519">
        <v>5.7734033381746448</v>
      </c>
      <c r="AM519">
        <v>7.2627930753412997</v>
      </c>
      <c r="AN519">
        <v>6.2759000402252623</v>
      </c>
      <c r="AT519">
        <v>6.2506934021883902</v>
      </c>
      <c r="AW519" s="20"/>
      <c r="AX519" s="20">
        <v>0.36699999999999999</v>
      </c>
      <c r="AY519" s="20"/>
      <c r="AZ519" s="20"/>
      <c r="BA519" s="20">
        <v>0.28199999999999997</v>
      </c>
      <c r="BB519" s="20"/>
      <c r="BC519" s="20">
        <v>0.11700000000000001</v>
      </c>
      <c r="BD519" s="20">
        <v>0.39700000000000002</v>
      </c>
      <c r="BE519" s="20"/>
      <c r="BF519" s="20"/>
      <c r="BG519" s="20"/>
      <c r="BH519" s="20"/>
      <c r="BI519" s="20"/>
      <c r="BJ519" s="20">
        <v>9.9000000000000005E-2</v>
      </c>
      <c r="BK519" s="20"/>
      <c r="BM519" s="20"/>
      <c r="BN519" s="20">
        <v>0.77800000000000002</v>
      </c>
      <c r="BO519" s="20"/>
      <c r="BP519" s="20"/>
      <c r="BQ519" s="20">
        <v>0.69399999999999995</v>
      </c>
      <c r="BR519" s="20"/>
      <c r="BS519" s="20">
        <v>0.54900000000000004</v>
      </c>
      <c r="BT519" s="20">
        <v>0.66500000000000004</v>
      </c>
      <c r="BU519" s="20"/>
      <c r="BV519" s="20"/>
      <c r="BW519" s="20"/>
      <c r="BX519" s="20"/>
      <c r="BY519" s="20"/>
      <c r="BZ519" s="20">
        <v>0.48099999999999998</v>
      </c>
      <c r="CA519" s="20"/>
    </row>
    <row r="520" spans="1:79" x14ac:dyDescent="0.35">
      <c r="A520" s="18"/>
      <c r="B520" s="20">
        <v>612.98099999999999</v>
      </c>
      <c r="C520" s="20"/>
      <c r="D520" s="24"/>
      <c r="E520" s="20">
        <v>3492.973</v>
      </c>
      <c r="F520" s="20"/>
      <c r="G520" s="20">
        <v>3627.9589999999998</v>
      </c>
      <c r="H520" s="20">
        <v>1730.769</v>
      </c>
      <c r="I520" s="20"/>
      <c r="J520" s="18"/>
      <c r="K520" s="18"/>
      <c r="L520" s="20"/>
      <c r="M520" s="18"/>
      <c r="N520" s="20">
        <v>7125.5550000000003</v>
      </c>
      <c r="O520" s="20"/>
      <c r="Q520" s="18"/>
      <c r="R520" s="20">
        <v>124.13</v>
      </c>
      <c r="S520" s="20"/>
      <c r="T520" s="24"/>
      <c r="U520" s="20">
        <v>501.96</v>
      </c>
      <c r="V520" s="20"/>
      <c r="W520" s="20">
        <v>672.51800000000003</v>
      </c>
      <c r="X520" s="20">
        <v>344.59100000000001</v>
      </c>
      <c r="Y520" s="20"/>
      <c r="Z520" s="18"/>
      <c r="AA520" s="18"/>
      <c r="AB520" s="20"/>
      <c r="AC520" s="18"/>
      <c r="AD520" s="20">
        <v>623.38699999999994</v>
      </c>
      <c r="AE520" s="20"/>
      <c r="AH520">
        <v>4.9382179972609359</v>
      </c>
      <c r="AK520">
        <v>6.9586680213562833</v>
      </c>
      <c r="AM520">
        <v>5.3945901819728244</v>
      </c>
      <c r="AN520">
        <v>5.0226761581120805</v>
      </c>
      <c r="AT520">
        <v>11.430387544174005</v>
      </c>
      <c r="AW520" s="20"/>
      <c r="AX520" s="20">
        <v>0.5</v>
      </c>
      <c r="AY520" s="20"/>
      <c r="AZ520" s="20"/>
      <c r="BA520" s="20">
        <v>0.17399999999999999</v>
      </c>
      <c r="BB520" s="20"/>
      <c r="BC520" s="20">
        <v>0.10100000000000001</v>
      </c>
      <c r="BD520" s="20">
        <v>0.183</v>
      </c>
      <c r="BE520" s="20"/>
      <c r="BF520" s="20"/>
      <c r="BG520" s="20"/>
      <c r="BH520" s="20"/>
      <c r="BI520" s="20"/>
      <c r="BJ520" s="20">
        <v>0.23</v>
      </c>
      <c r="BK520" s="20"/>
      <c r="BM520" s="20"/>
      <c r="BN520" s="20">
        <v>0.81499999999999995</v>
      </c>
      <c r="BO520" s="20"/>
      <c r="BP520" s="20"/>
      <c r="BQ520" s="20">
        <v>0.626</v>
      </c>
      <c r="BR520" s="20"/>
      <c r="BS520" s="20">
        <v>0.55000000000000004</v>
      </c>
      <c r="BT520" s="20">
        <v>0.65900000000000003</v>
      </c>
      <c r="BU520" s="20"/>
      <c r="BV520" s="20"/>
      <c r="BW520" s="20"/>
      <c r="BX520" s="20"/>
      <c r="BY520" s="20"/>
      <c r="BZ520" s="20">
        <v>0.624</v>
      </c>
      <c r="CA520" s="20"/>
    </row>
    <row r="521" spans="1:79" x14ac:dyDescent="0.35">
      <c r="A521" s="18"/>
      <c r="B521" s="20">
        <v>702.66300000000001</v>
      </c>
      <c r="C521" s="20"/>
      <c r="D521" s="24"/>
      <c r="E521" s="18"/>
      <c r="F521" s="20"/>
      <c r="G521" s="20">
        <v>1661.4280000000001</v>
      </c>
      <c r="H521" s="20">
        <v>6577.2929999999997</v>
      </c>
      <c r="I521" s="20"/>
      <c r="J521" s="18"/>
      <c r="K521" s="18"/>
      <c r="L521" s="20"/>
      <c r="M521" s="18"/>
      <c r="N521" s="20">
        <v>5771.08</v>
      </c>
      <c r="O521" s="20"/>
      <c r="Q521" s="18"/>
      <c r="R521" s="20">
        <v>175.68299999999999</v>
      </c>
      <c r="S521" s="20"/>
      <c r="T521" s="24"/>
      <c r="U521" s="18"/>
      <c r="V521" s="20"/>
      <c r="W521" s="20">
        <v>480.02600000000001</v>
      </c>
      <c r="X521" s="20">
        <v>771.52800000000002</v>
      </c>
      <c r="Y521" s="20"/>
      <c r="Z521" s="18"/>
      <c r="AA521" s="18"/>
      <c r="AB521" s="20"/>
      <c r="AC521" s="18"/>
      <c r="AD521" s="20">
        <v>678.08699999999999</v>
      </c>
      <c r="AE521" s="20"/>
      <c r="AH521">
        <v>3.9996072471440041</v>
      </c>
      <c r="AM521">
        <v>3.4611208559536362</v>
      </c>
      <c r="AN521">
        <v>8.5250217749712256</v>
      </c>
      <c r="AT521">
        <v>8.5108253070771163</v>
      </c>
      <c r="AW521" s="20"/>
      <c r="AX521" s="20">
        <v>0.28599999999999998</v>
      </c>
      <c r="AY521" s="20"/>
      <c r="AZ521" s="20"/>
      <c r="BA521" s="20"/>
      <c r="BB521" s="20"/>
      <c r="BC521" s="20">
        <v>9.0999999999999998E-2</v>
      </c>
      <c r="BD521" s="20">
        <v>0.13900000000000001</v>
      </c>
      <c r="BE521" s="20"/>
      <c r="BF521" s="20"/>
      <c r="BG521" s="20"/>
      <c r="BH521" s="20"/>
      <c r="BI521" s="20"/>
      <c r="BJ521" s="20">
        <v>0.158</v>
      </c>
      <c r="BK521" s="20"/>
      <c r="BM521" s="20"/>
      <c r="BN521" s="20">
        <v>0.68799999999999994</v>
      </c>
      <c r="BO521" s="20"/>
      <c r="BP521" s="20"/>
      <c r="BQ521" s="20"/>
      <c r="BR521" s="20"/>
      <c r="BS521" s="20">
        <v>0.29099999999999998</v>
      </c>
      <c r="BT521" s="20">
        <v>0.69199999999999995</v>
      </c>
      <c r="BU521" s="20"/>
      <c r="BV521" s="20"/>
      <c r="BW521" s="20"/>
      <c r="BX521" s="20"/>
      <c r="BY521" s="20"/>
      <c r="BZ521" s="20">
        <v>0.57599999999999996</v>
      </c>
      <c r="CA521" s="20"/>
    </row>
    <row r="522" spans="1:79" x14ac:dyDescent="0.35">
      <c r="A522" s="18"/>
      <c r="B522" s="20">
        <v>3228.55</v>
      </c>
      <c r="C522" s="20"/>
      <c r="D522" s="24"/>
      <c r="E522" s="18"/>
      <c r="F522" s="20"/>
      <c r="G522" s="20">
        <v>10536.243</v>
      </c>
      <c r="H522" s="20">
        <v>4744.8220000000001</v>
      </c>
      <c r="I522" s="20"/>
      <c r="J522" s="18"/>
      <c r="K522" s="18"/>
      <c r="L522" s="20"/>
      <c r="M522" s="18"/>
      <c r="N522" s="20">
        <v>12070.081</v>
      </c>
      <c r="O522" s="20"/>
      <c r="Q522" s="18"/>
      <c r="R522" s="20">
        <v>544.47799999999995</v>
      </c>
      <c r="S522" s="20"/>
      <c r="T522" s="24"/>
      <c r="U522" s="18"/>
      <c r="V522" s="20"/>
      <c r="W522" s="20">
        <v>1289.4929999999999</v>
      </c>
      <c r="X522" s="20">
        <v>630.06600000000003</v>
      </c>
      <c r="Y522" s="20"/>
      <c r="Z522" s="18"/>
      <c r="AA522" s="18"/>
      <c r="AB522" s="20"/>
      <c r="AC522" s="18"/>
      <c r="AD522" s="20">
        <v>1193.3389999999999</v>
      </c>
      <c r="AE522" s="20"/>
      <c r="AH522">
        <v>5.9296243374387956</v>
      </c>
      <c r="AM522">
        <v>8.1708415633120932</v>
      </c>
      <c r="AN522">
        <v>7.5306745642519992</v>
      </c>
      <c r="AT522">
        <v>10.114544986797549</v>
      </c>
      <c r="AW522" s="20"/>
      <c r="AX522" s="20">
        <v>0.13700000000000001</v>
      </c>
      <c r="AY522" s="20"/>
      <c r="AZ522" s="20"/>
      <c r="BA522" s="20"/>
      <c r="BB522" s="20"/>
      <c r="BC522" s="20">
        <v>0.08</v>
      </c>
      <c r="BD522" s="20">
        <v>0.15</v>
      </c>
      <c r="BE522" s="20"/>
      <c r="BF522" s="20"/>
      <c r="BG522" s="20"/>
      <c r="BH522" s="20"/>
      <c r="BI522" s="20"/>
      <c r="BJ522" s="20">
        <v>0.107</v>
      </c>
      <c r="BK522" s="20"/>
      <c r="BM522" s="20"/>
      <c r="BN522" s="20">
        <v>0.60099999999999998</v>
      </c>
      <c r="BO522" s="20"/>
      <c r="BP522" s="20"/>
      <c r="BQ522" s="20"/>
      <c r="BR522" s="20"/>
      <c r="BS522" s="20">
        <v>0.63800000000000001</v>
      </c>
      <c r="BT522" s="20">
        <v>0.50800000000000001</v>
      </c>
      <c r="BU522" s="20"/>
      <c r="BV522" s="20"/>
      <c r="BW522" s="20"/>
      <c r="BX522" s="20"/>
      <c r="BY522" s="20"/>
      <c r="BZ522" s="20">
        <v>0.57499999999999996</v>
      </c>
      <c r="CA522" s="20"/>
    </row>
    <row r="523" spans="1:79" x14ac:dyDescent="0.35">
      <c r="A523" s="18"/>
      <c r="B523" s="20">
        <v>1815.828</v>
      </c>
      <c r="C523" s="20"/>
      <c r="D523" s="24"/>
      <c r="E523" s="18"/>
      <c r="F523" s="20"/>
      <c r="G523" s="20">
        <v>3309.9110000000001</v>
      </c>
      <c r="H523" s="20">
        <v>2445.451</v>
      </c>
      <c r="I523" s="20"/>
      <c r="J523" s="18"/>
      <c r="K523" s="18"/>
      <c r="L523" s="20"/>
      <c r="M523" s="18"/>
      <c r="N523" s="20">
        <v>6696.5609999999997</v>
      </c>
      <c r="O523" s="20"/>
      <c r="Q523" s="18"/>
      <c r="R523" s="20">
        <v>352.94299999999998</v>
      </c>
      <c r="S523" s="20"/>
      <c r="T523" s="24"/>
      <c r="U523" s="18"/>
      <c r="V523" s="20"/>
      <c r="W523" s="20">
        <v>533.34900000000005</v>
      </c>
      <c r="X523" s="20">
        <v>507.97899999999998</v>
      </c>
      <c r="Y523" s="20"/>
      <c r="Z523" s="18"/>
      <c r="AA523" s="18"/>
      <c r="AB523" s="20"/>
      <c r="AC523" s="18"/>
      <c r="AD523" s="20">
        <v>406.67599999999999</v>
      </c>
      <c r="AE523" s="20"/>
      <c r="AH523">
        <v>5.1448194184330047</v>
      </c>
      <c r="AM523">
        <v>6.2059008266632167</v>
      </c>
      <c r="AN523">
        <v>4.814078928459641</v>
      </c>
      <c r="AT523">
        <v>16.466575357286882</v>
      </c>
      <c r="AW523" s="20"/>
      <c r="AX523" s="20">
        <v>0.183</v>
      </c>
      <c r="AY523" s="20"/>
      <c r="AZ523" s="20"/>
      <c r="BA523" s="20"/>
      <c r="BB523" s="20"/>
      <c r="BC523" s="20">
        <v>0.14599999999999999</v>
      </c>
      <c r="BD523" s="20">
        <v>0.11899999999999999</v>
      </c>
      <c r="BE523" s="20"/>
      <c r="BF523" s="20"/>
      <c r="BG523" s="20"/>
      <c r="BH523" s="20"/>
      <c r="BI523" s="20"/>
      <c r="BJ523" s="20">
        <v>0.50900000000000001</v>
      </c>
      <c r="BK523" s="20"/>
      <c r="BM523" s="20"/>
      <c r="BN523" s="20">
        <v>0.61299999999999999</v>
      </c>
      <c r="BO523" s="20"/>
      <c r="BP523" s="20"/>
      <c r="BQ523" s="20"/>
      <c r="BR523" s="20"/>
      <c r="BS523" s="20">
        <v>0.61699999999999999</v>
      </c>
      <c r="BT523" s="20">
        <v>0.46500000000000002</v>
      </c>
      <c r="BU523" s="20"/>
      <c r="BV523" s="20"/>
      <c r="BW523" s="20"/>
      <c r="BX523" s="20"/>
      <c r="BY523" s="20"/>
      <c r="BZ523" s="20">
        <v>0.91400000000000003</v>
      </c>
      <c r="CA523" s="20"/>
    </row>
    <row r="524" spans="1:79" x14ac:dyDescent="0.35">
      <c r="A524" s="18"/>
      <c r="B524" s="20">
        <v>3143.491</v>
      </c>
      <c r="C524" s="20"/>
      <c r="D524" s="25"/>
      <c r="E524" s="18"/>
      <c r="F524" s="20"/>
      <c r="G524" s="20">
        <v>4003.328</v>
      </c>
      <c r="H524" s="20">
        <v>967.08600000000001</v>
      </c>
      <c r="I524" s="20"/>
      <c r="J524" s="18"/>
      <c r="K524" s="18"/>
      <c r="L524" s="20"/>
      <c r="M524" s="18"/>
      <c r="N524" s="20">
        <v>2666.42</v>
      </c>
      <c r="O524" s="20"/>
      <c r="Q524" s="18"/>
      <c r="R524" s="20">
        <v>460.23200000000003</v>
      </c>
      <c r="S524" s="20"/>
      <c r="T524" s="25"/>
      <c r="U524" s="18"/>
      <c r="V524" s="20"/>
      <c r="W524" s="20">
        <v>996.57500000000005</v>
      </c>
      <c r="X524" s="20">
        <v>170.227</v>
      </c>
      <c r="Y524" s="20"/>
      <c r="Z524" s="18"/>
      <c r="AA524" s="18"/>
      <c r="AB524" s="20"/>
      <c r="AC524" s="18"/>
      <c r="AD524" s="20">
        <v>302.47699999999998</v>
      </c>
      <c r="AE524" s="20"/>
      <c r="AH524">
        <v>6.8302312746614744</v>
      </c>
      <c r="AM524">
        <v>4.0170865213355738</v>
      </c>
      <c r="AN524">
        <v>5.6811551633994606</v>
      </c>
      <c r="AT524">
        <v>8.8152818230807632</v>
      </c>
      <c r="AW524" s="20"/>
      <c r="AX524" s="20">
        <v>0.186</v>
      </c>
      <c r="AY524" s="20"/>
      <c r="AZ524" s="20"/>
      <c r="BA524" s="20"/>
      <c r="BB524" s="20"/>
      <c r="BC524" s="20">
        <v>5.0999999999999997E-2</v>
      </c>
      <c r="BD524" s="20">
        <v>0.41899999999999998</v>
      </c>
      <c r="BE524" s="20"/>
      <c r="BF524" s="20"/>
      <c r="BG524" s="20"/>
      <c r="BH524" s="20"/>
      <c r="BI524" s="20"/>
      <c r="BJ524" s="20">
        <v>0.36599999999999999</v>
      </c>
      <c r="BK524" s="20"/>
      <c r="BM524" s="20"/>
      <c r="BN524" s="20">
        <v>0.623</v>
      </c>
      <c r="BO524" s="20"/>
      <c r="BP524" s="20"/>
      <c r="BQ524" s="20"/>
      <c r="BR524" s="20"/>
      <c r="BS524" s="20">
        <v>0.36799999999999999</v>
      </c>
      <c r="BT524" s="20">
        <v>0.76</v>
      </c>
      <c r="BU524" s="20"/>
      <c r="BV524" s="20"/>
      <c r="BW524" s="20"/>
      <c r="BX524" s="20"/>
      <c r="BY524" s="20"/>
      <c r="BZ524" s="20">
        <v>0.71199999999999997</v>
      </c>
      <c r="CA524" s="20"/>
    </row>
    <row r="525" spans="1:79" x14ac:dyDescent="0.35">
      <c r="A525" s="18"/>
      <c r="B525" s="20">
        <v>4287.1670000000004</v>
      </c>
      <c r="C525" s="20"/>
      <c r="D525" s="24"/>
      <c r="E525" s="18"/>
      <c r="F525" s="20"/>
      <c r="G525" s="20">
        <v>6727.9960000000001</v>
      </c>
      <c r="H525" s="20">
        <v>1525.518</v>
      </c>
      <c r="I525" s="20"/>
      <c r="J525" s="18"/>
      <c r="K525" s="18"/>
      <c r="L525" s="20"/>
      <c r="M525" s="18"/>
      <c r="N525" s="20">
        <v>521.45000000000005</v>
      </c>
      <c r="O525" s="20"/>
      <c r="Q525" s="18"/>
      <c r="R525" s="20">
        <v>598.93399999999997</v>
      </c>
      <c r="S525" s="20"/>
      <c r="T525" s="24"/>
      <c r="U525" s="18"/>
      <c r="V525" s="20"/>
      <c r="W525" s="20">
        <v>1026.451</v>
      </c>
      <c r="X525" s="20">
        <v>272.327</v>
      </c>
      <c r="Y525" s="20"/>
      <c r="Z525" s="18"/>
      <c r="AA525" s="18"/>
      <c r="AB525" s="20"/>
      <c r="AC525" s="18"/>
      <c r="AD525" s="20">
        <v>229.36</v>
      </c>
      <c r="AE525" s="20"/>
      <c r="AH525">
        <v>7.1579957057038017</v>
      </c>
      <c r="AM525">
        <v>6.5546197529156283</v>
      </c>
      <c r="AN525">
        <v>5.6017875568709679</v>
      </c>
      <c r="AT525">
        <v>2.2735001743983259</v>
      </c>
      <c r="AW525" s="20"/>
      <c r="AX525" s="20">
        <v>0.15</v>
      </c>
      <c r="AY525" s="20"/>
      <c r="AZ525" s="20"/>
      <c r="BA525" s="20"/>
      <c r="BB525" s="20"/>
      <c r="BC525" s="20">
        <v>0.08</v>
      </c>
      <c r="BD525" s="20">
        <v>0.25800000000000001</v>
      </c>
      <c r="BE525" s="20"/>
      <c r="BF525" s="20"/>
      <c r="BG525" s="20"/>
      <c r="BH525" s="20"/>
      <c r="BI525" s="20"/>
      <c r="BJ525" s="20">
        <v>0.125</v>
      </c>
      <c r="BK525" s="20"/>
      <c r="BM525" s="20"/>
      <c r="BN525" s="20">
        <v>0.63100000000000001</v>
      </c>
      <c r="BO525" s="20"/>
      <c r="BP525" s="20"/>
      <c r="BQ525" s="20"/>
      <c r="BR525" s="20"/>
      <c r="BS525" s="20">
        <v>0.434</v>
      </c>
      <c r="BT525" s="20">
        <v>0.67900000000000005</v>
      </c>
      <c r="BU525" s="20"/>
      <c r="BV525" s="20"/>
      <c r="BW525" s="20"/>
      <c r="BX525" s="20"/>
      <c r="BY525" s="20"/>
      <c r="BZ525" s="20">
        <v>0.48799999999999999</v>
      </c>
      <c r="CA525" s="20"/>
    </row>
    <row r="526" spans="1:79" x14ac:dyDescent="0.35">
      <c r="A526" s="18"/>
      <c r="B526" s="20">
        <v>1932.3219999999999</v>
      </c>
      <c r="C526" s="20"/>
      <c r="D526" s="24"/>
      <c r="E526" s="18"/>
      <c r="F526" s="20"/>
      <c r="G526" s="20">
        <v>3333.0250000000001</v>
      </c>
      <c r="H526" s="20">
        <v>2261.4639999999999</v>
      </c>
      <c r="I526" s="20"/>
      <c r="J526" s="18"/>
      <c r="K526" s="18"/>
      <c r="L526" s="20"/>
      <c r="M526" s="18"/>
      <c r="N526" s="20">
        <v>4883.5060000000003</v>
      </c>
      <c r="O526" s="20"/>
      <c r="Q526" s="18"/>
      <c r="R526" s="20">
        <v>598.63699999999994</v>
      </c>
      <c r="S526" s="20"/>
      <c r="T526" s="24"/>
      <c r="U526" s="18"/>
      <c r="V526" s="20"/>
      <c r="W526" s="20">
        <v>517.44200000000001</v>
      </c>
      <c r="X526" s="20">
        <v>363.35500000000002</v>
      </c>
      <c r="Y526" s="20"/>
      <c r="Z526" s="18"/>
      <c r="AA526" s="18"/>
      <c r="AB526" s="20"/>
      <c r="AC526" s="18"/>
      <c r="AD526" s="20">
        <v>758.38</v>
      </c>
      <c r="AE526" s="20"/>
      <c r="AH526">
        <v>3.2278693097820552</v>
      </c>
      <c r="AM526">
        <v>6.4413499484000143</v>
      </c>
      <c r="AN526">
        <v>6.2238416975134507</v>
      </c>
      <c r="AT526">
        <v>6.4393918615997263</v>
      </c>
      <c r="AW526" s="20"/>
      <c r="AX526" s="20">
        <v>6.8000000000000005E-2</v>
      </c>
      <c r="AY526" s="20"/>
      <c r="AZ526" s="20"/>
      <c r="BA526" s="20"/>
      <c r="BB526" s="20"/>
      <c r="BC526" s="20">
        <v>0.156</v>
      </c>
      <c r="BD526" s="20">
        <v>0.215</v>
      </c>
      <c r="BE526" s="20"/>
      <c r="BF526" s="20"/>
      <c r="BG526" s="20"/>
      <c r="BH526" s="20"/>
      <c r="BI526" s="20"/>
      <c r="BJ526" s="20">
        <v>0.107</v>
      </c>
      <c r="BK526" s="20"/>
      <c r="BM526" s="20"/>
      <c r="BN526" s="20">
        <v>0.35199999999999998</v>
      </c>
      <c r="BO526" s="20"/>
      <c r="BP526" s="20"/>
      <c r="BQ526" s="20"/>
      <c r="BR526" s="20"/>
      <c r="BS526" s="20">
        <v>0.54400000000000004</v>
      </c>
      <c r="BT526" s="20">
        <v>0.67900000000000005</v>
      </c>
      <c r="BU526" s="20"/>
      <c r="BV526" s="20"/>
      <c r="BW526" s="20"/>
      <c r="BX526" s="20"/>
      <c r="BY526" s="20"/>
      <c r="BZ526" s="20">
        <v>0.437</v>
      </c>
      <c r="CA526" s="20"/>
    </row>
    <row r="527" spans="1:79" x14ac:dyDescent="0.35">
      <c r="A527" s="18"/>
      <c r="B527" s="20">
        <v>2081.1759999999999</v>
      </c>
      <c r="C527" s="20"/>
      <c r="D527" s="25"/>
      <c r="E527" s="18"/>
      <c r="F527" s="20"/>
      <c r="G527" s="20">
        <v>3225.777</v>
      </c>
      <c r="H527" s="20">
        <v>4011.6489999999999</v>
      </c>
      <c r="I527" s="20"/>
      <c r="J527" s="18"/>
      <c r="K527" s="18"/>
      <c r="L527" s="20"/>
      <c r="M527" s="18"/>
      <c r="N527" s="20">
        <v>6122.4110000000001</v>
      </c>
      <c r="O527" s="20"/>
      <c r="Q527" s="18"/>
      <c r="R527" s="20">
        <v>506.19299999999998</v>
      </c>
      <c r="S527" s="20"/>
      <c r="T527" s="25"/>
      <c r="U527" s="18"/>
      <c r="V527" s="20"/>
      <c r="W527" s="20">
        <v>448.59699999999998</v>
      </c>
      <c r="X527" s="20">
        <v>787.43600000000004</v>
      </c>
      <c r="Y527" s="20"/>
      <c r="Z527" s="18"/>
      <c r="AA527" s="18"/>
      <c r="AB527" s="20"/>
      <c r="AC527" s="18"/>
      <c r="AD527" s="20">
        <v>511.45600000000002</v>
      </c>
      <c r="AE527" s="20"/>
      <c r="AH527">
        <v>4.1114278545930105</v>
      </c>
      <c r="AM527">
        <v>7.190812689340321</v>
      </c>
      <c r="AN527">
        <v>5.0945714953342236</v>
      </c>
      <c r="AT527">
        <v>11.970552696615153</v>
      </c>
      <c r="AW527" s="20"/>
      <c r="AX527" s="20">
        <v>0.10199999999999999</v>
      </c>
      <c r="AY527" s="20"/>
      <c r="AZ527" s="20"/>
      <c r="BA527" s="20"/>
      <c r="BB527" s="20"/>
      <c r="BC527" s="20">
        <v>0.20100000000000001</v>
      </c>
      <c r="BD527" s="20">
        <v>8.1000000000000003E-2</v>
      </c>
      <c r="BE527" s="20"/>
      <c r="BF527" s="20"/>
      <c r="BG527" s="20"/>
      <c r="BH527" s="20"/>
      <c r="BI527" s="20"/>
      <c r="BJ527" s="20">
        <v>0.29399999999999998</v>
      </c>
      <c r="BK527" s="20"/>
      <c r="BM527" s="20"/>
      <c r="BN527" s="20">
        <v>0.48099999999999998</v>
      </c>
      <c r="BO527" s="20"/>
      <c r="BP527" s="20"/>
      <c r="BQ527" s="20"/>
      <c r="BR527" s="20"/>
      <c r="BS527" s="20">
        <v>0.68500000000000005</v>
      </c>
      <c r="BT527" s="20">
        <v>0.33200000000000002</v>
      </c>
      <c r="BU527" s="20"/>
      <c r="BV527" s="20"/>
      <c r="BW527" s="20"/>
      <c r="BX527" s="20"/>
      <c r="BY527" s="20"/>
      <c r="BZ527" s="20">
        <v>0.65300000000000002</v>
      </c>
      <c r="CA527" s="20"/>
    </row>
    <row r="528" spans="1:79" x14ac:dyDescent="0.35">
      <c r="A528" s="18"/>
      <c r="B528" s="20">
        <v>3915.4960000000001</v>
      </c>
      <c r="C528" s="20"/>
      <c r="D528" s="24"/>
      <c r="E528" s="18"/>
      <c r="F528" s="20"/>
      <c r="G528" s="20">
        <v>3056.5830000000001</v>
      </c>
      <c r="H528" s="20">
        <v>733.173</v>
      </c>
      <c r="I528" s="20"/>
      <c r="J528" s="18"/>
      <c r="K528" s="18"/>
      <c r="L528" s="20"/>
      <c r="M528" s="18"/>
      <c r="N528" s="20">
        <v>6416.42</v>
      </c>
      <c r="O528" s="20"/>
      <c r="Q528" s="18"/>
      <c r="R528" s="20">
        <v>547.52700000000004</v>
      </c>
      <c r="S528" s="20"/>
      <c r="T528" s="24"/>
      <c r="U528" s="18"/>
      <c r="V528" s="20"/>
      <c r="W528" s="20">
        <v>854.59</v>
      </c>
      <c r="X528" s="20">
        <v>166.148</v>
      </c>
      <c r="Y528" s="20"/>
      <c r="Z528" s="18"/>
      <c r="AA528" s="18"/>
      <c r="AB528" s="20"/>
      <c r="AC528" s="18"/>
      <c r="AD528" s="20">
        <v>649.73099999999999</v>
      </c>
      <c r="AE528" s="20"/>
      <c r="AH528">
        <v>7.1512382037780782</v>
      </c>
      <c r="AM528">
        <v>3.5766660035806646</v>
      </c>
      <c r="AN528">
        <v>4.4127705419264753</v>
      </c>
      <c r="AT528">
        <v>9.8755023232691688</v>
      </c>
      <c r="AW528" s="20"/>
      <c r="AX528" s="20">
        <v>0.16400000000000001</v>
      </c>
      <c r="AY528" s="20"/>
      <c r="AZ528" s="20"/>
      <c r="BA528" s="20"/>
      <c r="BB528" s="20"/>
      <c r="BC528" s="20">
        <v>5.2999999999999999E-2</v>
      </c>
      <c r="BD528" s="20">
        <v>0.33400000000000002</v>
      </c>
      <c r="BE528" s="20"/>
      <c r="BF528" s="20"/>
      <c r="BG528" s="20"/>
      <c r="BH528" s="20"/>
      <c r="BI528" s="20"/>
      <c r="BJ528" s="20">
        <v>0.191</v>
      </c>
      <c r="BK528" s="20"/>
      <c r="BM528" s="20"/>
      <c r="BN528" s="20">
        <v>0.61399999999999999</v>
      </c>
      <c r="BO528" s="20"/>
      <c r="BP528" s="20"/>
      <c r="BQ528" s="20"/>
      <c r="BR528" s="20"/>
      <c r="BS528" s="20">
        <v>0.27700000000000002</v>
      </c>
      <c r="BT528" s="20">
        <v>0.68500000000000005</v>
      </c>
      <c r="BU528" s="20"/>
      <c r="BV528" s="20"/>
      <c r="BW528" s="20"/>
      <c r="BX528" s="20"/>
      <c r="BY528" s="20"/>
      <c r="BZ528" s="20">
        <v>0.79</v>
      </c>
      <c r="CA528" s="20"/>
    </row>
    <row r="529" spans="1:79" x14ac:dyDescent="0.35">
      <c r="A529" s="18"/>
      <c r="B529" s="20">
        <v>3661.2429999999999</v>
      </c>
      <c r="C529" s="20"/>
      <c r="D529" s="24"/>
      <c r="E529" s="18"/>
      <c r="F529" s="20"/>
      <c r="G529" s="20">
        <v>10289.386</v>
      </c>
      <c r="H529" s="20">
        <v>3027.922</v>
      </c>
      <c r="I529" s="20"/>
      <c r="J529" s="18"/>
      <c r="K529" s="18"/>
      <c r="L529" s="20"/>
      <c r="M529" s="18"/>
      <c r="N529" s="20">
        <v>3029.7710000000002</v>
      </c>
      <c r="O529" s="20"/>
      <c r="Q529" s="18"/>
      <c r="R529" s="20">
        <v>553.70699999999999</v>
      </c>
      <c r="S529" s="20"/>
      <c r="T529" s="24"/>
      <c r="U529" s="18"/>
      <c r="V529" s="20"/>
      <c r="W529" s="20">
        <v>1831.9580000000001</v>
      </c>
      <c r="X529" s="20">
        <v>473.73399999999998</v>
      </c>
      <c r="Y529" s="20"/>
      <c r="Z529" s="18"/>
      <c r="AA529" s="18"/>
      <c r="AB529" s="20"/>
      <c r="AC529" s="18"/>
      <c r="AD529" s="20">
        <v>768.10799999999995</v>
      </c>
      <c r="AE529" s="20"/>
      <c r="AH529">
        <v>6.6122389639285757</v>
      </c>
      <c r="AM529">
        <v>5.6166058392168381</v>
      </c>
      <c r="AN529">
        <v>6.3916079487644968</v>
      </c>
      <c r="AT529">
        <v>3.9444596332807369</v>
      </c>
      <c r="AW529" s="20"/>
      <c r="AX529" s="20">
        <v>0.15</v>
      </c>
      <c r="AY529" s="20"/>
      <c r="AZ529" s="20"/>
      <c r="BA529" s="20"/>
      <c r="BB529" s="20"/>
      <c r="BC529" s="20">
        <v>3.9E-2</v>
      </c>
      <c r="BD529" s="20">
        <v>0.17</v>
      </c>
      <c r="BE529" s="20"/>
      <c r="BF529" s="20"/>
      <c r="BG529" s="20"/>
      <c r="BH529" s="20"/>
      <c r="BI529" s="20"/>
      <c r="BJ529" s="20">
        <v>6.5000000000000002E-2</v>
      </c>
      <c r="BK529" s="20"/>
      <c r="BM529" s="20"/>
      <c r="BN529" s="20">
        <v>0.53600000000000003</v>
      </c>
      <c r="BO529" s="20"/>
      <c r="BP529" s="20"/>
      <c r="BQ529" s="20"/>
      <c r="BR529" s="20"/>
      <c r="BS529" s="20">
        <v>0.44500000000000001</v>
      </c>
      <c r="BT529" s="20">
        <v>0.71299999999999997</v>
      </c>
      <c r="BU529" s="20"/>
      <c r="BV529" s="20"/>
      <c r="BW529" s="20"/>
      <c r="BX529" s="20"/>
      <c r="BY529" s="20"/>
      <c r="BZ529" s="20">
        <v>0.223</v>
      </c>
      <c r="CA529" s="20"/>
    </row>
    <row r="530" spans="1:79" x14ac:dyDescent="0.35">
      <c r="A530" s="18"/>
      <c r="B530" s="20">
        <v>3615.9389999999999</v>
      </c>
      <c r="C530" s="20"/>
      <c r="D530" s="24"/>
      <c r="E530" s="18"/>
      <c r="F530" s="20"/>
      <c r="G530" s="20">
        <v>748.89099999999996</v>
      </c>
      <c r="H530" s="20">
        <v>2684.9110000000001</v>
      </c>
      <c r="I530" s="20"/>
      <c r="J530" s="18"/>
      <c r="K530" s="18"/>
      <c r="L530" s="20"/>
      <c r="M530" s="18"/>
      <c r="N530" s="20">
        <v>1852.8109999999999</v>
      </c>
      <c r="O530" s="20"/>
      <c r="Q530" s="18"/>
      <c r="R530" s="20">
        <v>547.35799999999995</v>
      </c>
      <c r="S530" s="20"/>
      <c r="T530" s="24"/>
      <c r="U530" s="18"/>
      <c r="V530" s="20"/>
      <c r="W530" s="20">
        <v>264.53800000000001</v>
      </c>
      <c r="X530" s="20">
        <v>397.76100000000002</v>
      </c>
      <c r="Y530" s="20"/>
      <c r="Z530" s="18"/>
      <c r="AA530" s="18"/>
      <c r="AB530" s="20"/>
      <c r="AC530" s="18"/>
      <c r="AD530" s="20">
        <v>254.84299999999999</v>
      </c>
      <c r="AE530" s="20"/>
      <c r="AH530">
        <v>6.6061681751248731</v>
      </c>
      <c r="AM530">
        <v>2.8309392223423475</v>
      </c>
      <c r="AN530">
        <v>6.7500609662586326</v>
      </c>
      <c r="AT530">
        <v>7.270401776780214</v>
      </c>
      <c r="AW530" s="20"/>
      <c r="AX530" s="20">
        <v>0.152</v>
      </c>
      <c r="AY530" s="20"/>
      <c r="AZ530" s="20"/>
      <c r="BA530" s="20"/>
      <c r="BB530" s="20"/>
      <c r="BC530" s="20">
        <v>0.13400000000000001</v>
      </c>
      <c r="BD530" s="20">
        <v>0.21299999999999999</v>
      </c>
      <c r="BE530" s="20"/>
      <c r="BF530" s="20"/>
      <c r="BG530" s="20"/>
      <c r="BH530" s="20"/>
      <c r="BI530" s="20"/>
      <c r="BJ530" s="20">
        <v>0.35899999999999999</v>
      </c>
      <c r="BK530" s="20"/>
      <c r="BM530" s="20"/>
      <c r="BN530" s="20">
        <v>0.53100000000000003</v>
      </c>
      <c r="BO530" s="20"/>
      <c r="BP530" s="20"/>
      <c r="BQ530" s="20"/>
      <c r="BR530" s="20"/>
      <c r="BS530" s="20">
        <v>0.502</v>
      </c>
      <c r="BT530" s="20">
        <v>0.63600000000000001</v>
      </c>
      <c r="BU530" s="20"/>
      <c r="BV530" s="20"/>
      <c r="BW530" s="20"/>
      <c r="BX530" s="20"/>
      <c r="BY530" s="20"/>
      <c r="BZ530" s="20">
        <v>0.77300000000000002</v>
      </c>
      <c r="CA530" s="20"/>
    </row>
    <row r="531" spans="1:79" x14ac:dyDescent="0.35">
      <c r="A531" s="18"/>
      <c r="B531" s="20">
        <v>1407.175</v>
      </c>
      <c r="C531" s="20"/>
      <c r="D531" s="24"/>
      <c r="E531" s="18"/>
      <c r="F531" s="20"/>
      <c r="G531" s="20">
        <v>411.428</v>
      </c>
      <c r="H531" s="20">
        <v>2170.8580000000002</v>
      </c>
      <c r="I531" s="20"/>
      <c r="J531" s="18"/>
      <c r="K531" s="18"/>
      <c r="L531" s="20"/>
      <c r="M531" s="18"/>
      <c r="N531" s="20">
        <v>11105.769</v>
      </c>
      <c r="O531" s="20"/>
      <c r="Q531" s="18"/>
      <c r="R531" s="20">
        <v>226.36699999999999</v>
      </c>
      <c r="S531" s="20"/>
      <c r="T531" s="24"/>
      <c r="U531" s="18"/>
      <c r="V531" s="20"/>
      <c r="W531" s="20">
        <v>88.308000000000007</v>
      </c>
      <c r="X531" s="20">
        <v>388.685</v>
      </c>
      <c r="Y531" s="20"/>
      <c r="Z531" s="18"/>
      <c r="AA531" s="18"/>
      <c r="AB531" s="20"/>
      <c r="AC531" s="18"/>
      <c r="AD531" s="20">
        <v>1117.4390000000001</v>
      </c>
      <c r="AE531" s="20"/>
      <c r="AH531">
        <v>6.216343371604518</v>
      </c>
      <c r="AM531">
        <v>4.6590116410744207</v>
      </c>
      <c r="AN531">
        <v>5.5851344919407753</v>
      </c>
      <c r="AT531">
        <v>9.9385908313563416</v>
      </c>
      <c r="AW531" s="20"/>
      <c r="AX531" s="20">
        <v>0.34499999999999997</v>
      </c>
      <c r="AY531" s="20"/>
      <c r="AZ531" s="20"/>
      <c r="BA531" s="20"/>
      <c r="BB531" s="20"/>
      <c r="BC531" s="20">
        <v>0.66300000000000003</v>
      </c>
      <c r="BD531" s="20">
        <v>0.18099999999999999</v>
      </c>
      <c r="BE531" s="20"/>
      <c r="BF531" s="20"/>
      <c r="BG531" s="20"/>
      <c r="BH531" s="20"/>
      <c r="BI531" s="20"/>
      <c r="BJ531" s="20">
        <v>0.112</v>
      </c>
      <c r="BK531" s="20"/>
      <c r="BM531" s="20"/>
      <c r="BN531" s="20">
        <v>0.77900000000000003</v>
      </c>
      <c r="BO531" s="20"/>
      <c r="BP531" s="20"/>
      <c r="BQ531" s="20"/>
      <c r="BR531" s="20"/>
      <c r="BS531" s="20">
        <v>0.89900000000000002</v>
      </c>
      <c r="BT531" s="20">
        <v>0.67600000000000005</v>
      </c>
      <c r="BU531" s="20"/>
      <c r="BV531" s="20"/>
      <c r="BW531" s="20"/>
      <c r="BX531" s="20"/>
      <c r="BY531" s="20"/>
      <c r="BZ531" s="20">
        <v>0.47299999999999998</v>
      </c>
      <c r="CA531" s="20"/>
    </row>
    <row r="532" spans="1:79" x14ac:dyDescent="0.35">
      <c r="A532" s="18"/>
      <c r="B532" s="20">
        <v>2405.6950000000002</v>
      </c>
      <c r="C532" s="20"/>
      <c r="D532" s="24"/>
      <c r="E532" s="18"/>
      <c r="F532" s="20"/>
      <c r="G532" s="20">
        <v>1526.442</v>
      </c>
      <c r="H532" s="20">
        <v>5359.652</v>
      </c>
      <c r="I532" s="20"/>
      <c r="J532" s="18"/>
      <c r="K532" s="18"/>
      <c r="L532" s="20"/>
      <c r="M532" s="18"/>
      <c r="N532" s="20">
        <v>2291.0500000000002</v>
      </c>
      <c r="O532" s="20"/>
      <c r="Q532" s="18"/>
      <c r="R532" s="20">
        <v>422.39100000000002</v>
      </c>
      <c r="S532" s="20"/>
      <c r="T532" s="24"/>
      <c r="U532" s="18"/>
      <c r="V532" s="20"/>
      <c r="W532" s="20">
        <v>361.18200000000002</v>
      </c>
      <c r="X532" s="20">
        <v>499.33699999999999</v>
      </c>
      <c r="Y532" s="20"/>
      <c r="Z532" s="18"/>
      <c r="AA532" s="18"/>
      <c r="AB532" s="20"/>
      <c r="AC532" s="18"/>
      <c r="AD532" s="20">
        <v>307.64299999999997</v>
      </c>
      <c r="AE532" s="20"/>
      <c r="AH532">
        <v>5.6954220142001128</v>
      </c>
      <c r="AM532">
        <v>4.2262405103244349</v>
      </c>
      <c r="AN532">
        <v>10.733536669623922</v>
      </c>
      <c r="AT532">
        <v>7.4471058987202712</v>
      </c>
      <c r="AW532" s="20"/>
      <c r="AX532" s="20">
        <v>0.16900000000000001</v>
      </c>
      <c r="AY532" s="20"/>
      <c r="AZ532" s="20"/>
      <c r="BA532" s="20"/>
      <c r="BB532" s="20"/>
      <c r="BC532" s="20">
        <v>0.14699999999999999</v>
      </c>
      <c r="BD532" s="20">
        <v>0.27</v>
      </c>
      <c r="BE532" s="20"/>
      <c r="BF532" s="20"/>
      <c r="BG532" s="20"/>
      <c r="BH532" s="20"/>
      <c r="BI532" s="20"/>
      <c r="BJ532" s="20">
        <v>0.30399999999999999</v>
      </c>
      <c r="BK532" s="20"/>
      <c r="BM532" s="20"/>
      <c r="BN532" s="20">
        <v>0.621</v>
      </c>
      <c r="BO532" s="20"/>
      <c r="BP532" s="20"/>
      <c r="BQ532" s="20"/>
      <c r="BR532" s="20"/>
      <c r="BS532" s="20">
        <v>0.54800000000000004</v>
      </c>
      <c r="BT532" s="20">
        <v>0.77</v>
      </c>
      <c r="BU532" s="20"/>
      <c r="BV532" s="20"/>
      <c r="BW532" s="20"/>
      <c r="BX532" s="20"/>
      <c r="BY532" s="20"/>
      <c r="BZ532" s="20">
        <v>0.60199999999999998</v>
      </c>
      <c r="CA532" s="20"/>
    </row>
    <row r="533" spans="1:79" x14ac:dyDescent="0.35">
      <c r="A533" s="18"/>
      <c r="B533" s="20">
        <v>1772.374</v>
      </c>
      <c r="C533" s="20"/>
      <c r="D533" s="24"/>
      <c r="E533" s="18"/>
      <c r="F533" s="20"/>
      <c r="G533" s="20">
        <v>1394.231</v>
      </c>
      <c r="H533" s="20">
        <v>1476.5160000000001</v>
      </c>
      <c r="I533" s="20"/>
      <c r="J533" s="18"/>
      <c r="K533" s="18"/>
      <c r="L533" s="20"/>
      <c r="M533" s="18"/>
      <c r="N533" s="20">
        <v>3007.5810000000001</v>
      </c>
      <c r="O533" s="20"/>
      <c r="Q533" s="18"/>
      <c r="R533" s="20">
        <v>375.20699999999999</v>
      </c>
      <c r="S533" s="20"/>
      <c r="T533" s="24"/>
      <c r="U533" s="18"/>
      <c r="V533" s="20"/>
      <c r="W533" s="20">
        <v>325.39999999999998</v>
      </c>
      <c r="X533" s="20">
        <v>263.04199999999997</v>
      </c>
      <c r="Y533" s="20"/>
      <c r="Z533" s="18"/>
      <c r="AA533" s="18"/>
      <c r="AB533" s="20"/>
      <c r="AC533" s="18"/>
      <c r="AD533" s="20">
        <v>411.745</v>
      </c>
      <c r="AE533" s="20"/>
      <c r="AH533">
        <v>4.7237231714760117</v>
      </c>
      <c r="AM533">
        <v>4.2846681007990171</v>
      </c>
      <c r="AN533">
        <v>5.6132328677549603</v>
      </c>
      <c r="AT533">
        <v>7.3044748570110141</v>
      </c>
      <c r="AW533" s="20"/>
      <c r="AX533" s="20">
        <v>0.158</v>
      </c>
      <c r="AY533" s="20"/>
      <c r="AZ533" s="20"/>
      <c r="BA533" s="20"/>
      <c r="BB533" s="20"/>
      <c r="BC533" s="20">
        <v>0.16500000000000001</v>
      </c>
      <c r="BD533" s="20">
        <v>0.26800000000000002</v>
      </c>
      <c r="BE533" s="20"/>
      <c r="BF533" s="20"/>
      <c r="BG533" s="20"/>
      <c r="BH533" s="20"/>
      <c r="BI533" s="20"/>
      <c r="BJ533" s="20">
        <v>0.223</v>
      </c>
      <c r="BK533" s="20"/>
      <c r="BM533" s="20"/>
      <c r="BN533" s="20">
        <v>0.46400000000000002</v>
      </c>
      <c r="BO533" s="20"/>
      <c r="BP533" s="20"/>
      <c r="BQ533" s="20"/>
      <c r="BR533" s="20"/>
      <c r="BS533" s="20">
        <v>0.502</v>
      </c>
      <c r="BT533" s="20">
        <v>0.72599999999999998</v>
      </c>
      <c r="BU533" s="20"/>
      <c r="BV533" s="20"/>
      <c r="BW533" s="20"/>
      <c r="BX533" s="20"/>
      <c r="BY533" s="20"/>
      <c r="BZ533" s="20">
        <v>0.73499999999999999</v>
      </c>
      <c r="CA533" s="20"/>
    </row>
    <row r="534" spans="1:79" x14ac:dyDescent="0.35">
      <c r="A534" s="18"/>
      <c r="B534" s="20">
        <v>1436.76</v>
      </c>
      <c r="C534" s="20"/>
      <c r="D534" s="24"/>
      <c r="E534" s="18"/>
      <c r="F534" s="20"/>
      <c r="G534" s="20">
        <v>1578.2170000000001</v>
      </c>
      <c r="H534" s="20">
        <v>9215.9760000000006</v>
      </c>
      <c r="I534" s="20"/>
      <c r="J534" s="18"/>
      <c r="K534" s="18"/>
      <c r="L534" s="20"/>
      <c r="M534" s="18"/>
      <c r="N534" s="20">
        <v>2211.538</v>
      </c>
      <c r="O534" s="20"/>
      <c r="Q534" s="18"/>
      <c r="R534" s="20">
        <v>266.69499999999999</v>
      </c>
      <c r="S534" s="20"/>
      <c r="T534" s="24"/>
      <c r="U534" s="18"/>
      <c r="V534" s="20"/>
      <c r="W534" s="20">
        <v>363.12200000000001</v>
      </c>
      <c r="X534" s="20">
        <v>801.03399999999999</v>
      </c>
      <c r="Y534" s="20"/>
      <c r="Z534" s="18"/>
      <c r="AA534" s="18"/>
      <c r="AB534" s="20"/>
      <c r="AC534" s="18"/>
      <c r="AD534" s="20">
        <v>285.12900000000002</v>
      </c>
      <c r="AE534" s="20"/>
      <c r="AH534">
        <v>5.3872776017548141</v>
      </c>
      <c r="AM534">
        <v>4.3462445128634455</v>
      </c>
      <c r="AN534">
        <v>11.505099658691142</v>
      </c>
      <c r="AT534">
        <v>7.7562717226237945</v>
      </c>
      <c r="AW534" s="20"/>
      <c r="AX534" s="20">
        <v>0.254</v>
      </c>
      <c r="AY534" s="20"/>
      <c r="AZ534" s="20"/>
      <c r="BA534" s="20"/>
      <c r="BB534" s="20"/>
      <c r="BC534" s="20">
        <v>0.15</v>
      </c>
      <c r="BD534" s="20">
        <v>0.18</v>
      </c>
      <c r="BE534" s="20"/>
      <c r="BF534" s="20"/>
      <c r="BG534" s="20"/>
      <c r="BH534" s="20"/>
      <c r="BI534" s="20"/>
      <c r="BJ534" s="20">
        <v>0.34200000000000003</v>
      </c>
      <c r="BK534" s="20"/>
      <c r="BM534" s="20"/>
      <c r="BN534" s="20">
        <v>0.54800000000000004</v>
      </c>
      <c r="BO534" s="20"/>
      <c r="BP534" s="20"/>
      <c r="BQ534" s="20"/>
      <c r="BR534" s="20"/>
      <c r="BS534" s="20">
        <v>0.65200000000000002</v>
      </c>
      <c r="BT534" s="20">
        <v>0.71099999999999997</v>
      </c>
      <c r="BU534" s="20"/>
      <c r="BV534" s="20"/>
      <c r="BW534" s="20"/>
      <c r="BX534" s="20"/>
      <c r="BY534" s="20"/>
      <c r="BZ534" s="20">
        <v>0.70099999999999996</v>
      </c>
      <c r="CA534" s="20"/>
    </row>
    <row r="535" spans="1:79" x14ac:dyDescent="0.35">
      <c r="A535" s="18"/>
      <c r="B535" s="20">
        <v>446.56099999999998</v>
      </c>
      <c r="C535" s="20"/>
      <c r="D535" s="24"/>
      <c r="E535" s="18"/>
      <c r="F535" s="20"/>
      <c r="G535" s="20">
        <v>588.94200000000001</v>
      </c>
      <c r="H535" s="20">
        <v>1029.0309999999999</v>
      </c>
      <c r="I535" s="20"/>
      <c r="J535" s="18"/>
      <c r="K535" s="18"/>
      <c r="L535" s="20"/>
      <c r="M535" s="18"/>
      <c r="N535" s="20">
        <v>2053.4389999999999</v>
      </c>
      <c r="O535" s="20"/>
      <c r="Q535" s="18"/>
      <c r="R535" s="20">
        <v>122.53700000000001</v>
      </c>
      <c r="S535" s="20"/>
      <c r="T535" s="24"/>
      <c r="U535" s="18"/>
      <c r="V535" s="20"/>
      <c r="W535" s="20">
        <v>253.37</v>
      </c>
      <c r="X535" s="20">
        <v>306.51600000000002</v>
      </c>
      <c r="Y535" s="20"/>
      <c r="Z535" s="18"/>
      <c r="AA535" s="18"/>
      <c r="AB535" s="20"/>
      <c r="AC535" s="18"/>
      <c r="AD535" s="20">
        <v>273.83999999999997</v>
      </c>
      <c r="AE535" s="20"/>
      <c r="AH535">
        <v>3.6442951924724771</v>
      </c>
      <c r="AM535">
        <v>2.3244346213048113</v>
      </c>
      <c r="AN535">
        <v>3.3571852692844741</v>
      </c>
      <c r="AT535">
        <v>7.4986817119485831</v>
      </c>
      <c r="AW535" s="20"/>
      <c r="AX535" s="20">
        <v>0.374</v>
      </c>
      <c r="AY535" s="20"/>
      <c r="AZ535" s="20"/>
      <c r="BA535" s="20"/>
      <c r="BB535" s="20"/>
      <c r="BC535" s="20">
        <v>0.115</v>
      </c>
      <c r="BD535" s="20">
        <v>0.13800000000000001</v>
      </c>
      <c r="BE535" s="20"/>
      <c r="BF535" s="20"/>
      <c r="BG535" s="20"/>
      <c r="BH535" s="20"/>
      <c r="BI535" s="20"/>
      <c r="BJ535" s="20">
        <v>0.34399999999999997</v>
      </c>
      <c r="BK535" s="20"/>
      <c r="BM535" s="20"/>
      <c r="BN535" s="20">
        <v>0.60899999999999999</v>
      </c>
      <c r="BO535" s="20"/>
      <c r="BP535" s="20"/>
      <c r="BQ535" s="20"/>
      <c r="BR535" s="20"/>
      <c r="BS535" s="20">
        <v>0.44700000000000001</v>
      </c>
      <c r="BT535" s="20">
        <v>0.52900000000000003</v>
      </c>
      <c r="BU535" s="20"/>
      <c r="BV535" s="20"/>
      <c r="BW535" s="20"/>
      <c r="BX535" s="20"/>
      <c r="BY535" s="20"/>
      <c r="BZ535" s="20">
        <v>0.72399999999999998</v>
      </c>
      <c r="CA535" s="20"/>
    </row>
    <row r="536" spans="1:79" x14ac:dyDescent="0.35">
      <c r="A536" s="18"/>
      <c r="B536" s="20">
        <v>1756.6569999999999</v>
      </c>
      <c r="C536" s="20"/>
      <c r="D536" s="24"/>
      <c r="E536" s="18"/>
      <c r="F536" s="20"/>
      <c r="G536" s="20">
        <v>1394.231</v>
      </c>
      <c r="H536" s="20">
        <v>1246.3019999999999</v>
      </c>
      <c r="I536" s="20"/>
      <c r="J536" s="18"/>
      <c r="K536" s="18"/>
      <c r="L536" s="20"/>
      <c r="M536" s="18"/>
      <c r="N536" s="20">
        <v>1074.3340000000001</v>
      </c>
      <c r="O536" s="20"/>
      <c r="Q536" s="18"/>
      <c r="R536" s="20">
        <v>388.452</v>
      </c>
      <c r="S536" s="20"/>
      <c r="T536" s="24"/>
      <c r="U536" s="18"/>
      <c r="V536" s="20"/>
      <c r="W536" s="20">
        <v>275.98</v>
      </c>
      <c r="X536" s="20">
        <v>277.02699999999999</v>
      </c>
      <c r="Y536" s="20"/>
      <c r="Z536" s="18"/>
      <c r="AA536" s="18"/>
      <c r="AB536" s="20"/>
      <c r="AC536" s="18"/>
      <c r="AD536" s="20">
        <v>370.85399999999998</v>
      </c>
      <c r="AE536" s="20"/>
      <c r="AH536">
        <v>4.5221983668509882</v>
      </c>
      <c r="AM536">
        <v>5.0519276759185443</v>
      </c>
      <c r="AN536">
        <v>4.4988466828143103</v>
      </c>
      <c r="AT536">
        <v>2.8969190031656664</v>
      </c>
      <c r="AW536" s="20"/>
      <c r="AX536" s="20">
        <v>0.14599999999999999</v>
      </c>
      <c r="AY536" s="20"/>
      <c r="AZ536" s="20"/>
      <c r="BA536" s="20"/>
      <c r="BB536" s="20"/>
      <c r="BC536" s="20">
        <v>0.23</v>
      </c>
      <c r="BD536" s="20">
        <v>0.20399999999999999</v>
      </c>
      <c r="BE536" s="20"/>
      <c r="BF536" s="20"/>
      <c r="BG536" s="20"/>
      <c r="BH536" s="20"/>
      <c r="BI536" s="20"/>
      <c r="BJ536" s="20">
        <v>9.8000000000000004E-2</v>
      </c>
      <c r="BK536" s="20"/>
      <c r="BM536" s="20"/>
      <c r="BN536" s="20">
        <v>0.51100000000000001</v>
      </c>
      <c r="BO536" s="20"/>
      <c r="BP536" s="20"/>
      <c r="BQ536" s="20"/>
      <c r="BR536" s="20"/>
      <c r="BS536" s="20">
        <v>0.58399999999999996</v>
      </c>
      <c r="BT536" s="20">
        <v>0.6</v>
      </c>
      <c r="BU536" s="20"/>
      <c r="BV536" s="20"/>
      <c r="BW536" s="20"/>
      <c r="BX536" s="20"/>
      <c r="BY536" s="20"/>
      <c r="BZ536" s="20">
        <v>0.39300000000000002</v>
      </c>
      <c r="CA536" s="20"/>
    </row>
    <row r="537" spans="1:79" x14ac:dyDescent="0.35">
      <c r="A537" s="18"/>
      <c r="B537" s="20">
        <v>1565.2739999999999</v>
      </c>
      <c r="C537" s="20"/>
      <c r="D537" s="24"/>
      <c r="E537" s="18"/>
      <c r="F537" s="20"/>
      <c r="G537" s="20">
        <v>719.30499999999995</v>
      </c>
      <c r="H537" s="20">
        <v>1214.867</v>
      </c>
      <c r="I537" s="20"/>
      <c r="J537" s="18"/>
      <c r="K537" s="18"/>
      <c r="L537" s="20"/>
      <c r="M537" s="18"/>
      <c r="N537" s="20">
        <v>2553.6239999999998</v>
      </c>
      <c r="O537" s="20"/>
      <c r="Q537" s="18"/>
      <c r="R537" s="20">
        <v>250.33699999999999</v>
      </c>
      <c r="S537" s="20"/>
      <c r="T537" s="24"/>
      <c r="U537" s="18"/>
      <c r="V537" s="20"/>
      <c r="W537" s="20">
        <v>189.92500000000001</v>
      </c>
      <c r="X537" s="20">
        <v>313.78199999999998</v>
      </c>
      <c r="Y537" s="20"/>
      <c r="Z537" s="18"/>
      <c r="AA537" s="18"/>
      <c r="AB537" s="20"/>
      <c r="AC537" s="18"/>
      <c r="AD537" s="20">
        <v>518.85799999999995</v>
      </c>
      <c r="AE537" s="20"/>
      <c r="AH537">
        <v>6.2526674043389505</v>
      </c>
      <c r="AM537">
        <v>3.7873107805712776</v>
      </c>
      <c r="AN537">
        <v>3.8716911741272604</v>
      </c>
      <c r="AT537">
        <v>4.921624028154139</v>
      </c>
      <c r="AW537" s="20"/>
      <c r="AX537" s="20">
        <v>0.314</v>
      </c>
      <c r="AY537" s="20"/>
      <c r="AZ537" s="20"/>
      <c r="BA537" s="20"/>
      <c r="BB537" s="20"/>
      <c r="BC537" s="20">
        <v>0.251</v>
      </c>
      <c r="BD537" s="20">
        <v>0.155</v>
      </c>
      <c r="BE537" s="20"/>
      <c r="BF537" s="20"/>
      <c r="BG537" s="20"/>
      <c r="BH537" s="20"/>
      <c r="BI537" s="20"/>
      <c r="BJ537" s="20">
        <v>0.11899999999999999</v>
      </c>
      <c r="BK537" s="20"/>
      <c r="BM537" s="20"/>
      <c r="BN537" s="20">
        <v>0.74099999999999999</v>
      </c>
      <c r="BO537" s="20"/>
      <c r="BP537" s="20"/>
      <c r="BQ537" s="20"/>
      <c r="BR537" s="20"/>
      <c r="BS537" s="20">
        <v>0.623</v>
      </c>
      <c r="BT537" s="20">
        <v>0.51600000000000001</v>
      </c>
      <c r="BU537" s="20"/>
      <c r="BV537" s="20"/>
      <c r="BW537" s="20"/>
      <c r="BX537" s="20"/>
      <c r="BY537" s="20"/>
      <c r="BZ537" s="20">
        <v>0.38200000000000001</v>
      </c>
      <c r="CA537" s="20"/>
    </row>
    <row r="538" spans="1:79" x14ac:dyDescent="0.35">
      <c r="A538" s="18"/>
      <c r="B538" s="20">
        <v>3510.54</v>
      </c>
      <c r="C538" s="20"/>
      <c r="D538" s="24"/>
      <c r="E538" s="18"/>
      <c r="F538" s="20"/>
      <c r="G538" s="20">
        <v>1936.9449999999999</v>
      </c>
      <c r="H538" s="20">
        <v>636.09500000000003</v>
      </c>
      <c r="I538" s="20"/>
      <c r="J538" s="18"/>
      <c r="K538" s="18"/>
      <c r="L538" s="20"/>
      <c r="M538" s="18"/>
      <c r="N538" s="20">
        <v>2818.047</v>
      </c>
      <c r="O538" s="20"/>
      <c r="Q538" s="18"/>
      <c r="R538" s="20">
        <v>511.399</v>
      </c>
      <c r="S538" s="20"/>
      <c r="T538" s="24"/>
      <c r="U538" s="18"/>
      <c r="V538" s="20"/>
      <c r="W538" s="20">
        <v>404.98599999999999</v>
      </c>
      <c r="X538" s="20">
        <v>220.501</v>
      </c>
      <c r="Y538" s="20"/>
      <c r="Z538" s="18"/>
      <c r="AA538" s="18"/>
      <c r="AB538" s="20"/>
      <c r="AC538" s="18"/>
      <c r="AD538" s="20">
        <v>743.18100000000004</v>
      </c>
      <c r="AE538" s="20"/>
      <c r="AH538">
        <v>6.864581276068197</v>
      </c>
      <c r="AM538">
        <v>4.7827455763902949</v>
      </c>
      <c r="AN538">
        <v>2.8847714976349312</v>
      </c>
      <c r="AT538">
        <v>3.7918716974734283</v>
      </c>
      <c r="AW538" s="20"/>
      <c r="AX538" s="20">
        <v>0.16900000000000001</v>
      </c>
      <c r="AY538" s="20"/>
      <c r="AZ538" s="20"/>
      <c r="BA538" s="20"/>
      <c r="BB538" s="20"/>
      <c r="BC538" s="20">
        <v>0.14799999999999999</v>
      </c>
      <c r="BD538" s="20">
        <v>0.16400000000000001</v>
      </c>
      <c r="BE538" s="20"/>
      <c r="BF538" s="20"/>
      <c r="BG538" s="20"/>
      <c r="BH538" s="20"/>
      <c r="BI538" s="20"/>
      <c r="BJ538" s="20">
        <v>6.4000000000000001E-2</v>
      </c>
      <c r="BK538" s="20"/>
      <c r="BM538" s="20"/>
      <c r="BN538" s="20">
        <v>0.6</v>
      </c>
      <c r="BO538" s="20"/>
      <c r="BP538" s="20"/>
      <c r="BQ538" s="20"/>
      <c r="BR538" s="20"/>
      <c r="BS538" s="20">
        <v>0.52600000000000002</v>
      </c>
      <c r="BT538" s="20">
        <v>0.502</v>
      </c>
      <c r="BU538" s="20"/>
      <c r="BV538" s="20"/>
      <c r="BW538" s="20"/>
      <c r="BX538" s="20"/>
      <c r="BY538" s="20"/>
      <c r="BZ538" s="20">
        <v>0.26400000000000001</v>
      </c>
      <c r="CA538" s="20"/>
    </row>
    <row r="539" spans="1:79" x14ac:dyDescent="0.35">
      <c r="A539" s="18"/>
      <c r="B539" s="20">
        <v>1031.8050000000001</v>
      </c>
      <c r="C539" s="20"/>
      <c r="D539" s="24"/>
      <c r="E539" s="20"/>
      <c r="F539" s="20"/>
      <c r="G539" s="20">
        <v>1924.001</v>
      </c>
      <c r="H539" s="18"/>
      <c r="I539" s="20"/>
      <c r="J539" s="18"/>
      <c r="K539" s="18"/>
      <c r="L539" s="20"/>
      <c r="M539" s="18"/>
      <c r="N539" s="20">
        <v>746.11699999999996</v>
      </c>
      <c r="O539" s="20"/>
      <c r="Q539" s="18"/>
      <c r="R539" s="20">
        <v>214.63499999999999</v>
      </c>
      <c r="S539" s="20"/>
      <c r="T539" s="24"/>
      <c r="U539" s="20"/>
      <c r="V539" s="20"/>
      <c r="W539" s="20">
        <v>367.185</v>
      </c>
      <c r="X539" s="18"/>
      <c r="Y539" s="20"/>
      <c r="Z539" s="18"/>
      <c r="AA539" s="18"/>
      <c r="AB539" s="20"/>
      <c r="AC539" s="18"/>
      <c r="AD539" s="20">
        <v>339.22500000000002</v>
      </c>
      <c r="AE539" s="20"/>
      <c r="AH539">
        <v>4.80725417569362</v>
      </c>
      <c r="AM539">
        <v>5.2398681863365875</v>
      </c>
      <c r="AT539">
        <v>2.199475274522809</v>
      </c>
      <c r="AW539" s="20"/>
      <c r="AX539" s="20">
        <v>0.28100000000000003</v>
      </c>
      <c r="AY539" s="20"/>
      <c r="AZ539" s="20"/>
      <c r="BA539" s="20"/>
      <c r="BB539" s="20"/>
      <c r="BC539" s="20">
        <v>0.17899999999999999</v>
      </c>
      <c r="BD539" s="20"/>
      <c r="BE539" s="20"/>
      <c r="BF539" s="20"/>
      <c r="BG539" s="20"/>
      <c r="BH539" s="20"/>
      <c r="BI539" s="20"/>
      <c r="BJ539" s="20">
        <v>8.1000000000000003E-2</v>
      </c>
      <c r="BK539" s="20"/>
      <c r="BM539" s="20"/>
      <c r="BN539" s="20">
        <v>0.66600000000000004</v>
      </c>
      <c r="BO539" s="20"/>
      <c r="BP539" s="20"/>
      <c r="BQ539" s="20"/>
      <c r="BR539" s="20"/>
      <c r="BS539" s="20">
        <v>0.61799999999999999</v>
      </c>
      <c r="BT539" s="20"/>
      <c r="BU539" s="20"/>
      <c r="BV539" s="20"/>
      <c r="BW539" s="20"/>
      <c r="BX539" s="20"/>
      <c r="BY539" s="20"/>
      <c r="BZ539" s="20">
        <v>0.46100000000000002</v>
      </c>
      <c r="CA539" s="20"/>
    </row>
    <row r="540" spans="1:79" x14ac:dyDescent="0.35">
      <c r="A540" s="18"/>
      <c r="B540" s="20">
        <v>3594.6750000000002</v>
      </c>
      <c r="C540" s="20"/>
      <c r="D540" s="24"/>
      <c r="E540" s="20"/>
      <c r="F540" s="20"/>
      <c r="G540" s="20">
        <v>1228.7349999999999</v>
      </c>
      <c r="H540" s="18"/>
      <c r="I540" s="20"/>
      <c r="J540" s="18"/>
      <c r="K540" s="18"/>
      <c r="L540" s="20"/>
      <c r="M540" s="18"/>
      <c r="N540" s="20">
        <v>2741.3090000000002</v>
      </c>
      <c r="O540" s="20"/>
      <c r="Q540" s="18"/>
      <c r="R540" s="20">
        <v>477.77300000000002</v>
      </c>
      <c r="S540" s="20"/>
      <c r="T540" s="24"/>
      <c r="U540" s="20"/>
      <c r="V540" s="20"/>
      <c r="W540" s="20">
        <v>317.33800000000002</v>
      </c>
      <c r="X540" s="18"/>
      <c r="Y540" s="20"/>
      <c r="Z540" s="18"/>
      <c r="AA540" s="18"/>
      <c r="AB540" s="20"/>
      <c r="AC540" s="18"/>
      <c r="AD540" s="20">
        <v>264.53800000000001</v>
      </c>
      <c r="AE540" s="20"/>
      <c r="AH540">
        <v>7.5238136102291255</v>
      </c>
      <c r="AM540">
        <v>3.872007134348864</v>
      </c>
      <c r="AT540">
        <v>10.362628431454082</v>
      </c>
      <c r="AW540" s="20"/>
      <c r="AX540" s="20">
        <v>0.19800000000000001</v>
      </c>
      <c r="AY540" s="20"/>
      <c r="AZ540" s="20"/>
      <c r="BA540" s="20"/>
      <c r="BB540" s="20"/>
      <c r="BC540" s="20">
        <v>0.153</v>
      </c>
      <c r="BD540" s="20"/>
      <c r="BE540" s="20"/>
      <c r="BF540" s="20"/>
      <c r="BG540" s="20"/>
      <c r="BH540" s="20"/>
      <c r="BI540" s="20"/>
      <c r="BJ540" s="20">
        <v>0.49199999999999999</v>
      </c>
      <c r="BK540" s="20"/>
      <c r="BM540" s="20"/>
      <c r="BN540" s="20">
        <v>0.52200000000000002</v>
      </c>
      <c r="BO540" s="20"/>
      <c r="BP540" s="20"/>
      <c r="BQ540" s="20"/>
      <c r="BR540" s="20"/>
      <c r="BS540" s="20">
        <v>0.443</v>
      </c>
      <c r="BT540" s="20"/>
      <c r="BU540" s="20"/>
      <c r="BV540" s="20"/>
      <c r="BW540" s="20"/>
      <c r="BX540" s="20"/>
      <c r="BY540" s="20"/>
      <c r="BZ540" s="20">
        <v>0.83399999999999996</v>
      </c>
      <c r="CA540" s="20"/>
    </row>
    <row r="541" spans="1:79" x14ac:dyDescent="0.35">
      <c r="A541" s="18"/>
      <c r="B541" s="20">
        <v>1090.0519999999999</v>
      </c>
      <c r="C541" s="20"/>
      <c r="D541" s="24"/>
      <c r="E541" s="20"/>
      <c r="F541" s="20"/>
      <c r="G541" s="20">
        <v>1891.6420000000001</v>
      </c>
      <c r="H541" s="18"/>
      <c r="I541" s="20"/>
      <c r="J541" s="18"/>
      <c r="K541" s="18"/>
      <c r="L541" s="20"/>
      <c r="M541" s="18"/>
      <c r="N541" s="20">
        <v>2613.7199999999998</v>
      </c>
      <c r="O541" s="20"/>
      <c r="Q541" s="18"/>
      <c r="R541" s="20">
        <v>265.142</v>
      </c>
      <c r="S541" s="20"/>
      <c r="T541" s="24"/>
      <c r="U541" s="20"/>
      <c r="V541" s="20"/>
      <c r="W541" s="20">
        <v>408.87299999999999</v>
      </c>
      <c r="X541" s="18"/>
      <c r="Y541" s="20"/>
      <c r="Z541" s="18"/>
      <c r="AA541" s="18"/>
      <c r="AB541" s="20"/>
      <c r="AC541" s="18"/>
      <c r="AD541" s="20">
        <v>279.63299999999998</v>
      </c>
      <c r="AE541" s="20"/>
      <c r="AH541">
        <v>4.1112007905197965</v>
      </c>
      <c r="AM541">
        <v>4.6264781484715307</v>
      </c>
      <c r="AT541">
        <v>9.3469654869060523</v>
      </c>
      <c r="AW541" s="20"/>
      <c r="AX541" s="20">
        <v>0.19500000000000001</v>
      </c>
      <c r="AY541" s="20"/>
      <c r="AZ541" s="20"/>
      <c r="BA541" s="20"/>
      <c r="BB541" s="20"/>
      <c r="BC541" s="20">
        <v>0.14199999999999999</v>
      </c>
      <c r="BD541" s="20"/>
      <c r="BE541" s="20"/>
      <c r="BF541" s="20"/>
      <c r="BG541" s="20"/>
      <c r="BH541" s="20"/>
      <c r="BI541" s="20"/>
      <c r="BJ541" s="20">
        <v>0.42</v>
      </c>
      <c r="BK541" s="20"/>
      <c r="BM541" s="20"/>
      <c r="BN541" s="20">
        <v>0.55700000000000005</v>
      </c>
      <c r="BO541" s="20"/>
      <c r="BP541" s="20"/>
      <c r="BQ541" s="20"/>
      <c r="BR541" s="20"/>
      <c r="BS541" s="20">
        <v>0.49199999999999999</v>
      </c>
      <c r="BT541" s="20"/>
      <c r="BU541" s="20"/>
      <c r="BV541" s="20"/>
      <c r="BW541" s="20"/>
      <c r="BX541" s="20"/>
      <c r="BY541" s="20"/>
      <c r="BZ541" s="20">
        <v>0.76700000000000002</v>
      </c>
      <c r="CA541" s="20"/>
    </row>
    <row r="542" spans="1:79" x14ac:dyDescent="0.35">
      <c r="A542" s="18"/>
      <c r="B542" s="20">
        <v>1161.2429999999999</v>
      </c>
      <c r="C542" s="20"/>
      <c r="D542" s="24"/>
      <c r="E542" s="20"/>
      <c r="F542" s="20"/>
      <c r="G542" s="18"/>
      <c r="H542" s="18"/>
      <c r="I542" s="20"/>
      <c r="J542" s="18"/>
      <c r="K542" s="18"/>
      <c r="L542" s="20"/>
      <c r="M542" s="18"/>
      <c r="N542" s="20">
        <v>16342.456</v>
      </c>
      <c r="O542" s="20"/>
      <c r="Q542" s="18"/>
      <c r="R542" s="20">
        <v>292.78100000000001</v>
      </c>
      <c r="S542" s="20"/>
      <c r="T542" s="24"/>
      <c r="U542" s="20"/>
      <c r="V542" s="20"/>
      <c r="W542" s="18"/>
      <c r="X542" s="18"/>
      <c r="Y542" s="20"/>
      <c r="Z542" s="18"/>
      <c r="AA542" s="18"/>
      <c r="AB542" s="20"/>
      <c r="AC542" s="18"/>
      <c r="AD542" s="20">
        <v>1865.5029999999999</v>
      </c>
      <c r="AE542" s="20"/>
      <c r="AH542">
        <v>3.9662512253185827</v>
      </c>
      <c r="AT542">
        <v>8.7603482814018534</v>
      </c>
      <c r="AW542" s="20"/>
      <c r="AX542" s="20">
        <v>0.17</v>
      </c>
      <c r="AY542" s="20"/>
      <c r="AZ542" s="20"/>
      <c r="BA542" s="20"/>
      <c r="BB542" s="20"/>
      <c r="BC542" s="20"/>
      <c r="BD542" s="20"/>
      <c r="BE542" s="20"/>
      <c r="BF542" s="20"/>
      <c r="BG542" s="20"/>
      <c r="BH542" s="20"/>
      <c r="BI542" s="20"/>
      <c r="BJ542" s="20">
        <v>5.8999999999999997E-2</v>
      </c>
      <c r="BK542" s="20"/>
      <c r="BM542" s="20"/>
      <c r="BN542" s="20">
        <v>0.59499999999999997</v>
      </c>
      <c r="BO542" s="20"/>
      <c r="BP542" s="20"/>
      <c r="BQ542" s="20"/>
      <c r="BR542" s="20"/>
      <c r="BS542" s="20"/>
      <c r="BT542" s="20"/>
      <c r="BU542" s="20"/>
      <c r="BV542" s="20"/>
      <c r="BW542" s="20"/>
      <c r="BX542" s="20"/>
      <c r="BY542" s="20"/>
      <c r="BZ542" s="20">
        <v>0.44700000000000001</v>
      </c>
      <c r="CA542" s="20"/>
    </row>
    <row r="543" spans="1:79" x14ac:dyDescent="0.35">
      <c r="A543" s="18"/>
      <c r="B543" s="20">
        <v>1392.3820000000001</v>
      </c>
      <c r="C543" s="20"/>
      <c r="D543" s="24"/>
      <c r="E543" s="20"/>
      <c r="F543" s="20"/>
      <c r="G543" s="18"/>
      <c r="H543" s="18"/>
      <c r="I543" s="20"/>
      <c r="J543" s="18"/>
      <c r="K543" s="18"/>
      <c r="L543" s="20"/>
      <c r="M543" s="18"/>
      <c r="N543" s="20">
        <v>2488.9050000000002</v>
      </c>
      <c r="O543" s="20"/>
      <c r="Q543" s="18"/>
      <c r="R543" s="20">
        <v>302.70999999999998</v>
      </c>
      <c r="S543" s="20"/>
      <c r="T543" s="24"/>
      <c r="U543" s="20"/>
      <c r="V543" s="20"/>
      <c r="W543" s="18"/>
      <c r="X543" s="18"/>
      <c r="Y543" s="20"/>
      <c r="Z543" s="18"/>
      <c r="AA543" s="18"/>
      <c r="AB543" s="20"/>
      <c r="AC543" s="18"/>
      <c r="AD543" s="20">
        <v>299.154</v>
      </c>
      <c r="AE543" s="20"/>
      <c r="AH543">
        <v>4.5997225066895711</v>
      </c>
      <c r="AT543">
        <v>8.319811869471911</v>
      </c>
      <c r="AW543" s="20"/>
      <c r="AX543" s="20">
        <v>0.191</v>
      </c>
      <c r="AY543" s="20"/>
      <c r="AZ543" s="20"/>
      <c r="BA543" s="20"/>
      <c r="BB543" s="20"/>
      <c r="BC543" s="20"/>
      <c r="BD543" s="20"/>
      <c r="BE543" s="20"/>
      <c r="BF543" s="20"/>
      <c r="BG543" s="20"/>
      <c r="BH543" s="20"/>
      <c r="BI543" s="20"/>
      <c r="BJ543" s="20">
        <v>0.34899999999999998</v>
      </c>
      <c r="BK543" s="20"/>
      <c r="BM543" s="20"/>
      <c r="BN543" s="20">
        <v>0.57099999999999995</v>
      </c>
      <c r="BO543" s="20"/>
      <c r="BP543" s="20"/>
      <c r="BQ543" s="20"/>
      <c r="BR543" s="20"/>
      <c r="BS543" s="20"/>
      <c r="BT543" s="20"/>
      <c r="BU543" s="20"/>
      <c r="BV543" s="20"/>
      <c r="BW543" s="20"/>
      <c r="BX543" s="20"/>
      <c r="BY543" s="20"/>
      <c r="BZ543" s="20">
        <v>0.755</v>
      </c>
      <c r="CA543" s="20"/>
    </row>
    <row r="544" spans="1:79" x14ac:dyDescent="0.35">
      <c r="A544" s="18"/>
      <c r="B544" s="20">
        <v>1004.9930000000001</v>
      </c>
      <c r="C544" s="20"/>
      <c r="D544" s="25"/>
      <c r="E544" s="20"/>
      <c r="F544" s="20"/>
      <c r="G544" s="18"/>
      <c r="H544" s="18"/>
      <c r="I544" s="20"/>
      <c r="J544" s="18"/>
      <c r="K544" s="18"/>
      <c r="L544" s="20"/>
      <c r="M544" s="18"/>
      <c r="N544" s="20">
        <v>10312.5</v>
      </c>
      <c r="O544" s="20"/>
      <c r="Q544" s="18"/>
      <c r="R544" s="20">
        <v>201.6</v>
      </c>
      <c r="S544" s="20"/>
      <c r="T544" s="25"/>
      <c r="U544" s="20"/>
      <c r="V544" s="20"/>
      <c r="W544" s="18"/>
      <c r="X544" s="18"/>
      <c r="Y544" s="20"/>
      <c r="Z544" s="18"/>
      <c r="AA544" s="18"/>
      <c r="AB544" s="20"/>
      <c r="AC544" s="18"/>
      <c r="AD544" s="20">
        <v>1088.8489999999999</v>
      </c>
      <c r="AE544" s="20"/>
      <c r="AH544">
        <v>4.9850843253968256</v>
      </c>
      <c r="AT544">
        <v>9.471010213537415</v>
      </c>
      <c r="AW544" s="20"/>
      <c r="AX544" s="20">
        <v>0.311</v>
      </c>
      <c r="AY544" s="20"/>
      <c r="AZ544" s="20"/>
      <c r="BA544" s="20"/>
      <c r="BB544" s="20"/>
      <c r="BC544" s="20"/>
      <c r="BD544" s="20"/>
      <c r="BE544" s="20"/>
      <c r="BF544" s="20"/>
      <c r="BG544" s="20"/>
      <c r="BH544" s="20"/>
      <c r="BI544" s="20"/>
      <c r="BJ544" s="20">
        <v>0.109</v>
      </c>
      <c r="BK544" s="20"/>
      <c r="BM544" s="20"/>
      <c r="BN544" s="20">
        <v>0.69199999999999995</v>
      </c>
      <c r="BO544" s="20"/>
      <c r="BP544" s="20"/>
      <c r="BQ544" s="20"/>
      <c r="BR544" s="20"/>
      <c r="BS544" s="20"/>
      <c r="BT544" s="20"/>
      <c r="BU544" s="20"/>
      <c r="BV544" s="20"/>
      <c r="BW544" s="20"/>
      <c r="BX544" s="20"/>
      <c r="BY544" s="20"/>
      <c r="BZ544" s="20">
        <v>0.52400000000000002</v>
      </c>
      <c r="CA544" s="20"/>
    </row>
    <row r="545" spans="1:79" x14ac:dyDescent="0.35">
      <c r="A545" s="18"/>
      <c r="B545" s="20">
        <v>1664.201</v>
      </c>
      <c r="C545" s="20"/>
      <c r="D545" s="24"/>
      <c r="E545" s="20"/>
      <c r="F545" s="20"/>
      <c r="G545" s="20"/>
      <c r="H545" s="18"/>
      <c r="I545" s="20"/>
      <c r="J545" s="18"/>
      <c r="K545" s="18"/>
      <c r="L545" s="20"/>
      <c r="M545" s="18"/>
      <c r="N545" s="20">
        <v>6938.7939999999999</v>
      </c>
      <c r="O545" s="20"/>
      <c r="Q545" s="18"/>
      <c r="R545" s="20">
        <v>397.52699999999999</v>
      </c>
      <c r="S545" s="20"/>
      <c r="T545" s="24"/>
      <c r="U545" s="20"/>
      <c r="V545" s="20"/>
      <c r="W545" s="20"/>
      <c r="X545" s="18"/>
      <c r="Y545" s="20"/>
      <c r="Z545" s="18"/>
      <c r="AA545" s="18"/>
      <c r="AB545" s="20"/>
      <c r="AC545" s="18"/>
      <c r="AD545" s="20">
        <v>779.18</v>
      </c>
      <c r="AE545" s="20"/>
      <c r="AH545">
        <v>4.1863848241754651</v>
      </c>
      <c r="AT545">
        <v>8.9052516748376505</v>
      </c>
      <c r="AW545" s="20"/>
      <c r="AX545" s="20">
        <v>0.13200000000000001</v>
      </c>
      <c r="AY545" s="20"/>
      <c r="AZ545" s="20"/>
      <c r="BA545" s="20"/>
      <c r="BB545" s="20"/>
      <c r="BC545" s="20"/>
      <c r="BD545" s="20"/>
      <c r="BE545" s="20"/>
      <c r="BF545" s="20"/>
      <c r="BG545" s="20"/>
      <c r="BH545" s="20"/>
      <c r="BI545" s="20"/>
      <c r="BJ545" s="20">
        <v>0.14399999999999999</v>
      </c>
      <c r="BK545" s="20"/>
      <c r="BM545" s="20"/>
      <c r="BN545" s="20">
        <v>0.46300000000000002</v>
      </c>
      <c r="BO545" s="20"/>
      <c r="BP545" s="20"/>
      <c r="BQ545" s="20"/>
      <c r="BR545" s="20"/>
      <c r="BS545" s="20"/>
      <c r="BT545" s="20"/>
      <c r="BU545" s="20"/>
      <c r="BV545" s="20"/>
      <c r="BW545" s="20"/>
      <c r="BX545" s="20"/>
      <c r="BY545" s="20"/>
      <c r="BZ545" s="20">
        <v>0.48499999999999999</v>
      </c>
      <c r="CA545" s="20"/>
    </row>
    <row r="546" spans="1:79" x14ac:dyDescent="0.35">
      <c r="A546" s="18"/>
      <c r="B546" s="20">
        <v>898.66899999999998</v>
      </c>
      <c r="C546" s="20"/>
      <c r="D546" s="24"/>
      <c r="E546" s="20"/>
      <c r="F546" s="20"/>
      <c r="G546" s="18"/>
      <c r="H546" s="18"/>
      <c r="I546" s="20"/>
      <c r="J546" s="18"/>
      <c r="K546" s="18"/>
      <c r="L546" s="20"/>
      <c r="M546" s="18"/>
      <c r="N546" s="20">
        <v>1674.3710000000001</v>
      </c>
      <c r="O546" s="20"/>
      <c r="Q546" s="18"/>
      <c r="R546" s="20">
        <v>285.53899999999999</v>
      </c>
      <c r="S546" s="20"/>
      <c r="T546" s="24"/>
      <c r="U546" s="20"/>
      <c r="V546" s="20"/>
      <c r="W546" s="18"/>
      <c r="X546" s="18"/>
      <c r="Y546" s="20"/>
      <c r="Z546" s="18"/>
      <c r="AA546" s="18"/>
      <c r="AB546" s="20"/>
      <c r="AC546" s="18"/>
      <c r="AD546" s="20">
        <v>302.14699999999999</v>
      </c>
      <c r="AE546" s="20"/>
      <c r="AH546">
        <v>3.147272351587699</v>
      </c>
      <c r="AT546">
        <v>5.541577444091784</v>
      </c>
      <c r="AW546" s="20"/>
      <c r="AX546" s="20">
        <v>0.13900000000000001</v>
      </c>
      <c r="AY546" s="20"/>
      <c r="AZ546" s="20"/>
      <c r="BA546" s="20"/>
      <c r="BB546" s="20"/>
      <c r="BC546" s="20"/>
      <c r="BD546" s="20"/>
      <c r="BE546" s="20"/>
      <c r="BF546" s="20"/>
      <c r="BG546" s="20"/>
      <c r="BH546" s="20"/>
      <c r="BI546" s="20"/>
      <c r="BJ546" s="20">
        <v>0.23</v>
      </c>
      <c r="BK546" s="20"/>
      <c r="BM546" s="20"/>
      <c r="BN546" s="20">
        <v>0.51</v>
      </c>
      <c r="BO546" s="20"/>
      <c r="BP546" s="20"/>
      <c r="BQ546" s="20"/>
      <c r="BR546" s="20"/>
      <c r="BS546" s="20"/>
      <c r="BT546" s="20"/>
      <c r="BU546" s="20"/>
      <c r="BV546" s="20"/>
      <c r="BW546" s="20"/>
      <c r="BX546" s="20"/>
      <c r="BY546" s="20"/>
      <c r="BZ546" s="20">
        <v>0.59599999999999997</v>
      </c>
      <c r="CA546" s="20"/>
    </row>
    <row r="547" spans="1:79" x14ac:dyDescent="0.35">
      <c r="A547" s="18"/>
      <c r="B547" s="20">
        <v>1812.13</v>
      </c>
      <c r="C547" s="20"/>
      <c r="D547" s="24"/>
      <c r="E547" s="20"/>
      <c r="F547" s="20"/>
      <c r="G547" s="18"/>
      <c r="H547" s="18"/>
      <c r="I547" s="20"/>
      <c r="J547" s="18"/>
      <c r="K547" s="18"/>
      <c r="L547" s="20"/>
      <c r="M547" s="18"/>
      <c r="N547" s="20">
        <v>6321.1909999999998</v>
      </c>
      <c r="O547" s="20"/>
      <c r="Q547" s="18"/>
      <c r="R547" s="20">
        <v>314.94799999999998</v>
      </c>
      <c r="S547" s="20"/>
      <c r="T547" s="24"/>
      <c r="U547" s="20"/>
      <c r="V547" s="20"/>
      <c r="W547" s="18"/>
      <c r="X547" s="18"/>
      <c r="Y547" s="20"/>
      <c r="Z547" s="18"/>
      <c r="AA547" s="18"/>
      <c r="AB547" s="20"/>
      <c r="AC547" s="18"/>
      <c r="AD547" s="20">
        <v>1183.7</v>
      </c>
      <c r="AE547" s="20"/>
      <c r="AH547">
        <v>5.7537434751133532</v>
      </c>
      <c r="AT547">
        <v>5.3401968404156452</v>
      </c>
      <c r="AW547" s="20"/>
      <c r="AX547" s="20">
        <v>0.23</v>
      </c>
      <c r="AY547" s="20"/>
      <c r="AZ547" s="20"/>
      <c r="BA547" s="20"/>
      <c r="BB547" s="20"/>
      <c r="BC547" s="20"/>
      <c r="BD547" s="20"/>
      <c r="BE547" s="20"/>
      <c r="BF547" s="20"/>
      <c r="BG547" s="20"/>
      <c r="BH547" s="20"/>
      <c r="BI547" s="20"/>
      <c r="BJ547" s="20">
        <v>5.7000000000000002E-2</v>
      </c>
      <c r="BK547" s="20"/>
      <c r="BM547" s="20"/>
      <c r="BN547" s="20">
        <v>0.65500000000000003</v>
      </c>
      <c r="BO547" s="20"/>
      <c r="BP547" s="20"/>
      <c r="BQ547" s="20"/>
      <c r="BR547" s="20"/>
      <c r="BS547" s="20"/>
      <c r="BT547" s="20"/>
      <c r="BU547" s="20"/>
      <c r="BV547" s="20"/>
      <c r="BW547" s="20"/>
      <c r="BX547" s="20"/>
      <c r="BY547" s="20"/>
      <c r="BZ547" s="20">
        <v>0.34399999999999997</v>
      </c>
      <c r="CA547" s="20"/>
    </row>
    <row r="548" spans="1:79" x14ac:dyDescent="0.35">
      <c r="A548" s="18"/>
      <c r="B548" s="20">
        <v>1188.979</v>
      </c>
      <c r="C548" s="20"/>
      <c r="D548" s="24"/>
      <c r="E548" s="20"/>
      <c r="F548" s="20"/>
      <c r="G548" s="18"/>
      <c r="H548" s="18"/>
      <c r="I548" s="20"/>
      <c r="J548" s="18"/>
      <c r="K548" s="18"/>
      <c r="L548" s="20"/>
      <c r="M548" s="18"/>
      <c r="N548" s="20">
        <v>4829.8819999999996</v>
      </c>
      <c r="O548" s="20"/>
      <c r="Q548" s="18"/>
      <c r="R548" s="20">
        <v>341.14800000000002</v>
      </c>
      <c r="S548" s="20"/>
      <c r="T548" s="24"/>
      <c r="U548" s="20"/>
      <c r="V548" s="20"/>
      <c r="W548" s="18"/>
      <c r="X548" s="18"/>
      <c r="Y548" s="20"/>
      <c r="Z548" s="18"/>
      <c r="AA548" s="18"/>
      <c r="AB548" s="20"/>
      <c r="AC548" s="18"/>
      <c r="AD548" s="20">
        <v>534.80600000000004</v>
      </c>
      <c r="AE548" s="20"/>
      <c r="AH548">
        <v>3.4852292846506501</v>
      </c>
      <c r="AT548">
        <v>9.0310916481864432</v>
      </c>
      <c r="AW548" s="20"/>
      <c r="AX548" s="20">
        <v>0.128</v>
      </c>
      <c r="AY548" s="20"/>
      <c r="AZ548" s="20"/>
      <c r="BA548" s="20"/>
      <c r="BB548" s="20"/>
      <c r="BC548" s="20"/>
      <c r="BD548" s="20"/>
      <c r="BE548" s="20"/>
      <c r="BF548" s="20"/>
      <c r="BG548" s="20"/>
      <c r="BH548" s="20"/>
      <c r="BI548" s="20"/>
      <c r="BJ548" s="20">
        <v>0.21199999999999999</v>
      </c>
      <c r="BK548" s="20"/>
      <c r="BM548" s="20"/>
      <c r="BN548" s="20">
        <v>0.42699999999999999</v>
      </c>
      <c r="BO548" s="20"/>
      <c r="BP548" s="20"/>
      <c r="BQ548" s="20"/>
      <c r="BR548" s="20"/>
      <c r="BS548" s="20"/>
      <c r="BT548" s="20"/>
      <c r="BU548" s="20"/>
      <c r="BV548" s="20"/>
      <c r="BW548" s="20"/>
      <c r="BX548" s="20"/>
      <c r="BY548" s="20"/>
      <c r="BZ548" s="20">
        <v>0.59799999999999998</v>
      </c>
      <c r="CA548" s="20"/>
    </row>
    <row r="549" spans="1:79" x14ac:dyDescent="0.35">
      <c r="A549" s="18"/>
      <c r="B549" s="20">
        <v>2916.05</v>
      </c>
      <c r="C549" s="20"/>
      <c r="D549" s="24"/>
      <c r="E549" s="20"/>
      <c r="F549" s="20"/>
      <c r="G549" s="18"/>
      <c r="H549" s="18"/>
      <c r="I549" s="20"/>
      <c r="J549" s="18"/>
      <c r="K549" s="18"/>
      <c r="L549" s="20"/>
      <c r="M549" s="18"/>
      <c r="N549" s="20">
        <v>5133.1360000000004</v>
      </c>
      <c r="O549" s="20"/>
      <c r="Q549" s="18"/>
      <c r="R549" s="20">
        <v>567.53800000000001</v>
      </c>
      <c r="S549" s="20"/>
      <c r="T549" s="24"/>
      <c r="U549" s="20"/>
      <c r="V549" s="20"/>
      <c r="W549" s="18"/>
      <c r="X549" s="18"/>
      <c r="Y549" s="20"/>
      <c r="Z549" s="18"/>
      <c r="AA549" s="18"/>
      <c r="AB549" s="20"/>
      <c r="AC549" s="18"/>
      <c r="AD549" s="20">
        <v>1108.443</v>
      </c>
      <c r="AE549" s="20"/>
      <c r="AH549">
        <v>5.1380700499349823</v>
      </c>
      <c r="AT549">
        <v>4.6309426826638811</v>
      </c>
      <c r="AW549" s="20"/>
      <c r="AX549" s="20">
        <v>0.114</v>
      </c>
      <c r="AY549" s="20"/>
      <c r="AZ549" s="20"/>
      <c r="BA549" s="20"/>
      <c r="BB549" s="20"/>
      <c r="BC549" s="20"/>
      <c r="BD549" s="20"/>
      <c r="BE549" s="20"/>
      <c r="BF549" s="20"/>
      <c r="BG549" s="20"/>
      <c r="BH549" s="20"/>
      <c r="BI549" s="20"/>
      <c r="BJ549" s="20">
        <v>5.2999999999999999E-2</v>
      </c>
      <c r="BK549" s="20"/>
      <c r="BM549" s="20"/>
      <c r="BN549" s="20">
        <v>0.42499999999999999</v>
      </c>
      <c r="BO549" s="20"/>
      <c r="BP549" s="20"/>
      <c r="BQ549" s="20"/>
      <c r="BR549" s="20"/>
      <c r="BS549" s="20"/>
      <c r="BT549" s="20"/>
      <c r="BU549" s="20"/>
      <c r="BV549" s="20"/>
      <c r="BW549" s="20"/>
      <c r="BX549" s="20"/>
      <c r="BY549" s="20"/>
      <c r="BZ549" s="20">
        <v>0.30599999999999999</v>
      </c>
      <c r="CA549" s="20"/>
    </row>
    <row r="550" spans="1:79" x14ac:dyDescent="0.35">
      <c r="A550" s="18"/>
      <c r="B550" s="20">
        <v>3471.7089999999998</v>
      </c>
      <c r="C550" s="20"/>
      <c r="D550" s="24"/>
      <c r="E550" s="20"/>
      <c r="F550" s="20"/>
      <c r="G550" s="18"/>
      <c r="H550" s="18"/>
      <c r="I550" s="20"/>
      <c r="J550" s="18"/>
      <c r="K550" s="18"/>
      <c r="L550" s="20"/>
      <c r="M550" s="18"/>
      <c r="N550" s="20">
        <v>1565.2739999999999</v>
      </c>
      <c r="O550" s="20"/>
      <c r="Q550" s="18"/>
      <c r="R550" s="20">
        <v>443.54500000000002</v>
      </c>
      <c r="S550" s="20"/>
      <c r="T550" s="24"/>
      <c r="U550" s="20"/>
      <c r="V550" s="20"/>
      <c r="W550" s="18"/>
      <c r="X550" s="18"/>
      <c r="Y550" s="20"/>
      <c r="Z550" s="18"/>
      <c r="AA550" s="18"/>
      <c r="AB550" s="20"/>
      <c r="AC550" s="18"/>
      <c r="AD550" s="20">
        <v>402.32299999999998</v>
      </c>
      <c r="AE550" s="20"/>
      <c r="AH550">
        <v>7.8271855166893998</v>
      </c>
      <c r="AT550">
        <v>3.8905903962736406</v>
      </c>
      <c r="AW550" s="20"/>
      <c r="AX550" s="20">
        <v>0.222</v>
      </c>
      <c r="AY550" s="20"/>
      <c r="AZ550" s="20"/>
      <c r="BA550" s="20"/>
      <c r="BB550" s="20"/>
      <c r="BC550" s="20"/>
      <c r="BD550" s="20"/>
      <c r="BE550" s="20"/>
      <c r="BF550" s="20"/>
      <c r="BG550" s="20"/>
      <c r="BH550" s="20"/>
      <c r="BI550" s="20"/>
      <c r="BJ550" s="20">
        <v>0.122</v>
      </c>
      <c r="BK550" s="20"/>
      <c r="BM550" s="20"/>
      <c r="BN550" s="20">
        <v>0.76200000000000001</v>
      </c>
      <c r="BO550" s="20"/>
      <c r="BP550" s="20"/>
      <c r="BQ550" s="20"/>
      <c r="BR550" s="20"/>
      <c r="BS550" s="20"/>
      <c r="BT550" s="20"/>
      <c r="BU550" s="20"/>
      <c r="BV550" s="20"/>
      <c r="BW550" s="20"/>
      <c r="BX550" s="20"/>
      <c r="BY550" s="20"/>
      <c r="BZ550" s="20">
        <v>0.35</v>
      </c>
      <c r="CA550" s="20"/>
    </row>
    <row r="551" spans="1:79" x14ac:dyDescent="0.35">
      <c r="A551" s="18"/>
      <c r="B551" s="20">
        <v>1093.75</v>
      </c>
      <c r="C551" s="20"/>
      <c r="D551" s="24"/>
      <c r="E551" s="20"/>
      <c r="F551" s="20"/>
      <c r="G551" s="18"/>
      <c r="H551" s="18"/>
      <c r="I551" s="20"/>
      <c r="J551" s="18"/>
      <c r="K551" s="18"/>
      <c r="L551" s="20"/>
      <c r="M551" s="18"/>
      <c r="N551" s="20">
        <v>3605.7689999999998</v>
      </c>
      <c r="O551" s="20"/>
      <c r="Q551" s="18"/>
      <c r="R551" s="20">
        <v>323.86399999999998</v>
      </c>
      <c r="S551" s="20"/>
      <c r="T551" s="24"/>
      <c r="U551" s="20"/>
      <c r="V551" s="20"/>
      <c r="W551" s="18"/>
      <c r="X551" s="18"/>
      <c r="Y551" s="20"/>
      <c r="Z551" s="18"/>
      <c r="AA551" s="18"/>
      <c r="AB551" s="20"/>
      <c r="AC551" s="18"/>
      <c r="AD551" s="20">
        <v>610.72199999999998</v>
      </c>
      <c r="AE551" s="20"/>
      <c r="AH551">
        <v>3.377189190524418</v>
      </c>
      <c r="AT551">
        <v>5.9041085796810986</v>
      </c>
      <c r="AW551" s="20"/>
      <c r="AX551" s="20">
        <v>0.13100000000000001</v>
      </c>
      <c r="AY551" s="20"/>
      <c r="AZ551" s="20"/>
      <c r="BA551" s="20"/>
      <c r="BB551" s="20"/>
      <c r="BC551" s="20"/>
      <c r="BD551" s="20"/>
      <c r="BE551" s="20"/>
      <c r="BF551" s="20"/>
      <c r="BG551" s="20"/>
      <c r="BH551" s="20"/>
      <c r="BI551" s="20"/>
      <c r="BJ551" s="20">
        <v>0.121</v>
      </c>
      <c r="BK551" s="20"/>
      <c r="BM551" s="20"/>
      <c r="BN551" s="20">
        <v>0.32100000000000001</v>
      </c>
      <c r="BO551" s="20"/>
      <c r="BP551" s="20"/>
      <c r="BQ551" s="20"/>
      <c r="BR551" s="20"/>
      <c r="BS551" s="20"/>
      <c r="BT551" s="20"/>
      <c r="BU551" s="20"/>
      <c r="BV551" s="20"/>
      <c r="BW551" s="20"/>
      <c r="BX551" s="20"/>
      <c r="BY551" s="20"/>
      <c r="BZ551" s="20">
        <v>0.42699999999999999</v>
      </c>
      <c r="CA551" s="20"/>
    </row>
    <row r="552" spans="1:79" x14ac:dyDescent="0.35">
      <c r="A552" s="18"/>
      <c r="B552" s="20">
        <v>488.166</v>
      </c>
      <c r="C552" s="20"/>
      <c r="D552" s="24"/>
      <c r="E552" s="20"/>
      <c r="F552" s="20"/>
      <c r="G552" s="18"/>
      <c r="H552" s="18"/>
      <c r="I552" s="20"/>
      <c r="J552" s="18"/>
      <c r="K552" s="18"/>
      <c r="L552" s="20"/>
      <c r="M552" s="18"/>
      <c r="N552" s="20">
        <v>12328.957</v>
      </c>
      <c r="O552" s="20"/>
      <c r="Q552" s="18"/>
      <c r="R552" s="20">
        <v>156.53299999999999</v>
      </c>
      <c r="S552" s="20"/>
      <c r="T552" s="24"/>
      <c r="U552" s="20"/>
      <c r="V552" s="20"/>
      <c r="W552" s="18"/>
      <c r="X552" s="18"/>
      <c r="Y552" s="20"/>
      <c r="Z552" s="18"/>
      <c r="AA552" s="18"/>
      <c r="AB552" s="20"/>
      <c r="AC552" s="18"/>
      <c r="AD552" s="20">
        <v>1079.307</v>
      </c>
      <c r="AE552" s="20"/>
      <c r="AH552">
        <v>3.1186139663840855</v>
      </c>
      <c r="AT552">
        <v>11.423030703960968</v>
      </c>
      <c r="AW552" s="20"/>
      <c r="AX552" s="20">
        <v>0.25</v>
      </c>
      <c r="AY552" s="20"/>
      <c r="AZ552" s="20"/>
      <c r="BA552" s="20"/>
      <c r="BB552" s="20"/>
      <c r="BC552" s="20"/>
      <c r="BD552" s="20"/>
      <c r="BE552" s="20"/>
      <c r="BF552" s="20"/>
      <c r="BG552" s="20"/>
      <c r="BH552" s="20"/>
      <c r="BI552" s="20"/>
      <c r="BJ552" s="20">
        <v>0.13300000000000001</v>
      </c>
      <c r="BK552" s="20"/>
      <c r="BM552" s="20"/>
      <c r="BN552" s="20">
        <v>0.623</v>
      </c>
      <c r="BO552" s="20"/>
      <c r="BP552" s="20"/>
      <c r="BQ552" s="20"/>
      <c r="BR552" s="20"/>
      <c r="BS552" s="20"/>
      <c r="BT552" s="20"/>
      <c r="BU552" s="20"/>
      <c r="BV552" s="20"/>
      <c r="BW552" s="20"/>
      <c r="BX552" s="20"/>
      <c r="BY552" s="20"/>
      <c r="BZ552" s="20">
        <v>0.56100000000000005</v>
      </c>
      <c r="CA552" s="20"/>
    </row>
    <row r="553" spans="1:79" x14ac:dyDescent="0.35">
      <c r="A553" s="18"/>
      <c r="B553" s="20">
        <v>2053.4389999999999</v>
      </c>
      <c r="C553" s="20"/>
      <c r="D553" s="24"/>
      <c r="E553" s="20"/>
      <c r="F553" s="20"/>
      <c r="G553" s="18"/>
      <c r="H553" s="18"/>
      <c r="I553" s="20"/>
      <c r="J553" s="18"/>
      <c r="K553" s="18"/>
      <c r="L553" s="20"/>
      <c r="M553" s="18"/>
      <c r="N553" s="20">
        <v>6129.808</v>
      </c>
      <c r="O553" s="20"/>
      <c r="Q553" s="18"/>
      <c r="R553" s="20">
        <v>383.59899999999999</v>
      </c>
      <c r="S553" s="20"/>
      <c r="T553" s="24"/>
      <c r="U553" s="20"/>
      <c r="V553" s="20"/>
      <c r="W553" s="18"/>
      <c r="X553" s="18"/>
      <c r="Y553" s="20"/>
      <c r="Z553" s="18"/>
      <c r="AA553" s="18"/>
      <c r="AB553" s="20"/>
      <c r="AC553" s="18"/>
      <c r="AD553" s="20">
        <v>604.1</v>
      </c>
      <c r="AE553" s="20"/>
      <c r="AH553">
        <v>5.3530874689454349</v>
      </c>
      <c r="AT553">
        <v>10.14700877338189</v>
      </c>
      <c r="AW553" s="20"/>
      <c r="AX553" s="20">
        <v>0.17499999999999999</v>
      </c>
      <c r="AY553" s="20"/>
      <c r="AZ553" s="20"/>
      <c r="BA553" s="20"/>
      <c r="BB553" s="20"/>
      <c r="BC553" s="20"/>
      <c r="BD553" s="20"/>
      <c r="BE553" s="20"/>
      <c r="BF553" s="20"/>
      <c r="BG553" s="20"/>
      <c r="BH553" s="20"/>
      <c r="BI553" s="20"/>
      <c r="BJ553" s="20">
        <v>0.21099999999999999</v>
      </c>
      <c r="BK553" s="20"/>
      <c r="BM553" s="20"/>
      <c r="BN553" s="20">
        <v>0.61299999999999999</v>
      </c>
      <c r="BO553" s="20"/>
      <c r="BP553" s="20"/>
      <c r="BQ553" s="20"/>
      <c r="BR553" s="20"/>
      <c r="BS553" s="20"/>
      <c r="BT553" s="20"/>
      <c r="BU553" s="20"/>
      <c r="BV553" s="20"/>
      <c r="BW553" s="20"/>
      <c r="BX553" s="20"/>
      <c r="BY553" s="20"/>
      <c r="BZ553" s="20">
        <v>0.61799999999999999</v>
      </c>
      <c r="CA553" s="20"/>
    </row>
    <row r="554" spans="1:79" x14ac:dyDescent="0.35">
      <c r="A554" s="18"/>
      <c r="B554" s="20">
        <v>2999.26</v>
      </c>
      <c r="C554" s="20"/>
      <c r="D554" s="24"/>
      <c r="E554" s="20"/>
      <c r="F554" s="20"/>
      <c r="G554" s="18"/>
      <c r="H554" s="18"/>
      <c r="I554" s="20"/>
      <c r="J554" s="18"/>
      <c r="K554" s="18"/>
      <c r="L554" s="20"/>
      <c r="M554" s="18"/>
      <c r="N554" s="20">
        <v>7003.5129999999999</v>
      </c>
      <c r="O554" s="20"/>
      <c r="Q554" s="18"/>
      <c r="R554" s="20">
        <v>587.33199999999999</v>
      </c>
      <c r="S554" s="20"/>
      <c r="T554" s="24"/>
      <c r="U554" s="20"/>
      <c r="V554" s="20"/>
      <c r="W554" s="18"/>
      <c r="X554" s="18"/>
      <c r="Y554" s="20"/>
      <c r="Z554" s="18"/>
      <c r="AA554" s="18"/>
      <c r="AB554" s="20"/>
      <c r="AC554" s="18"/>
      <c r="AD554" s="20">
        <v>443.15800000000002</v>
      </c>
      <c r="AE554" s="20"/>
      <c r="AH554">
        <v>5.1065836698834737</v>
      </c>
      <c r="AT554">
        <v>15.803647908872231</v>
      </c>
      <c r="AW554" s="20"/>
      <c r="AX554" s="20">
        <v>0.109</v>
      </c>
      <c r="AY554" s="20"/>
      <c r="AZ554" s="20"/>
      <c r="BA554" s="20"/>
      <c r="BB554" s="20"/>
      <c r="BC554" s="20"/>
      <c r="BD554" s="20"/>
      <c r="BE554" s="20"/>
      <c r="BF554" s="20"/>
      <c r="BG554" s="20"/>
      <c r="BH554" s="20"/>
      <c r="BI554" s="20"/>
      <c r="BJ554" s="20">
        <v>0.44800000000000001</v>
      </c>
      <c r="BK554" s="20"/>
      <c r="BM554" s="20"/>
      <c r="BN554" s="20">
        <v>0.50600000000000001</v>
      </c>
      <c r="BO554" s="20"/>
      <c r="BP554" s="20"/>
      <c r="BQ554" s="20"/>
      <c r="BR554" s="20"/>
      <c r="BS554" s="20"/>
      <c r="BT554" s="20"/>
      <c r="BU554" s="20"/>
      <c r="BV554" s="20"/>
      <c r="BW554" s="20"/>
      <c r="BX554" s="20"/>
      <c r="BY554" s="20"/>
      <c r="BZ554" s="20">
        <v>0.89100000000000001</v>
      </c>
      <c r="CA554" s="20"/>
    </row>
    <row r="555" spans="1:79" x14ac:dyDescent="0.35">
      <c r="A555" s="18"/>
      <c r="B555" s="20">
        <v>2169.009</v>
      </c>
      <c r="C555" s="20"/>
      <c r="D555" s="24"/>
      <c r="E555" s="20"/>
      <c r="F555" s="20"/>
      <c r="G555" s="18"/>
      <c r="H555" s="18"/>
      <c r="I555" s="20"/>
      <c r="J555" s="18"/>
      <c r="K555" s="18"/>
      <c r="L555" s="20"/>
      <c r="M555" s="18"/>
      <c r="N555" s="20">
        <v>2630.3620000000001</v>
      </c>
      <c r="O555" s="20"/>
      <c r="Q555" s="18"/>
      <c r="R555" s="20">
        <v>423.517</v>
      </c>
      <c r="S555" s="20"/>
      <c r="T555" s="24"/>
      <c r="U555" s="20"/>
      <c r="V555" s="20"/>
      <c r="W555" s="18"/>
      <c r="X555" s="18"/>
      <c r="Y555" s="20"/>
      <c r="Z555" s="18"/>
      <c r="AA555" s="18"/>
      <c r="AB555" s="20"/>
      <c r="AC555" s="18"/>
      <c r="AD555" s="20">
        <v>335.40199999999999</v>
      </c>
      <c r="AE555" s="20"/>
      <c r="AH555">
        <v>5.1214213360974883</v>
      </c>
      <c r="AT555">
        <v>7.8424159665118278</v>
      </c>
      <c r="AW555" s="20"/>
      <c r="AX555" s="20">
        <v>0.152</v>
      </c>
      <c r="AY555" s="20"/>
      <c r="AZ555" s="20"/>
      <c r="BA555" s="20"/>
      <c r="BB555" s="20"/>
      <c r="BC555" s="20"/>
      <c r="BD555" s="20"/>
      <c r="BE555" s="20"/>
      <c r="BF555" s="20"/>
      <c r="BG555" s="20"/>
      <c r="BH555" s="20"/>
      <c r="BI555" s="20"/>
      <c r="BJ555" s="20">
        <v>0.29399999999999998</v>
      </c>
      <c r="BK555" s="20"/>
      <c r="BM555" s="20"/>
      <c r="BN555" s="20">
        <v>0.42</v>
      </c>
      <c r="BO555" s="20"/>
      <c r="BP555" s="20"/>
      <c r="BQ555" s="20"/>
      <c r="BR555" s="20"/>
      <c r="BS555" s="20"/>
      <c r="BT555" s="20"/>
      <c r="BU555" s="20"/>
      <c r="BV555" s="20"/>
      <c r="BW555" s="20"/>
      <c r="BX555" s="20"/>
      <c r="BY555" s="20"/>
      <c r="BZ555" s="20">
        <v>0.57999999999999996</v>
      </c>
      <c r="CA555" s="20"/>
    </row>
    <row r="556" spans="1:79" x14ac:dyDescent="0.35">
      <c r="A556" s="18"/>
      <c r="B556" s="20">
        <v>3983.913</v>
      </c>
      <c r="C556" s="20"/>
      <c r="D556" s="25"/>
      <c r="E556" s="20"/>
      <c r="F556" s="20"/>
      <c r="G556" s="18"/>
      <c r="H556" s="18"/>
      <c r="I556" s="20"/>
      <c r="J556" s="18"/>
      <c r="K556" s="18"/>
      <c r="L556" s="20"/>
      <c r="M556" s="18"/>
      <c r="N556" s="20">
        <v>7181.0280000000002</v>
      </c>
      <c r="O556" s="20"/>
      <c r="Q556" s="18"/>
      <c r="R556" s="20">
        <v>810.553</v>
      </c>
      <c r="S556" s="20"/>
      <c r="T556" s="25"/>
      <c r="U556" s="20"/>
      <c r="V556" s="20"/>
      <c r="W556" s="18"/>
      <c r="X556" s="18"/>
      <c r="Y556" s="20"/>
      <c r="Z556" s="18"/>
      <c r="AA556" s="18"/>
      <c r="AB556" s="20"/>
      <c r="AC556" s="18"/>
      <c r="AD556" s="20">
        <v>975.24400000000003</v>
      </c>
      <c r="AE556" s="20"/>
      <c r="AH556">
        <v>4.9150555238213913</v>
      </c>
      <c r="AT556">
        <v>7.3633142064960158</v>
      </c>
      <c r="AW556" s="20"/>
      <c r="AX556" s="20">
        <v>7.5999999999999998E-2</v>
      </c>
      <c r="AY556" s="20"/>
      <c r="AZ556" s="20"/>
      <c r="BA556" s="20"/>
      <c r="BB556" s="20"/>
      <c r="BC556" s="20"/>
      <c r="BD556" s="20"/>
      <c r="BE556" s="20"/>
      <c r="BF556" s="20"/>
      <c r="BG556" s="20"/>
      <c r="BH556" s="20"/>
      <c r="BI556" s="20"/>
      <c r="BJ556" s="20">
        <v>9.5000000000000001E-2</v>
      </c>
      <c r="BK556" s="20"/>
      <c r="BM556" s="20"/>
      <c r="BN556" s="20">
        <v>0.39400000000000002</v>
      </c>
      <c r="BO556" s="20"/>
      <c r="BP556" s="20"/>
      <c r="BQ556" s="20"/>
      <c r="BR556" s="20"/>
      <c r="BS556" s="20"/>
      <c r="BT556" s="20"/>
      <c r="BU556" s="20"/>
      <c r="BV556" s="20"/>
      <c r="BW556" s="20"/>
      <c r="BX556" s="20"/>
      <c r="BY556" s="20"/>
      <c r="BZ556" s="20">
        <v>0.45300000000000001</v>
      </c>
      <c r="CA556" s="20"/>
    </row>
    <row r="557" spans="1:79" x14ac:dyDescent="0.35">
      <c r="A557" s="18"/>
      <c r="B557" s="20">
        <v>2550.8510000000001</v>
      </c>
      <c r="C557" s="20"/>
      <c r="D557" s="24"/>
      <c r="E557" s="20"/>
      <c r="F557" s="20"/>
      <c r="G557" s="18"/>
      <c r="H557" s="18"/>
      <c r="I557" s="20"/>
      <c r="J557" s="18"/>
      <c r="K557" s="18"/>
      <c r="L557" s="20"/>
      <c r="M557" s="18"/>
      <c r="N557" s="20">
        <v>4680.1040000000003</v>
      </c>
      <c r="O557" s="20"/>
      <c r="Q557" s="18"/>
      <c r="R557" s="20">
        <v>498.30700000000002</v>
      </c>
      <c r="S557" s="20"/>
      <c r="T557" s="24"/>
      <c r="U557" s="20"/>
      <c r="V557" s="20"/>
      <c r="W557" s="18"/>
      <c r="X557" s="18"/>
      <c r="Y557" s="20"/>
      <c r="Z557" s="18"/>
      <c r="AA557" s="18"/>
      <c r="AB557" s="20"/>
      <c r="AC557" s="18"/>
      <c r="AD557" s="20">
        <v>1068.002</v>
      </c>
      <c r="AE557" s="20"/>
      <c r="AH557">
        <v>5.1190350526884032</v>
      </c>
      <c r="AT557">
        <v>4.3821116439856862</v>
      </c>
      <c r="AW557" s="20"/>
      <c r="AX557" s="20">
        <v>0.129</v>
      </c>
      <c r="AY557" s="20"/>
      <c r="AZ557" s="20"/>
      <c r="BA557" s="20"/>
      <c r="BB557" s="20"/>
      <c r="BC557" s="20"/>
      <c r="BD557" s="20"/>
      <c r="BE557" s="20"/>
      <c r="BF557" s="20"/>
      <c r="BG557" s="20"/>
      <c r="BH557" s="20"/>
      <c r="BI557" s="20"/>
      <c r="BJ557" s="20">
        <v>5.1999999999999998E-2</v>
      </c>
      <c r="BK557" s="20"/>
      <c r="BM557" s="20"/>
      <c r="BN557" s="20">
        <v>0.47199999999999998</v>
      </c>
      <c r="BO557" s="20"/>
      <c r="BP557" s="20"/>
      <c r="BQ557" s="20"/>
      <c r="BR557" s="20"/>
      <c r="BS557" s="20"/>
      <c r="BT557" s="20"/>
      <c r="BU557" s="20"/>
      <c r="BV557" s="20"/>
      <c r="BW557" s="20"/>
      <c r="BX557" s="20"/>
      <c r="BY557" s="20"/>
      <c r="BZ557" s="20">
        <v>0.26400000000000001</v>
      </c>
      <c r="CA557" s="20"/>
    </row>
    <row r="558" spans="1:79" x14ac:dyDescent="0.35">
      <c r="A558" s="18"/>
      <c r="B558" s="20">
        <v>978.18</v>
      </c>
      <c r="C558" s="20"/>
      <c r="D558" s="24"/>
      <c r="E558" s="20"/>
      <c r="F558" s="20"/>
      <c r="G558" s="18"/>
      <c r="H558" s="18"/>
      <c r="I558" s="20"/>
      <c r="J558" s="18"/>
      <c r="K558" s="18"/>
      <c r="L558" s="20"/>
      <c r="M558" s="18"/>
      <c r="N558" s="20">
        <v>2482.433</v>
      </c>
      <c r="O558" s="20"/>
      <c r="Q558" s="18"/>
      <c r="R558" s="20">
        <v>262.63200000000001</v>
      </c>
      <c r="S558" s="20"/>
      <c r="T558" s="24"/>
      <c r="U558" s="20"/>
      <c r="V558" s="20"/>
      <c r="W558" s="18"/>
      <c r="X558" s="18"/>
      <c r="Y558" s="20"/>
      <c r="Z558" s="18"/>
      <c r="AA558" s="18"/>
      <c r="AB558" s="20"/>
      <c r="AC558" s="18"/>
      <c r="AD558" s="20">
        <v>715.11500000000001</v>
      </c>
      <c r="AE558" s="20"/>
      <c r="AH558">
        <v>3.724527094946541</v>
      </c>
      <c r="AT558">
        <v>3.4713759325423181</v>
      </c>
      <c r="AW558" s="20"/>
      <c r="AX558" s="20">
        <v>0.17799999999999999</v>
      </c>
      <c r="AY558" s="20"/>
      <c r="AZ558" s="20"/>
      <c r="BA558" s="20"/>
      <c r="BB558" s="20"/>
      <c r="BC558" s="20"/>
      <c r="BD558" s="20"/>
      <c r="BE558" s="20"/>
      <c r="BF558" s="20"/>
      <c r="BG558" s="20"/>
      <c r="BH558" s="20"/>
      <c r="BI558" s="20"/>
      <c r="BJ558" s="20">
        <v>6.0999999999999999E-2</v>
      </c>
      <c r="BK558" s="20"/>
      <c r="BM558" s="20"/>
      <c r="BN558" s="20">
        <v>0.52700000000000002</v>
      </c>
      <c r="BO558" s="20"/>
      <c r="BP558" s="20"/>
      <c r="BQ558" s="20"/>
      <c r="BR558" s="20"/>
      <c r="BS558" s="20"/>
      <c r="BT558" s="20"/>
      <c r="BU558" s="20"/>
      <c r="BV558" s="20"/>
      <c r="BW558" s="20"/>
      <c r="BX558" s="20"/>
      <c r="BY558" s="20"/>
      <c r="BZ558" s="20">
        <v>0.25800000000000001</v>
      </c>
      <c r="CA558" s="20"/>
    </row>
    <row r="559" spans="1:79" x14ac:dyDescent="0.35">
      <c r="A559" s="18"/>
      <c r="B559" s="20">
        <v>1422.8920000000001</v>
      </c>
      <c r="C559" s="20"/>
      <c r="D559" s="24"/>
      <c r="E559" s="20"/>
      <c r="F559" s="20"/>
      <c r="G559" s="18"/>
      <c r="H559" s="18"/>
      <c r="I559" s="20"/>
      <c r="J559" s="18"/>
      <c r="K559" s="18"/>
      <c r="L559" s="20"/>
      <c r="M559" s="18"/>
      <c r="N559" s="20">
        <v>24051.404999999999</v>
      </c>
      <c r="O559" s="20"/>
      <c r="Q559" s="18"/>
      <c r="R559" s="20">
        <v>284.19600000000003</v>
      </c>
      <c r="S559" s="20"/>
      <c r="T559" s="24"/>
      <c r="U559" s="20"/>
      <c r="V559" s="20"/>
      <c r="W559" s="18"/>
      <c r="X559" s="18"/>
      <c r="Y559" s="20"/>
      <c r="Z559" s="18"/>
      <c r="AA559" s="18"/>
      <c r="AB559" s="20"/>
      <c r="AC559" s="18"/>
      <c r="AD559" s="20">
        <v>1399.308</v>
      </c>
      <c r="AE559" s="20"/>
      <c r="AH559">
        <v>5.0067277512702502</v>
      </c>
      <c r="AT559">
        <v>17.188070817861398</v>
      </c>
      <c r="AW559" s="20"/>
      <c r="AX559" s="20">
        <v>0.221</v>
      </c>
      <c r="AY559" s="20"/>
      <c r="AZ559" s="20"/>
      <c r="BA559" s="20"/>
      <c r="BB559" s="20"/>
      <c r="BC559" s="20"/>
      <c r="BD559" s="20"/>
      <c r="BE559" s="20"/>
      <c r="BF559" s="20"/>
      <c r="BG559" s="20"/>
      <c r="BH559" s="20"/>
      <c r="BI559" s="20"/>
      <c r="BJ559" s="20">
        <v>0.154</v>
      </c>
      <c r="BK559" s="20"/>
      <c r="BM559" s="20"/>
      <c r="BN559" s="20">
        <v>0.56200000000000006</v>
      </c>
      <c r="BO559" s="20"/>
      <c r="BP559" s="20"/>
      <c r="BQ559" s="20"/>
      <c r="BR559" s="20"/>
      <c r="BS559" s="20"/>
      <c r="BT559" s="20"/>
      <c r="BU559" s="20"/>
      <c r="BV559" s="20"/>
      <c r="BW559" s="20"/>
      <c r="BX559" s="20"/>
      <c r="BY559" s="20"/>
      <c r="BZ559" s="20">
        <v>0.67200000000000004</v>
      </c>
      <c r="CA559" s="20"/>
    </row>
    <row r="560" spans="1:79" x14ac:dyDescent="0.35">
      <c r="A560" s="18"/>
      <c r="B560" s="20">
        <v>2940.0889999999999</v>
      </c>
      <c r="C560" s="20"/>
      <c r="D560" s="24"/>
      <c r="E560" s="20"/>
      <c r="F560" s="20"/>
      <c r="G560" s="18"/>
      <c r="H560" s="18"/>
      <c r="I560" s="20"/>
      <c r="J560" s="18"/>
      <c r="K560" s="18"/>
      <c r="L560" s="20"/>
      <c r="M560" s="18"/>
      <c r="N560" s="18"/>
      <c r="O560" s="20"/>
      <c r="Q560" s="18"/>
      <c r="R560" s="20">
        <v>647.63099999999997</v>
      </c>
      <c r="S560" s="20"/>
      <c r="T560" s="24"/>
      <c r="U560" s="20"/>
      <c r="V560" s="20"/>
      <c r="W560" s="18"/>
      <c r="X560" s="18"/>
      <c r="Y560" s="20"/>
      <c r="Z560" s="18"/>
      <c r="AA560" s="18"/>
      <c r="AB560" s="20"/>
      <c r="AC560" s="18"/>
      <c r="AD560" s="18"/>
      <c r="AE560" s="20"/>
      <c r="AH560">
        <v>4.5397595235558521</v>
      </c>
      <c r="AW560" s="20"/>
      <c r="AX560" s="20">
        <v>8.7999999999999995E-2</v>
      </c>
      <c r="AY560" s="20"/>
      <c r="AZ560" s="20"/>
      <c r="BA560" s="20"/>
      <c r="BB560" s="20"/>
      <c r="BC560" s="20"/>
      <c r="BD560" s="20"/>
      <c r="BE560" s="20"/>
      <c r="BF560" s="20"/>
      <c r="BG560" s="20"/>
      <c r="BH560" s="20"/>
      <c r="BI560" s="20"/>
      <c r="BJ560" s="20"/>
      <c r="BK560" s="20"/>
      <c r="BM560" s="20"/>
      <c r="BN560" s="20">
        <v>0.34599999999999997</v>
      </c>
      <c r="BO560" s="20"/>
      <c r="BP560" s="20"/>
      <c r="BQ560" s="20"/>
      <c r="BR560" s="20"/>
      <c r="BS560" s="20"/>
      <c r="BT560" s="20"/>
      <c r="BU560" s="20"/>
      <c r="BV560" s="20"/>
      <c r="BW560" s="20"/>
      <c r="BX560" s="20"/>
      <c r="BY560" s="20"/>
      <c r="BZ560" s="20"/>
      <c r="CA560" s="20"/>
    </row>
    <row r="561" spans="1:79" x14ac:dyDescent="0.35">
      <c r="A561" s="18"/>
      <c r="B561" s="20">
        <v>4670.8580000000002</v>
      </c>
      <c r="C561" s="20"/>
      <c r="D561" s="24"/>
      <c r="E561" s="20"/>
      <c r="F561" s="20"/>
      <c r="G561" s="18"/>
      <c r="H561" s="18"/>
      <c r="I561" s="20"/>
      <c r="J561" s="18"/>
      <c r="K561" s="18"/>
      <c r="L561" s="20"/>
      <c r="M561" s="18"/>
      <c r="N561" s="18"/>
      <c r="O561" s="20"/>
      <c r="Q561" s="18"/>
      <c r="R561" s="20">
        <v>988.74599999999998</v>
      </c>
      <c r="S561" s="20"/>
      <c r="T561" s="24"/>
      <c r="U561" s="20"/>
      <c r="V561" s="20"/>
      <c r="W561" s="18"/>
      <c r="X561" s="18"/>
      <c r="Y561" s="20"/>
      <c r="Z561" s="18"/>
      <c r="AA561" s="18"/>
      <c r="AB561" s="20"/>
      <c r="AC561" s="18"/>
      <c r="AD561" s="18"/>
      <c r="AE561" s="20"/>
      <c r="AH561">
        <v>4.7240221452223325</v>
      </c>
      <c r="AW561" s="20"/>
      <c r="AX561" s="20">
        <v>0.06</v>
      </c>
      <c r="AY561" s="20"/>
      <c r="AZ561" s="20"/>
      <c r="BA561" s="20"/>
      <c r="BB561" s="20"/>
      <c r="BC561" s="20"/>
      <c r="BD561" s="20"/>
      <c r="BE561" s="20"/>
      <c r="BF561" s="20"/>
      <c r="BG561" s="20"/>
      <c r="BH561" s="20"/>
      <c r="BI561" s="20"/>
      <c r="BJ561" s="20"/>
      <c r="BK561" s="20"/>
      <c r="BM561" s="20"/>
      <c r="BN561" s="20">
        <v>0.33200000000000002</v>
      </c>
      <c r="BO561" s="20"/>
      <c r="BP561" s="20"/>
      <c r="BQ561" s="20"/>
      <c r="BR561" s="20"/>
      <c r="BS561" s="20"/>
      <c r="BT561" s="20"/>
      <c r="BU561" s="20"/>
      <c r="BV561" s="20"/>
      <c r="BW561" s="20"/>
      <c r="BX561" s="20"/>
      <c r="BY561" s="20"/>
      <c r="BZ561" s="20"/>
      <c r="CA561" s="20"/>
    </row>
    <row r="562" spans="1:79" x14ac:dyDescent="0.35">
      <c r="A562" s="18"/>
      <c r="B562" s="20">
        <v>882.02700000000004</v>
      </c>
      <c r="C562" s="20"/>
      <c r="D562" s="24"/>
      <c r="E562" s="20"/>
      <c r="F562" s="20"/>
      <c r="G562" s="18"/>
      <c r="H562" s="18"/>
      <c r="I562" s="20"/>
      <c r="J562" s="18"/>
      <c r="K562" s="18"/>
      <c r="L562" s="20"/>
      <c r="M562" s="18"/>
      <c r="N562" s="18"/>
      <c r="O562" s="20"/>
      <c r="Q562" s="18"/>
      <c r="R562" s="20">
        <v>312.09199999999998</v>
      </c>
      <c r="S562" s="20"/>
      <c r="T562" s="24"/>
      <c r="U562" s="20"/>
      <c r="V562" s="20"/>
      <c r="W562" s="18"/>
      <c r="X562" s="18"/>
      <c r="Y562" s="20"/>
      <c r="Z562" s="18"/>
      <c r="AA562" s="18"/>
      <c r="AB562" s="20"/>
      <c r="AC562" s="18"/>
      <c r="AD562" s="18"/>
      <c r="AE562" s="20"/>
      <c r="AH562">
        <v>2.8261762557194676</v>
      </c>
      <c r="AW562" s="20"/>
      <c r="AX562" s="20">
        <v>0.114</v>
      </c>
      <c r="AY562" s="20"/>
      <c r="AZ562" s="20"/>
      <c r="BA562" s="20"/>
      <c r="BB562" s="20"/>
      <c r="BC562" s="20"/>
      <c r="BD562" s="20"/>
      <c r="BE562" s="20"/>
      <c r="BF562" s="20"/>
      <c r="BG562" s="20"/>
      <c r="BH562" s="20"/>
      <c r="BI562" s="20"/>
      <c r="BJ562" s="20"/>
      <c r="BK562" s="20"/>
      <c r="BM562" s="20"/>
      <c r="BN562" s="20">
        <v>0.34200000000000003</v>
      </c>
      <c r="BO562" s="20"/>
      <c r="BP562" s="20"/>
      <c r="BQ562" s="20"/>
      <c r="BR562" s="20"/>
      <c r="BS562" s="20"/>
      <c r="BT562" s="20"/>
      <c r="BU562" s="20"/>
      <c r="BV562" s="20"/>
      <c r="BW562" s="20"/>
      <c r="BX562" s="20"/>
      <c r="BY562" s="20"/>
      <c r="BZ562" s="20"/>
      <c r="CA562" s="20"/>
    </row>
    <row r="563" spans="1:79" x14ac:dyDescent="0.35">
      <c r="A563" s="18"/>
      <c r="B563" s="20">
        <v>2965.9760000000001</v>
      </c>
      <c r="C563" s="20"/>
      <c r="D563" s="24"/>
      <c r="E563" s="20"/>
      <c r="F563" s="20"/>
      <c r="G563" s="18"/>
      <c r="H563" s="18"/>
      <c r="I563" s="20"/>
      <c r="J563" s="18"/>
      <c r="K563" s="18"/>
      <c r="L563" s="20"/>
      <c r="M563" s="18"/>
      <c r="N563" s="18"/>
      <c r="O563" s="20"/>
      <c r="Q563" s="18"/>
      <c r="R563" s="20">
        <v>558.62300000000005</v>
      </c>
      <c r="S563" s="20"/>
      <c r="T563" s="24"/>
      <c r="U563" s="20"/>
      <c r="V563" s="20"/>
      <c r="W563" s="18"/>
      <c r="X563" s="18"/>
      <c r="Y563" s="20"/>
      <c r="Z563" s="18"/>
      <c r="AA563" s="18"/>
      <c r="AB563" s="20"/>
      <c r="AC563" s="18"/>
      <c r="AD563" s="18"/>
      <c r="AE563" s="20"/>
      <c r="AH563">
        <v>5.3094412510763069</v>
      </c>
      <c r="AW563" s="20"/>
      <c r="AX563" s="20">
        <v>0.11899999999999999</v>
      </c>
      <c r="AY563" s="20"/>
      <c r="AZ563" s="20"/>
      <c r="BA563" s="20"/>
      <c r="BB563" s="20"/>
      <c r="BC563" s="20"/>
      <c r="BD563" s="20"/>
      <c r="BE563" s="20"/>
      <c r="BF563" s="20"/>
      <c r="BG563" s="20"/>
      <c r="BH563" s="20"/>
      <c r="BI563" s="20"/>
      <c r="BJ563" s="20"/>
      <c r="BK563" s="20"/>
      <c r="BM563" s="20"/>
      <c r="BN563" s="20">
        <v>0.44600000000000001</v>
      </c>
      <c r="BO563" s="20"/>
      <c r="BP563" s="20"/>
      <c r="BQ563" s="20"/>
      <c r="BR563" s="20"/>
      <c r="BS563" s="20"/>
      <c r="BT563" s="20"/>
      <c r="BU563" s="20"/>
      <c r="BV563" s="20"/>
      <c r="BW563" s="20"/>
      <c r="BX563" s="20"/>
      <c r="BY563" s="20"/>
      <c r="BZ563" s="20"/>
      <c r="CA563" s="20"/>
    </row>
    <row r="564" spans="1:79" x14ac:dyDescent="0.35">
      <c r="A564" s="18"/>
      <c r="B564" s="20">
        <v>1126.1089999999999</v>
      </c>
      <c r="C564" s="20"/>
      <c r="D564" s="24"/>
      <c r="E564" s="20"/>
      <c r="F564" s="20"/>
      <c r="G564" s="18"/>
      <c r="H564" s="18"/>
      <c r="I564" s="20"/>
      <c r="J564" s="18"/>
      <c r="K564" s="18"/>
      <c r="L564" s="20"/>
      <c r="M564" s="18"/>
      <c r="N564" s="18"/>
      <c r="O564" s="20"/>
      <c r="Q564" s="18"/>
      <c r="R564" s="20">
        <v>216.42099999999999</v>
      </c>
      <c r="S564" s="20"/>
      <c r="T564" s="24"/>
      <c r="U564" s="20"/>
      <c r="V564" s="20"/>
      <c r="W564" s="18"/>
      <c r="X564" s="18"/>
      <c r="Y564" s="20"/>
      <c r="Z564" s="18"/>
      <c r="AA564" s="18"/>
      <c r="AB564" s="20"/>
      <c r="AC564" s="18"/>
      <c r="AD564" s="18"/>
      <c r="AE564" s="20"/>
      <c r="AH564">
        <v>5.2033259249333472</v>
      </c>
      <c r="AW564" s="20"/>
      <c r="AX564" s="20">
        <v>0.30199999999999999</v>
      </c>
      <c r="AY564" s="20"/>
      <c r="AZ564" s="20"/>
      <c r="BA564" s="20"/>
      <c r="BB564" s="20"/>
      <c r="BC564" s="20"/>
      <c r="BD564" s="20"/>
      <c r="BE564" s="20"/>
      <c r="BF564" s="20"/>
      <c r="BG564" s="20"/>
      <c r="BH564" s="20"/>
      <c r="BI564" s="20"/>
      <c r="BJ564" s="20"/>
      <c r="BK564" s="20"/>
      <c r="BM564" s="20"/>
      <c r="BN564" s="20">
        <v>0.66100000000000003</v>
      </c>
      <c r="BO564" s="20"/>
      <c r="BP564" s="20"/>
      <c r="BQ564" s="20"/>
      <c r="BR564" s="20"/>
      <c r="BS564" s="20"/>
      <c r="BT564" s="20"/>
      <c r="BU564" s="20"/>
      <c r="BV564" s="20"/>
      <c r="BW564" s="20"/>
      <c r="BX564" s="20"/>
      <c r="BY564" s="20"/>
      <c r="BZ564" s="20"/>
      <c r="CA564" s="20"/>
    </row>
    <row r="565" spans="1:79" x14ac:dyDescent="0.35">
      <c r="A565" s="18"/>
      <c r="B565" s="20">
        <v>1567.123</v>
      </c>
      <c r="C565" s="20"/>
      <c r="D565" s="24"/>
      <c r="E565" s="20"/>
      <c r="F565" s="20"/>
      <c r="G565" s="18"/>
      <c r="H565" s="18"/>
      <c r="I565" s="20"/>
      <c r="J565" s="18"/>
      <c r="K565" s="18"/>
      <c r="L565" s="20"/>
      <c r="M565" s="18"/>
      <c r="N565" s="18"/>
      <c r="O565" s="20"/>
      <c r="Q565" s="18"/>
      <c r="R565" s="20">
        <v>362.40499999999997</v>
      </c>
      <c r="S565" s="20"/>
      <c r="T565" s="24"/>
      <c r="U565" s="20"/>
      <c r="V565" s="20"/>
      <c r="W565" s="18"/>
      <c r="X565" s="18"/>
      <c r="Y565" s="20"/>
      <c r="Z565" s="18"/>
      <c r="AA565" s="18"/>
      <c r="AB565" s="20"/>
      <c r="AC565" s="18"/>
      <c r="AD565" s="18"/>
      <c r="AE565" s="20"/>
      <c r="AH565">
        <v>4.3242311778259133</v>
      </c>
      <c r="AW565" s="20"/>
      <c r="AX565" s="20">
        <v>0.15</v>
      </c>
      <c r="AY565" s="20"/>
      <c r="AZ565" s="20"/>
      <c r="BA565" s="20"/>
      <c r="BB565" s="20"/>
      <c r="BC565" s="20"/>
      <c r="BD565" s="20"/>
      <c r="BE565" s="20"/>
      <c r="BF565" s="20"/>
      <c r="BG565" s="20"/>
      <c r="BH565" s="20"/>
      <c r="BI565" s="20"/>
      <c r="BJ565" s="20"/>
      <c r="BK565" s="20"/>
      <c r="BM565" s="20"/>
      <c r="BN565" s="20">
        <v>0.41599999999999998</v>
      </c>
      <c r="BO565" s="20"/>
      <c r="BP565" s="20"/>
      <c r="BQ565" s="20"/>
      <c r="BR565" s="20"/>
      <c r="BS565" s="20"/>
      <c r="BT565" s="20"/>
      <c r="BU565" s="20"/>
      <c r="BV565" s="20"/>
      <c r="BW565" s="20"/>
      <c r="BX565" s="20"/>
      <c r="BY565" s="20"/>
      <c r="BZ565" s="20"/>
      <c r="CA565" s="20"/>
    </row>
    <row r="566" spans="1:79" x14ac:dyDescent="0.35">
      <c r="A566" s="18"/>
      <c r="B566" s="20">
        <v>994.822</v>
      </c>
      <c r="C566" s="20"/>
      <c r="D566" s="24"/>
      <c r="E566" s="20"/>
      <c r="F566" s="20"/>
      <c r="G566" s="18"/>
      <c r="H566" s="18"/>
      <c r="I566" s="20"/>
      <c r="J566" s="18"/>
      <c r="K566" s="18"/>
      <c r="L566" s="20"/>
      <c r="M566" s="18"/>
      <c r="N566" s="18"/>
      <c r="O566" s="20"/>
      <c r="Q566" s="18"/>
      <c r="R566" s="20">
        <v>233.76900000000001</v>
      </c>
      <c r="S566" s="20"/>
      <c r="T566" s="24"/>
      <c r="U566" s="20"/>
      <c r="V566" s="20"/>
      <c r="W566" s="18"/>
      <c r="X566" s="18"/>
      <c r="Y566" s="20"/>
      <c r="Z566" s="18"/>
      <c r="AA566" s="18"/>
      <c r="AB566" s="20"/>
      <c r="AC566" s="18"/>
      <c r="AD566" s="18"/>
      <c r="AE566" s="20"/>
      <c r="AH566">
        <v>4.2555770867822504</v>
      </c>
      <c r="AW566" s="20"/>
      <c r="AX566" s="20">
        <v>0.22900000000000001</v>
      </c>
      <c r="AY566" s="20"/>
      <c r="AZ566" s="20"/>
      <c r="BA566" s="20"/>
      <c r="BB566" s="20"/>
      <c r="BC566" s="20"/>
      <c r="BD566" s="20"/>
      <c r="BE566" s="20"/>
      <c r="BF566" s="20"/>
      <c r="BG566" s="20"/>
      <c r="BH566" s="20"/>
      <c r="BI566" s="20"/>
      <c r="BJ566" s="20"/>
      <c r="BK566" s="20"/>
      <c r="BM566" s="20"/>
      <c r="BN566" s="20">
        <v>0.67200000000000004</v>
      </c>
      <c r="BO566" s="20"/>
      <c r="BP566" s="20"/>
      <c r="BQ566" s="20"/>
      <c r="BR566" s="20"/>
      <c r="BS566" s="20"/>
      <c r="BT566" s="20"/>
      <c r="BU566" s="20"/>
      <c r="BV566" s="20"/>
      <c r="BW566" s="20"/>
      <c r="BX566" s="20"/>
      <c r="BY566" s="20"/>
      <c r="BZ566" s="20"/>
      <c r="CA566" s="20"/>
    </row>
    <row r="567" spans="1:79" x14ac:dyDescent="0.35">
      <c r="A567" s="18"/>
      <c r="B567" s="20">
        <v>4074.5189999999998</v>
      </c>
      <c r="C567" s="20"/>
      <c r="D567" s="24"/>
      <c r="E567" s="20"/>
      <c r="F567" s="20"/>
      <c r="G567" s="18"/>
      <c r="H567" s="18"/>
      <c r="I567" s="20"/>
      <c r="J567" s="18"/>
      <c r="K567" s="18"/>
      <c r="L567" s="20"/>
      <c r="M567" s="18"/>
      <c r="N567" s="18"/>
      <c r="O567" s="20"/>
      <c r="Q567" s="18"/>
      <c r="R567" s="20">
        <v>751.42</v>
      </c>
      <c r="S567" s="20"/>
      <c r="T567" s="24"/>
      <c r="U567" s="20"/>
      <c r="V567" s="20"/>
      <c r="W567" s="18"/>
      <c r="X567" s="18"/>
      <c r="Y567" s="20"/>
      <c r="Z567" s="18"/>
      <c r="AA567" s="18"/>
      <c r="AB567" s="20"/>
      <c r="AC567" s="18"/>
      <c r="AD567" s="18"/>
      <c r="AE567" s="20"/>
      <c r="AH567">
        <v>5.4224255409757527</v>
      </c>
      <c r="AW567" s="20"/>
      <c r="AX567" s="20">
        <v>9.0999999999999998E-2</v>
      </c>
      <c r="AY567" s="20"/>
      <c r="AZ567" s="20"/>
      <c r="BA567" s="20"/>
      <c r="BB567" s="20"/>
      <c r="BC567" s="20"/>
      <c r="BD567" s="20"/>
      <c r="BE567" s="20"/>
      <c r="BF567" s="20"/>
      <c r="BG567" s="20"/>
      <c r="BH567" s="20"/>
      <c r="BI567" s="20"/>
      <c r="BJ567" s="20"/>
      <c r="BK567" s="20"/>
      <c r="BM567" s="20"/>
      <c r="BN567" s="20">
        <v>0.36099999999999999</v>
      </c>
      <c r="BO567" s="20"/>
      <c r="BP567" s="20"/>
      <c r="BQ567" s="20"/>
      <c r="BR567" s="20"/>
      <c r="BS567" s="20"/>
      <c r="BT567" s="20"/>
      <c r="BU567" s="20"/>
      <c r="BV567" s="20"/>
      <c r="BW567" s="20"/>
      <c r="BX567" s="20"/>
      <c r="BY567" s="20"/>
      <c r="BZ567" s="20"/>
      <c r="CA567" s="20"/>
    </row>
    <row r="568" spans="1:79" x14ac:dyDescent="0.35">
      <c r="A568" s="18"/>
      <c r="B568" s="20">
        <v>1873.1510000000001</v>
      </c>
      <c r="C568" s="20"/>
      <c r="D568" s="24"/>
      <c r="E568" s="20"/>
      <c r="F568" s="20"/>
      <c r="G568" s="18"/>
      <c r="H568" s="18"/>
      <c r="I568" s="20"/>
      <c r="J568" s="18"/>
      <c r="K568" s="18"/>
      <c r="L568" s="20"/>
      <c r="M568" s="18"/>
      <c r="N568" s="18"/>
      <c r="O568" s="20"/>
      <c r="Q568" s="18"/>
      <c r="R568" s="20">
        <v>377.34</v>
      </c>
      <c r="S568" s="20"/>
      <c r="T568" s="24"/>
      <c r="U568" s="20"/>
      <c r="V568" s="20"/>
      <c r="W568" s="18"/>
      <c r="X568" s="18"/>
      <c r="Y568" s="20"/>
      <c r="Z568" s="18"/>
      <c r="AA568" s="18"/>
      <c r="AB568" s="20"/>
      <c r="AC568" s="18"/>
      <c r="AD568" s="18"/>
      <c r="AE568" s="20"/>
      <c r="AH568">
        <v>4.9640933905761386</v>
      </c>
      <c r="AW568" s="20"/>
      <c r="AX568" s="20">
        <v>0.16500000000000001</v>
      </c>
      <c r="AY568" s="20"/>
      <c r="AZ568" s="20"/>
      <c r="BA568" s="20"/>
      <c r="BB568" s="20"/>
      <c r="BC568" s="20"/>
      <c r="BD568" s="20"/>
      <c r="BE568" s="20"/>
      <c r="BF568" s="20"/>
      <c r="BG568" s="20"/>
      <c r="BH568" s="20"/>
      <c r="BI568" s="20"/>
      <c r="BJ568" s="20"/>
      <c r="BK568" s="20"/>
      <c r="BM568" s="20"/>
      <c r="BN568" s="20">
        <v>0.55800000000000005</v>
      </c>
      <c r="BO568" s="20"/>
      <c r="BP568" s="20"/>
      <c r="BQ568" s="20"/>
      <c r="BR568" s="20"/>
      <c r="BS568" s="20"/>
      <c r="BT568" s="20"/>
      <c r="BU568" s="20"/>
      <c r="BV568" s="20"/>
      <c r="BW568" s="20"/>
      <c r="BX568" s="20"/>
      <c r="BY568" s="20"/>
      <c r="BZ568" s="20"/>
      <c r="CA568" s="20"/>
    </row>
    <row r="569" spans="1:79" x14ac:dyDescent="0.35">
      <c r="A569" s="18"/>
      <c r="B569" s="20">
        <v>2838.3879999999999</v>
      </c>
      <c r="C569" s="20"/>
      <c r="D569" s="24"/>
      <c r="E569" s="20"/>
      <c r="F569" s="20"/>
      <c r="G569" s="18"/>
      <c r="H569" s="18"/>
      <c r="I569" s="20"/>
      <c r="J569" s="18"/>
      <c r="K569" s="18"/>
      <c r="L569" s="20"/>
      <c r="M569" s="18"/>
      <c r="N569" s="18"/>
      <c r="O569" s="20"/>
      <c r="Q569" s="18"/>
      <c r="R569" s="20">
        <v>680.63699999999994</v>
      </c>
      <c r="S569" s="20"/>
      <c r="T569" s="24"/>
      <c r="U569" s="20"/>
      <c r="V569" s="20"/>
      <c r="W569" s="18"/>
      <c r="X569" s="18"/>
      <c r="Y569" s="20"/>
      <c r="Z569" s="18"/>
      <c r="AA569" s="18"/>
      <c r="AB569" s="20"/>
      <c r="AC569" s="18"/>
      <c r="AD569" s="18"/>
      <c r="AE569" s="20"/>
      <c r="AH569">
        <v>4.170193509903223</v>
      </c>
      <c r="AW569" s="20"/>
      <c r="AX569" s="20">
        <v>7.6999999999999999E-2</v>
      </c>
      <c r="AY569" s="20"/>
      <c r="AZ569" s="20"/>
      <c r="BA569" s="20"/>
      <c r="BB569" s="20"/>
      <c r="BC569" s="20"/>
      <c r="BD569" s="20"/>
      <c r="BE569" s="20"/>
      <c r="BF569" s="20"/>
      <c r="BG569" s="20"/>
      <c r="BH569" s="20"/>
      <c r="BI569" s="20"/>
      <c r="BJ569" s="20"/>
      <c r="BK569" s="20"/>
      <c r="BM569" s="20"/>
      <c r="BN569" s="20">
        <v>0.33100000000000002</v>
      </c>
      <c r="BO569" s="20"/>
      <c r="BP569" s="20"/>
      <c r="BQ569" s="20"/>
      <c r="BR569" s="20"/>
      <c r="BS569" s="20"/>
      <c r="BT569" s="20"/>
      <c r="BU569" s="20"/>
      <c r="BV569" s="20"/>
      <c r="BW569" s="20"/>
      <c r="BX569" s="20"/>
      <c r="BY569" s="20"/>
      <c r="BZ569" s="20"/>
      <c r="CA569" s="20"/>
    </row>
    <row r="570" spans="1:79" x14ac:dyDescent="0.35">
      <c r="A570" s="18"/>
      <c r="B570" s="20">
        <v>1716.9010000000001</v>
      </c>
      <c r="C570" s="20"/>
      <c r="D570" s="24"/>
      <c r="E570" s="20"/>
      <c r="F570" s="20"/>
      <c r="G570" s="18"/>
      <c r="H570" s="18"/>
      <c r="I570" s="20"/>
      <c r="J570" s="18"/>
      <c r="K570" s="18"/>
      <c r="L570" s="20"/>
      <c r="M570" s="18"/>
      <c r="N570" s="18"/>
      <c r="O570" s="20"/>
      <c r="Q570" s="18"/>
      <c r="R570" s="20">
        <v>369.01100000000002</v>
      </c>
      <c r="S570" s="20"/>
      <c r="T570" s="24"/>
      <c r="U570" s="20"/>
      <c r="V570" s="20"/>
      <c r="W570" s="18"/>
      <c r="X570" s="18"/>
      <c r="Y570" s="20"/>
      <c r="Z570" s="18"/>
      <c r="AA570" s="18"/>
      <c r="AB570" s="20"/>
      <c r="AC570" s="18"/>
      <c r="AD570" s="18"/>
      <c r="AE570" s="20"/>
      <c r="AH570">
        <v>4.6527095398240164</v>
      </c>
      <c r="AW570" s="20"/>
      <c r="AX570" s="20">
        <v>0.158</v>
      </c>
      <c r="AY570" s="20"/>
      <c r="AZ570" s="20"/>
      <c r="BA570" s="20"/>
      <c r="BB570" s="20"/>
      <c r="BC570" s="20"/>
      <c r="BD570" s="20"/>
      <c r="BE570" s="20"/>
      <c r="BF570" s="20"/>
      <c r="BG570" s="20"/>
      <c r="BH570" s="20"/>
      <c r="BI570" s="20"/>
      <c r="BJ570" s="20"/>
      <c r="BK570" s="20"/>
      <c r="BM570" s="20"/>
      <c r="BN570" s="20">
        <v>0.55100000000000005</v>
      </c>
      <c r="BO570" s="20"/>
      <c r="BP570" s="20"/>
      <c r="BQ570" s="20"/>
      <c r="BR570" s="20"/>
      <c r="BS570" s="20"/>
      <c r="BT570" s="20"/>
      <c r="BU570" s="20"/>
      <c r="BV570" s="20"/>
      <c r="BW570" s="20"/>
      <c r="BX570" s="20"/>
      <c r="BY570" s="20"/>
      <c r="BZ570" s="20"/>
      <c r="CA570" s="20"/>
    </row>
    <row r="571" spans="1:79" x14ac:dyDescent="0.35">
      <c r="A571" s="18"/>
      <c r="B571" s="20">
        <v>3184.172</v>
      </c>
      <c r="C571" s="20"/>
      <c r="D571" s="24"/>
      <c r="E571" s="20"/>
      <c r="F571" s="20"/>
      <c r="G571" s="18"/>
      <c r="H571" s="18"/>
      <c r="I571" s="20"/>
      <c r="J571" s="18"/>
      <c r="K571" s="18"/>
      <c r="L571" s="20"/>
      <c r="M571" s="18"/>
      <c r="N571" s="18"/>
      <c r="O571" s="20"/>
      <c r="Q571" s="18"/>
      <c r="R571" s="20">
        <v>504.79300000000001</v>
      </c>
      <c r="S571" s="20"/>
      <c r="T571" s="24"/>
      <c r="U571" s="20"/>
      <c r="V571" s="20"/>
      <c r="W571" s="18"/>
      <c r="X571" s="18"/>
      <c r="Y571" s="20"/>
      <c r="Z571" s="18"/>
      <c r="AA571" s="18"/>
      <c r="AB571" s="20"/>
      <c r="AC571" s="18"/>
      <c r="AD571" s="18"/>
      <c r="AE571" s="20"/>
      <c r="AH571">
        <v>6.3078766940112088</v>
      </c>
      <c r="AW571" s="20"/>
      <c r="AX571" s="20">
        <v>0.157</v>
      </c>
      <c r="AY571" s="20"/>
      <c r="AZ571" s="20"/>
      <c r="BA571" s="20"/>
      <c r="BB571" s="20"/>
      <c r="BC571" s="20"/>
      <c r="BD571" s="20"/>
      <c r="BE571" s="20"/>
      <c r="BF571" s="20"/>
      <c r="BG571" s="20"/>
      <c r="BH571" s="20"/>
      <c r="BI571" s="20"/>
      <c r="BJ571" s="20"/>
      <c r="BK571" s="20"/>
      <c r="BM571" s="20"/>
      <c r="BN571" s="20">
        <v>0.65500000000000003</v>
      </c>
      <c r="BO571" s="20"/>
      <c r="BP571" s="20"/>
      <c r="BQ571" s="20"/>
      <c r="BR571" s="20"/>
      <c r="BS571" s="20"/>
      <c r="BT571" s="20"/>
      <c r="BU571" s="20"/>
      <c r="BV571" s="20"/>
      <c r="BW571" s="20"/>
      <c r="BX571" s="20"/>
      <c r="BY571" s="20"/>
      <c r="BZ571" s="20"/>
      <c r="CA571" s="20"/>
    </row>
    <row r="572" spans="1:79" x14ac:dyDescent="0.35">
      <c r="A572" s="18"/>
      <c r="B572" s="20">
        <v>4223.3729999999996</v>
      </c>
      <c r="C572" s="20"/>
      <c r="D572" s="24"/>
      <c r="E572" s="20"/>
      <c r="F572" s="20"/>
      <c r="G572" s="18"/>
      <c r="H572" s="18"/>
      <c r="I572" s="20"/>
      <c r="J572" s="18"/>
      <c r="K572" s="18"/>
      <c r="L572" s="20"/>
      <c r="M572" s="18"/>
      <c r="N572" s="18"/>
      <c r="O572" s="20"/>
      <c r="Q572" s="18"/>
      <c r="R572" s="20">
        <v>798.38699999999994</v>
      </c>
      <c r="S572" s="20"/>
      <c r="T572" s="24"/>
      <c r="U572" s="20"/>
      <c r="V572" s="20"/>
      <c r="W572" s="18"/>
      <c r="X572" s="18"/>
      <c r="Y572" s="20"/>
      <c r="Z572" s="18"/>
      <c r="AA572" s="18"/>
      <c r="AB572" s="20"/>
      <c r="AC572" s="18"/>
      <c r="AD572" s="18"/>
      <c r="AE572" s="20"/>
      <c r="AH572">
        <v>5.2898819745311485</v>
      </c>
      <c r="AW572" s="20"/>
      <c r="AX572" s="20">
        <v>8.3000000000000004E-2</v>
      </c>
      <c r="AY572" s="20"/>
      <c r="AZ572" s="20"/>
      <c r="BA572" s="20"/>
      <c r="BB572" s="20"/>
      <c r="BC572" s="20"/>
      <c r="BD572" s="20"/>
      <c r="BE572" s="20"/>
      <c r="BF572" s="20"/>
      <c r="BG572" s="20"/>
      <c r="BH572" s="20"/>
      <c r="BI572" s="20"/>
      <c r="BJ572" s="20"/>
      <c r="BK572" s="20"/>
      <c r="BM572" s="20"/>
      <c r="BN572" s="20">
        <v>0.54900000000000004</v>
      </c>
      <c r="BO572" s="20"/>
      <c r="BP572" s="20"/>
      <c r="BQ572" s="20"/>
      <c r="BR572" s="20"/>
      <c r="BS572" s="20"/>
      <c r="BT572" s="20"/>
      <c r="BU572" s="20"/>
      <c r="BV572" s="20"/>
      <c r="BW572" s="20"/>
      <c r="BX572" s="20"/>
      <c r="BY572" s="20"/>
      <c r="BZ572" s="20"/>
      <c r="CA572" s="20"/>
    </row>
    <row r="573" spans="1:79" x14ac:dyDescent="0.35">
      <c r="A573" s="18"/>
      <c r="B573" s="20">
        <v>1088.203</v>
      </c>
      <c r="C573" s="20"/>
      <c r="D573" s="24"/>
      <c r="E573" s="20"/>
      <c r="F573" s="20"/>
      <c r="G573" s="18"/>
      <c r="H573" s="18"/>
      <c r="I573" s="20"/>
      <c r="J573" s="18"/>
      <c r="K573" s="18"/>
      <c r="L573" s="20"/>
      <c r="M573" s="18"/>
      <c r="N573" s="18"/>
      <c r="O573" s="20"/>
      <c r="Q573" s="18"/>
      <c r="R573" s="20">
        <v>185.14500000000001</v>
      </c>
      <c r="S573" s="20"/>
      <c r="T573" s="24"/>
      <c r="U573" s="20"/>
      <c r="V573" s="20"/>
      <c r="W573" s="18"/>
      <c r="X573" s="18"/>
      <c r="Y573" s="20"/>
      <c r="Z573" s="18"/>
      <c r="AA573" s="18"/>
      <c r="AB573" s="20"/>
      <c r="AC573" s="18"/>
      <c r="AD573" s="18"/>
      <c r="AE573" s="20"/>
      <c r="AH573">
        <v>5.8775716330443704</v>
      </c>
      <c r="AW573" s="20"/>
      <c r="AX573" s="20">
        <v>0.39900000000000002</v>
      </c>
      <c r="AY573" s="20"/>
      <c r="AZ573" s="20"/>
      <c r="BA573" s="20"/>
      <c r="BB573" s="20"/>
      <c r="BC573" s="20"/>
      <c r="BD573" s="20"/>
      <c r="BE573" s="20"/>
      <c r="BF573" s="20"/>
      <c r="BG573" s="20"/>
      <c r="BH573" s="20"/>
      <c r="BI573" s="20"/>
      <c r="BJ573" s="20"/>
      <c r="BK573" s="20"/>
      <c r="BM573" s="20"/>
      <c r="BN573" s="20">
        <v>0.755</v>
      </c>
      <c r="BO573" s="20"/>
      <c r="BP573" s="20"/>
      <c r="BQ573" s="20"/>
      <c r="BR573" s="20"/>
      <c r="BS573" s="20"/>
      <c r="BT573" s="20"/>
      <c r="BU573" s="20"/>
      <c r="BV573" s="20"/>
      <c r="BW573" s="20"/>
      <c r="BX573" s="20"/>
      <c r="BY573" s="20"/>
      <c r="BZ573" s="20"/>
      <c r="CA573" s="20"/>
    </row>
    <row r="574" spans="1:79" x14ac:dyDescent="0.35">
      <c r="A574" s="18"/>
      <c r="B574" s="20">
        <v>2305.8429999999998</v>
      </c>
      <c r="C574" s="20"/>
      <c r="D574" s="24"/>
      <c r="E574" s="20"/>
      <c r="F574" s="20"/>
      <c r="G574" s="18"/>
      <c r="H574" s="18"/>
      <c r="I574" s="20"/>
      <c r="J574" s="18"/>
      <c r="K574" s="18"/>
      <c r="L574" s="20"/>
      <c r="M574" s="18"/>
      <c r="N574" s="18"/>
      <c r="O574" s="20"/>
      <c r="Q574" s="18"/>
      <c r="R574" s="20">
        <v>463.49900000000002</v>
      </c>
      <c r="S574" s="20"/>
      <c r="T574" s="24"/>
      <c r="U574" s="20"/>
      <c r="V574" s="20"/>
      <c r="W574" s="18"/>
      <c r="X574" s="18"/>
      <c r="Y574" s="20"/>
      <c r="Z574" s="18"/>
      <c r="AA574" s="18"/>
      <c r="AB574" s="20"/>
      <c r="AC574" s="18"/>
      <c r="AD574" s="18"/>
      <c r="AE574" s="20"/>
      <c r="AH574">
        <v>4.9748607871861639</v>
      </c>
      <c r="AW574" s="20"/>
      <c r="AX574" s="20">
        <v>0.13500000000000001</v>
      </c>
      <c r="AY574" s="20"/>
      <c r="AZ574" s="20"/>
      <c r="BA574" s="20"/>
      <c r="BB574" s="20"/>
      <c r="BC574" s="20"/>
      <c r="BD574" s="20"/>
      <c r="BE574" s="20"/>
      <c r="BF574" s="20"/>
      <c r="BG574" s="20"/>
      <c r="BH574" s="20"/>
      <c r="BI574" s="20"/>
      <c r="BJ574" s="20"/>
      <c r="BK574" s="20"/>
      <c r="BM574" s="20"/>
      <c r="BN574" s="20">
        <v>0.52600000000000002</v>
      </c>
      <c r="BO574" s="20"/>
      <c r="BP574" s="20"/>
      <c r="BQ574" s="20"/>
      <c r="BR574" s="20"/>
      <c r="BS574" s="20"/>
      <c r="BT574" s="20"/>
      <c r="BU574" s="20"/>
      <c r="BV574" s="20"/>
      <c r="BW574" s="20"/>
      <c r="BX574" s="20"/>
      <c r="BY574" s="20"/>
      <c r="BZ574" s="20"/>
      <c r="CA574" s="20"/>
    </row>
    <row r="575" spans="1:79" x14ac:dyDescent="0.35">
      <c r="A575" s="18"/>
      <c r="B575" s="20">
        <v>2011.8340000000001</v>
      </c>
      <c r="C575" s="20"/>
      <c r="D575" s="24"/>
      <c r="E575" s="20"/>
      <c r="F575" s="20"/>
      <c r="G575" s="18"/>
      <c r="H575" s="18"/>
      <c r="I575" s="20"/>
      <c r="J575" s="18"/>
      <c r="K575" s="18"/>
      <c r="L575" s="20"/>
      <c r="M575" s="18"/>
      <c r="N575" s="18"/>
      <c r="O575" s="20"/>
      <c r="Q575" s="18"/>
      <c r="R575" s="20">
        <v>297.464</v>
      </c>
      <c r="S575" s="20"/>
      <c r="T575" s="24"/>
      <c r="U575" s="20"/>
      <c r="V575" s="20"/>
      <c r="W575" s="18"/>
      <c r="X575" s="18"/>
      <c r="Y575" s="20"/>
      <c r="Z575" s="18"/>
      <c r="AA575" s="18"/>
      <c r="AB575" s="20"/>
      <c r="AC575" s="18"/>
      <c r="AD575" s="18"/>
      <c r="AE575" s="20"/>
      <c r="AH575">
        <v>6.7632856412876858</v>
      </c>
      <c r="AW575" s="20"/>
      <c r="AX575" s="20">
        <v>0.28599999999999998</v>
      </c>
      <c r="AY575" s="20"/>
      <c r="AZ575" s="20"/>
      <c r="BA575" s="20"/>
      <c r="BB575" s="20"/>
      <c r="BC575" s="20"/>
      <c r="BD575" s="20"/>
      <c r="BE575" s="20"/>
      <c r="BF575" s="20"/>
      <c r="BG575" s="20"/>
      <c r="BH575" s="20"/>
      <c r="BI575" s="20"/>
      <c r="BJ575" s="20"/>
      <c r="BK575" s="20"/>
      <c r="BM575" s="20"/>
      <c r="BN575" s="20">
        <v>0.68600000000000005</v>
      </c>
      <c r="BO575" s="20"/>
      <c r="BP575" s="20"/>
      <c r="BQ575" s="20"/>
      <c r="BR575" s="20"/>
      <c r="BS575" s="20"/>
      <c r="BT575" s="20"/>
      <c r="BU575" s="20"/>
      <c r="BV575" s="20"/>
      <c r="BW575" s="20"/>
      <c r="BX575" s="20"/>
      <c r="BY575" s="20"/>
      <c r="BZ575" s="20"/>
      <c r="CA575" s="20"/>
    </row>
    <row r="576" spans="1:79" x14ac:dyDescent="0.35">
      <c r="A576" s="18"/>
      <c r="B576" s="20">
        <v>1407.175</v>
      </c>
      <c r="C576" s="20"/>
      <c r="D576" s="24"/>
      <c r="E576" s="20"/>
      <c r="F576" s="20"/>
      <c r="G576" s="18"/>
      <c r="H576" s="18"/>
      <c r="I576" s="20"/>
      <c r="J576" s="18"/>
      <c r="K576" s="18"/>
      <c r="L576" s="20"/>
      <c r="M576" s="18"/>
      <c r="N576" s="18"/>
      <c r="O576" s="20"/>
      <c r="Q576" s="18"/>
      <c r="R576" s="20">
        <v>202.68600000000001</v>
      </c>
      <c r="S576" s="20"/>
      <c r="T576" s="24"/>
      <c r="U576" s="20"/>
      <c r="V576" s="20"/>
      <c r="W576" s="18"/>
      <c r="X576" s="18"/>
      <c r="Y576" s="20"/>
      <c r="Z576" s="18"/>
      <c r="AA576" s="18"/>
      <c r="AB576" s="20"/>
      <c r="AC576" s="18"/>
      <c r="AD576" s="18"/>
      <c r="AE576" s="20"/>
      <c r="AH576">
        <v>6.9426354064908278</v>
      </c>
      <c r="AW576" s="20"/>
      <c r="AX576" s="20">
        <v>0.43</v>
      </c>
      <c r="AY576" s="20"/>
      <c r="AZ576" s="20"/>
      <c r="BA576" s="20"/>
      <c r="BB576" s="20"/>
      <c r="BC576" s="20"/>
      <c r="BD576" s="20"/>
      <c r="BE576" s="20"/>
      <c r="BF576" s="20"/>
      <c r="BG576" s="20"/>
      <c r="BH576" s="20"/>
      <c r="BI576" s="20"/>
      <c r="BJ576" s="20"/>
      <c r="BK576" s="20"/>
      <c r="BM576" s="20"/>
      <c r="BN576" s="20">
        <v>0.84899999999999998</v>
      </c>
      <c r="BO576" s="20"/>
      <c r="BP576" s="20"/>
      <c r="BQ576" s="20"/>
      <c r="BR576" s="20"/>
      <c r="BS576" s="20"/>
      <c r="BT576" s="20"/>
      <c r="BU576" s="20"/>
      <c r="BV576" s="20"/>
      <c r="BW576" s="20"/>
      <c r="BX576" s="20"/>
      <c r="BY576" s="20"/>
      <c r="BZ576" s="20"/>
      <c r="CA576" s="20"/>
    </row>
    <row r="577" spans="1:79" x14ac:dyDescent="0.35">
      <c r="A577" s="18"/>
      <c r="B577" s="20">
        <v>2438.9789999999998</v>
      </c>
      <c r="C577" s="20"/>
      <c r="D577" s="24"/>
      <c r="E577" s="20"/>
      <c r="F577" s="20"/>
      <c r="G577" s="18"/>
      <c r="H577" s="18"/>
      <c r="I577" s="20"/>
      <c r="J577" s="18"/>
      <c r="K577" s="18"/>
      <c r="L577" s="20"/>
      <c r="M577" s="18"/>
      <c r="N577" s="18"/>
      <c r="O577" s="20"/>
      <c r="Q577" s="18"/>
      <c r="R577" s="20">
        <v>362.87200000000001</v>
      </c>
      <c r="S577" s="20"/>
      <c r="T577" s="24"/>
      <c r="U577" s="20"/>
      <c r="V577" s="20"/>
      <c r="W577" s="18"/>
      <c r="X577" s="18"/>
      <c r="Y577" s="20"/>
      <c r="Z577" s="18"/>
      <c r="AA577" s="18"/>
      <c r="AB577" s="20"/>
      <c r="AC577" s="18"/>
      <c r="AD577" s="18"/>
      <c r="AE577" s="20"/>
      <c r="AH577">
        <v>6.7213204656187298</v>
      </c>
      <c r="AW577" s="20"/>
      <c r="AX577" s="20">
        <v>0.23300000000000001</v>
      </c>
      <c r="AY577" s="20"/>
      <c r="AZ577" s="20"/>
      <c r="BA577" s="20"/>
      <c r="BB577" s="20"/>
      <c r="BC577" s="20"/>
      <c r="BD577" s="20"/>
      <c r="BE577" s="20"/>
      <c r="BF577" s="20"/>
      <c r="BG577" s="20"/>
      <c r="BH577" s="20"/>
      <c r="BI577" s="20"/>
      <c r="BJ577" s="20"/>
      <c r="BK577" s="20"/>
      <c r="BM577" s="20"/>
      <c r="BN577" s="20">
        <v>0.72599999999999998</v>
      </c>
      <c r="BO577" s="20"/>
      <c r="BP577" s="20"/>
      <c r="BQ577" s="20"/>
      <c r="BR577" s="20"/>
      <c r="BS577" s="20"/>
      <c r="BT577" s="20"/>
      <c r="BU577" s="20"/>
      <c r="BV577" s="20"/>
      <c r="BW577" s="20"/>
      <c r="BX577" s="20"/>
      <c r="BY577" s="20"/>
      <c r="BZ577" s="20"/>
      <c r="CA577" s="20"/>
    </row>
    <row r="578" spans="1:79" x14ac:dyDescent="0.35">
      <c r="A578" s="18"/>
      <c r="B578" s="20">
        <v>1029.0309999999999</v>
      </c>
      <c r="C578" s="20"/>
      <c r="D578" s="24"/>
      <c r="E578" s="20"/>
      <c r="F578" s="20"/>
      <c r="G578" s="18"/>
      <c r="H578" s="18"/>
      <c r="I578" s="20"/>
      <c r="J578" s="18"/>
      <c r="K578" s="18"/>
      <c r="L578" s="20"/>
      <c r="M578" s="18"/>
      <c r="N578" s="18"/>
      <c r="O578" s="20"/>
      <c r="Q578" s="18"/>
      <c r="R578" s="20">
        <v>194.624</v>
      </c>
      <c r="S578" s="20"/>
      <c r="T578" s="24"/>
      <c r="U578" s="20"/>
      <c r="V578" s="20"/>
      <c r="W578" s="18"/>
      <c r="X578" s="18"/>
      <c r="Y578" s="20"/>
      <c r="Z578" s="18"/>
      <c r="AA578" s="18"/>
      <c r="AB578" s="20"/>
      <c r="AC578" s="18"/>
      <c r="AD578" s="18"/>
      <c r="AE578" s="20"/>
      <c r="AH578">
        <v>5.2872770059191057</v>
      </c>
      <c r="AW578" s="20"/>
      <c r="AX578" s="20">
        <v>0.34100000000000003</v>
      </c>
      <c r="AY578" s="20"/>
      <c r="AZ578" s="20"/>
      <c r="BA578" s="20"/>
      <c r="BB578" s="20"/>
      <c r="BC578" s="20"/>
      <c r="BD578" s="20"/>
      <c r="BE578" s="20"/>
      <c r="BF578" s="20"/>
      <c r="BG578" s="20"/>
      <c r="BH578" s="20"/>
      <c r="BI578" s="20"/>
      <c r="BJ578" s="20"/>
      <c r="BK578" s="20"/>
      <c r="BM578" s="20"/>
      <c r="BN578" s="20">
        <v>0.76400000000000001</v>
      </c>
      <c r="BO578" s="20"/>
      <c r="BP578" s="20"/>
      <c r="BQ578" s="20"/>
      <c r="BR578" s="20"/>
      <c r="BS578" s="20"/>
      <c r="BT578" s="20"/>
      <c r="BU578" s="20"/>
      <c r="BV578" s="20"/>
      <c r="BW578" s="20"/>
      <c r="BX578" s="20"/>
      <c r="BY578" s="20"/>
      <c r="BZ578" s="20"/>
      <c r="CA578" s="20"/>
    </row>
    <row r="579" spans="1:79" x14ac:dyDescent="0.35">
      <c r="A579" s="18"/>
      <c r="B579" s="20">
        <v>1405.325</v>
      </c>
      <c r="C579" s="20"/>
      <c r="D579" s="24"/>
      <c r="E579" s="20"/>
      <c r="F579" s="20"/>
      <c r="G579" s="18"/>
      <c r="H579" s="18"/>
      <c r="I579" s="20"/>
      <c r="J579" s="18"/>
      <c r="K579" s="18"/>
      <c r="L579" s="20"/>
      <c r="M579" s="18"/>
      <c r="N579" s="18"/>
      <c r="O579" s="20"/>
      <c r="Q579" s="18"/>
      <c r="R579" s="20">
        <v>240.56800000000001</v>
      </c>
      <c r="S579" s="20"/>
      <c r="T579" s="24"/>
      <c r="U579" s="20"/>
      <c r="V579" s="20"/>
      <c r="W579" s="18"/>
      <c r="X579" s="18"/>
      <c r="Y579" s="20"/>
      <c r="Z579" s="18"/>
      <c r="AA579" s="18"/>
      <c r="AB579" s="20"/>
      <c r="AC579" s="18"/>
      <c r="AD579" s="18"/>
      <c r="AE579" s="20"/>
      <c r="AH579">
        <v>5.8416954873466125</v>
      </c>
      <c r="AW579" s="20"/>
      <c r="AX579" s="20">
        <v>0.30499999999999999</v>
      </c>
      <c r="AY579" s="20"/>
      <c r="AZ579" s="20"/>
      <c r="BA579" s="20"/>
      <c r="BB579" s="20"/>
      <c r="BC579" s="20"/>
      <c r="BD579" s="20"/>
      <c r="BE579" s="20"/>
      <c r="BF579" s="20"/>
      <c r="BG579" s="20"/>
      <c r="BH579" s="20"/>
      <c r="BI579" s="20"/>
      <c r="BJ579" s="20"/>
      <c r="BK579" s="20"/>
      <c r="BM579" s="20"/>
      <c r="BN579" s="20">
        <v>0.79500000000000004</v>
      </c>
      <c r="BO579" s="20"/>
      <c r="BP579" s="20"/>
      <c r="BQ579" s="20"/>
      <c r="BR579" s="20"/>
      <c r="BS579" s="20"/>
      <c r="BT579" s="20"/>
      <c r="BU579" s="20"/>
      <c r="BV579" s="20"/>
      <c r="BW579" s="20"/>
      <c r="BX579" s="20"/>
      <c r="BY579" s="20"/>
      <c r="BZ579" s="20"/>
      <c r="CA579" s="20"/>
    </row>
    <row r="580" spans="1:79" x14ac:dyDescent="0.35">
      <c r="A580" s="18"/>
      <c r="B580" s="20">
        <v>1771.45</v>
      </c>
      <c r="C580" s="20"/>
      <c r="D580" s="24"/>
      <c r="E580" s="20"/>
      <c r="F580" s="20"/>
      <c r="G580" s="18"/>
      <c r="H580" s="18"/>
      <c r="I580" s="20"/>
      <c r="J580" s="18"/>
      <c r="K580" s="18"/>
      <c r="L580" s="20"/>
      <c r="M580" s="18"/>
      <c r="N580" s="18"/>
      <c r="O580" s="20"/>
      <c r="Q580" s="18"/>
      <c r="R580" s="20">
        <v>388.00900000000001</v>
      </c>
      <c r="S580" s="20"/>
      <c r="T580" s="24"/>
      <c r="U580" s="20"/>
      <c r="V580" s="20"/>
      <c r="W580" s="18"/>
      <c r="X580" s="18"/>
      <c r="Y580" s="20"/>
      <c r="Z580" s="18"/>
      <c r="AA580" s="18"/>
      <c r="AB580" s="20"/>
      <c r="AC580" s="18"/>
      <c r="AD580" s="18"/>
      <c r="AE580" s="20"/>
      <c r="AH580">
        <v>4.5654868830362183</v>
      </c>
      <c r="AW580" s="20"/>
      <c r="AX580" s="20">
        <v>0.14799999999999999</v>
      </c>
      <c r="AY580" s="20"/>
      <c r="AZ580" s="20"/>
      <c r="BA580" s="20"/>
      <c r="BB580" s="20"/>
      <c r="BC580" s="20"/>
      <c r="BD580" s="20"/>
      <c r="BE580" s="20"/>
      <c r="BF580" s="20"/>
      <c r="BG580" s="20"/>
      <c r="BH580" s="20"/>
      <c r="BI580" s="20"/>
      <c r="BJ580" s="20"/>
      <c r="BK580" s="20"/>
      <c r="BM580" s="20"/>
      <c r="BN580" s="20">
        <v>0.57499999999999996</v>
      </c>
      <c r="BO580" s="20"/>
      <c r="BP580" s="20"/>
      <c r="BQ580" s="20"/>
      <c r="BR580" s="20"/>
      <c r="BS580" s="20"/>
      <c r="BT580" s="20"/>
      <c r="BU580" s="20"/>
      <c r="BV580" s="20"/>
      <c r="BW580" s="20"/>
      <c r="BX580" s="20"/>
      <c r="BY580" s="20"/>
      <c r="BZ580" s="20"/>
      <c r="CA580" s="20"/>
    </row>
    <row r="581" spans="1:79" x14ac:dyDescent="0.35">
      <c r="A581" s="18"/>
      <c r="B581" s="20">
        <v>2083.0250000000001</v>
      </c>
      <c r="C581" s="20"/>
      <c r="D581" s="24"/>
      <c r="E581" s="20"/>
      <c r="F581" s="20"/>
      <c r="G581" s="18"/>
      <c r="H581" s="18"/>
      <c r="I581" s="20"/>
      <c r="J581" s="18"/>
      <c r="K581" s="18"/>
      <c r="L581" s="20"/>
      <c r="M581" s="18"/>
      <c r="N581" s="18"/>
      <c r="O581" s="20"/>
      <c r="Q581" s="18"/>
      <c r="R581" s="20">
        <v>380.14</v>
      </c>
      <c r="S581" s="20"/>
      <c r="T581" s="24"/>
      <c r="U581" s="20"/>
      <c r="V581" s="20"/>
      <c r="W581" s="18"/>
      <c r="X581" s="18"/>
      <c r="Y581" s="20"/>
      <c r="Z581" s="18"/>
      <c r="AA581" s="18"/>
      <c r="AB581" s="20"/>
      <c r="AC581" s="18"/>
      <c r="AD581" s="18"/>
      <c r="AE581" s="20"/>
      <c r="AH581">
        <v>5.4796259272899466</v>
      </c>
      <c r="AW581" s="20"/>
      <c r="AX581" s="20">
        <v>0.18099999999999999</v>
      </c>
      <c r="AY581" s="20"/>
      <c r="AZ581" s="20"/>
      <c r="BA581" s="20"/>
      <c r="BB581" s="20"/>
      <c r="BC581" s="20"/>
      <c r="BD581" s="20"/>
      <c r="BE581" s="20"/>
      <c r="BF581" s="20"/>
      <c r="BG581" s="20"/>
      <c r="BH581" s="20"/>
      <c r="BI581" s="20"/>
      <c r="BJ581" s="20"/>
      <c r="BK581" s="20"/>
      <c r="BM581" s="20"/>
      <c r="BN581" s="20">
        <v>0.57299999999999995</v>
      </c>
      <c r="BO581" s="20"/>
      <c r="BP581" s="20"/>
      <c r="BQ581" s="20"/>
      <c r="BR581" s="20"/>
      <c r="BS581" s="20"/>
      <c r="BT581" s="20"/>
      <c r="BU581" s="20"/>
      <c r="BV581" s="20"/>
      <c r="BW581" s="20"/>
      <c r="BX581" s="20"/>
      <c r="BY581" s="20"/>
      <c r="BZ581" s="20"/>
      <c r="CA581" s="20"/>
    </row>
    <row r="582" spans="1:79" x14ac:dyDescent="0.35">
      <c r="A582" s="18"/>
      <c r="B582" s="20">
        <v>619.45299999999997</v>
      </c>
      <c r="C582" s="20"/>
      <c r="D582" s="24"/>
      <c r="E582" s="20"/>
      <c r="F582" s="20"/>
      <c r="G582" s="18"/>
      <c r="H582" s="18"/>
      <c r="I582" s="20"/>
      <c r="J582" s="18"/>
      <c r="K582" s="18"/>
      <c r="L582" s="20"/>
      <c r="M582" s="18"/>
      <c r="N582" s="18"/>
      <c r="O582" s="20"/>
      <c r="Q582" s="18"/>
      <c r="R582" s="20">
        <v>194.70400000000001</v>
      </c>
      <c r="S582" s="20"/>
      <c r="T582" s="24"/>
      <c r="U582" s="20"/>
      <c r="V582" s="20"/>
      <c r="W582" s="18"/>
      <c r="X582" s="18"/>
      <c r="Y582" s="20"/>
      <c r="Z582" s="18"/>
      <c r="AA582" s="18"/>
      <c r="AB582" s="20"/>
      <c r="AC582" s="18"/>
      <c r="AD582" s="18"/>
      <c r="AE582" s="20"/>
      <c r="AH582">
        <v>3.1815114224669241</v>
      </c>
      <c r="AW582" s="20"/>
      <c r="AX582" s="20">
        <v>0.20499999999999999</v>
      </c>
      <c r="AY582" s="20"/>
      <c r="AZ582" s="20"/>
      <c r="BA582" s="20"/>
      <c r="BB582" s="20"/>
      <c r="BC582" s="20"/>
      <c r="BD582" s="20"/>
      <c r="BE582" s="20"/>
      <c r="BF582" s="20"/>
      <c r="BG582" s="20"/>
      <c r="BH582" s="20"/>
      <c r="BI582" s="20"/>
      <c r="BJ582" s="20"/>
      <c r="BK582" s="20"/>
      <c r="BM582" s="20"/>
      <c r="BN582" s="20">
        <v>0.71</v>
      </c>
      <c r="BO582" s="20"/>
      <c r="BP582" s="20"/>
      <c r="BQ582" s="20"/>
      <c r="BR582" s="20"/>
      <c r="BS582" s="20"/>
      <c r="BT582" s="20"/>
      <c r="BU582" s="20"/>
      <c r="BV582" s="20"/>
      <c r="BW582" s="20"/>
      <c r="BX582" s="20"/>
      <c r="BY582" s="20"/>
      <c r="BZ582" s="20"/>
      <c r="CA582" s="20"/>
    </row>
    <row r="583" spans="1:79" x14ac:dyDescent="0.35">
      <c r="A583" s="18"/>
      <c r="B583" s="20">
        <v>1026.2570000000001</v>
      </c>
      <c r="C583" s="20"/>
      <c r="D583" s="24"/>
      <c r="E583" s="20"/>
      <c r="F583" s="20"/>
      <c r="G583" s="18"/>
      <c r="H583" s="18"/>
      <c r="I583" s="20"/>
      <c r="J583" s="18"/>
      <c r="K583" s="18"/>
      <c r="L583" s="20"/>
      <c r="M583" s="18"/>
      <c r="N583" s="18"/>
      <c r="O583" s="20"/>
      <c r="Q583" s="18"/>
      <c r="R583" s="20">
        <v>275.61</v>
      </c>
      <c r="S583" s="20"/>
      <c r="T583" s="24"/>
      <c r="U583" s="20"/>
      <c r="V583" s="20"/>
      <c r="W583" s="18"/>
      <c r="X583" s="18"/>
      <c r="Y583" s="20"/>
      <c r="Z583" s="18"/>
      <c r="AA583" s="18"/>
      <c r="AB583" s="20"/>
      <c r="AC583" s="18"/>
      <c r="AD583" s="18"/>
      <c r="AE583" s="20"/>
      <c r="AH583">
        <v>3.7235840499256194</v>
      </c>
      <c r="AW583" s="20"/>
      <c r="AX583" s="20">
        <v>0.17</v>
      </c>
      <c r="AY583" s="20"/>
      <c r="AZ583" s="20"/>
      <c r="BA583" s="20"/>
      <c r="BB583" s="20"/>
      <c r="BC583" s="20"/>
      <c r="BD583" s="20"/>
      <c r="BE583" s="20"/>
      <c r="BF583" s="20"/>
      <c r="BG583" s="20"/>
      <c r="BH583" s="20"/>
      <c r="BI583" s="20"/>
      <c r="BJ583" s="20"/>
      <c r="BK583" s="20"/>
      <c r="BM583" s="20"/>
      <c r="BN583" s="20">
        <v>0.499</v>
      </c>
      <c r="BO583" s="20"/>
      <c r="BP583" s="20"/>
      <c r="BQ583" s="20"/>
      <c r="BR583" s="20"/>
      <c r="BS583" s="20"/>
      <c r="BT583" s="20"/>
      <c r="BU583" s="20"/>
      <c r="BV583" s="20"/>
      <c r="BW583" s="20"/>
      <c r="BX583" s="20"/>
      <c r="BY583" s="20"/>
      <c r="BZ583" s="20"/>
      <c r="CA583" s="20"/>
    </row>
    <row r="584" spans="1:79" x14ac:dyDescent="0.35">
      <c r="A584" s="18"/>
      <c r="B584" s="20">
        <v>3172.152</v>
      </c>
      <c r="C584" s="20"/>
      <c r="D584" s="24"/>
      <c r="E584" s="20"/>
      <c r="F584" s="20"/>
      <c r="G584" s="18"/>
      <c r="H584" s="18"/>
      <c r="I584" s="20"/>
      <c r="J584" s="18"/>
      <c r="K584" s="18"/>
      <c r="L584" s="20"/>
      <c r="M584" s="18"/>
      <c r="N584" s="18"/>
      <c r="O584" s="20"/>
      <c r="Q584" s="18"/>
      <c r="R584" s="20">
        <v>470.35399999999998</v>
      </c>
      <c r="S584" s="20"/>
      <c r="T584" s="24"/>
      <c r="U584" s="20"/>
      <c r="V584" s="20"/>
      <c r="W584" s="18"/>
      <c r="X584" s="18"/>
      <c r="Y584" s="20"/>
      <c r="Z584" s="18"/>
      <c r="AA584" s="18"/>
      <c r="AB584" s="20"/>
      <c r="AC584" s="18"/>
      <c r="AD584" s="18"/>
      <c r="AE584" s="20"/>
      <c r="AH584">
        <v>6.7441799155529667</v>
      </c>
      <c r="AW584" s="20"/>
      <c r="AX584" s="20">
        <v>0.18</v>
      </c>
      <c r="AY584" s="20"/>
      <c r="AZ584" s="20"/>
      <c r="BA584" s="20"/>
      <c r="BB584" s="20"/>
      <c r="BC584" s="20"/>
      <c r="BD584" s="20"/>
      <c r="BE584" s="20"/>
      <c r="BF584" s="20"/>
      <c r="BG584" s="20"/>
      <c r="BH584" s="20"/>
      <c r="BI584" s="20"/>
      <c r="BJ584" s="20"/>
      <c r="BK584" s="20"/>
      <c r="BM584" s="20"/>
      <c r="BN584" s="20">
        <v>0.70499999999999996</v>
      </c>
      <c r="BO584" s="20"/>
      <c r="BP584" s="20"/>
      <c r="BQ584" s="20"/>
      <c r="BR584" s="20"/>
      <c r="BS584" s="20"/>
      <c r="BT584" s="20"/>
      <c r="BU584" s="20"/>
      <c r="BV584" s="20"/>
      <c r="BW584" s="20"/>
      <c r="BX584" s="20"/>
      <c r="BY584" s="20"/>
      <c r="BZ584" s="20"/>
      <c r="CA584" s="20"/>
    </row>
    <row r="585" spans="1:79" x14ac:dyDescent="0.35">
      <c r="A585" s="18"/>
      <c r="B585" s="20">
        <v>2042.345</v>
      </c>
      <c r="C585" s="20"/>
      <c r="D585" s="24"/>
      <c r="E585" s="20"/>
      <c r="F585" s="20"/>
      <c r="G585" s="18"/>
      <c r="H585" s="18"/>
      <c r="I585" s="20"/>
      <c r="J585" s="18"/>
      <c r="K585" s="18"/>
      <c r="L585" s="20"/>
      <c r="M585" s="18"/>
      <c r="N585" s="18"/>
      <c r="O585" s="20"/>
      <c r="Q585" s="18"/>
      <c r="R585" s="20">
        <v>302.75</v>
      </c>
      <c r="S585" s="20"/>
      <c r="T585" s="24"/>
      <c r="U585" s="20"/>
      <c r="V585" s="20"/>
      <c r="W585" s="18"/>
      <c r="X585" s="18"/>
      <c r="Y585" s="20"/>
      <c r="Z585" s="18"/>
      <c r="AA585" s="18"/>
      <c r="AB585" s="20"/>
      <c r="AC585" s="18"/>
      <c r="AD585" s="18"/>
      <c r="AE585" s="20"/>
      <c r="AH585">
        <v>6.7459785301403796</v>
      </c>
      <c r="AW585" s="20"/>
      <c r="AX585" s="20">
        <v>0.28000000000000003</v>
      </c>
      <c r="AY585" s="20"/>
      <c r="AZ585" s="20"/>
      <c r="BA585" s="20"/>
      <c r="BB585" s="20"/>
      <c r="BC585" s="20"/>
      <c r="BD585" s="20"/>
      <c r="BE585" s="20"/>
      <c r="BF585" s="20"/>
      <c r="BG585" s="20"/>
      <c r="BH585" s="20"/>
      <c r="BI585" s="20"/>
      <c r="BJ585" s="20"/>
      <c r="BK585" s="20"/>
      <c r="BM585" s="20"/>
      <c r="BN585" s="20">
        <v>0.71799999999999997</v>
      </c>
      <c r="BO585" s="20"/>
      <c r="BP585" s="20"/>
      <c r="BQ585" s="20"/>
      <c r="BR585" s="20"/>
      <c r="BS585" s="20"/>
      <c r="BT585" s="20"/>
      <c r="BU585" s="20"/>
      <c r="BV585" s="20"/>
      <c r="BW585" s="20"/>
      <c r="BX585" s="20"/>
      <c r="BY585" s="20"/>
      <c r="BZ585" s="20"/>
      <c r="CA585" s="20"/>
    </row>
    <row r="586" spans="1:79" x14ac:dyDescent="0.35">
      <c r="A586" s="18"/>
      <c r="B586" s="20">
        <v>4306.5829999999996</v>
      </c>
      <c r="C586" s="20"/>
      <c r="D586" s="24"/>
      <c r="E586" s="20"/>
      <c r="F586" s="20"/>
      <c r="G586" s="18"/>
      <c r="H586" s="18"/>
      <c r="I586" s="20"/>
      <c r="J586" s="18"/>
      <c r="K586" s="18"/>
      <c r="L586" s="20"/>
      <c r="M586" s="18"/>
      <c r="N586" s="18"/>
      <c r="O586" s="20"/>
      <c r="Q586" s="18"/>
      <c r="R586" s="20">
        <v>542.755</v>
      </c>
      <c r="S586" s="20"/>
      <c r="T586" s="24"/>
      <c r="U586" s="20"/>
      <c r="V586" s="20"/>
      <c r="W586" s="18"/>
      <c r="X586" s="18"/>
      <c r="Y586" s="20"/>
      <c r="Z586" s="18"/>
      <c r="AA586" s="18"/>
      <c r="AB586" s="20"/>
      <c r="AC586" s="18"/>
      <c r="AD586" s="18"/>
      <c r="AE586" s="20"/>
      <c r="AH586">
        <v>7.9346721817394581</v>
      </c>
      <c r="AW586" s="20"/>
      <c r="AX586" s="20">
        <v>0.184</v>
      </c>
      <c r="AY586" s="20"/>
      <c r="AZ586" s="20"/>
      <c r="BA586" s="20"/>
      <c r="BB586" s="20"/>
      <c r="BC586" s="20"/>
      <c r="BD586" s="20"/>
      <c r="BE586" s="20"/>
      <c r="BF586" s="20"/>
      <c r="BG586" s="20"/>
      <c r="BH586" s="20"/>
      <c r="BI586" s="20"/>
      <c r="BJ586" s="20"/>
      <c r="BK586" s="20"/>
      <c r="BM586" s="20"/>
      <c r="BN586" s="20">
        <v>0.60199999999999998</v>
      </c>
      <c r="BO586" s="20"/>
      <c r="BP586" s="20"/>
      <c r="BQ586" s="20"/>
      <c r="BR586" s="20"/>
      <c r="BS586" s="20"/>
      <c r="BT586" s="20"/>
      <c r="BU586" s="20"/>
      <c r="BV586" s="20"/>
      <c r="BW586" s="20"/>
      <c r="BX586" s="20"/>
      <c r="BY586" s="20"/>
      <c r="BZ586" s="20"/>
      <c r="CA586" s="20"/>
    </row>
    <row r="587" spans="1:79" x14ac:dyDescent="0.35">
      <c r="A587" s="18"/>
      <c r="B587" s="20">
        <v>1876.8489999999999</v>
      </c>
      <c r="C587" s="20"/>
      <c r="D587" s="24"/>
      <c r="E587" s="20"/>
      <c r="F587" s="20"/>
      <c r="G587" s="18"/>
      <c r="H587" s="18"/>
      <c r="I587" s="20"/>
      <c r="J587" s="18"/>
      <c r="K587" s="18"/>
      <c r="L587" s="20"/>
      <c r="M587" s="18"/>
      <c r="N587" s="18"/>
      <c r="O587" s="20"/>
      <c r="Q587" s="18"/>
      <c r="R587" s="20">
        <v>318.03800000000001</v>
      </c>
      <c r="S587" s="20"/>
      <c r="T587" s="24"/>
      <c r="U587" s="20"/>
      <c r="V587" s="20"/>
      <c r="W587" s="18"/>
      <c r="X587" s="18"/>
      <c r="Y587" s="20"/>
      <c r="Z587" s="18"/>
      <c r="AA587" s="18"/>
      <c r="AB587" s="20"/>
      <c r="AC587" s="18"/>
      <c r="AD587" s="18"/>
      <c r="AE587" s="20"/>
      <c r="AH587">
        <v>5.901335689445915</v>
      </c>
      <c r="AW587" s="20"/>
      <c r="AX587" s="20">
        <v>0.23300000000000001</v>
      </c>
      <c r="AY587" s="20"/>
      <c r="AZ587" s="20"/>
      <c r="BA587" s="20"/>
      <c r="BB587" s="20"/>
      <c r="BC587" s="20"/>
      <c r="BD587" s="20"/>
      <c r="BE587" s="20"/>
      <c r="BF587" s="20"/>
      <c r="BG587" s="20"/>
      <c r="BH587" s="20"/>
      <c r="BI587" s="20"/>
      <c r="BJ587" s="20"/>
      <c r="BK587" s="20"/>
      <c r="BM587" s="20"/>
      <c r="BN587" s="20">
        <v>0.61199999999999999</v>
      </c>
      <c r="BO587" s="20"/>
      <c r="BP587" s="20"/>
      <c r="BQ587" s="20"/>
      <c r="BR587" s="20"/>
      <c r="BS587" s="20"/>
      <c r="BT587" s="20"/>
      <c r="BU587" s="20"/>
      <c r="BV587" s="20"/>
      <c r="BW587" s="20"/>
      <c r="BX587" s="20"/>
      <c r="BY587" s="20"/>
      <c r="BZ587" s="20"/>
      <c r="CA587" s="20"/>
    </row>
    <row r="588" spans="1:79" x14ac:dyDescent="0.35">
      <c r="A588" s="18"/>
      <c r="B588" s="20">
        <v>2216.1610000000001</v>
      </c>
      <c r="C588" s="20"/>
      <c r="D588" s="24"/>
      <c r="E588" s="20"/>
      <c r="F588" s="20"/>
      <c r="G588" s="18"/>
      <c r="H588" s="18"/>
      <c r="I588" s="20"/>
      <c r="J588" s="18"/>
      <c r="K588" s="18"/>
      <c r="L588" s="20"/>
      <c r="M588" s="18"/>
      <c r="N588" s="18"/>
      <c r="O588" s="20"/>
      <c r="Q588" s="18"/>
      <c r="R588" s="20">
        <v>453.61</v>
      </c>
      <c r="S588" s="20"/>
      <c r="T588" s="24"/>
      <c r="U588" s="20"/>
      <c r="V588" s="20"/>
      <c r="W588" s="18"/>
      <c r="X588" s="18"/>
      <c r="Y588" s="20"/>
      <c r="Z588" s="18"/>
      <c r="AA588" s="18"/>
      <c r="AB588" s="20"/>
      <c r="AC588" s="18"/>
      <c r="AD588" s="18"/>
      <c r="AE588" s="20"/>
      <c r="AH588">
        <v>4.8856087828751571</v>
      </c>
      <c r="AW588" s="20"/>
      <c r="AX588" s="20">
        <v>0.13500000000000001</v>
      </c>
      <c r="AY588" s="20"/>
      <c r="AZ588" s="20"/>
      <c r="BA588" s="20"/>
      <c r="BB588" s="20"/>
      <c r="BC588" s="20"/>
      <c r="BD588" s="20"/>
      <c r="BE588" s="20"/>
      <c r="BF588" s="20"/>
      <c r="BG588" s="20"/>
      <c r="BH588" s="20"/>
      <c r="BI588" s="20"/>
      <c r="BJ588" s="20"/>
      <c r="BK588" s="20"/>
      <c r="BM588" s="20"/>
      <c r="BN588" s="20">
        <v>0.53500000000000003</v>
      </c>
      <c r="BO588" s="20"/>
      <c r="BP588" s="20"/>
      <c r="BQ588" s="20"/>
      <c r="BR588" s="20"/>
      <c r="BS588" s="20"/>
      <c r="BT588" s="20"/>
      <c r="BU588" s="20"/>
      <c r="BV588" s="20"/>
      <c r="BW588" s="20"/>
      <c r="BX588" s="20"/>
      <c r="BY588" s="20"/>
      <c r="BZ588" s="20"/>
      <c r="CA588" s="20"/>
    </row>
    <row r="589" spans="1:79" x14ac:dyDescent="0.35">
      <c r="A589" s="18"/>
      <c r="B589" s="20">
        <v>6618.8980000000001</v>
      </c>
      <c r="C589" s="20"/>
      <c r="D589" s="25"/>
      <c r="E589" s="20"/>
      <c r="F589" s="20"/>
      <c r="G589" s="18"/>
      <c r="H589" s="18"/>
      <c r="I589" s="20"/>
      <c r="J589" s="18"/>
      <c r="K589" s="18"/>
      <c r="L589" s="20"/>
      <c r="M589" s="18"/>
      <c r="N589" s="18"/>
      <c r="O589" s="20"/>
      <c r="Q589" s="18"/>
      <c r="R589" s="20">
        <v>951.64400000000001</v>
      </c>
      <c r="S589" s="20"/>
      <c r="T589" s="25"/>
      <c r="U589" s="20"/>
      <c r="V589" s="20"/>
      <c r="W589" s="18"/>
      <c r="X589" s="18"/>
      <c r="Y589" s="20"/>
      <c r="Z589" s="18"/>
      <c r="AA589" s="18"/>
      <c r="AB589" s="20"/>
      <c r="AC589" s="18"/>
      <c r="AD589" s="18"/>
      <c r="AE589" s="20"/>
      <c r="AH589">
        <v>6.955224852991245</v>
      </c>
      <c r="AW589" s="20"/>
      <c r="AX589" s="20">
        <v>9.1999999999999998E-2</v>
      </c>
      <c r="AY589" s="20"/>
      <c r="AZ589" s="20"/>
      <c r="BA589" s="20"/>
      <c r="BB589" s="20"/>
      <c r="BC589" s="20"/>
      <c r="BD589" s="20"/>
      <c r="BE589" s="20"/>
      <c r="BF589" s="20"/>
      <c r="BG589" s="20"/>
      <c r="BH589" s="20"/>
      <c r="BI589" s="20"/>
      <c r="BJ589" s="20"/>
      <c r="BK589" s="20"/>
      <c r="BM589" s="20"/>
      <c r="BN589" s="20">
        <v>0.57199999999999995</v>
      </c>
      <c r="BO589" s="20"/>
      <c r="BP589" s="20"/>
      <c r="BQ589" s="20"/>
      <c r="BR589" s="20"/>
      <c r="BS589" s="20"/>
      <c r="BT589" s="20"/>
      <c r="BU589" s="20"/>
      <c r="BV589" s="20"/>
      <c r="BW589" s="20"/>
      <c r="BX589" s="20"/>
      <c r="BY589" s="20"/>
      <c r="BZ589" s="20"/>
      <c r="CA589" s="20"/>
    </row>
    <row r="590" spans="1:79" x14ac:dyDescent="0.35">
      <c r="A590" s="18"/>
      <c r="B590" s="20">
        <v>2894.7860000000001</v>
      </c>
      <c r="C590" s="20"/>
      <c r="D590" s="24"/>
      <c r="E590" s="20"/>
      <c r="F590" s="20"/>
      <c r="G590" s="18"/>
      <c r="H590" s="18"/>
      <c r="I590" s="20"/>
      <c r="J590" s="18"/>
      <c r="K590" s="18"/>
      <c r="L590" s="20"/>
      <c r="M590" s="18"/>
      <c r="N590" s="18"/>
      <c r="O590" s="20"/>
      <c r="Q590" s="18"/>
      <c r="R590" s="20">
        <v>526.37400000000002</v>
      </c>
      <c r="S590" s="20"/>
      <c r="T590" s="24"/>
      <c r="U590" s="20"/>
      <c r="V590" s="20"/>
      <c r="W590" s="18"/>
      <c r="X590" s="18"/>
      <c r="Y590" s="20"/>
      <c r="Z590" s="18"/>
      <c r="AA590" s="18"/>
      <c r="AB590" s="20"/>
      <c r="AC590" s="18"/>
      <c r="AD590" s="18"/>
      <c r="AE590" s="20"/>
      <c r="AH590">
        <v>5.4994851569416419</v>
      </c>
      <c r="AW590" s="20"/>
      <c r="AX590" s="20">
        <v>0.13100000000000001</v>
      </c>
      <c r="AY590" s="20"/>
      <c r="AZ590" s="20"/>
      <c r="BA590" s="20"/>
      <c r="BB590" s="20"/>
      <c r="BC590" s="20"/>
      <c r="BD590" s="20"/>
      <c r="BE590" s="20"/>
      <c r="BF590" s="20"/>
      <c r="BG590" s="20"/>
      <c r="BH590" s="20"/>
      <c r="BI590" s="20"/>
      <c r="BJ590" s="20"/>
      <c r="BK590" s="20"/>
      <c r="BM590" s="20"/>
      <c r="BN590" s="20">
        <v>0.59199999999999997</v>
      </c>
      <c r="BO590" s="20"/>
      <c r="BP590" s="20"/>
      <c r="BQ590" s="20"/>
      <c r="BR590" s="20"/>
      <c r="BS590" s="20"/>
      <c r="BT590" s="20"/>
      <c r="BU590" s="20"/>
      <c r="BV590" s="20"/>
      <c r="BW590" s="20"/>
      <c r="BX590" s="20"/>
      <c r="BY590" s="20"/>
      <c r="BZ590" s="20"/>
      <c r="CA590" s="20"/>
    </row>
    <row r="591" spans="1:79" x14ac:dyDescent="0.35">
      <c r="A591" s="18"/>
      <c r="B591" s="20">
        <v>4134.6149999999998</v>
      </c>
      <c r="C591" s="20"/>
      <c r="D591" s="24"/>
      <c r="E591" s="20"/>
      <c r="F591" s="20"/>
      <c r="G591" s="18"/>
      <c r="H591" s="18"/>
      <c r="I591" s="20"/>
      <c r="J591" s="18"/>
      <c r="K591" s="18"/>
      <c r="L591" s="20"/>
      <c r="M591" s="18"/>
      <c r="N591" s="18"/>
      <c r="O591" s="20"/>
      <c r="Q591" s="18"/>
      <c r="R591" s="20">
        <v>658.55</v>
      </c>
      <c r="S591" s="20"/>
      <c r="T591" s="24"/>
      <c r="U591" s="20"/>
      <c r="V591" s="20"/>
      <c r="W591" s="18"/>
      <c r="X591" s="18"/>
      <c r="Y591" s="20"/>
      <c r="Z591" s="18"/>
      <c r="AA591" s="18"/>
      <c r="AB591" s="20"/>
      <c r="AC591" s="18"/>
      <c r="AD591" s="18"/>
      <c r="AE591" s="20"/>
      <c r="AH591">
        <v>6.2783615518943137</v>
      </c>
      <c r="AW591" s="20"/>
      <c r="AX591" s="20">
        <v>0.12</v>
      </c>
      <c r="AY591" s="20"/>
      <c r="AZ591" s="20"/>
      <c r="BA591" s="20"/>
      <c r="BB591" s="20"/>
      <c r="BC591" s="20"/>
      <c r="BD591" s="20"/>
      <c r="BE591" s="20"/>
      <c r="BF591" s="20"/>
      <c r="BG591" s="20"/>
      <c r="BH591" s="20"/>
      <c r="BI591" s="20"/>
      <c r="BJ591" s="20"/>
      <c r="BK591" s="20"/>
      <c r="BM591" s="20"/>
      <c r="BN591" s="20">
        <v>0.59299999999999997</v>
      </c>
      <c r="BO591" s="20"/>
      <c r="BP591" s="20"/>
      <c r="BQ591" s="20"/>
      <c r="BR591" s="20"/>
      <c r="BS591" s="20"/>
      <c r="BT591" s="20"/>
      <c r="BU591" s="20"/>
      <c r="BV591" s="20"/>
      <c r="BW591" s="20"/>
      <c r="BX591" s="20"/>
      <c r="BY591" s="20"/>
      <c r="BZ591" s="20"/>
      <c r="CA591" s="20"/>
    </row>
    <row r="592" spans="1:79" x14ac:dyDescent="0.35">
      <c r="A592" s="18"/>
      <c r="B592" s="20">
        <v>3653.846</v>
      </c>
      <c r="C592" s="20"/>
      <c r="D592" s="24"/>
      <c r="E592" s="20"/>
      <c r="F592" s="20"/>
      <c r="G592" s="18"/>
      <c r="H592" s="18"/>
      <c r="I592" s="20"/>
      <c r="J592" s="18"/>
      <c r="K592" s="18"/>
      <c r="L592" s="20"/>
      <c r="M592" s="18"/>
      <c r="N592" s="18"/>
      <c r="O592" s="20"/>
      <c r="Q592" s="18"/>
      <c r="R592" s="20">
        <v>751.36400000000003</v>
      </c>
      <c r="S592" s="20"/>
      <c r="T592" s="24"/>
      <c r="U592" s="20"/>
      <c r="V592" s="20"/>
      <c r="W592" s="18"/>
      <c r="X592" s="18"/>
      <c r="Y592" s="20"/>
      <c r="Z592" s="18"/>
      <c r="AA592" s="18"/>
      <c r="AB592" s="20"/>
      <c r="AC592" s="18"/>
      <c r="AD592" s="18"/>
      <c r="AE592" s="20"/>
      <c r="AH592">
        <v>4.8629505805441831</v>
      </c>
      <c r="AW592" s="20"/>
      <c r="AX592" s="20">
        <v>8.1000000000000003E-2</v>
      </c>
      <c r="AY592" s="20"/>
      <c r="AZ592" s="20"/>
      <c r="BA592" s="20"/>
      <c r="BB592" s="20"/>
      <c r="BC592" s="20"/>
      <c r="BD592" s="20"/>
      <c r="BE592" s="20"/>
      <c r="BF592" s="20"/>
      <c r="BG592" s="20"/>
      <c r="BH592" s="20"/>
      <c r="BI592" s="20"/>
      <c r="BJ592" s="20"/>
      <c r="BK592" s="20"/>
      <c r="BM592" s="20"/>
      <c r="BN592" s="20">
        <v>0.37</v>
      </c>
      <c r="BO592" s="20"/>
      <c r="BP592" s="20"/>
      <c r="BQ592" s="20"/>
      <c r="BR592" s="20"/>
      <c r="BS592" s="20"/>
      <c r="BT592" s="20"/>
      <c r="BU592" s="20"/>
      <c r="BV592" s="20"/>
      <c r="BW592" s="20"/>
      <c r="BX592" s="20"/>
      <c r="BY592" s="20"/>
      <c r="BZ592" s="20"/>
      <c r="CA592" s="20"/>
    </row>
    <row r="593" spans="1:79" x14ac:dyDescent="0.35">
      <c r="A593" s="18"/>
      <c r="B593" s="20">
        <v>6732.6180000000004</v>
      </c>
      <c r="C593" s="20"/>
      <c r="D593" s="24"/>
      <c r="E593" s="20"/>
      <c r="F593" s="20"/>
      <c r="G593" s="18"/>
      <c r="H593" s="18"/>
      <c r="I593" s="20"/>
      <c r="J593" s="18"/>
      <c r="K593" s="18"/>
      <c r="L593" s="20"/>
      <c r="M593" s="18"/>
      <c r="N593" s="18"/>
      <c r="O593" s="20"/>
      <c r="Q593" s="18"/>
      <c r="R593" s="20">
        <v>1146.808</v>
      </c>
      <c r="S593" s="20"/>
      <c r="T593" s="24"/>
      <c r="U593" s="20"/>
      <c r="V593" s="20"/>
      <c r="W593" s="18"/>
      <c r="X593" s="18"/>
      <c r="Y593" s="20"/>
      <c r="Z593" s="18"/>
      <c r="AA593" s="18"/>
      <c r="AB593" s="20"/>
      <c r="AC593" s="18"/>
      <c r="AD593" s="18"/>
      <c r="AE593" s="20"/>
      <c r="AH593">
        <v>5.8707455825212245</v>
      </c>
      <c r="AW593" s="20"/>
      <c r="AX593" s="20">
        <v>6.4000000000000001E-2</v>
      </c>
      <c r="AY593" s="20"/>
      <c r="AZ593" s="20"/>
      <c r="BA593" s="20"/>
      <c r="BB593" s="20"/>
      <c r="BC593" s="20"/>
      <c r="BD593" s="20"/>
      <c r="BE593" s="20"/>
      <c r="BF593" s="20"/>
      <c r="BG593" s="20"/>
      <c r="BH593" s="20"/>
      <c r="BI593" s="20"/>
      <c r="BJ593" s="20"/>
      <c r="BK593" s="20"/>
      <c r="BM593" s="20"/>
      <c r="BN593" s="20">
        <v>0.47399999999999998</v>
      </c>
      <c r="BO593" s="20"/>
      <c r="BP593" s="20"/>
      <c r="BQ593" s="20"/>
      <c r="BR593" s="20"/>
      <c r="BS593" s="20"/>
      <c r="BT593" s="20"/>
      <c r="BU593" s="20"/>
      <c r="BV593" s="20"/>
      <c r="BW593" s="20"/>
      <c r="BX593" s="20"/>
      <c r="BY593" s="20"/>
      <c r="BZ593" s="20"/>
      <c r="CA593" s="20"/>
    </row>
    <row r="594" spans="1:79" x14ac:dyDescent="0.35">
      <c r="A594" s="18"/>
      <c r="B594" s="20">
        <v>1846.3389999999999</v>
      </c>
      <c r="C594" s="20"/>
      <c r="D594" s="24"/>
      <c r="E594" s="20"/>
      <c r="F594" s="20"/>
      <c r="G594" s="18"/>
      <c r="H594" s="18"/>
      <c r="I594" s="20"/>
      <c r="J594" s="18"/>
      <c r="K594" s="18"/>
      <c r="L594" s="20"/>
      <c r="M594" s="18"/>
      <c r="N594" s="18"/>
      <c r="O594" s="20"/>
      <c r="Q594" s="18"/>
      <c r="R594" s="20">
        <v>336.10199999999998</v>
      </c>
      <c r="S594" s="20"/>
      <c r="T594" s="24"/>
      <c r="U594" s="20"/>
      <c r="V594" s="20"/>
      <c r="W594" s="18"/>
      <c r="X594" s="18"/>
      <c r="Y594" s="20"/>
      <c r="Z594" s="18"/>
      <c r="AA594" s="18"/>
      <c r="AB594" s="20"/>
      <c r="AC594" s="18"/>
      <c r="AD594" s="18"/>
      <c r="AE594" s="20"/>
      <c r="AH594">
        <v>5.4933889116994248</v>
      </c>
      <c r="AW594" s="20"/>
      <c r="AX594" s="20">
        <v>0.20499999999999999</v>
      </c>
      <c r="AY594" s="20"/>
      <c r="AZ594" s="20"/>
      <c r="BA594" s="20"/>
      <c r="BB594" s="20"/>
      <c r="BC594" s="20"/>
      <c r="BD594" s="20"/>
      <c r="BE594" s="20"/>
      <c r="BF594" s="20"/>
      <c r="BG594" s="20"/>
      <c r="BH594" s="20"/>
      <c r="BI594" s="20"/>
      <c r="BJ594" s="20"/>
      <c r="BK594" s="20"/>
      <c r="BM594" s="20"/>
      <c r="BN594" s="20">
        <v>0.57399999999999995</v>
      </c>
      <c r="BO594" s="20"/>
      <c r="BP594" s="20"/>
      <c r="BQ594" s="20"/>
      <c r="BR594" s="20"/>
      <c r="BS594" s="20"/>
      <c r="BT594" s="20"/>
      <c r="BU594" s="20"/>
      <c r="BV594" s="20"/>
      <c r="BW594" s="20"/>
      <c r="BX594" s="20"/>
      <c r="BY594" s="20"/>
      <c r="BZ594" s="20"/>
      <c r="CA594" s="20"/>
    </row>
    <row r="595" spans="1:79" x14ac:dyDescent="0.35">
      <c r="A595" s="18"/>
      <c r="B595" s="20">
        <v>2708.95</v>
      </c>
      <c r="C595" s="20"/>
      <c r="D595" s="24"/>
      <c r="E595" s="20"/>
      <c r="F595" s="20"/>
      <c r="G595" s="18"/>
      <c r="H595" s="18"/>
      <c r="I595" s="20"/>
      <c r="J595" s="18"/>
      <c r="K595" s="18"/>
      <c r="L595" s="20"/>
      <c r="M595" s="18"/>
      <c r="N595" s="18"/>
      <c r="O595" s="20"/>
      <c r="Q595" s="18"/>
      <c r="R595" s="20">
        <v>561.94600000000003</v>
      </c>
      <c r="S595" s="20"/>
      <c r="T595" s="24"/>
      <c r="U595" s="20"/>
      <c r="V595" s="20"/>
      <c r="W595" s="18"/>
      <c r="X595" s="18"/>
      <c r="Y595" s="20"/>
      <c r="Z595" s="18"/>
      <c r="AA595" s="18"/>
      <c r="AB595" s="20"/>
      <c r="AC595" s="18"/>
      <c r="AD595" s="18"/>
      <c r="AE595" s="20"/>
      <c r="AH595">
        <v>4.8206589245229967</v>
      </c>
      <c r="AW595" s="20"/>
      <c r="AX595" s="20">
        <v>0.108</v>
      </c>
      <c r="AY595" s="20"/>
      <c r="AZ595" s="20"/>
      <c r="BA595" s="20"/>
      <c r="BB595" s="20"/>
      <c r="BC595" s="20"/>
      <c r="BD595" s="20"/>
      <c r="BE595" s="20"/>
      <c r="BF595" s="20"/>
      <c r="BG595" s="20"/>
      <c r="BH595" s="20"/>
      <c r="BI595" s="20"/>
      <c r="BJ595" s="20"/>
      <c r="BK595" s="20"/>
      <c r="BM595" s="20"/>
      <c r="BN595" s="20">
        <v>0.39600000000000002</v>
      </c>
      <c r="BO595" s="20"/>
      <c r="BP595" s="20"/>
      <c r="BQ595" s="20"/>
      <c r="BR595" s="20"/>
      <c r="BS595" s="20"/>
      <c r="BT595" s="20"/>
      <c r="BU595" s="20"/>
      <c r="BV595" s="20"/>
      <c r="BW595" s="20"/>
      <c r="BX595" s="20"/>
      <c r="BY595" s="20"/>
      <c r="BZ595" s="20"/>
      <c r="CA595" s="20"/>
    </row>
    <row r="596" spans="1:79" x14ac:dyDescent="0.35">
      <c r="A596" s="18"/>
      <c r="B596" s="20">
        <v>2758.8760000000002</v>
      </c>
      <c r="C596" s="20"/>
      <c r="D596" s="24"/>
      <c r="E596" s="20"/>
      <c r="F596" s="20"/>
      <c r="G596" s="18"/>
      <c r="H596" s="18"/>
      <c r="I596" s="20"/>
      <c r="J596" s="18"/>
      <c r="K596" s="18"/>
      <c r="L596" s="20"/>
      <c r="M596" s="18"/>
      <c r="N596" s="18"/>
      <c r="O596" s="20"/>
      <c r="Q596" s="18"/>
      <c r="R596" s="20">
        <v>577.46699999999998</v>
      </c>
      <c r="S596" s="20"/>
      <c r="T596" s="24"/>
      <c r="U596" s="20"/>
      <c r="V596" s="20"/>
      <c r="W596" s="18"/>
      <c r="X596" s="18"/>
      <c r="Y596" s="20"/>
      <c r="Z596" s="18"/>
      <c r="AA596" s="18"/>
      <c r="AB596" s="20"/>
      <c r="AC596" s="18"/>
      <c r="AD596" s="18"/>
      <c r="AE596" s="20"/>
      <c r="AH596">
        <v>4.7775474615865496</v>
      </c>
      <c r="AW596" s="20"/>
      <c r="AX596" s="20">
        <v>0.104</v>
      </c>
      <c r="AY596" s="20"/>
      <c r="AZ596" s="20"/>
      <c r="BA596" s="20"/>
      <c r="BB596" s="20"/>
      <c r="BC596" s="20"/>
      <c r="BD596" s="20"/>
      <c r="BE596" s="20"/>
      <c r="BF596" s="20"/>
      <c r="BG596" s="20"/>
      <c r="BH596" s="20"/>
      <c r="BI596" s="20"/>
      <c r="BJ596" s="20"/>
      <c r="BK596" s="20"/>
      <c r="BM596" s="20"/>
      <c r="BN596" s="20">
        <v>0.377</v>
      </c>
      <c r="BO596" s="20"/>
      <c r="BP596" s="20"/>
      <c r="BQ596" s="20"/>
      <c r="BR596" s="20"/>
      <c r="BS596" s="20"/>
      <c r="BT596" s="20"/>
      <c r="BU596" s="20"/>
      <c r="BV596" s="20"/>
      <c r="BW596" s="20"/>
      <c r="BX596" s="20"/>
      <c r="BY596" s="20"/>
      <c r="BZ596" s="20"/>
      <c r="CA596" s="20"/>
    </row>
    <row r="597" spans="1:79" x14ac:dyDescent="0.35">
      <c r="A597" s="18"/>
      <c r="B597" s="20">
        <v>2941.0129999999999</v>
      </c>
      <c r="C597" s="20"/>
      <c r="D597" s="24"/>
      <c r="E597" s="20"/>
      <c r="F597" s="20"/>
      <c r="G597" s="18"/>
      <c r="H597" s="18"/>
      <c r="I597" s="20"/>
      <c r="J597" s="18"/>
      <c r="K597" s="18"/>
      <c r="L597" s="20"/>
      <c r="M597" s="18"/>
      <c r="N597" s="18"/>
      <c r="O597" s="20"/>
      <c r="Q597" s="18"/>
      <c r="R597" s="20">
        <v>702.9</v>
      </c>
      <c r="S597" s="20"/>
      <c r="T597" s="24"/>
      <c r="U597" s="20"/>
      <c r="V597" s="20"/>
      <c r="W597" s="18"/>
      <c r="X597" s="18"/>
      <c r="Y597" s="20"/>
      <c r="Z597" s="18"/>
      <c r="AA597" s="18"/>
      <c r="AB597" s="20"/>
      <c r="AC597" s="18"/>
      <c r="AD597" s="18"/>
      <c r="AE597" s="20"/>
      <c r="AH597">
        <v>4.1841129605918335</v>
      </c>
      <c r="AW597" s="20"/>
      <c r="AX597" s="20">
        <v>7.4999999999999997E-2</v>
      </c>
      <c r="AY597" s="20"/>
      <c r="AZ597" s="20"/>
      <c r="BA597" s="20"/>
      <c r="BB597" s="20"/>
      <c r="BC597" s="20"/>
      <c r="BD597" s="20"/>
      <c r="BE597" s="20"/>
      <c r="BF597" s="20"/>
      <c r="BG597" s="20"/>
      <c r="BH597" s="20"/>
      <c r="BI597" s="20"/>
      <c r="BJ597" s="20"/>
      <c r="BK597" s="20"/>
      <c r="BM597" s="20"/>
      <c r="BN597" s="20">
        <v>0.38800000000000001</v>
      </c>
      <c r="BO597" s="20"/>
      <c r="BP597" s="20"/>
      <c r="BQ597" s="20"/>
      <c r="BR597" s="20"/>
      <c r="BS597" s="20"/>
      <c r="BT597" s="20"/>
      <c r="BU597" s="20"/>
      <c r="BV597" s="20"/>
      <c r="BW597" s="20"/>
      <c r="BX597" s="20"/>
      <c r="BY597" s="20"/>
      <c r="BZ597" s="20"/>
      <c r="CA597" s="20"/>
    </row>
    <row r="598" spans="1:79" x14ac:dyDescent="0.35">
      <c r="A598" s="18"/>
      <c r="B598" s="20">
        <v>8203.5869999999995</v>
      </c>
      <c r="C598" s="20"/>
      <c r="D598" s="25"/>
      <c r="E598" s="20"/>
      <c r="F598" s="20"/>
      <c r="G598" s="18"/>
      <c r="H598" s="18"/>
      <c r="I598" s="20"/>
      <c r="J598" s="18"/>
      <c r="K598" s="18"/>
      <c r="L598" s="20"/>
      <c r="M598" s="18"/>
      <c r="N598" s="18"/>
      <c r="O598" s="20"/>
      <c r="Q598" s="18"/>
      <c r="R598" s="20">
        <v>1790.7929999999999</v>
      </c>
      <c r="S598" s="20"/>
      <c r="T598" s="25"/>
      <c r="U598" s="20"/>
      <c r="V598" s="20"/>
      <c r="W598" s="18"/>
      <c r="X598" s="18"/>
      <c r="Y598" s="20"/>
      <c r="Z598" s="18"/>
      <c r="AA598" s="18"/>
      <c r="AB598" s="20"/>
      <c r="AC598" s="18"/>
      <c r="AD598" s="18"/>
      <c r="AE598" s="20"/>
      <c r="AH598">
        <v>4.5809800462700041</v>
      </c>
      <c r="AW598" s="20"/>
      <c r="AX598" s="20">
        <v>3.2000000000000001E-2</v>
      </c>
      <c r="AY598" s="20"/>
      <c r="AZ598" s="20"/>
      <c r="BA598" s="20"/>
      <c r="BB598" s="20"/>
      <c r="BC598" s="20"/>
      <c r="BD598" s="20"/>
      <c r="BE598" s="20"/>
      <c r="BF598" s="20"/>
      <c r="BG598" s="20"/>
      <c r="BH598" s="20"/>
      <c r="BI598" s="20"/>
      <c r="BJ598" s="20"/>
      <c r="BK598" s="20"/>
      <c r="BM598" s="20"/>
      <c r="BN598" s="20">
        <v>0.24</v>
      </c>
      <c r="BO598" s="20"/>
      <c r="BP598" s="20"/>
      <c r="BQ598" s="20"/>
      <c r="BR598" s="20"/>
      <c r="BS598" s="20"/>
      <c r="BT598" s="20"/>
      <c r="BU598" s="20"/>
      <c r="BV598" s="20"/>
      <c r="BW598" s="20"/>
      <c r="BX598" s="20"/>
      <c r="BY598" s="20"/>
      <c r="BZ598" s="20"/>
      <c r="CA598" s="20"/>
    </row>
    <row r="599" spans="1:79" x14ac:dyDescent="0.35">
      <c r="A599" s="18"/>
      <c r="B599" s="20">
        <v>386.464</v>
      </c>
      <c r="C599" s="20"/>
      <c r="D599" s="24"/>
      <c r="E599" s="20"/>
      <c r="F599" s="20"/>
      <c r="G599" s="18"/>
      <c r="H599" s="18"/>
      <c r="I599" s="20"/>
      <c r="J599" s="18"/>
      <c r="K599" s="18"/>
      <c r="L599" s="20"/>
      <c r="M599" s="18"/>
      <c r="N599" s="18"/>
      <c r="O599" s="20"/>
      <c r="Q599" s="18"/>
      <c r="R599" s="20">
        <v>108.666</v>
      </c>
      <c r="S599" s="20"/>
      <c r="T599" s="24"/>
      <c r="U599" s="20"/>
      <c r="V599" s="20"/>
      <c r="W599" s="18"/>
      <c r="X599" s="18"/>
      <c r="Y599" s="20"/>
      <c r="Z599" s="18"/>
      <c r="AA599" s="18"/>
      <c r="AB599" s="20"/>
      <c r="AC599" s="18"/>
      <c r="AD599" s="18"/>
      <c r="AE599" s="20"/>
      <c r="AH599">
        <v>3.5564389965582612</v>
      </c>
      <c r="AW599" s="20"/>
      <c r="AX599" s="20">
        <v>0.41099999999999998</v>
      </c>
      <c r="AY599" s="20"/>
      <c r="AZ599" s="20"/>
      <c r="BA599" s="20"/>
      <c r="BB599" s="20"/>
      <c r="BC599" s="20"/>
      <c r="BD599" s="20"/>
      <c r="BE599" s="20"/>
      <c r="BF599" s="20"/>
      <c r="BG599" s="20"/>
      <c r="BH599" s="20"/>
      <c r="BI599" s="20"/>
      <c r="BJ599" s="20"/>
      <c r="BK599" s="20"/>
      <c r="BM599" s="20"/>
      <c r="BN599" s="20">
        <v>0.88200000000000001</v>
      </c>
      <c r="BO599" s="20"/>
      <c r="BP599" s="20"/>
      <c r="BQ599" s="20"/>
      <c r="BR599" s="20"/>
      <c r="BS599" s="20"/>
      <c r="BT599" s="20"/>
      <c r="BU599" s="20"/>
      <c r="BV599" s="20"/>
      <c r="BW599" s="20"/>
      <c r="BX599" s="20"/>
      <c r="BY599" s="20"/>
      <c r="BZ599" s="20"/>
      <c r="CA599" s="20"/>
    </row>
    <row r="600" spans="1:79" x14ac:dyDescent="0.35">
      <c r="A600" s="18"/>
      <c r="B600" s="20">
        <v>2941.0129999999999</v>
      </c>
      <c r="C600" s="20"/>
      <c r="D600" s="24"/>
      <c r="E600" s="20"/>
      <c r="F600" s="20"/>
      <c r="G600" s="18"/>
      <c r="H600" s="18"/>
      <c r="I600" s="20"/>
      <c r="J600" s="18"/>
      <c r="K600" s="18"/>
      <c r="L600" s="20"/>
      <c r="M600" s="18"/>
      <c r="N600" s="18"/>
      <c r="O600" s="20"/>
      <c r="Q600" s="18"/>
      <c r="R600" s="20">
        <v>520.04100000000005</v>
      </c>
      <c r="S600" s="20"/>
      <c r="T600" s="24"/>
      <c r="U600" s="20"/>
      <c r="V600" s="20"/>
      <c r="W600" s="18"/>
      <c r="X600" s="18"/>
      <c r="Y600" s="20"/>
      <c r="Z600" s="18"/>
      <c r="AA600" s="18"/>
      <c r="AB600" s="20"/>
      <c r="AC600" s="18"/>
      <c r="AD600" s="18"/>
      <c r="AE600" s="20"/>
      <c r="AH600">
        <v>5.6553483283048829</v>
      </c>
      <c r="AW600" s="20"/>
      <c r="AX600" s="20">
        <v>0.13700000000000001</v>
      </c>
      <c r="AY600" s="20"/>
      <c r="AZ600" s="20"/>
      <c r="BA600" s="20"/>
      <c r="BB600" s="20"/>
      <c r="BC600" s="20"/>
      <c r="BD600" s="20"/>
      <c r="BE600" s="20"/>
      <c r="BF600" s="20"/>
      <c r="BG600" s="20"/>
      <c r="BH600" s="20"/>
      <c r="BI600" s="20"/>
      <c r="BJ600" s="20"/>
      <c r="BK600" s="20"/>
      <c r="BM600" s="20"/>
      <c r="BN600" s="20">
        <v>0.68</v>
      </c>
      <c r="BO600" s="20"/>
      <c r="BP600" s="20"/>
      <c r="BQ600" s="20"/>
      <c r="BR600" s="20"/>
      <c r="BS600" s="20"/>
      <c r="BT600" s="20"/>
      <c r="BU600" s="20"/>
      <c r="BV600" s="20"/>
      <c r="BW600" s="20"/>
      <c r="BX600" s="20"/>
      <c r="BY600" s="20"/>
      <c r="BZ600" s="20"/>
      <c r="CA600" s="20"/>
    </row>
    <row r="601" spans="1:79" x14ac:dyDescent="0.35">
      <c r="A601" s="18"/>
      <c r="B601" s="20">
        <v>2951.183</v>
      </c>
      <c r="C601" s="20"/>
      <c r="D601" s="24"/>
      <c r="E601" s="20"/>
      <c r="F601" s="20"/>
      <c r="G601" s="18"/>
      <c r="H601" s="18"/>
      <c r="I601" s="20"/>
      <c r="J601" s="18"/>
      <c r="K601" s="18"/>
      <c r="L601" s="20"/>
      <c r="M601" s="18"/>
      <c r="N601" s="18"/>
      <c r="O601" s="20"/>
      <c r="Q601" s="18"/>
      <c r="R601" s="20">
        <v>385.48200000000003</v>
      </c>
      <c r="S601" s="20"/>
      <c r="T601" s="24"/>
      <c r="U601" s="20"/>
      <c r="V601" s="20"/>
      <c r="W601" s="18"/>
      <c r="X601" s="18"/>
      <c r="Y601" s="20"/>
      <c r="Z601" s="18"/>
      <c r="AA601" s="18"/>
      <c r="AB601" s="20"/>
      <c r="AC601" s="18"/>
      <c r="AD601" s="18"/>
      <c r="AE601" s="20"/>
      <c r="AH601">
        <v>7.6558256935472988</v>
      </c>
      <c r="AW601" s="20"/>
      <c r="AX601" s="20">
        <v>0.25</v>
      </c>
      <c r="AY601" s="20"/>
      <c r="AZ601" s="20"/>
      <c r="BA601" s="20"/>
      <c r="BB601" s="20"/>
      <c r="BC601" s="20"/>
      <c r="BD601" s="20"/>
      <c r="BE601" s="20"/>
      <c r="BF601" s="20"/>
      <c r="BG601" s="20"/>
      <c r="BH601" s="20"/>
      <c r="BI601" s="20"/>
      <c r="BJ601" s="20"/>
      <c r="BK601" s="20"/>
      <c r="BM601" s="20"/>
      <c r="BN601" s="20">
        <v>0.69099999999999995</v>
      </c>
      <c r="BO601" s="20"/>
      <c r="BP601" s="20"/>
      <c r="BQ601" s="20"/>
      <c r="BR601" s="20"/>
      <c r="BS601" s="20"/>
      <c r="BT601" s="20"/>
      <c r="BU601" s="20"/>
      <c r="BV601" s="20"/>
      <c r="BW601" s="20"/>
      <c r="BX601" s="20"/>
      <c r="BY601" s="20"/>
      <c r="BZ601" s="20"/>
      <c r="CA601" s="20"/>
    </row>
    <row r="602" spans="1:79" x14ac:dyDescent="0.35">
      <c r="A602" s="18"/>
      <c r="B602" s="20">
        <v>3236.8710000000001</v>
      </c>
      <c r="C602" s="20"/>
      <c r="D602" s="24"/>
      <c r="E602" s="20"/>
      <c r="F602" s="20"/>
      <c r="G602" s="18"/>
      <c r="H602" s="18"/>
      <c r="I602" s="20"/>
      <c r="J602" s="18"/>
      <c r="K602" s="18"/>
      <c r="L602" s="20"/>
      <c r="M602" s="18"/>
      <c r="N602" s="18"/>
      <c r="O602" s="20"/>
      <c r="Q602" s="18"/>
      <c r="R602" s="20">
        <v>504.83300000000003</v>
      </c>
      <c r="S602" s="20"/>
      <c r="T602" s="24"/>
      <c r="U602" s="20"/>
      <c r="V602" s="20"/>
      <c r="W602" s="18"/>
      <c r="X602" s="18"/>
      <c r="Y602" s="20"/>
      <c r="Z602" s="18"/>
      <c r="AA602" s="18"/>
      <c r="AB602" s="20"/>
      <c r="AC602" s="18"/>
      <c r="AD602" s="18"/>
      <c r="AE602" s="20"/>
      <c r="AH602">
        <v>6.4117658710900436</v>
      </c>
      <c r="AW602" s="20"/>
      <c r="AX602" s="20">
        <v>0.16</v>
      </c>
      <c r="AY602" s="20"/>
      <c r="AZ602" s="20"/>
      <c r="BA602" s="20"/>
      <c r="BB602" s="20"/>
      <c r="BC602" s="20"/>
      <c r="BD602" s="20"/>
      <c r="BE602" s="20"/>
      <c r="BF602" s="20"/>
      <c r="BG602" s="20"/>
      <c r="BH602" s="20"/>
      <c r="BI602" s="20"/>
      <c r="BJ602" s="20"/>
      <c r="BK602" s="20"/>
      <c r="BM602" s="20"/>
      <c r="BN602" s="20">
        <v>0.60699999999999998</v>
      </c>
      <c r="BO602" s="20"/>
      <c r="BP602" s="20"/>
      <c r="BQ602" s="20"/>
      <c r="BR602" s="20"/>
      <c r="BS602" s="20"/>
      <c r="BT602" s="20"/>
      <c r="BU602" s="20"/>
      <c r="BV602" s="20"/>
      <c r="BW602" s="20"/>
      <c r="BX602" s="20"/>
      <c r="BY602" s="20"/>
      <c r="BZ602" s="20"/>
      <c r="CA602" s="20"/>
    </row>
    <row r="603" spans="1:79" x14ac:dyDescent="0.35">
      <c r="A603" s="18"/>
      <c r="B603" s="20">
        <v>1966.5309999999999</v>
      </c>
      <c r="C603" s="20"/>
      <c r="D603" s="24"/>
      <c r="E603" s="20"/>
      <c r="F603" s="20"/>
      <c r="G603" s="18"/>
      <c r="H603" s="18"/>
      <c r="I603" s="20"/>
      <c r="J603" s="18"/>
      <c r="K603" s="18"/>
      <c r="L603" s="20"/>
      <c r="M603" s="18"/>
      <c r="N603" s="18"/>
      <c r="O603" s="20"/>
      <c r="Q603" s="18"/>
      <c r="R603" s="20">
        <v>559.41899999999998</v>
      </c>
      <c r="S603" s="20"/>
      <c r="T603" s="24"/>
      <c r="U603" s="20"/>
      <c r="V603" s="20"/>
      <c r="W603" s="18"/>
      <c r="X603" s="18"/>
      <c r="Y603" s="20"/>
      <c r="Z603" s="18"/>
      <c r="AA603" s="18"/>
      <c r="AB603" s="20"/>
      <c r="AC603" s="18"/>
      <c r="AD603" s="18"/>
      <c r="AE603" s="20"/>
      <c r="AH603">
        <v>3.5153096337450105</v>
      </c>
      <c r="AW603" s="20"/>
      <c r="AX603" s="20">
        <v>7.9000000000000001E-2</v>
      </c>
      <c r="AY603" s="20"/>
      <c r="AZ603" s="20"/>
      <c r="BA603" s="20"/>
      <c r="BB603" s="20"/>
      <c r="BC603" s="20"/>
      <c r="BD603" s="20"/>
      <c r="BE603" s="20"/>
      <c r="BF603" s="20"/>
      <c r="BG603" s="20"/>
      <c r="BH603" s="20"/>
      <c r="BI603" s="20"/>
      <c r="BJ603" s="20"/>
      <c r="BK603" s="20"/>
      <c r="BM603" s="20"/>
      <c r="BN603" s="20">
        <v>0.33400000000000002</v>
      </c>
      <c r="BO603" s="20"/>
      <c r="BP603" s="20"/>
      <c r="BQ603" s="20"/>
      <c r="BR603" s="20"/>
      <c r="BS603" s="20"/>
      <c r="BT603" s="20"/>
      <c r="BU603" s="20"/>
      <c r="BV603" s="20"/>
      <c r="BW603" s="20"/>
      <c r="BX603" s="20"/>
      <c r="BY603" s="20"/>
      <c r="BZ603" s="20"/>
      <c r="CA603" s="20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94138F-16CB-4312-A77C-0CA98BC90B30}">
  <dimension ref="A1:CC680"/>
  <sheetViews>
    <sheetView zoomScale="30" zoomScaleNormal="30" workbookViewId="0">
      <selection activeCell="AF53" sqref="AF53"/>
    </sheetView>
  </sheetViews>
  <sheetFormatPr defaultRowHeight="14.5" x14ac:dyDescent="0.35"/>
  <sheetData>
    <row r="1" spans="1:81" x14ac:dyDescent="0.35">
      <c r="A1" t="s">
        <v>26</v>
      </c>
      <c r="Q1" t="s">
        <v>27</v>
      </c>
      <c r="AG1" t="s">
        <v>22</v>
      </c>
      <c r="AW1" t="s">
        <v>24</v>
      </c>
      <c r="BM1" t="s">
        <v>25</v>
      </c>
    </row>
    <row r="2" spans="1:81" x14ac:dyDescent="0.35">
      <c r="A2" s="1"/>
      <c r="B2" s="1" t="s">
        <v>1</v>
      </c>
      <c r="C2" s="1"/>
      <c r="D2" s="2"/>
      <c r="E2" s="2" t="s">
        <v>2</v>
      </c>
      <c r="F2" s="2"/>
      <c r="G2" s="3"/>
      <c r="H2" s="3" t="s">
        <v>3</v>
      </c>
      <c r="I2" s="3"/>
      <c r="J2" s="4"/>
      <c r="K2" s="4" t="s">
        <v>4</v>
      </c>
      <c r="L2" s="4"/>
      <c r="M2" s="5"/>
      <c r="N2" s="5" t="s">
        <v>5</v>
      </c>
      <c r="O2" s="5"/>
      <c r="Q2" s="1"/>
      <c r="R2" s="1" t="s">
        <v>1</v>
      </c>
      <c r="S2" s="1"/>
      <c r="T2" s="2"/>
      <c r="U2" s="2" t="s">
        <v>2</v>
      </c>
      <c r="V2" s="2"/>
      <c r="W2" s="3"/>
      <c r="X2" s="3" t="s">
        <v>3</v>
      </c>
      <c r="Y2" s="3"/>
      <c r="Z2" s="4"/>
      <c r="AA2" s="4" t="s">
        <v>4</v>
      </c>
      <c r="AB2" s="4"/>
      <c r="AC2" s="5"/>
      <c r="AD2" s="5" t="s">
        <v>5</v>
      </c>
      <c r="AE2" s="5"/>
      <c r="AG2" s="1"/>
      <c r="AH2" s="1" t="s">
        <v>1</v>
      </c>
      <c r="AI2" s="1"/>
      <c r="AJ2" s="2"/>
      <c r="AK2" s="2" t="s">
        <v>2</v>
      </c>
      <c r="AL2" s="2"/>
      <c r="AM2" s="3"/>
      <c r="AN2" s="3" t="s">
        <v>3</v>
      </c>
      <c r="AO2" s="3"/>
      <c r="AP2" s="4"/>
      <c r="AQ2" s="4" t="s">
        <v>4</v>
      </c>
      <c r="AR2" s="4"/>
      <c r="AS2" s="5"/>
      <c r="AT2" s="5" t="s">
        <v>5</v>
      </c>
      <c r="AU2" s="5"/>
      <c r="AW2" s="1"/>
      <c r="AX2" s="1" t="s">
        <v>1</v>
      </c>
      <c r="AY2" s="1"/>
      <c r="AZ2" s="2"/>
      <c r="BA2" s="2" t="s">
        <v>2</v>
      </c>
      <c r="BB2" s="2"/>
      <c r="BC2" s="3"/>
      <c r="BD2" s="3" t="s">
        <v>3</v>
      </c>
      <c r="BE2" s="3"/>
      <c r="BF2" s="4"/>
      <c r="BG2" s="4" t="s">
        <v>4</v>
      </c>
      <c r="BH2" s="4"/>
      <c r="BI2" s="5"/>
      <c r="BJ2" s="5" t="s">
        <v>5</v>
      </c>
      <c r="BK2" s="5"/>
      <c r="BM2" s="1"/>
      <c r="BN2" s="1" t="s">
        <v>1</v>
      </c>
      <c r="BO2" s="1"/>
      <c r="BP2" s="2"/>
      <c r="BQ2" s="2" t="s">
        <v>2</v>
      </c>
      <c r="BR2" s="2"/>
      <c r="BS2" s="3"/>
      <c r="BT2" s="3" t="s">
        <v>3</v>
      </c>
      <c r="BU2" s="3"/>
      <c r="BV2" s="4"/>
      <c r="BW2" s="4" t="s">
        <v>4</v>
      </c>
      <c r="BX2" s="4"/>
      <c r="BY2" s="5"/>
      <c r="BZ2" s="5" t="s">
        <v>5</v>
      </c>
      <c r="CA2" s="5"/>
    </row>
    <row r="3" spans="1:81" x14ac:dyDescent="0.35">
      <c r="A3" s="6" t="s">
        <v>6</v>
      </c>
      <c r="B3" s="6" t="s">
        <v>7</v>
      </c>
      <c r="C3" s="6" t="s">
        <v>8</v>
      </c>
      <c r="D3" s="6" t="s">
        <v>6</v>
      </c>
      <c r="E3" s="6" t="s">
        <v>7</v>
      </c>
      <c r="F3" s="6" t="s">
        <v>8</v>
      </c>
      <c r="G3" s="6" t="s">
        <v>6</v>
      </c>
      <c r="H3" s="6" t="s">
        <v>7</v>
      </c>
      <c r="I3" s="6" t="s">
        <v>8</v>
      </c>
      <c r="J3" s="6" t="s">
        <v>6</v>
      </c>
      <c r="K3" s="6" t="s">
        <v>7</v>
      </c>
      <c r="L3" s="6" t="s">
        <v>8</v>
      </c>
      <c r="M3" s="6" t="s">
        <v>6</v>
      </c>
      <c r="N3" s="6" t="s">
        <v>7</v>
      </c>
      <c r="O3" s="6" t="s">
        <v>8</v>
      </c>
      <c r="Q3" s="6" t="s">
        <v>6</v>
      </c>
      <c r="R3" s="6" t="s">
        <v>7</v>
      </c>
      <c r="S3" s="6" t="s">
        <v>8</v>
      </c>
      <c r="T3" s="6" t="s">
        <v>6</v>
      </c>
      <c r="U3" s="6" t="s">
        <v>7</v>
      </c>
      <c r="V3" s="6" t="s">
        <v>8</v>
      </c>
      <c r="W3" s="6" t="s">
        <v>6</v>
      </c>
      <c r="X3" s="6" t="s">
        <v>7</v>
      </c>
      <c r="Y3" s="6" t="s">
        <v>8</v>
      </c>
      <c r="Z3" s="6" t="s">
        <v>6</v>
      </c>
      <c r="AA3" s="6" t="s">
        <v>7</v>
      </c>
      <c r="AB3" s="6" t="s">
        <v>8</v>
      </c>
      <c r="AC3" s="6" t="s">
        <v>6</v>
      </c>
      <c r="AD3" s="6" t="s">
        <v>7</v>
      </c>
      <c r="AE3" s="6" t="s">
        <v>8</v>
      </c>
      <c r="AG3" s="6" t="s">
        <v>6</v>
      </c>
      <c r="AH3" s="6" t="s">
        <v>7</v>
      </c>
      <c r="AI3" s="6" t="s">
        <v>8</v>
      </c>
      <c r="AJ3" s="6" t="s">
        <v>6</v>
      </c>
      <c r="AK3" s="6" t="s">
        <v>7</v>
      </c>
      <c r="AL3" s="6" t="s">
        <v>8</v>
      </c>
      <c r="AM3" s="6" t="s">
        <v>6</v>
      </c>
      <c r="AN3" s="6" t="s">
        <v>7</v>
      </c>
      <c r="AO3" s="6" t="s">
        <v>8</v>
      </c>
      <c r="AP3" s="6" t="s">
        <v>6</v>
      </c>
      <c r="AQ3" s="6" t="s">
        <v>7</v>
      </c>
      <c r="AR3" s="6" t="s">
        <v>8</v>
      </c>
      <c r="AS3" s="6" t="s">
        <v>6</v>
      </c>
      <c r="AT3" s="6" t="s">
        <v>7</v>
      </c>
      <c r="AU3" s="6" t="s">
        <v>8</v>
      </c>
      <c r="AW3" s="6" t="s">
        <v>6</v>
      </c>
      <c r="AX3" s="6" t="s">
        <v>7</v>
      </c>
      <c r="AY3" s="6" t="s">
        <v>8</v>
      </c>
      <c r="AZ3" s="6" t="s">
        <v>6</v>
      </c>
      <c r="BA3" s="6" t="s">
        <v>7</v>
      </c>
      <c r="BB3" s="6" t="s">
        <v>8</v>
      </c>
      <c r="BC3" s="6" t="s">
        <v>6</v>
      </c>
      <c r="BD3" s="6" t="s">
        <v>7</v>
      </c>
      <c r="BE3" s="6" t="s">
        <v>8</v>
      </c>
      <c r="BF3" s="6" t="s">
        <v>6</v>
      </c>
      <c r="BG3" s="6" t="s">
        <v>7</v>
      </c>
      <c r="BH3" s="6" t="s">
        <v>8</v>
      </c>
      <c r="BI3" s="6" t="s">
        <v>6</v>
      </c>
      <c r="BJ3" s="6" t="s">
        <v>7</v>
      </c>
      <c r="BK3" s="6" t="s">
        <v>8</v>
      </c>
      <c r="BM3" s="6" t="s">
        <v>6</v>
      </c>
      <c r="BN3" s="6" t="s">
        <v>7</v>
      </c>
      <c r="BO3" s="6" t="s">
        <v>8</v>
      </c>
      <c r="BP3" s="6" t="s">
        <v>6</v>
      </c>
      <c r="BQ3" s="6" t="s">
        <v>7</v>
      </c>
      <c r="BR3" s="6" t="s">
        <v>8</v>
      </c>
      <c r="BS3" s="6" t="s">
        <v>6</v>
      </c>
      <c r="BT3" s="6" t="s">
        <v>7</v>
      </c>
      <c r="BU3" s="6" t="s">
        <v>8</v>
      </c>
      <c r="BV3" s="6" t="s">
        <v>6</v>
      </c>
      <c r="BW3" s="6" t="s">
        <v>7</v>
      </c>
      <c r="BX3" s="6" t="s">
        <v>8</v>
      </c>
      <c r="BY3" s="6" t="s">
        <v>6</v>
      </c>
      <c r="BZ3" s="6" t="s">
        <v>7</v>
      </c>
      <c r="CA3" s="6" t="s">
        <v>8</v>
      </c>
    </row>
    <row r="4" spans="1:81" x14ac:dyDescent="0.35">
      <c r="A4" s="20">
        <v>146.852</v>
      </c>
      <c r="B4" s="20">
        <v>235.90100000000001</v>
      </c>
      <c r="C4" s="20">
        <v>196.84399999999999</v>
      </c>
      <c r="D4" s="20">
        <v>235.90100000000001</v>
      </c>
      <c r="E4" s="20">
        <v>145.29</v>
      </c>
      <c r="F4" s="20">
        <v>212.46700000000001</v>
      </c>
      <c r="G4" s="20">
        <v>214.029</v>
      </c>
      <c r="H4" s="20">
        <v>209.34299999999999</v>
      </c>
      <c r="I4" s="20">
        <v>170.286</v>
      </c>
      <c r="J4" s="20">
        <v>140.60300000000001</v>
      </c>
      <c r="K4" s="20">
        <v>228.09</v>
      </c>
      <c r="L4" s="20">
        <v>207.78</v>
      </c>
      <c r="M4" s="20">
        <v>167.16200000000001</v>
      </c>
      <c r="N4" s="20">
        <v>948.29100000000005</v>
      </c>
      <c r="O4" s="20">
        <v>23.434000000000001</v>
      </c>
      <c r="P4" s="20"/>
      <c r="Q4" s="20">
        <v>46.512999999999998</v>
      </c>
      <c r="R4" s="20">
        <v>60.654000000000003</v>
      </c>
      <c r="S4" s="20">
        <v>52.548000000000002</v>
      </c>
      <c r="T4" s="20">
        <v>62.118000000000002</v>
      </c>
      <c r="U4" s="20">
        <v>44.744999999999997</v>
      </c>
      <c r="V4" s="20">
        <v>56.082999999999998</v>
      </c>
      <c r="W4" s="20">
        <v>60.654000000000003</v>
      </c>
      <c r="X4" s="20">
        <v>52.850999999999999</v>
      </c>
      <c r="Y4" s="20">
        <v>48.280999999999999</v>
      </c>
      <c r="Z4" s="20">
        <v>44.012999999999998</v>
      </c>
      <c r="AA4" s="20">
        <v>56.387</v>
      </c>
      <c r="AB4" s="20">
        <v>65.224999999999994</v>
      </c>
      <c r="AC4" s="20">
        <v>47.548000000000002</v>
      </c>
      <c r="AD4" s="20">
        <v>122.04</v>
      </c>
      <c r="AE4" s="20">
        <v>17.373000000000001</v>
      </c>
      <c r="AG4" s="20">
        <v>0.85299999999999998</v>
      </c>
      <c r="AH4" s="20">
        <v>0.80600000000000005</v>
      </c>
      <c r="AI4" s="20">
        <v>0.89600000000000002</v>
      </c>
      <c r="AJ4" s="20">
        <v>0.76800000000000002</v>
      </c>
      <c r="AK4" s="20">
        <v>0.91200000000000003</v>
      </c>
      <c r="AL4" s="20">
        <v>0.84899999999999998</v>
      </c>
      <c r="AM4" s="20">
        <v>0.73099999999999998</v>
      </c>
      <c r="AN4" s="20">
        <v>0.94199999999999995</v>
      </c>
      <c r="AO4" s="20">
        <v>0.91800000000000004</v>
      </c>
      <c r="AP4" s="20">
        <v>0.91200000000000003</v>
      </c>
      <c r="AQ4" s="20">
        <v>0.90100000000000002</v>
      </c>
      <c r="AR4" s="20">
        <v>0.61399999999999999</v>
      </c>
      <c r="AS4" s="20">
        <v>0.92900000000000005</v>
      </c>
      <c r="AT4" s="20">
        <v>0.8</v>
      </c>
      <c r="AU4" s="20">
        <v>0.97599999999999998</v>
      </c>
      <c r="AV4" s="20"/>
      <c r="AW4" s="20">
        <v>1.7330000000000001</v>
      </c>
      <c r="AX4" s="20">
        <v>1.833</v>
      </c>
      <c r="AY4" s="20">
        <v>1.476</v>
      </c>
      <c r="AZ4" s="20">
        <v>2.06</v>
      </c>
      <c r="BA4" s="20">
        <v>1.702</v>
      </c>
      <c r="BB4" s="20">
        <v>1.59</v>
      </c>
      <c r="BC4" s="20">
        <v>2.1619999999999999</v>
      </c>
      <c r="BD4" s="20">
        <v>1.3540000000000001</v>
      </c>
      <c r="BE4" s="20">
        <v>1.5089999999999999</v>
      </c>
      <c r="BF4" s="20">
        <v>1.419</v>
      </c>
      <c r="BG4" s="20">
        <v>1.35</v>
      </c>
      <c r="BH4" s="20">
        <v>1.3540000000000001</v>
      </c>
      <c r="BI4" s="20">
        <v>1.3560000000000001</v>
      </c>
      <c r="BJ4" s="20">
        <v>1.68</v>
      </c>
      <c r="BK4" s="20">
        <v>1.425</v>
      </c>
      <c r="BL4" s="20"/>
      <c r="BM4" s="20">
        <v>0.90800000000000003</v>
      </c>
      <c r="BN4" s="20">
        <v>0.90400000000000003</v>
      </c>
      <c r="BO4" s="20">
        <v>0.91</v>
      </c>
      <c r="BP4" s="20">
        <v>0.89900000000000002</v>
      </c>
      <c r="BQ4" s="20">
        <v>0.94399999999999995</v>
      </c>
      <c r="BR4" s="20">
        <v>0.94099999999999995</v>
      </c>
      <c r="BS4" s="20">
        <v>0.88700000000000001</v>
      </c>
      <c r="BT4" s="20">
        <v>0.92400000000000004</v>
      </c>
      <c r="BU4" s="20">
        <v>0.91600000000000004</v>
      </c>
      <c r="BV4" s="20">
        <v>0.90900000000000003</v>
      </c>
      <c r="BW4" s="20">
        <v>0.91200000000000003</v>
      </c>
      <c r="BX4" s="20">
        <v>0.85299999999999998</v>
      </c>
      <c r="BY4" s="20">
        <v>0.92200000000000004</v>
      </c>
      <c r="BZ4" s="20">
        <v>0.94</v>
      </c>
      <c r="CA4" s="20">
        <v>0.85699999999999998</v>
      </c>
      <c r="CB4" s="20"/>
      <c r="CC4" s="20"/>
    </row>
    <row r="5" spans="1:81" x14ac:dyDescent="0.35">
      <c r="A5" s="20">
        <v>128.10499999999999</v>
      </c>
      <c r="B5" s="20">
        <v>234.339</v>
      </c>
      <c r="C5" s="20">
        <v>70.302000000000007</v>
      </c>
      <c r="D5" s="20">
        <v>103.10899999999999</v>
      </c>
      <c r="E5" s="20">
        <v>214.029</v>
      </c>
      <c r="F5" s="20">
        <v>268.70800000000003</v>
      </c>
      <c r="G5" s="20">
        <v>168.72399999999999</v>
      </c>
      <c r="H5" s="20">
        <v>201.53100000000001</v>
      </c>
      <c r="I5" s="20">
        <v>221.84100000000001</v>
      </c>
      <c r="J5" s="20">
        <v>151.53899999999999</v>
      </c>
      <c r="K5" s="20">
        <v>170.286</v>
      </c>
      <c r="L5" s="20">
        <v>193.72</v>
      </c>
      <c r="M5" s="20">
        <v>195.28200000000001</v>
      </c>
      <c r="N5" s="20">
        <v>226.52699999999999</v>
      </c>
      <c r="O5" s="20">
        <v>199.96899999999999</v>
      </c>
      <c r="P5" s="20"/>
      <c r="Q5" s="20">
        <v>44.744999999999997</v>
      </c>
      <c r="R5" s="20">
        <v>57.119</v>
      </c>
      <c r="S5" s="20">
        <v>44.316000000000003</v>
      </c>
      <c r="T5" s="20">
        <v>43.280999999999999</v>
      </c>
      <c r="U5" s="20">
        <v>54.619</v>
      </c>
      <c r="V5" s="20">
        <v>63.886000000000003</v>
      </c>
      <c r="W5" s="20">
        <v>48.280999999999999</v>
      </c>
      <c r="X5" s="20">
        <v>53.582999999999998</v>
      </c>
      <c r="Y5" s="20">
        <v>57.548000000000002</v>
      </c>
      <c r="Z5" s="20">
        <v>46.084000000000003</v>
      </c>
      <c r="AA5" s="20">
        <v>51.084000000000003</v>
      </c>
      <c r="AB5" s="20">
        <v>52.850999999999999</v>
      </c>
      <c r="AC5" s="20">
        <v>51.816000000000003</v>
      </c>
      <c r="AD5" s="20">
        <v>55.048000000000002</v>
      </c>
      <c r="AE5" s="20">
        <v>56.082999999999998</v>
      </c>
      <c r="AG5" s="20">
        <v>0.80400000000000005</v>
      </c>
      <c r="AH5" s="20">
        <v>0.90300000000000002</v>
      </c>
      <c r="AI5" s="20">
        <v>0.45</v>
      </c>
      <c r="AJ5" s="20">
        <v>0.69199999999999995</v>
      </c>
      <c r="AK5" s="20">
        <v>0.90200000000000002</v>
      </c>
      <c r="AL5" s="20">
        <v>0.82699999999999996</v>
      </c>
      <c r="AM5" s="20">
        <v>0.91</v>
      </c>
      <c r="AN5" s="20">
        <v>0.88200000000000001</v>
      </c>
      <c r="AO5" s="20">
        <v>0.84199999999999997</v>
      </c>
      <c r="AP5" s="20">
        <v>0.89700000000000002</v>
      </c>
      <c r="AQ5" s="20">
        <v>0.82</v>
      </c>
      <c r="AR5" s="20">
        <v>0.872</v>
      </c>
      <c r="AS5" s="20">
        <v>0.91400000000000003</v>
      </c>
      <c r="AT5" s="20">
        <v>0.93899999999999995</v>
      </c>
      <c r="AU5" s="20">
        <v>0.79900000000000004</v>
      </c>
      <c r="AV5" s="20"/>
      <c r="AW5" s="20">
        <v>1.94</v>
      </c>
      <c r="AX5" s="20">
        <v>1.345</v>
      </c>
      <c r="AY5" s="20">
        <v>1.7649999999999999</v>
      </c>
      <c r="AZ5" s="20">
        <v>2.2970000000000002</v>
      </c>
      <c r="BA5" s="20">
        <v>1.4410000000000001</v>
      </c>
      <c r="BB5" s="20">
        <v>1.524</v>
      </c>
      <c r="BC5" s="20">
        <v>1.556</v>
      </c>
      <c r="BD5" s="20">
        <v>1.458</v>
      </c>
      <c r="BE5" s="20">
        <v>1.635</v>
      </c>
      <c r="BF5" s="20">
        <v>1.3009999999999999</v>
      </c>
      <c r="BG5" s="20">
        <v>1.595</v>
      </c>
      <c r="BH5" s="20">
        <v>1.0649999999999999</v>
      </c>
      <c r="BI5" s="20">
        <v>1.5149999999999999</v>
      </c>
      <c r="BJ5" s="20">
        <v>1.246</v>
      </c>
      <c r="BK5" s="20">
        <v>1.4810000000000001</v>
      </c>
      <c r="BL5" s="20"/>
      <c r="BM5" s="20">
        <v>0.90100000000000002</v>
      </c>
      <c r="BN5" s="20">
        <v>0.91700000000000004</v>
      </c>
      <c r="BO5" s="20">
        <v>0.66700000000000004</v>
      </c>
      <c r="BP5" s="20">
        <v>0.85199999999999998</v>
      </c>
      <c r="BQ5" s="20">
        <v>0.91300000000000003</v>
      </c>
      <c r="BR5" s="20">
        <v>0.89800000000000002</v>
      </c>
      <c r="BS5" s="20">
        <v>0.92700000000000005</v>
      </c>
      <c r="BT5" s="20">
        <v>0.91200000000000003</v>
      </c>
      <c r="BU5" s="20">
        <v>0.92200000000000004</v>
      </c>
      <c r="BV5" s="20">
        <v>0.878</v>
      </c>
      <c r="BW5" s="20">
        <v>0.89300000000000002</v>
      </c>
      <c r="BX5" s="20">
        <v>0.89500000000000002</v>
      </c>
      <c r="BY5" s="20">
        <v>0.92300000000000004</v>
      </c>
      <c r="BZ5" s="20">
        <v>0.93899999999999995</v>
      </c>
      <c r="CA5" s="20">
        <v>0.89800000000000002</v>
      </c>
      <c r="CB5" s="20"/>
      <c r="CC5" s="20"/>
    </row>
    <row r="6" spans="1:81" x14ac:dyDescent="0.35">
      <c r="A6" s="20">
        <v>153.101</v>
      </c>
      <c r="B6" s="20">
        <v>214.029</v>
      </c>
      <c r="C6" s="20">
        <v>637.40099999999995</v>
      </c>
      <c r="D6" s="20">
        <v>193.72</v>
      </c>
      <c r="E6" s="20">
        <v>251.524</v>
      </c>
      <c r="F6" s="20">
        <v>221.84100000000001</v>
      </c>
      <c r="G6" s="20">
        <v>159.35</v>
      </c>
      <c r="H6" s="20">
        <v>187.471</v>
      </c>
      <c r="I6" s="20">
        <v>478.05099999999999</v>
      </c>
      <c r="J6" s="20">
        <v>151.53899999999999</v>
      </c>
      <c r="K6" s="20">
        <v>165.59899999999999</v>
      </c>
      <c r="L6" s="20">
        <v>235.90100000000001</v>
      </c>
      <c r="M6" s="20">
        <v>226.52699999999999</v>
      </c>
      <c r="N6" s="20">
        <v>309.327</v>
      </c>
      <c r="O6" s="20">
        <v>201.53100000000001</v>
      </c>
      <c r="P6" s="20"/>
      <c r="Q6" s="20">
        <v>45.048999999999999</v>
      </c>
      <c r="R6" s="20">
        <v>52.850999999999999</v>
      </c>
      <c r="S6" s="20">
        <v>99.49</v>
      </c>
      <c r="T6" s="20">
        <v>71.992000000000004</v>
      </c>
      <c r="U6" s="20">
        <v>60.350999999999999</v>
      </c>
      <c r="V6" s="20">
        <v>54.316000000000003</v>
      </c>
      <c r="W6" s="20">
        <v>47.548000000000002</v>
      </c>
      <c r="X6" s="20">
        <v>50.048000000000002</v>
      </c>
      <c r="Y6" s="20">
        <v>82.293999999999997</v>
      </c>
      <c r="Z6" s="20">
        <v>44.316000000000003</v>
      </c>
      <c r="AA6" s="20">
        <v>49.316000000000003</v>
      </c>
      <c r="AB6" s="20">
        <v>79.366</v>
      </c>
      <c r="AC6" s="20">
        <v>56.082999999999998</v>
      </c>
      <c r="AD6" s="20">
        <v>71.992000000000004</v>
      </c>
      <c r="AE6" s="20">
        <v>54.619</v>
      </c>
      <c r="AG6" s="20">
        <v>0.94799999999999995</v>
      </c>
      <c r="AH6" s="20">
        <v>0.96299999999999997</v>
      </c>
      <c r="AI6" s="20">
        <v>0.80900000000000005</v>
      </c>
      <c r="AJ6" s="20">
        <v>0.47</v>
      </c>
      <c r="AK6" s="20">
        <v>0.86799999999999999</v>
      </c>
      <c r="AL6" s="20">
        <v>0.94499999999999995</v>
      </c>
      <c r="AM6" s="20">
        <v>0.88600000000000001</v>
      </c>
      <c r="AN6" s="20">
        <v>0.94099999999999995</v>
      </c>
      <c r="AO6" s="20">
        <v>0.88700000000000001</v>
      </c>
      <c r="AP6" s="20">
        <v>0.97</v>
      </c>
      <c r="AQ6" s="20">
        <v>0.85599999999999998</v>
      </c>
      <c r="AR6" s="20">
        <v>0.47099999999999997</v>
      </c>
      <c r="AS6" s="20">
        <v>0.90500000000000003</v>
      </c>
      <c r="AT6" s="20">
        <v>0.75</v>
      </c>
      <c r="AU6" s="20">
        <v>0.84899999999999998</v>
      </c>
      <c r="AV6" s="20"/>
      <c r="AW6" s="20">
        <v>1.0509999999999999</v>
      </c>
      <c r="AX6" s="20">
        <v>1.19</v>
      </c>
      <c r="AY6" s="20">
        <v>1.641</v>
      </c>
      <c r="AZ6" s="20">
        <v>1.9710000000000001</v>
      </c>
      <c r="BA6" s="20">
        <v>1.5820000000000001</v>
      </c>
      <c r="BB6" s="20">
        <v>1.4379999999999999</v>
      </c>
      <c r="BC6" s="20">
        <v>1.5449999999999999</v>
      </c>
      <c r="BD6" s="20">
        <v>1.3560000000000001</v>
      </c>
      <c r="BE6" s="20">
        <v>1.448</v>
      </c>
      <c r="BF6" s="20">
        <v>1.2030000000000001</v>
      </c>
      <c r="BG6" s="20">
        <v>1.667</v>
      </c>
      <c r="BH6" s="20">
        <v>1.2589999999999999</v>
      </c>
      <c r="BI6" s="20">
        <v>1.377</v>
      </c>
      <c r="BJ6" s="20">
        <v>2.1320000000000001</v>
      </c>
      <c r="BK6" s="20">
        <v>1.3819999999999999</v>
      </c>
      <c r="BL6" s="20"/>
      <c r="BM6" s="20">
        <v>0.90300000000000002</v>
      </c>
      <c r="BN6" s="20">
        <v>0.92300000000000004</v>
      </c>
      <c r="BO6" s="20">
        <v>0.93</v>
      </c>
      <c r="BP6" s="20">
        <v>0.84099999999999997</v>
      </c>
      <c r="BQ6" s="20">
        <v>0.91700000000000004</v>
      </c>
      <c r="BR6" s="20">
        <v>0.94</v>
      </c>
      <c r="BS6" s="20">
        <v>0.90700000000000003</v>
      </c>
      <c r="BT6" s="20">
        <v>0.92</v>
      </c>
      <c r="BU6" s="20">
        <v>0.93300000000000005</v>
      </c>
      <c r="BV6" s="20">
        <v>0.91100000000000003</v>
      </c>
      <c r="BW6" s="20">
        <v>0.89500000000000002</v>
      </c>
      <c r="BX6" s="20">
        <v>0.81599999999999995</v>
      </c>
      <c r="BY6" s="20">
        <v>0.91500000000000004</v>
      </c>
      <c r="BZ6" s="20">
        <v>0.90600000000000003</v>
      </c>
      <c r="CA6" s="20">
        <v>0.90500000000000003</v>
      </c>
      <c r="CB6" s="20"/>
      <c r="CC6" s="20"/>
    </row>
    <row r="7" spans="1:81" x14ac:dyDescent="0.35">
      <c r="A7" s="20">
        <v>126.54300000000001</v>
      </c>
      <c r="B7" s="20">
        <v>823.31</v>
      </c>
      <c r="C7" s="20">
        <v>521.79399999999998</v>
      </c>
      <c r="D7" s="20">
        <v>134.35400000000001</v>
      </c>
      <c r="E7" s="20">
        <v>182.78399999999999</v>
      </c>
      <c r="F7" s="20">
        <v>206.21799999999999</v>
      </c>
      <c r="G7" s="20">
        <v>212.46700000000001</v>
      </c>
      <c r="H7" s="20">
        <v>209.34299999999999</v>
      </c>
      <c r="I7" s="20">
        <v>270.27100000000002</v>
      </c>
      <c r="J7" s="20">
        <v>195.28200000000001</v>
      </c>
      <c r="K7" s="20">
        <v>178.09700000000001</v>
      </c>
      <c r="L7" s="20">
        <v>162.47499999999999</v>
      </c>
      <c r="M7" s="20">
        <v>162.47499999999999</v>
      </c>
      <c r="N7" s="20">
        <v>107.79600000000001</v>
      </c>
      <c r="O7" s="20">
        <v>81.236999999999995</v>
      </c>
      <c r="P7" s="20"/>
      <c r="Q7" s="20">
        <v>42.548999999999999</v>
      </c>
      <c r="R7" s="20">
        <v>110.828</v>
      </c>
      <c r="S7" s="20">
        <v>103.203</v>
      </c>
      <c r="T7" s="20">
        <v>44.744999999999997</v>
      </c>
      <c r="U7" s="20">
        <v>50.78</v>
      </c>
      <c r="V7" s="20">
        <v>53.582999999999998</v>
      </c>
      <c r="W7" s="20">
        <v>56.082999999999998</v>
      </c>
      <c r="X7" s="20">
        <v>55.78</v>
      </c>
      <c r="Y7" s="20">
        <v>60.350999999999999</v>
      </c>
      <c r="Z7" s="20">
        <v>50.78</v>
      </c>
      <c r="AA7" s="20">
        <v>50.048000000000002</v>
      </c>
      <c r="AB7" s="20">
        <v>50.048000000000002</v>
      </c>
      <c r="AC7" s="20">
        <v>45.780999999999999</v>
      </c>
      <c r="AD7" s="20">
        <v>38.280999999999999</v>
      </c>
      <c r="AE7" s="20">
        <v>34.746000000000002</v>
      </c>
      <c r="AG7" s="20">
        <v>0.878</v>
      </c>
      <c r="AH7" s="20">
        <v>0.84199999999999997</v>
      </c>
      <c r="AI7" s="20">
        <v>0.61599999999999999</v>
      </c>
      <c r="AJ7" s="20">
        <v>0.84299999999999997</v>
      </c>
      <c r="AK7" s="20">
        <v>0.89100000000000001</v>
      </c>
      <c r="AL7" s="20">
        <v>0.90300000000000002</v>
      </c>
      <c r="AM7" s="20">
        <v>0.84899999999999998</v>
      </c>
      <c r="AN7" s="20">
        <v>0.84499999999999997</v>
      </c>
      <c r="AO7" s="20">
        <v>0.93200000000000005</v>
      </c>
      <c r="AP7" s="20">
        <v>0.95199999999999996</v>
      </c>
      <c r="AQ7" s="20">
        <v>0.89300000000000002</v>
      </c>
      <c r="AR7" s="20">
        <v>0.81499999999999995</v>
      </c>
      <c r="AS7" s="20">
        <v>0.97399999999999998</v>
      </c>
      <c r="AT7" s="20">
        <v>0.92400000000000004</v>
      </c>
      <c r="AU7" s="20">
        <v>0.84599999999999997</v>
      </c>
      <c r="AV7" s="20"/>
      <c r="AW7" s="20">
        <v>1.6160000000000001</v>
      </c>
      <c r="AX7" s="20">
        <v>1.5680000000000001</v>
      </c>
      <c r="AY7" s="20">
        <v>2.827</v>
      </c>
      <c r="AZ7" s="20">
        <v>1.466</v>
      </c>
      <c r="BA7" s="20">
        <v>1.302</v>
      </c>
      <c r="BB7" s="20">
        <v>1.6479999999999999</v>
      </c>
      <c r="BC7" s="20">
        <v>1.506</v>
      </c>
      <c r="BD7" s="20">
        <v>1.696</v>
      </c>
      <c r="BE7" s="20">
        <v>1.1499999999999999</v>
      </c>
      <c r="BF7" s="20">
        <v>1.1950000000000001</v>
      </c>
      <c r="BG7" s="20">
        <v>1.3560000000000001</v>
      </c>
      <c r="BH7" s="20">
        <v>1.7609999999999999</v>
      </c>
      <c r="BI7" s="20">
        <v>1.181</v>
      </c>
      <c r="BJ7" s="20">
        <v>1.323</v>
      </c>
      <c r="BK7" s="20">
        <v>1.101</v>
      </c>
      <c r="BL7" s="20"/>
      <c r="BM7" s="20">
        <v>0.90500000000000003</v>
      </c>
      <c r="BN7" s="20">
        <v>0.94399999999999995</v>
      </c>
      <c r="BO7" s="20">
        <v>0.85899999999999999</v>
      </c>
      <c r="BP7" s="20">
        <v>0.91</v>
      </c>
      <c r="BQ7" s="20">
        <v>0.91100000000000003</v>
      </c>
      <c r="BR7" s="20">
        <v>0.93</v>
      </c>
      <c r="BS7" s="20">
        <v>0.90400000000000003</v>
      </c>
      <c r="BT7" s="20">
        <v>0.92100000000000004</v>
      </c>
      <c r="BU7" s="20">
        <v>0.92800000000000005</v>
      </c>
      <c r="BV7" s="20">
        <v>0.93600000000000005</v>
      </c>
      <c r="BW7" s="20">
        <v>0.90800000000000003</v>
      </c>
      <c r="BX7" s="20">
        <v>0.89300000000000002</v>
      </c>
      <c r="BY7" s="20">
        <v>0.93300000000000005</v>
      </c>
      <c r="BZ7" s="20">
        <v>0.879</v>
      </c>
      <c r="CA7" s="20">
        <v>0.85199999999999998</v>
      </c>
      <c r="CB7" s="20"/>
      <c r="CC7" s="20"/>
    </row>
    <row r="8" spans="1:81" x14ac:dyDescent="0.35">
      <c r="A8" s="20">
        <v>223.40299999999999</v>
      </c>
      <c r="B8" s="20">
        <v>217.154</v>
      </c>
      <c r="C8" s="20">
        <v>149.977</v>
      </c>
      <c r="D8" s="20">
        <v>193.72</v>
      </c>
      <c r="E8" s="20">
        <v>174.97300000000001</v>
      </c>
      <c r="F8" s="20">
        <v>185.90899999999999</v>
      </c>
      <c r="G8" s="20">
        <v>246.83699999999999</v>
      </c>
      <c r="H8" s="20">
        <v>276.52</v>
      </c>
      <c r="I8" s="20">
        <v>253.08600000000001</v>
      </c>
      <c r="J8" s="20">
        <v>224.965</v>
      </c>
      <c r="K8" s="20">
        <v>181.22200000000001</v>
      </c>
      <c r="L8" s="20">
        <v>174.97300000000001</v>
      </c>
      <c r="M8" s="20">
        <v>346.82100000000003</v>
      </c>
      <c r="N8" s="20">
        <v>251.524</v>
      </c>
      <c r="O8" s="20">
        <v>462.428</v>
      </c>
      <c r="P8" s="20"/>
      <c r="Q8" s="20">
        <v>55.350999999999999</v>
      </c>
      <c r="R8" s="20">
        <v>54.316000000000003</v>
      </c>
      <c r="S8" s="20">
        <v>46.816000000000003</v>
      </c>
      <c r="T8" s="20">
        <v>53.28</v>
      </c>
      <c r="U8" s="20">
        <v>51.816000000000003</v>
      </c>
      <c r="V8" s="20">
        <v>53.582999999999998</v>
      </c>
      <c r="W8" s="20">
        <v>57.850999999999999</v>
      </c>
      <c r="X8" s="20">
        <v>63.154000000000003</v>
      </c>
      <c r="Y8" s="20">
        <v>58.582999999999998</v>
      </c>
      <c r="Z8" s="20">
        <v>57.119</v>
      </c>
      <c r="AA8" s="20">
        <v>48.584000000000003</v>
      </c>
      <c r="AB8" s="20">
        <v>49.012999999999998</v>
      </c>
      <c r="AC8" s="20">
        <v>82.597999999999999</v>
      </c>
      <c r="AD8" s="20">
        <v>60.654000000000003</v>
      </c>
      <c r="AE8" s="20">
        <v>84.061999999999998</v>
      </c>
      <c r="AG8" s="20">
        <v>0.91600000000000004</v>
      </c>
      <c r="AH8" s="20">
        <v>0.92500000000000004</v>
      </c>
      <c r="AI8" s="20">
        <v>0.86</v>
      </c>
      <c r="AJ8" s="20">
        <v>0.85799999999999998</v>
      </c>
      <c r="AK8" s="20">
        <v>0.81899999999999995</v>
      </c>
      <c r="AL8" s="20">
        <v>0.81399999999999995</v>
      </c>
      <c r="AM8" s="20">
        <v>0.92700000000000005</v>
      </c>
      <c r="AN8" s="20">
        <v>0.871</v>
      </c>
      <c r="AO8" s="20">
        <v>0.92700000000000005</v>
      </c>
      <c r="AP8" s="20">
        <v>0.86699999999999999</v>
      </c>
      <c r="AQ8" s="20">
        <v>0.96499999999999997</v>
      </c>
      <c r="AR8" s="20">
        <v>0.91500000000000004</v>
      </c>
      <c r="AS8" s="20">
        <v>0.63900000000000001</v>
      </c>
      <c r="AT8" s="20">
        <v>0.85899999999999999</v>
      </c>
      <c r="AU8" s="20">
        <v>0.82199999999999995</v>
      </c>
      <c r="AV8" s="20"/>
      <c r="AW8" s="20">
        <v>1.53</v>
      </c>
      <c r="AX8" s="20">
        <v>1.417</v>
      </c>
      <c r="AY8" s="20">
        <v>1.72</v>
      </c>
      <c r="AZ8" s="20">
        <v>1.875</v>
      </c>
      <c r="BA8" s="20">
        <v>1.732</v>
      </c>
      <c r="BB8" s="20">
        <v>1.6619999999999999</v>
      </c>
      <c r="BC8" s="20">
        <v>1.1599999999999999</v>
      </c>
      <c r="BD8" s="20">
        <v>1.6479999999999999</v>
      </c>
      <c r="BE8" s="20">
        <v>1.1890000000000001</v>
      </c>
      <c r="BF8" s="20">
        <v>1.546</v>
      </c>
      <c r="BG8" s="20">
        <v>1.169</v>
      </c>
      <c r="BH8" s="20">
        <v>1.45</v>
      </c>
      <c r="BI8" s="20">
        <v>2.0209999999999999</v>
      </c>
      <c r="BJ8" s="20">
        <v>1.6319999999999999</v>
      </c>
      <c r="BK8" s="20">
        <v>1.476</v>
      </c>
      <c r="BL8" s="20"/>
      <c r="BM8" s="20">
        <v>0.92600000000000005</v>
      </c>
      <c r="BN8" s="20">
        <v>0.93300000000000005</v>
      </c>
      <c r="BO8" s="20">
        <v>0.88900000000000001</v>
      </c>
      <c r="BP8" s="20">
        <v>0.93600000000000005</v>
      </c>
      <c r="BQ8" s="20">
        <v>0.89600000000000002</v>
      </c>
      <c r="BR8" s="20">
        <v>0.88100000000000001</v>
      </c>
      <c r="BS8" s="20">
        <v>0.92400000000000004</v>
      </c>
      <c r="BT8" s="20">
        <v>0.92400000000000004</v>
      </c>
      <c r="BU8" s="20">
        <v>0.92600000000000005</v>
      </c>
      <c r="BV8" s="20">
        <v>0.91400000000000003</v>
      </c>
      <c r="BW8" s="20">
        <v>0.91300000000000003</v>
      </c>
      <c r="BX8" s="20">
        <v>0.93300000000000005</v>
      </c>
      <c r="BY8" s="20">
        <v>0.879</v>
      </c>
      <c r="BZ8" s="20">
        <v>0.91</v>
      </c>
      <c r="CA8" s="20">
        <v>0.90400000000000003</v>
      </c>
      <c r="CB8" s="20"/>
      <c r="CC8" s="20"/>
    </row>
    <row r="9" spans="1:81" x14ac:dyDescent="0.35">
      <c r="A9" s="20">
        <v>223.40299999999999</v>
      </c>
      <c r="B9" s="20">
        <v>196.84399999999999</v>
      </c>
      <c r="C9" s="20">
        <v>132.792</v>
      </c>
      <c r="D9" s="20">
        <v>164.03700000000001</v>
      </c>
      <c r="E9" s="20">
        <v>165.59899999999999</v>
      </c>
      <c r="F9" s="20">
        <v>281.20600000000002</v>
      </c>
      <c r="G9" s="20">
        <v>142.16499999999999</v>
      </c>
      <c r="H9" s="20">
        <v>323.387</v>
      </c>
      <c r="I9" s="20">
        <v>334.32299999999998</v>
      </c>
      <c r="J9" s="20">
        <v>128.10499999999999</v>
      </c>
      <c r="K9" s="20">
        <v>284.33100000000002</v>
      </c>
      <c r="L9" s="20">
        <v>173.411</v>
      </c>
      <c r="M9" s="20">
        <v>356.19499999999999</v>
      </c>
      <c r="N9" s="20">
        <v>153.101</v>
      </c>
      <c r="O9" s="20">
        <v>485.86200000000002</v>
      </c>
      <c r="P9" s="20"/>
      <c r="Q9" s="20">
        <v>55.78</v>
      </c>
      <c r="R9" s="20">
        <v>53.582999999999998</v>
      </c>
      <c r="S9" s="20">
        <v>48.887</v>
      </c>
      <c r="T9" s="20">
        <v>49.012999999999998</v>
      </c>
      <c r="U9" s="20">
        <v>49.316000000000003</v>
      </c>
      <c r="V9" s="20">
        <v>70.099000000000004</v>
      </c>
      <c r="W9" s="20">
        <v>44.744999999999997</v>
      </c>
      <c r="X9" s="20">
        <v>67.421000000000006</v>
      </c>
      <c r="Y9" s="20">
        <v>79.061999999999998</v>
      </c>
      <c r="Z9" s="20">
        <v>40.478000000000002</v>
      </c>
      <c r="AA9" s="20">
        <v>63.154000000000003</v>
      </c>
      <c r="AB9" s="20">
        <v>49.012999999999998</v>
      </c>
      <c r="AC9" s="20">
        <v>70.653000000000006</v>
      </c>
      <c r="AD9" s="20">
        <v>48.280999999999999</v>
      </c>
      <c r="AE9" s="20">
        <v>104.845</v>
      </c>
      <c r="AG9" s="20">
        <v>0.90200000000000002</v>
      </c>
      <c r="AH9" s="20">
        <v>0.86199999999999999</v>
      </c>
      <c r="AI9" s="20">
        <v>0.69799999999999995</v>
      </c>
      <c r="AJ9" s="20">
        <v>0.85799999999999998</v>
      </c>
      <c r="AK9" s="20">
        <v>0.85599999999999998</v>
      </c>
      <c r="AL9" s="20">
        <v>0.71899999999999997</v>
      </c>
      <c r="AM9" s="20">
        <v>0.89200000000000002</v>
      </c>
      <c r="AN9" s="20">
        <v>0.89400000000000002</v>
      </c>
      <c r="AO9" s="20">
        <v>0.67200000000000004</v>
      </c>
      <c r="AP9" s="20">
        <v>0.98299999999999998</v>
      </c>
      <c r="AQ9" s="20">
        <v>0.89600000000000002</v>
      </c>
      <c r="AR9" s="20">
        <v>0.90700000000000003</v>
      </c>
      <c r="AS9" s="20">
        <v>0.89700000000000002</v>
      </c>
      <c r="AT9" s="20">
        <v>0.82499999999999996</v>
      </c>
      <c r="AU9" s="20">
        <v>0.55500000000000005</v>
      </c>
      <c r="AV9" s="20"/>
      <c r="AW9" s="20">
        <v>1.49</v>
      </c>
      <c r="AX9" s="20">
        <v>1.663</v>
      </c>
      <c r="AY9" s="20">
        <v>1.353</v>
      </c>
      <c r="AZ9" s="20">
        <v>1.6539999999999999</v>
      </c>
      <c r="BA9" s="20">
        <v>1.6140000000000001</v>
      </c>
      <c r="BB9" s="20">
        <v>1.4410000000000001</v>
      </c>
      <c r="BC9" s="20">
        <v>1.373</v>
      </c>
      <c r="BD9" s="20">
        <v>1.4970000000000001</v>
      </c>
      <c r="BE9" s="20">
        <v>1.742</v>
      </c>
      <c r="BF9" s="20">
        <v>1.3180000000000001</v>
      </c>
      <c r="BG9" s="20">
        <v>1.4810000000000001</v>
      </c>
      <c r="BH9" s="20">
        <v>1.1399999999999999</v>
      </c>
      <c r="BI9" s="20">
        <v>1.3819999999999999</v>
      </c>
      <c r="BJ9" s="20">
        <v>1.4810000000000001</v>
      </c>
      <c r="BK9" s="20">
        <v>1.476</v>
      </c>
      <c r="BL9" s="20"/>
      <c r="BM9" s="20">
        <v>0.93200000000000005</v>
      </c>
      <c r="BN9" s="20">
        <v>0.91300000000000003</v>
      </c>
      <c r="BO9" s="20">
        <v>0.84199999999999997</v>
      </c>
      <c r="BP9" s="20">
        <v>0.91700000000000004</v>
      </c>
      <c r="BQ9" s="20">
        <v>0.89800000000000002</v>
      </c>
      <c r="BR9" s="20">
        <v>0.86299999999999999</v>
      </c>
      <c r="BS9" s="20">
        <v>0.91</v>
      </c>
      <c r="BT9" s="20">
        <v>0.92400000000000004</v>
      </c>
      <c r="BU9" s="20">
        <v>0.85599999999999998</v>
      </c>
      <c r="BV9" s="20">
        <v>0.94299999999999995</v>
      </c>
      <c r="BW9" s="20">
        <v>0.91900000000000004</v>
      </c>
      <c r="BX9" s="20">
        <v>0.91700000000000004</v>
      </c>
      <c r="BY9" s="20">
        <v>0.92900000000000005</v>
      </c>
      <c r="BZ9" s="20">
        <v>0.89500000000000002</v>
      </c>
      <c r="CA9" s="20">
        <v>0.85699999999999998</v>
      </c>
      <c r="CB9" s="20"/>
      <c r="CC9" s="20"/>
    </row>
    <row r="10" spans="1:81" x14ac:dyDescent="0.35">
      <c r="A10" s="20">
        <v>220.27799999999999</v>
      </c>
      <c r="B10" s="20">
        <v>181.22200000000001</v>
      </c>
      <c r="C10" s="20">
        <v>142.16499999999999</v>
      </c>
      <c r="D10" s="20">
        <v>223.40299999999999</v>
      </c>
      <c r="E10" s="20">
        <v>196.84399999999999</v>
      </c>
      <c r="F10" s="20">
        <v>203.09399999999999</v>
      </c>
      <c r="G10" s="20">
        <v>351.50799999999998</v>
      </c>
      <c r="H10" s="20">
        <v>259.33499999999998</v>
      </c>
      <c r="I10" s="20">
        <v>153.101</v>
      </c>
      <c r="J10" s="20">
        <v>151.53899999999999</v>
      </c>
      <c r="K10" s="20">
        <v>178.09700000000001</v>
      </c>
      <c r="L10" s="20">
        <v>160.91300000000001</v>
      </c>
      <c r="M10" s="20">
        <v>221.84100000000001</v>
      </c>
      <c r="N10" s="20">
        <v>245.274</v>
      </c>
      <c r="O10" s="20">
        <v>190.595</v>
      </c>
      <c r="P10" s="20"/>
      <c r="Q10" s="20">
        <v>55.350999999999999</v>
      </c>
      <c r="R10" s="20">
        <v>49.012999999999998</v>
      </c>
      <c r="S10" s="20">
        <v>44.316000000000003</v>
      </c>
      <c r="T10" s="20">
        <v>56.082999999999998</v>
      </c>
      <c r="U10" s="20">
        <v>51.512999999999998</v>
      </c>
      <c r="V10" s="20">
        <v>52.119</v>
      </c>
      <c r="W10" s="20">
        <v>80.956000000000003</v>
      </c>
      <c r="X10" s="20">
        <v>59.314999999999998</v>
      </c>
      <c r="Y10" s="20">
        <v>49.316000000000003</v>
      </c>
      <c r="Z10" s="20">
        <v>45.048999999999999</v>
      </c>
      <c r="AA10" s="20">
        <v>48.584000000000003</v>
      </c>
      <c r="AB10" s="20">
        <v>47.548000000000002</v>
      </c>
      <c r="AC10" s="20">
        <v>57.850999999999999</v>
      </c>
      <c r="AD10" s="20">
        <v>57.850999999999999</v>
      </c>
      <c r="AE10" s="20">
        <v>56.082999999999998</v>
      </c>
      <c r="AG10" s="20">
        <v>0.90400000000000003</v>
      </c>
      <c r="AH10" s="20">
        <v>0.94799999999999995</v>
      </c>
      <c r="AI10" s="20">
        <v>0.91</v>
      </c>
      <c r="AJ10" s="20">
        <v>0.89300000000000002</v>
      </c>
      <c r="AK10" s="20">
        <v>0.93200000000000005</v>
      </c>
      <c r="AL10" s="20">
        <v>0.94</v>
      </c>
      <c r="AM10" s="20">
        <v>0.67400000000000004</v>
      </c>
      <c r="AN10" s="20">
        <v>0.92600000000000005</v>
      </c>
      <c r="AO10" s="20">
        <v>0.79100000000000004</v>
      </c>
      <c r="AP10" s="20">
        <v>0.93799999999999994</v>
      </c>
      <c r="AQ10" s="20">
        <v>0.94799999999999995</v>
      </c>
      <c r="AR10" s="20">
        <v>0.89400000000000002</v>
      </c>
      <c r="AS10" s="20">
        <v>0.83299999999999996</v>
      </c>
      <c r="AT10" s="20">
        <v>0.92100000000000004</v>
      </c>
      <c r="AU10" s="20">
        <v>0.76100000000000001</v>
      </c>
      <c r="AV10" s="20"/>
      <c r="AW10" s="20">
        <v>1.53</v>
      </c>
      <c r="AX10" s="20">
        <v>1.222</v>
      </c>
      <c r="AY10" s="20">
        <v>1.478</v>
      </c>
      <c r="AZ10" s="20">
        <v>1.5029999999999999</v>
      </c>
      <c r="BA10" s="20">
        <v>1.4650000000000001</v>
      </c>
      <c r="BB10" s="20">
        <v>1.2589999999999999</v>
      </c>
      <c r="BC10" s="20">
        <v>1.891</v>
      </c>
      <c r="BD10" s="20">
        <v>1.4379999999999999</v>
      </c>
      <c r="BE10" s="20">
        <v>1.768</v>
      </c>
      <c r="BF10" s="20">
        <v>1.4430000000000001</v>
      </c>
      <c r="BG10" s="20">
        <v>1.3140000000000001</v>
      </c>
      <c r="BH10" s="20">
        <v>1.59</v>
      </c>
      <c r="BI10" s="20">
        <v>1.5429999999999999</v>
      </c>
      <c r="BJ10" s="20">
        <v>1.3049999999999999</v>
      </c>
      <c r="BK10" s="20">
        <v>1.3560000000000001</v>
      </c>
      <c r="BL10" s="20"/>
      <c r="BM10" s="20">
        <v>0.92200000000000004</v>
      </c>
      <c r="BN10" s="20">
        <v>0.93200000000000005</v>
      </c>
      <c r="BO10" s="20">
        <v>0.90100000000000002</v>
      </c>
      <c r="BP10" s="20">
        <v>0.92</v>
      </c>
      <c r="BQ10" s="20">
        <v>0.94699999999999995</v>
      </c>
      <c r="BR10" s="20">
        <v>0.91900000000000004</v>
      </c>
      <c r="BS10" s="20">
        <v>0.83799999999999997</v>
      </c>
      <c r="BT10" s="20">
        <v>0.94099999999999995</v>
      </c>
      <c r="BU10" s="20">
        <v>0.88700000000000001</v>
      </c>
      <c r="BV10" s="20">
        <v>0.92400000000000004</v>
      </c>
      <c r="BW10" s="20">
        <v>0.91600000000000004</v>
      </c>
      <c r="BX10" s="20">
        <v>0.92</v>
      </c>
      <c r="BY10" s="20">
        <v>0.89600000000000002</v>
      </c>
      <c r="BZ10" s="20">
        <v>0.92400000000000004</v>
      </c>
      <c r="CA10" s="20">
        <v>0.88700000000000001</v>
      </c>
      <c r="CB10" s="20"/>
      <c r="CC10" s="20"/>
    </row>
    <row r="11" spans="1:81" x14ac:dyDescent="0.35">
      <c r="A11" s="20">
        <v>137.47900000000001</v>
      </c>
      <c r="B11" s="20">
        <v>210.905</v>
      </c>
      <c r="C11" s="20">
        <v>184.346</v>
      </c>
      <c r="D11" s="20">
        <v>1.5620000000000001</v>
      </c>
      <c r="E11" s="20">
        <v>185.90899999999999</v>
      </c>
      <c r="F11" s="20">
        <v>296.82900000000001</v>
      </c>
      <c r="G11" s="20">
        <v>153.101</v>
      </c>
      <c r="H11" s="20">
        <v>260.89699999999999</v>
      </c>
      <c r="I11" s="20">
        <v>359.31900000000002</v>
      </c>
      <c r="J11" s="20">
        <v>201.53100000000001</v>
      </c>
      <c r="K11" s="20">
        <v>209.34299999999999</v>
      </c>
      <c r="L11" s="20">
        <v>809.25</v>
      </c>
      <c r="M11" s="20">
        <v>145.29</v>
      </c>
      <c r="N11" s="20">
        <v>242.15</v>
      </c>
      <c r="O11" s="20">
        <v>228.089</v>
      </c>
      <c r="P11" s="20"/>
      <c r="Q11" s="20">
        <v>44.012999999999998</v>
      </c>
      <c r="R11" s="20">
        <v>54.744</v>
      </c>
      <c r="S11" s="20">
        <v>51.387</v>
      </c>
      <c r="T11" s="20">
        <v>3.5350000000000001</v>
      </c>
      <c r="U11" s="20">
        <v>50.78</v>
      </c>
      <c r="V11" s="20">
        <v>64.188999999999993</v>
      </c>
      <c r="W11" s="20">
        <v>46.512999999999998</v>
      </c>
      <c r="X11" s="20">
        <v>59.618000000000002</v>
      </c>
      <c r="Y11" s="20">
        <v>69.921000000000006</v>
      </c>
      <c r="Z11" s="20">
        <v>55.048000000000002</v>
      </c>
      <c r="AA11" s="20">
        <v>54.619</v>
      </c>
      <c r="AB11" s="20">
        <v>108.934</v>
      </c>
      <c r="AC11" s="20">
        <v>42.548999999999999</v>
      </c>
      <c r="AD11" s="20">
        <v>57.850999999999999</v>
      </c>
      <c r="AE11" s="20">
        <v>61.689</v>
      </c>
      <c r="AG11" s="20">
        <v>0.89200000000000002</v>
      </c>
      <c r="AH11" s="20">
        <v>0.88400000000000001</v>
      </c>
      <c r="AI11" s="20">
        <v>0.877</v>
      </c>
      <c r="AJ11" s="20">
        <v>1</v>
      </c>
      <c r="AK11" s="20">
        <v>0.90600000000000003</v>
      </c>
      <c r="AL11" s="20">
        <v>0.90500000000000003</v>
      </c>
      <c r="AM11" s="20">
        <v>0.88900000000000001</v>
      </c>
      <c r="AN11" s="20">
        <v>0.92200000000000004</v>
      </c>
      <c r="AO11" s="20">
        <v>0.92400000000000004</v>
      </c>
      <c r="AP11" s="20">
        <v>0.83599999999999997</v>
      </c>
      <c r="AQ11" s="20">
        <v>0.88200000000000001</v>
      </c>
      <c r="AR11" s="20">
        <v>0.85699999999999998</v>
      </c>
      <c r="AS11" s="20">
        <v>1</v>
      </c>
      <c r="AT11" s="20">
        <v>0.90900000000000003</v>
      </c>
      <c r="AU11" s="20">
        <v>0.753</v>
      </c>
      <c r="AV11" s="20"/>
      <c r="AW11" s="20">
        <v>1.5329999999999999</v>
      </c>
      <c r="AX11" s="20">
        <v>1.607</v>
      </c>
      <c r="AY11" s="20">
        <v>1.478</v>
      </c>
      <c r="AZ11" s="20">
        <v>1</v>
      </c>
      <c r="BA11" s="20">
        <v>1.569</v>
      </c>
      <c r="BB11" s="20">
        <v>1.4159999999999999</v>
      </c>
      <c r="BC11" s="20">
        <v>1.5109999999999999</v>
      </c>
      <c r="BD11" s="20">
        <v>1.43</v>
      </c>
      <c r="BE11" s="20">
        <v>1.266</v>
      </c>
      <c r="BF11" s="20">
        <v>1.796</v>
      </c>
      <c r="BG11" s="20">
        <v>1.22</v>
      </c>
      <c r="BH11" s="20">
        <v>1.1259999999999999</v>
      </c>
      <c r="BI11" s="20">
        <v>1.151</v>
      </c>
      <c r="BJ11" s="20">
        <v>1.415</v>
      </c>
      <c r="BK11" s="20">
        <v>1.6890000000000001</v>
      </c>
      <c r="BL11" s="20"/>
      <c r="BM11" s="20">
        <v>0.89300000000000002</v>
      </c>
      <c r="BN11" s="20">
        <v>0.95399999999999996</v>
      </c>
      <c r="BO11" s="20">
        <v>0.90100000000000002</v>
      </c>
      <c r="BP11" s="20">
        <v>1</v>
      </c>
      <c r="BQ11" s="20">
        <v>0.92600000000000005</v>
      </c>
      <c r="BR11" s="20">
        <v>0.92500000000000004</v>
      </c>
      <c r="BS11" s="20">
        <v>0.90700000000000003</v>
      </c>
      <c r="BT11" s="20">
        <v>0.93300000000000005</v>
      </c>
      <c r="BU11" s="20">
        <v>0.93300000000000005</v>
      </c>
      <c r="BV11" s="20">
        <v>0.90500000000000003</v>
      </c>
      <c r="BW11" s="20">
        <v>0.89600000000000002</v>
      </c>
      <c r="BX11" s="20">
        <v>0.93200000000000005</v>
      </c>
      <c r="BY11" s="20">
        <v>0.92500000000000004</v>
      </c>
      <c r="BZ11" s="20">
        <v>0.92</v>
      </c>
      <c r="CA11" s="20">
        <v>0.85599999999999998</v>
      </c>
      <c r="CB11" s="20"/>
      <c r="CC11" s="20"/>
    </row>
    <row r="12" spans="1:81" x14ac:dyDescent="0.35">
      <c r="A12" s="20">
        <v>315.57600000000002</v>
      </c>
      <c r="B12" s="20">
        <v>239.02500000000001</v>
      </c>
      <c r="C12" s="20">
        <v>126.54300000000001</v>
      </c>
      <c r="D12" s="20">
        <v>209.34299999999999</v>
      </c>
      <c r="E12" s="20">
        <v>192.15799999999999</v>
      </c>
      <c r="F12" s="20">
        <v>312.452</v>
      </c>
      <c r="G12" s="20">
        <v>151.53899999999999</v>
      </c>
      <c r="H12" s="20">
        <v>245.274</v>
      </c>
      <c r="I12" s="20">
        <v>434.30799999999999</v>
      </c>
      <c r="J12" s="20">
        <v>149.977</v>
      </c>
      <c r="K12" s="20">
        <v>110.92</v>
      </c>
      <c r="L12" s="20">
        <v>224.965</v>
      </c>
      <c r="M12" s="20">
        <v>309.327</v>
      </c>
      <c r="N12" s="20">
        <v>210.905</v>
      </c>
      <c r="O12" s="20">
        <v>184.346</v>
      </c>
      <c r="P12" s="20"/>
      <c r="Q12" s="20">
        <v>67.117999999999995</v>
      </c>
      <c r="R12" s="20">
        <v>57.548000000000002</v>
      </c>
      <c r="S12" s="20">
        <v>41.21</v>
      </c>
      <c r="T12" s="20">
        <v>53.28</v>
      </c>
      <c r="U12" s="20">
        <v>49.316000000000003</v>
      </c>
      <c r="V12" s="20">
        <v>74.921000000000006</v>
      </c>
      <c r="W12" s="20">
        <v>48.280999999999999</v>
      </c>
      <c r="X12" s="20">
        <v>56.814999999999998</v>
      </c>
      <c r="Y12" s="20">
        <v>84.188000000000002</v>
      </c>
      <c r="Z12" s="20">
        <v>45.780999999999999</v>
      </c>
      <c r="AA12" s="20">
        <v>40.780999999999999</v>
      </c>
      <c r="AB12" s="20">
        <v>57.850999999999999</v>
      </c>
      <c r="AC12" s="20">
        <v>68.153000000000006</v>
      </c>
      <c r="AD12" s="20">
        <v>54.316000000000003</v>
      </c>
      <c r="AE12" s="20">
        <v>50.048000000000002</v>
      </c>
      <c r="AG12" s="20">
        <v>0.88</v>
      </c>
      <c r="AH12" s="20">
        <v>0.90700000000000003</v>
      </c>
      <c r="AI12" s="20">
        <v>0.93600000000000005</v>
      </c>
      <c r="AJ12" s="20">
        <v>0.92700000000000005</v>
      </c>
      <c r="AK12" s="20">
        <v>0.99299999999999999</v>
      </c>
      <c r="AL12" s="20">
        <v>0.7</v>
      </c>
      <c r="AM12" s="20">
        <v>0.81699999999999995</v>
      </c>
      <c r="AN12" s="20">
        <v>0.95499999999999996</v>
      </c>
      <c r="AO12" s="20">
        <v>0.77</v>
      </c>
      <c r="AP12" s="20">
        <v>0.89900000000000002</v>
      </c>
      <c r="AQ12" s="20">
        <v>0.83799999999999997</v>
      </c>
      <c r="AR12" s="20">
        <v>0.84499999999999997</v>
      </c>
      <c r="AS12" s="20">
        <v>0.83699999999999997</v>
      </c>
      <c r="AT12" s="20">
        <v>0.89800000000000002</v>
      </c>
      <c r="AU12" s="20">
        <v>0.92500000000000004</v>
      </c>
      <c r="AV12" s="20"/>
      <c r="AW12" s="20">
        <v>1.405</v>
      </c>
      <c r="AX12" s="20">
        <v>1.3680000000000001</v>
      </c>
      <c r="AY12" s="20">
        <v>1.5509999999999999</v>
      </c>
      <c r="AZ12" s="20">
        <v>1.224</v>
      </c>
      <c r="BA12" s="20">
        <v>1.0900000000000001</v>
      </c>
      <c r="BB12" s="20">
        <v>1.85</v>
      </c>
      <c r="BC12" s="20">
        <v>1.8009999999999999</v>
      </c>
      <c r="BD12" s="20">
        <v>1.081</v>
      </c>
      <c r="BE12" s="20">
        <v>2.0350000000000001</v>
      </c>
      <c r="BF12" s="20">
        <v>1.55</v>
      </c>
      <c r="BG12" s="20">
        <v>1.6759999999999999</v>
      </c>
      <c r="BH12" s="20">
        <v>1.343</v>
      </c>
      <c r="BI12" s="20">
        <v>1.696</v>
      </c>
      <c r="BJ12" s="20">
        <v>1.341</v>
      </c>
      <c r="BK12" s="20">
        <v>1.331</v>
      </c>
      <c r="BL12" s="20"/>
      <c r="BM12" s="20">
        <v>0.92200000000000004</v>
      </c>
      <c r="BN12" s="20">
        <v>0.93</v>
      </c>
      <c r="BO12" s="20">
        <v>0.93600000000000005</v>
      </c>
      <c r="BP12" s="20">
        <v>0.93100000000000005</v>
      </c>
      <c r="BQ12" s="20">
        <v>0.93200000000000005</v>
      </c>
      <c r="BR12" s="20">
        <v>0.90100000000000002</v>
      </c>
      <c r="BS12" s="20">
        <v>0.90200000000000002</v>
      </c>
      <c r="BT12" s="20">
        <v>0.93700000000000006</v>
      </c>
      <c r="BU12" s="20">
        <v>0.92800000000000005</v>
      </c>
      <c r="BV12" s="20">
        <v>0.91</v>
      </c>
      <c r="BW12" s="20">
        <v>0.88200000000000001</v>
      </c>
      <c r="BX12" s="20">
        <v>0.89400000000000002</v>
      </c>
      <c r="BY12" s="20">
        <v>0.90600000000000003</v>
      </c>
      <c r="BZ12" s="20">
        <v>0.91800000000000004</v>
      </c>
      <c r="CA12" s="20">
        <v>0.91500000000000004</v>
      </c>
      <c r="CB12" s="20"/>
      <c r="CC12" s="20"/>
    </row>
    <row r="13" spans="1:81" x14ac:dyDescent="0.35">
      <c r="A13" s="20">
        <v>142.16499999999999</v>
      </c>
      <c r="B13" s="20">
        <v>167.16200000000001</v>
      </c>
      <c r="C13" s="20">
        <v>199.96899999999999</v>
      </c>
      <c r="D13" s="20">
        <v>179.66</v>
      </c>
      <c r="E13" s="20">
        <v>296.82900000000001</v>
      </c>
      <c r="F13" s="20">
        <v>285.89299999999997</v>
      </c>
      <c r="G13" s="20">
        <v>176.535</v>
      </c>
      <c r="H13" s="20">
        <v>224.965</v>
      </c>
      <c r="I13" s="20">
        <v>234.339</v>
      </c>
      <c r="J13" s="20">
        <v>112.483</v>
      </c>
      <c r="K13" s="20">
        <v>242.15</v>
      </c>
      <c r="L13" s="20">
        <v>167.16200000000001</v>
      </c>
      <c r="M13" s="20">
        <v>424.93400000000003</v>
      </c>
      <c r="N13" s="20">
        <v>223.40299999999999</v>
      </c>
      <c r="O13" s="20">
        <v>443.68099999999998</v>
      </c>
      <c r="P13" s="20"/>
      <c r="Q13" s="20">
        <v>44.744999999999997</v>
      </c>
      <c r="R13" s="20">
        <v>48.280999999999999</v>
      </c>
      <c r="S13" s="20">
        <v>52.850999999999999</v>
      </c>
      <c r="T13" s="20">
        <v>50.048000000000002</v>
      </c>
      <c r="U13" s="20">
        <v>75.224000000000004</v>
      </c>
      <c r="V13" s="20">
        <v>78.027000000000001</v>
      </c>
      <c r="W13" s="20">
        <v>50.048000000000002</v>
      </c>
      <c r="X13" s="20">
        <v>55.350999999999999</v>
      </c>
      <c r="Y13" s="20">
        <v>57.850999999999999</v>
      </c>
      <c r="Z13" s="20">
        <v>40.048999999999999</v>
      </c>
      <c r="AA13" s="20">
        <v>57.119</v>
      </c>
      <c r="AB13" s="20">
        <v>49.012999999999998</v>
      </c>
      <c r="AC13" s="20">
        <v>81.081000000000003</v>
      </c>
      <c r="AD13" s="20">
        <v>56.387</v>
      </c>
      <c r="AE13" s="20">
        <v>90.4</v>
      </c>
      <c r="AG13" s="20">
        <v>0.89200000000000002</v>
      </c>
      <c r="AH13" s="20">
        <v>0.90100000000000002</v>
      </c>
      <c r="AI13" s="20">
        <v>0.9</v>
      </c>
      <c r="AJ13" s="20">
        <v>0.90100000000000002</v>
      </c>
      <c r="AK13" s="20">
        <v>0.65900000000000003</v>
      </c>
      <c r="AL13" s="20">
        <v>0.59</v>
      </c>
      <c r="AM13" s="20">
        <v>0.88600000000000001</v>
      </c>
      <c r="AN13" s="20">
        <v>0.92300000000000004</v>
      </c>
      <c r="AO13" s="20">
        <v>0.88</v>
      </c>
      <c r="AP13" s="20">
        <v>0.88100000000000001</v>
      </c>
      <c r="AQ13" s="20">
        <v>0.93300000000000005</v>
      </c>
      <c r="AR13" s="20">
        <v>0.874</v>
      </c>
      <c r="AS13" s="20">
        <v>0.81200000000000006</v>
      </c>
      <c r="AT13" s="20">
        <v>0.88300000000000001</v>
      </c>
      <c r="AU13" s="20">
        <v>0.68200000000000005</v>
      </c>
      <c r="AV13" s="20"/>
      <c r="AW13" s="20">
        <v>1.4890000000000001</v>
      </c>
      <c r="AX13" s="20">
        <v>1.415</v>
      </c>
      <c r="AY13" s="20">
        <v>1.478</v>
      </c>
      <c r="AZ13" s="20">
        <v>1.696</v>
      </c>
      <c r="BA13" s="20">
        <v>2.1949999999999998</v>
      </c>
      <c r="BB13" s="20">
        <v>2.0209999999999999</v>
      </c>
      <c r="BC13" s="20">
        <v>1.369</v>
      </c>
      <c r="BD13" s="20">
        <v>1.3280000000000001</v>
      </c>
      <c r="BE13" s="20">
        <v>1.514</v>
      </c>
      <c r="BF13" s="20">
        <v>1.5660000000000001</v>
      </c>
      <c r="BG13" s="20">
        <v>1.3560000000000001</v>
      </c>
      <c r="BH13" s="20">
        <v>1.71</v>
      </c>
      <c r="BI13" s="20">
        <v>1.901</v>
      </c>
      <c r="BJ13" s="20">
        <v>1.556</v>
      </c>
      <c r="BK13" s="20">
        <v>1.232</v>
      </c>
      <c r="BL13" s="20"/>
      <c r="BM13" s="20">
        <v>0.91500000000000004</v>
      </c>
      <c r="BN13" s="20">
        <v>0.91800000000000004</v>
      </c>
      <c r="BO13" s="20">
        <v>0.91400000000000003</v>
      </c>
      <c r="BP13" s="20">
        <v>0.92400000000000004</v>
      </c>
      <c r="BQ13" s="20">
        <v>0.87</v>
      </c>
      <c r="BR13" s="20">
        <v>0.86899999999999999</v>
      </c>
      <c r="BS13" s="20">
        <v>0.90400000000000003</v>
      </c>
      <c r="BT13" s="20">
        <v>0.91700000000000004</v>
      </c>
      <c r="BU13" s="20">
        <v>0.91200000000000003</v>
      </c>
      <c r="BV13" s="20">
        <v>0.88300000000000001</v>
      </c>
      <c r="BW13" s="20">
        <v>0.92300000000000004</v>
      </c>
      <c r="BX13" s="20">
        <v>0.93</v>
      </c>
      <c r="BY13" s="20">
        <v>0.94899999999999995</v>
      </c>
      <c r="BZ13" s="20">
        <v>0.92</v>
      </c>
      <c r="CA13" s="20">
        <v>0.90700000000000003</v>
      </c>
      <c r="CB13" s="20"/>
      <c r="CC13" s="20"/>
    </row>
    <row r="14" spans="1:81" x14ac:dyDescent="0.35">
      <c r="A14" s="20">
        <v>146.852</v>
      </c>
      <c r="B14" s="20">
        <v>359.31900000000002</v>
      </c>
      <c r="C14" s="20">
        <v>251.524</v>
      </c>
      <c r="D14" s="20">
        <v>140.60300000000001</v>
      </c>
      <c r="E14" s="20">
        <v>199.96899999999999</v>
      </c>
      <c r="F14" s="20">
        <v>276.52</v>
      </c>
      <c r="G14" s="20">
        <v>417.12299999999999</v>
      </c>
      <c r="H14" s="20">
        <v>343.697</v>
      </c>
      <c r="I14" s="20">
        <v>282.76900000000001</v>
      </c>
      <c r="J14" s="20">
        <v>109.358</v>
      </c>
      <c r="K14" s="20">
        <v>306.20299999999997</v>
      </c>
      <c r="L14" s="20">
        <v>154.66399999999999</v>
      </c>
      <c r="M14" s="20">
        <v>340.572</v>
      </c>
      <c r="N14" s="20">
        <v>298.39100000000002</v>
      </c>
      <c r="O14" s="20">
        <v>287.45499999999998</v>
      </c>
      <c r="P14" s="20"/>
      <c r="Q14" s="20">
        <v>46.512999999999998</v>
      </c>
      <c r="R14" s="20">
        <v>74.063000000000002</v>
      </c>
      <c r="S14" s="20">
        <v>60.350999999999999</v>
      </c>
      <c r="T14" s="20">
        <v>45.780999999999999</v>
      </c>
      <c r="U14" s="20">
        <v>53.887</v>
      </c>
      <c r="V14" s="20">
        <v>62.85</v>
      </c>
      <c r="W14" s="20">
        <v>80.222999999999999</v>
      </c>
      <c r="X14" s="20">
        <v>69.617999999999995</v>
      </c>
      <c r="Y14" s="20">
        <v>61.082999999999998</v>
      </c>
      <c r="Z14" s="20">
        <v>37.978000000000002</v>
      </c>
      <c r="AA14" s="20">
        <v>70.653000000000006</v>
      </c>
      <c r="AB14" s="20">
        <v>45.780999999999999</v>
      </c>
      <c r="AC14" s="20">
        <v>69.617999999999995</v>
      </c>
      <c r="AD14" s="20">
        <v>67.421000000000006</v>
      </c>
      <c r="AE14" s="20">
        <v>63.154000000000003</v>
      </c>
      <c r="AG14" s="20">
        <v>0.85299999999999998</v>
      </c>
      <c r="AH14" s="20">
        <v>0.82299999999999995</v>
      </c>
      <c r="AI14" s="20">
        <v>0.86799999999999999</v>
      </c>
      <c r="AJ14" s="20">
        <v>0.84299999999999997</v>
      </c>
      <c r="AK14" s="20">
        <v>0.86499999999999999</v>
      </c>
      <c r="AL14" s="20">
        <v>0.88</v>
      </c>
      <c r="AM14" s="20">
        <v>0.81399999999999995</v>
      </c>
      <c r="AN14" s="20">
        <v>0.89100000000000001</v>
      </c>
      <c r="AO14" s="20">
        <v>0.95199999999999996</v>
      </c>
      <c r="AP14" s="20">
        <v>0.95299999999999996</v>
      </c>
      <c r="AQ14" s="20">
        <v>0.77100000000000002</v>
      </c>
      <c r="AR14" s="20">
        <v>0.92700000000000005</v>
      </c>
      <c r="AS14" s="20">
        <v>0.88300000000000001</v>
      </c>
      <c r="AT14" s="20">
        <v>0.82499999999999996</v>
      </c>
      <c r="AU14" s="20">
        <v>0.90600000000000003</v>
      </c>
      <c r="AV14" s="20"/>
      <c r="AW14" s="20">
        <v>1.78</v>
      </c>
      <c r="AX14" s="20">
        <v>1.3879999999999999</v>
      </c>
      <c r="AY14" s="20">
        <v>1.3240000000000001</v>
      </c>
      <c r="AZ14" s="20">
        <v>2.0390000000000001</v>
      </c>
      <c r="BA14" s="20">
        <v>1.681</v>
      </c>
      <c r="BB14" s="20">
        <v>1.4339999999999999</v>
      </c>
      <c r="BC14" s="20">
        <v>1.4590000000000001</v>
      </c>
      <c r="BD14" s="20">
        <v>1.244</v>
      </c>
      <c r="BE14" s="20">
        <v>1.196</v>
      </c>
      <c r="BF14" s="20">
        <v>1.4450000000000001</v>
      </c>
      <c r="BG14" s="20">
        <v>1.4710000000000001</v>
      </c>
      <c r="BH14" s="20">
        <v>1.2350000000000001</v>
      </c>
      <c r="BI14" s="20">
        <v>1.4350000000000001</v>
      </c>
      <c r="BJ14" s="20">
        <v>1.6339999999999999</v>
      </c>
      <c r="BK14" s="20">
        <v>1.431</v>
      </c>
      <c r="BL14" s="20"/>
      <c r="BM14" s="20">
        <v>0.92600000000000005</v>
      </c>
      <c r="BN14" s="20">
        <v>0.90900000000000003</v>
      </c>
      <c r="BO14" s="20">
        <v>0.91500000000000004</v>
      </c>
      <c r="BP14" s="20">
        <v>0.90900000000000003</v>
      </c>
      <c r="BQ14" s="20">
        <v>0.90500000000000003</v>
      </c>
      <c r="BR14" s="20">
        <v>0.92400000000000004</v>
      </c>
      <c r="BS14" s="20">
        <v>0.91300000000000003</v>
      </c>
      <c r="BT14" s="20">
        <v>0.94</v>
      </c>
      <c r="BU14" s="20">
        <v>0.94</v>
      </c>
      <c r="BV14" s="20">
        <v>0.92700000000000005</v>
      </c>
      <c r="BW14" s="20">
        <v>0.90700000000000003</v>
      </c>
      <c r="BX14" s="20">
        <v>0.9</v>
      </c>
      <c r="BY14" s="20">
        <v>0.93400000000000005</v>
      </c>
      <c r="BZ14" s="20">
        <v>0.89700000000000002</v>
      </c>
      <c r="CA14" s="20">
        <v>0.92500000000000004</v>
      </c>
      <c r="CB14" s="20"/>
      <c r="CC14" s="20"/>
    </row>
    <row r="15" spans="1:81" x14ac:dyDescent="0.35">
      <c r="A15" s="20">
        <v>162.47499999999999</v>
      </c>
      <c r="B15" s="20">
        <v>171.84800000000001</v>
      </c>
      <c r="C15" s="20">
        <v>148.41399999999999</v>
      </c>
      <c r="D15" s="20">
        <v>85.924000000000007</v>
      </c>
      <c r="E15" s="20">
        <v>206.21799999999999</v>
      </c>
      <c r="F15" s="20">
        <v>437.43200000000002</v>
      </c>
      <c r="G15" s="20">
        <v>182.78399999999999</v>
      </c>
      <c r="H15" s="20">
        <v>246.83699999999999</v>
      </c>
      <c r="I15" s="20">
        <v>384.315</v>
      </c>
      <c r="J15" s="20">
        <v>123.41800000000001</v>
      </c>
      <c r="K15" s="20">
        <v>378.06599999999997</v>
      </c>
      <c r="L15" s="20">
        <v>365.56799999999998</v>
      </c>
      <c r="M15" s="20">
        <v>260.89699999999999</v>
      </c>
      <c r="N15" s="20">
        <v>365.56799999999998</v>
      </c>
      <c r="O15" s="20">
        <v>196.84399999999999</v>
      </c>
      <c r="P15" s="20"/>
      <c r="Q15" s="20">
        <v>47.548000000000002</v>
      </c>
      <c r="R15" s="20">
        <v>49.012999999999998</v>
      </c>
      <c r="S15" s="20">
        <v>46.816000000000003</v>
      </c>
      <c r="T15" s="20">
        <v>33.710999999999999</v>
      </c>
      <c r="U15" s="20">
        <v>52.850999999999999</v>
      </c>
      <c r="V15" s="20">
        <v>79.188000000000002</v>
      </c>
      <c r="W15" s="20">
        <v>49.744999999999997</v>
      </c>
      <c r="X15" s="20">
        <v>57.119</v>
      </c>
      <c r="Y15" s="20">
        <v>84.793999999999997</v>
      </c>
      <c r="Z15" s="20">
        <v>40.478000000000002</v>
      </c>
      <c r="AA15" s="20">
        <v>92.596999999999994</v>
      </c>
      <c r="AB15" s="20">
        <v>72.421000000000006</v>
      </c>
      <c r="AC15" s="20">
        <v>60.350999999999999</v>
      </c>
      <c r="AD15" s="20">
        <v>70.653000000000006</v>
      </c>
      <c r="AE15" s="20">
        <v>59.921999999999997</v>
      </c>
      <c r="AG15" s="20">
        <v>0.90300000000000002</v>
      </c>
      <c r="AH15" s="20">
        <v>0.89900000000000002</v>
      </c>
      <c r="AI15" s="20">
        <v>0.85099999999999998</v>
      </c>
      <c r="AJ15" s="20">
        <v>0.95</v>
      </c>
      <c r="AK15" s="20">
        <v>0.92800000000000005</v>
      </c>
      <c r="AL15" s="20">
        <v>0.877</v>
      </c>
      <c r="AM15" s="20">
        <v>0.92800000000000005</v>
      </c>
      <c r="AN15" s="20">
        <v>0.95099999999999996</v>
      </c>
      <c r="AO15" s="20">
        <v>0.67200000000000004</v>
      </c>
      <c r="AP15" s="20">
        <v>0.94699999999999995</v>
      </c>
      <c r="AQ15" s="20">
        <v>0.55400000000000005</v>
      </c>
      <c r="AR15" s="20">
        <v>0.876</v>
      </c>
      <c r="AS15" s="20">
        <v>0.9</v>
      </c>
      <c r="AT15" s="20">
        <v>0.92</v>
      </c>
      <c r="AU15" s="20">
        <v>0.68899999999999995</v>
      </c>
      <c r="AV15" s="20"/>
      <c r="AW15" s="20">
        <v>1.3859999999999999</v>
      </c>
      <c r="AX15" s="20">
        <v>1.325</v>
      </c>
      <c r="AY15" s="20">
        <v>1.873</v>
      </c>
      <c r="AZ15" s="20">
        <v>1.069</v>
      </c>
      <c r="BA15" s="20">
        <v>1.4630000000000001</v>
      </c>
      <c r="BB15" s="20">
        <v>1.3380000000000001</v>
      </c>
      <c r="BC15" s="20">
        <v>1.4690000000000001</v>
      </c>
      <c r="BD15" s="20">
        <v>1.1539999999999999</v>
      </c>
      <c r="BE15" s="20">
        <v>1.9159999999999999</v>
      </c>
      <c r="BF15" s="20">
        <v>1.3160000000000001</v>
      </c>
      <c r="BG15" s="20">
        <v>1.647</v>
      </c>
      <c r="BH15" s="20">
        <v>1.36</v>
      </c>
      <c r="BI15" s="20">
        <v>1.351</v>
      </c>
      <c r="BJ15" s="20">
        <v>1.373</v>
      </c>
      <c r="BK15" s="20">
        <v>1.0169999999999999</v>
      </c>
      <c r="BL15" s="20"/>
      <c r="BM15" s="20">
        <v>0.90800000000000003</v>
      </c>
      <c r="BN15" s="20">
        <v>0.91700000000000004</v>
      </c>
      <c r="BO15" s="20">
        <v>0.9</v>
      </c>
      <c r="BP15" s="20">
        <v>0.90200000000000002</v>
      </c>
      <c r="BQ15" s="20">
        <v>0.92600000000000005</v>
      </c>
      <c r="BR15" s="20">
        <v>0.92400000000000004</v>
      </c>
      <c r="BS15" s="20">
        <v>0.94699999999999995</v>
      </c>
      <c r="BT15" s="20">
        <v>0.92100000000000004</v>
      </c>
      <c r="BU15" s="20">
        <v>0.879</v>
      </c>
      <c r="BV15" s="20">
        <v>0.92900000000000005</v>
      </c>
      <c r="BW15" s="20">
        <v>0.82299999999999995</v>
      </c>
      <c r="BX15" s="20">
        <v>0.92500000000000004</v>
      </c>
      <c r="BY15" s="20">
        <v>0.92300000000000004</v>
      </c>
      <c r="BZ15" s="20">
        <v>0.93600000000000005</v>
      </c>
      <c r="CA15" s="20">
        <v>0.875</v>
      </c>
      <c r="CB15" s="20"/>
      <c r="CC15" s="20"/>
    </row>
    <row r="16" spans="1:81" x14ac:dyDescent="0.35">
      <c r="A16" s="20">
        <v>201.53100000000001</v>
      </c>
      <c r="B16" s="20">
        <v>160.91300000000001</v>
      </c>
      <c r="C16" s="20">
        <v>573.34900000000005</v>
      </c>
      <c r="D16" s="20">
        <v>178.09700000000001</v>
      </c>
      <c r="E16" s="20">
        <v>224.965</v>
      </c>
      <c r="F16" s="20">
        <v>209.34299999999999</v>
      </c>
      <c r="G16" s="20">
        <v>160.91300000000001</v>
      </c>
      <c r="H16" s="20">
        <v>215.59200000000001</v>
      </c>
      <c r="I16" s="20">
        <v>329.63600000000002</v>
      </c>
      <c r="J16" s="20">
        <v>126.54300000000001</v>
      </c>
      <c r="K16" s="20">
        <v>190.595</v>
      </c>
      <c r="L16" s="20">
        <v>201.53100000000001</v>
      </c>
      <c r="M16" s="20">
        <v>314.01400000000001</v>
      </c>
      <c r="N16" s="20">
        <v>320.26299999999998</v>
      </c>
      <c r="O16" s="20">
        <v>173.41</v>
      </c>
      <c r="P16" s="20"/>
      <c r="Q16" s="20">
        <v>51.816000000000003</v>
      </c>
      <c r="R16" s="20">
        <v>49.316000000000003</v>
      </c>
      <c r="S16" s="20">
        <v>103.935</v>
      </c>
      <c r="T16" s="20">
        <v>48.280999999999999</v>
      </c>
      <c r="U16" s="20">
        <v>55.350999999999999</v>
      </c>
      <c r="V16" s="20">
        <v>54.012</v>
      </c>
      <c r="W16" s="20">
        <v>51.387</v>
      </c>
      <c r="X16" s="20">
        <v>55.654000000000003</v>
      </c>
      <c r="Y16" s="20">
        <v>67.421000000000006</v>
      </c>
      <c r="Z16" s="20">
        <v>41.512999999999998</v>
      </c>
      <c r="AA16" s="20">
        <v>53.28</v>
      </c>
      <c r="AB16" s="20">
        <v>51.816000000000003</v>
      </c>
      <c r="AC16" s="20">
        <v>65.349999999999994</v>
      </c>
      <c r="AD16" s="20">
        <v>66.081999999999994</v>
      </c>
      <c r="AE16" s="20">
        <v>50.048000000000002</v>
      </c>
      <c r="AG16" s="20">
        <v>0.94299999999999995</v>
      </c>
      <c r="AH16" s="20">
        <v>0.83099999999999996</v>
      </c>
      <c r="AI16" s="20">
        <v>0.66700000000000004</v>
      </c>
      <c r="AJ16" s="20">
        <v>0.96</v>
      </c>
      <c r="AK16" s="20">
        <v>0.92300000000000004</v>
      </c>
      <c r="AL16" s="20">
        <v>0.90200000000000002</v>
      </c>
      <c r="AM16" s="20">
        <v>0.76600000000000001</v>
      </c>
      <c r="AN16" s="20">
        <v>0.875</v>
      </c>
      <c r="AO16" s="20">
        <v>0.91100000000000003</v>
      </c>
      <c r="AP16" s="20">
        <v>0.92300000000000004</v>
      </c>
      <c r="AQ16" s="20">
        <v>0.84399999999999997</v>
      </c>
      <c r="AR16" s="20">
        <v>0.94299999999999995</v>
      </c>
      <c r="AS16" s="20">
        <v>0.92400000000000004</v>
      </c>
      <c r="AT16" s="20">
        <v>0.92200000000000004</v>
      </c>
      <c r="AU16" s="20">
        <v>0.87</v>
      </c>
      <c r="AV16" s="20"/>
      <c r="AW16" s="20">
        <v>1.06</v>
      </c>
      <c r="AX16" s="20">
        <v>1.9379999999999999</v>
      </c>
      <c r="AY16" s="20">
        <v>1.3680000000000001</v>
      </c>
      <c r="AZ16" s="20">
        <v>1.3360000000000001</v>
      </c>
      <c r="BA16" s="20">
        <v>1.2949999999999999</v>
      </c>
      <c r="BB16" s="20">
        <v>1.4570000000000001</v>
      </c>
      <c r="BC16" s="20">
        <v>2.153</v>
      </c>
      <c r="BD16" s="20">
        <v>1.37</v>
      </c>
      <c r="BE16" s="20">
        <v>1.1919999999999999</v>
      </c>
      <c r="BF16" s="20">
        <v>1.411</v>
      </c>
      <c r="BG16" s="20">
        <v>1.7729999999999999</v>
      </c>
      <c r="BH16" s="20">
        <v>1.1220000000000001</v>
      </c>
      <c r="BI16" s="20">
        <v>1.375</v>
      </c>
      <c r="BJ16" s="20">
        <v>1.444</v>
      </c>
      <c r="BK16" s="20">
        <v>1.6040000000000001</v>
      </c>
      <c r="BL16" s="20"/>
      <c r="BM16" s="20">
        <v>0.91500000000000004</v>
      </c>
      <c r="BN16" s="20">
        <v>0.9</v>
      </c>
      <c r="BO16" s="20">
        <v>0.9</v>
      </c>
      <c r="BP16" s="20">
        <v>0.93799999999999994</v>
      </c>
      <c r="BQ16" s="20">
        <v>0.92300000000000004</v>
      </c>
      <c r="BR16" s="20">
        <v>0.92400000000000004</v>
      </c>
      <c r="BS16" s="20">
        <v>0.88800000000000001</v>
      </c>
      <c r="BT16" s="20">
        <v>0.90500000000000003</v>
      </c>
      <c r="BU16" s="20">
        <v>0.92500000000000004</v>
      </c>
      <c r="BV16" s="20">
        <v>0.91500000000000004</v>
      </c>
      <c r="BW16" s="20">
        <v>0.91700000000000004</v>
      </c>
      <c r="BX16" s="20">
        <v>0.91500000000000004</v>
      </c>
      <c r="BY16" s="20">
        <v>0.93700000000000006</v>
      </c>
      <c r="BZ16" s="20">
        <v>0.94899999999999995</v>
      </c>
      <c r="CA16" s="20">
        <v>0.90600000000000003</v>
      </c>
      <c r="CB16" s="20"/>
      <c r="CC16" s="20"/>
    </row>
    <row r="17" spans="1:81" x14ac:dyDescent="0.35">
      <c r="A17" s="20">
        <v>248.399</v>
      </c>
      <c r="B17" s="20">
        <v>193.72</v>
      </c>
      <c r="C17" s="20">
        <v>181.22200000000001</v>
      </c>
      <c r="D17" s="20">
        <v>235.90100000000001</v>
      </c>
      <c r="E17" s="20">
        <v>257.77300000000002</v>
      </c>
      <c r="F17" s="20">
        <v>432.745</v>
      </c>
      <c r="G17" s="20">
        <v>164.03700000000001</v>
      </c>
      <c r="H17" s="20">
        <v>663.96</v>
      </c>
      <c r="I17" s="20">
        <v>378.06599999999997</v>
      </c>
      <c r="J17" s="20">
        <v>164.03700000000001</v>
      </c>
      <c r="K17" s="20">
        <v>189.03299999999999</v>
      </c>
      <c r="L17" s="20">
        <v>153.101</v>
      </c>
      <c r="M17" s="20">
        <v>257.77300000000002</v>
      </c>
      <c r="N17" s="20">
        <v>210.905</v>
      </c>
      <c r="O17" s="20">
        <v>581.15899999999999</v>
      </c>
      <c r="P17" s="20"/>
      <c r="Q17" s="20">
        <v>63.154000000000003</v>
      </c>
      <c r="R17" s="20">
        <v>51.084000000000003</v>
      </c>
      <c r="S17" s="20">
        <v>51.084000000000003</v>
      </c>
      <c r="T17" s="20">
        <v>58.886000000000003</v>
      </c>
      <c r="U17" s="20">
        <v>60.350999999999999</v>
      </c>
      <c r="V17" s="20">
        <v>77.42</v>
      </c>
      <c r="W17" s="20">
        <v>49.012999999999998</v>
      </c>
      <c r="X17" s="20">
        <v>96.561000000000007</v>
      </c>
      <c r="Y17" s="20">
        <v>85.400999999999996</v>
      </c>
      <c r="Z17" s="20">
        <v>46.084000000000003</v>
      </c>
      <c r="AA17" s="20">
        <v>51.512999999999998</v>
      </c>
      <c r="AB17" s="20">
        <v>44.744999999999997</v>
      </c>
      <c r="AC17" s="20">
        <v>61.386000000000003</v>
      </c>
      <c r="AD17" s="20">
        <v>56.082999999999998</v>
      </c>
      <c r="AE17" s="20">
        <v>98.506</v>
      </c>
      <c r="AG17" s="20">
        <v>0.78300000000000003</v>
      </c>
      <c r="AH17" s="20">
        <v>0.93300000000000005</v>
      </c>
      <c r="AI17" s="20">
        <v>0.873</v>
      </c>
      <c r="AJ17" s="20">
        <v>0.85499999999999998</v>
      </c>
      <c r="AK17" s="20">
        <v>0.88900000000000001</v>
      </c>
      <c r="AL17" s="20">
        <v>0.90700000000000003</v>
      </c>
      <c r="AM17" s="20">
        <v>0.85799999999999998</v>
      </c>
      <c r="AN17" s="20">
        <v>0.89500000000000002</v>
      </c>
      <c r="AO17" s="20">
        <v>0.65100000000000002</v>
      </c>
      <c r="AP17" s="20">
        <v>0.97099999999999997</v>
      </c>
      <c r="AQ17" s="20">
        <v>0.89500000000000002</v>
      </c>
      <c r="AR17" s="20">
        <v>0.96099999999999997</v>
      </c>
      <c r="AS17" s="20">
        <v>0.86</v>
      </c>
      <c r="AT17" s="20">
        <v>0.84299999999999997</v>
      </c>
      <c r="AU17" s="20">
        <v>0.753</v>
      </c>
      <c r="AV17" s="20"/>
      <c r="AW17" s="20">
        <v>1.806</v>
      </c>
      <c r="AX17" s="20">
        <v>1.403</v>
      </c>
      <c r="AY17" s="20">
        <v>1.637</v>
      </c>
      <c r="AZ17" s="20">
        <v>1.117</v>
      </c>
      <c r="BA17" s="20">
        <v>1.448</v>
      </c>
      <c r="BB17" s="20">
        <v>1.456</v>
      </c>
      <c r="BC17" s="20">
        <v>1.853</v>
      </c>
      <c r="BD17" s="20">
        <v>1.4</v>
      </c>
      <c r="BE17" s="20">
        <v>1.3380000000000001</v>
      </c>
      <c r="BF17" s="20">
        <v>1.2310000000000001</v>
      </c>
      <c r="BG17" s="20">
        <v>1.548</v>
      </c>
      <c r="BH17" s="20">
        <v>1.4550000000000001</v>
      </c>
      <c r="BI17" s="20">
        <v>1.464</v>
      </c>
      <c r="BJ17" s="20">
        <v>1.702</v>
      </c>
      <c r="BK17" s="20">
        <v>1.41</v>
      </c>
      <c r="BL17" s="20"/>
      <c r="BM17" s="20">
        <v>0.91100000000000003</v>
      </c>
      <c r="BN17" s="20">
        <v>0.91900000000000004</v>
      </c>
      <c r="BO17" s="20">
        <v>0.91</v>
      </c>
      <c r="BP17" s="20">
        <v>0.88800000000000001</v>
      </c>
      <c r="BQ17" s="20">
        <v>0.92700000000000005</v>
      </c>
      <c r="BR17" s="20">
        <v>0.94499999999999995</v>
      </c>
      <c r="BS17" s="20">
        <v>0.94199999999999995</v>
      </c>
      <c r="BT17" s="20">
        <v>0.94399999999999995</v>
      </c>
      <c r="BU17" s="20">
        <v>0.79</v>
      </c>
      <c r="BV17" s="20">
        <v>0.91700000000000004</v>
      </c>
      <c r="BW17" s="20">
        <v>0.92700000000000005</v>
      </c>
      <c r="BX17" s="20">
        <v>0.93799999999999994</v>
      </c>
      <c r="BY17" s="20">
        <v>0.91700000000000004</v>
      </c>
      <c r="BZ17" s="20">
        <v>0.90900000000000003</v>
      </c>
      <c r="CA17" s="20">
        <v>0.91300000000000003</v>
      </c>
      <c r="CB17" s="20"/>
      <c r="CC17" s="20"/>
    </row>
    <row r="18" spans="1:81" x14ac:dyDescent="0.35">
      <c r="A18" s="20">
        <v>170.286</v>
      </c>
      <c r="B18" s="20">
        <v>224.965</v>
      </c>
      <c r="C18" s="20">
        <v>256.20999999999998</v>
      </c>
      <c r="D18" s="20">
        <v>196.84399999999999</v>
      </c>
      <c r="E18" s="20">
        <v>248.399</v>
      </c>
      <c r="F18" s="20">
        <v>178.09700000000001</v>
      </c>
      <c r="G18" s="20">
        <v>220.27799999999999</v>
      </c>
      <c r="H18" s="20">
        <v>315.57600000000002</v>
      </c>
      <c r="I18" s="20">
        <v>193.72</v>
      </c>
      <c r="J18" s="20">
        <v>153.101</v>
      </c>
      <c r="K18" s="20">
        <v>176.535</v>
      </c>
      <c r="L18" s="20">
        <v>187.471</v>
      </c>
      <c r="M18" s="20">
        <v>143.72800000000001</v>
      </c>
      <c r="N18" s="20">
        <v>254.648</v>
      </c>
      <c r="O18" s="20">
        <v>378.06599999999997</v>
      </c>
      <c r="P18" s="20"/>
      <c r="Q18" s="20">
        <v>50.048000000000002</v>
      </c>
      <c r="R18" s="20">
        <v>55.350999999999999</v>
      </c>
      <c r="S18" s="20">
        <v>77.295000000000002</v>
      </c>
      <c r="T18" s="20">
        <v>54.316000000000003</v>
      </c>
      <c r="U18" s="20">
        <v>59.314999999999998</v>
      </c>
      <c r="V18" s="20">
        <v>50.350999999999999</v>
      </c>
      <c r="W18" s="20">
        <v>55.048000000000002</v>
      </c>
      <c r="X18" s="20">
        <v>64.921000000000006</v>
      </c>
      <c r="Y18" s="20">
        <v>51.084000000000003</v>
      </c>
      <c r="Z18" s="20">
        <v>45.048999999999999</v>
      </c>
      <c r="AA18" s="20">
        <v>49.012999999999998</v>
      </c>
      <c r="AB18" s="20">
        <v>52.119</v>
      </c>
      <c r="AC18" s="20">
        <v>44.012999999999998</v>
      </c>
      <c r="AD18" s="20">
        <v>59.618000000000002</v>
      </c>
      <c r="AE18" s="20">
        <v>74.188000000000002</v>
      </c>
      <c r="AG18" s="20">
        <v>0.85399999999999998</v>
      </c>
      <c r="AH18" s="20">
        <v>0.92300000000000004</v>
      </c>
      <c r="AI18" s="20">
        <v>0.53900000000000003</v>
      </c>
      <c r="AJ18" s="20">
        <v>0.83799999999999997</v>
      </c>
      <c r="AK18" s="20">
        <v>0.88700000000000001</v>
      </c>
      <c r="AL18" s="20">
        <v>0.88300000000000001</v>
      </c>
      <c r="AM18" s="20">
        <v>0.91300000000000003</v>
      </c>
      <c r="AN18" s="20">
        <v>0.94099999999999995</v>
      </c>
      <c r="AO18" s="20">
        <v>0.93300000000000005</v>
      </c>
      <c r="AP18" s="20">
        <v>0.94799999999999995</v>
      </c>
      <c r="AQ18" s="20">
        <v>0.92300000000000004</v>
      </c>
      <c r="AR18" s="20">
        <v>0.86699999999999999</v>
      </c>
      <c r="AS18" s="20">
        <v>0.93200000000000005</v>
      </c>
      <c r="AT18" s="20">
        <v>0.9</v>
      </c>
      <c r="AU18" s="20">
        <v>0.86299999999999999</v>
      </c>
      <c r="AV18" s="20"/>
      <c r="AW18" s="20">
        <v>1.7390000000000001</v>
      </c>
      <c r="AX18" s="20">
        <v>1.1759999999999999</v>
      </c>
      <c r="AY18" s="20">
        <v>1.4710000000000001</v>
      </c>
      <c r="AZ18" s="20">
        <v>1.0569999999999999</v>
      </c>
      <c r="BA18" s="20">
        <v>1.5649999999999999</v>
      </c>
      <c r="BB18" s="20">
        <v>1.6519999999999999</v>
      </c>
      <c r="BC18" s="20">
        <v>1.34</v>
      </c>
      <c r="BD18" s="20">
        <v>1.1299999999999999</v>
      </c>
      <c r="BE18" s="20">
        <v>1.4330000000000001</v>
      </c>
      <c r="BF18" s="20">
        <v>1.4019999999999999</v>
      </c>
      <c r="BG18" s="20">
        <v>1.494</v>
      </c>
      <c r="BH18" s="20">
        <v>1.5669999999999999</v>
      </c>
      <c r="BI18" s="20">
        <v>1.169</v>
      </c>
      <c r="BJ18" s="20">
        <v>1.244</v>
      </c>
      <c r="BK18" s="20">
        <v>1.3720000000000001</v>
      </c>
      <c r="BL18" s="20"/>
      <c r="BM18" s="20">
        <v>0.91200000000000003</v>
      </c>
      <c r="BN18" s="20">
        <v>0.91700000000000004</v>
      </c>
      <c r="BO18" s="20">
        <v>0.76500000000000001</v>
      </c>
      <c r="BP18" s="20">
        <v>0.89</v>
      </c>
      <c r="BQ18" s="20">
        <v>0.94099999999999995</v>
      </c>
      <c r="BR18" s="20">
        <v>0.91200000000000003</v>
      </c>
      <c r="BS18" s="20">
        <v>0.92800000000000005</v>
      </c>
      <c r="BT18" s="20">
        <v>0.92700000000000005</v>
      </c>
      <c r="BU18" s="20">
        <v>0.92200000000000004</v>
      </c>
      <c r="BV18" s="20">
        <v>0.92</v>
      </c>
      <c r="BW18" s="20">
        <v>0.93400000000000005</v>
      </c>
      <c r="BX18" s="20">
        <v>0.89600000000000002</v>
      </c>
      <c r="BY18" s="20">
        <v>0.91500000000000004</v>
      </c>
      <c r="BZ18" s="20">
        <v>0.91100000000000003</v>
      </c>
      <c r="CA18" s="20">
        <v>0.91700000000000004</v>
      </c>
      <c r="CB18" s="20"/>
      <c r="CC18" s="20"/>
    </row>
    <row r="19" spans="1:81" x14ac:dyDescent="0.35">
      <c r="A19" s="20">
        <v>139.041</v>
      </c>
      <c r="B19" s="20">
        <v>210.905</v>
      </c>
      <c r="C19" s="20">
        <v>170.286</v>
      </c>
      <c r="D19" s="20">
        <v>278.08199999999999</v>
      </c>
      <c r="E19" s="20">
        <v>299.95400000000001</v>
      </c>
      <c r="F19" s="20">
        <v>207.78</v>
      </c>
      <c r="G19" s="20">
        <v>217.154</v>
      </c>
      <c r="H19" s="20">
        <v>229.65199999999999</v>
      </c>
      <c r="I19" s="20">
        <v>506.17200000000003</v>
      </c>
      <c r="J19" s="20">
        <v>139.041</v>
      </c>
      <c r="K19" s="20">
        <v>349.94600000000003</v>
      </c>
      <c r="L19" s="20">
        <v>239.02500000000001</v>
      </c>
      <c r="M19" s="20">
        <v>231.214</v>
      </c>
      <c r="N19" s="20">
        <v>192.15799999999999</v>
      </c>
      <c r="O19" s="20">
        <v>192.15700000000001</v>
      </c>
      <c r="P19" s="20"/>
      <c r="Q19" s="20">
        <v>46.512999999999998</v>
      </c>
      <c r="R19" s="20">
        <v>55.350999999999999</v>
      </c>
      <c r="S19" s="20">
        <v>49.316000000000003</v>
      </c>
      <c r="T19" s="20">
        <v>63.154000000000003</v>
      </c>
      <c r="U19" s="20">
        <v>63.457000000000001</v>
      </c>
      <c r="V19" s="20">
        <v>53.887</v>
      </c>
      <c r="W19" s="20">
        <v>55.350999999999999</v>
      </c>
      <c r="X19" s="20">
        <v>56.082999999999998</v>
      </c>
      <c r="Y19" s="20">
        <v>84.491</v>
      </c>
      <c r="Z19" s="20">
        <v>43.280999999999999</v>
      </c>
      <c r="AA19" s="20">
        <v>73.456000000000003</v>
      </c>
      <c r="AB19" s="20">
        <v>58.582999999999998</v>
      </c>
      <c r="AC19" s="20">
        <v>56.082999999999998</v>
      </c>
      <c r="AD19" s="20">
        <v>52.850999999999999</v>
      </c>
      <c r="AE19" s="20">
        <v>53.887</v>
      </c>
      <c r="AG19" s="20">
        <v>0.80800000000000005</v>
      </c>
      <c r="AH19" s="20">
        <v>0.86499999999999999</v>
      </c>
      <c r="AI19" s="20">
        <v>0.88</v>
      </c>
      <c r="AJ19" s="20">
        <v>0.876</v>
      </c>
      <c r="AK19" s="20">
        <v>0.93600000000000005</v>
      </c>
      <c r="AL19" s="20">
        <v>0.89900000000000002</v>
      </c>
      <c r="AM19" s="20">
        <v>0.89100000000000001</v>
      </c>
      <c r="AN19" s="20">
        <v>0.91800000000000004</v>
      </c>
      <c r="AO19" s="20">
        <v>0.89100000000000001</v>
      </c>
      <c r="AP19" s="20">
        <v>0.93300000000000005</v>
      </c>
      <c r="AQ19" s="20">
        <v>0.81499999999999995</v>
      </c>
      <c r="AR19" s="20">
        <v>0.875</v>
      </c>
      <c r="AS19" s="20">
        <v>0.92400000000000004</v>
      </c>
      <c r="AT19" s="20">
        <v>0.86399999999999999</v>
      </c>
      <c r="AU19" s="20">
        <v>0.83199999999999996</v>
      </c>
      <c r="AV19" s="20"/>
      <c r="AW19" s="20">
        <v>2.0979999999999999</v>
      </c>
      <c r="AX19" s="20">
        <v>1.5129999999999999</v>
      </c>
      <c r="AY19" s="20">
        <v>1.629</v>
      </c>
      <c r="AZ19" s="20">
        <v>1.6259999999999999</v>
      </c>
      <c r="BA19" s="20">
        <v>1.3680000000000001</v>
      </c>
      <c r="BB19" s="20">
        <v>1.3080000000000001</v>
      </c>
      <c r="BC19" s="20">
        <v>1.4630000000000001</v>
      </c>
      <c r="BD19" s="20">
        <v>1.4390000000000001</v>
      </c>
      <c r="BE19" s="20">
        <v>1.268</v>
      </c>
      <c r="BF19" s="20">
        <v>1.34</v>
      </c>
      <c r="BG19" s="20">
        <v>1.5760000000000001</v>
      </c>
      <c r="BH19" s="20">
        <v>1.5860000000000001</v>
      </c>
      <c r="BI19" s="20">
        <v>1.327</v>
      </c>
      <c r="BJ19" s="20">
        <v>1.7130000000000001</v>
      </c>
      <c r="BK19" s="20">
        <v>1.5620000000000001</v>
      </c>
      <c r="BL19" s="20"/>
      <c r="BM19" s="20">
        <v>0.91300000000000003</v>
      </c>
      <c r="BN19" s="20">
        <v>0.90300000000000002</v>
      </c>
      <c r="BO19" s="20">
        <v>0.90500000000000003</v>
      </c>
      <c r="BP19" s="20">
        <v>0.91</v>
      </c>
      <c r="BQ19" s="20">
        <v>0.93</v>
      </c>
      <c r="BR19" s="20">
        <v>0.89900000000000002</v>
      </c>
      <c r="BS19" s="20">
        <v>0.90600000000000003</v>
      </c>
      <c r="BT19" s="20">
        <v>0.92700000000000005</v>
      </c>
      <c r="BU19" s="20">
        <v>0.93100000000000005</v>
      </c>
      <c r="BV19" s="20">
        <v>0.90400000000000003</v>
      </c>
      <c r="BW19" s="20">
        <v>0.91200000000000003</v>
      </c>
      <c r="BX19" s="20">
        <v>0.92200000000000004</v>
      </c>
      <c r="BY19" s="20">
        <v>0.92200000000000004</v>
      </c>
      <c r="BZ19" s="20">
        <v>0.90400000000000003</v>
      </c>
      <c r="CA19" s="20">
        <v>0.88800000000000001</v>
      </c>
      <c r="CB19" s="20"/>
      <c r="CC19" s="20"/>
    </row>
    <row r="20" spans="1:81" x14ac:dyDescent="0.35">
      <c r="A20" s="20">
        <v>201.53100000000001</v>
      </c>
      <c r="B20" s="20">
        <v>199.96899999999999</v>
      </c>
      <c r="C20" s="20">
        <v>214.029</v>
      </c>
      <c r="D20" s="20">
        <v>168.72399999999999</v>
      </c>
      <c r="E20" s="20">
        <v>189.03299999999999</v>
      </c>
      <c r="F20" s="20">
        <v>454.61700000000002</v>
      </c>
      <c r="G20" s="20">
        <v>146.852</v>
      </c>
      <c r="H20" s="20">
        <v>281.20600000000002</v>
      </c>
      <c r="I20" s="20">
        <v>201.53100000000001</v>
      </c>
      <c r="J20" s="20">
        <v>59.366</v>
      </c>
      <c r="K20" s="20">
        <v>315.57600000000002</v>
      </c>
      <c r="L20" s="20">
        <v>217.154</v>
      </c>
      <c r="M20" s="20">
        <v>185.90899999999999</v>
      </c>
      <c r="N20" s="20">
        <v>232.77600000000001</v>
      </c>
      <c r="O20" s="20">
        <v>206.21799999999999</v>
      </c>
      <c r="P20" s="20"/>
      <c r="Q20" s="20">
        <v>51.084000000000003</v>
      </c>
      <c r="R20" s="20">
        <v>53.582999999999998</v>
      </c>
      <c r="S20" s="20">
        <v>54.316000000000003</v>
      </c>
      <c r="T20" s="20">
        <v>48.280999999999999</v>
      </c>
      <c r="U20" s="20">
        <v>51.512999999999998</v>
      </c>
      <c r="V20" s="20">
        <v>82.293999999999997</v>
      </c>
      <c r="W20" s="20">
        <v>47.851999999999997</v>
      </c>
      <c r="X20" s="20">
        <v>63.582999999999998</v>
      </c>
      <c r="Y20" s="20">
        <v>52.976999999999997</v>
      </c>
      <c r="Z20" s="20">
        <v>40.048999999999999</v>
      </c>
      <c r="AA20" s="20">
        <v>66.385999999999996</v>
      </c>
      <c r="AB20" s="20">
        <v>54.316000000000003</v>
      </c>
      <c r="AC20" s="20">
        <v>49.619</v>
      </c>
      <c r="AD20" s="20">
        <v>56.814999999999998</v>
      </c>
      <c r="AE20" s="20">
        <v>55.350999999999999</v>
      </c>
      <c r="AG20" s="20">
        <v>0.97</v>
      </c>
      <c r="AH20" s="20">
        <v>0.875</v>
      </c>
      <c r="AI20" s="20">
        <v>0.91200000000000003</v>
      </c>
      <c r="AJ20" s="20">
        <v>0.91</v>
      </c>
      <c r="AK20" s="20">
        <v>0.89500000000000002</v>
      </c>
      <c r="AL20" s="20">
        <v>0.84399999999999997</v>
      </c>
      <c r="AM20" s="20">
        <v>0.80600000000000005</v>
      </c>
      <c r="AN20" s="20">
        <v>0.874</v>
      </c>
      <c r="AO20" s="20">
        <v>0.90200000000000002</v>
      </c>
      <c r="AP20" s="20">
        <v>0.46500000000000002</v>
      </c>
      <c r="AQ20" s="20">
        <v>0.9</v>
      </c>
      <c r="AR20" s="20">
        <v>0.92500000000000004</v>
      </c>
      <c r="AS20" s="20">
        <v>0.94899999999999995</v>
      </c>
      <c r="AT20" s="20">
        <v>0.90600000000000003</v>
      </c>
      <c r="AU20" s="20">
        <v>0.84599999999999997</v>
      </c>
      <c r="AV20" s="20"/>
      <c r="AW20" s="20">
        <v>1.4359999999999999</v>
      </c>
      <c r="AX20" s="20">
        <v>1.3879999999999999</v>
      </c>
      <c r="AY20" s="20">
        <v>1.5</v>
      </c>
      <c r="AZ20" s="20">
        <v>1.6080000000000001</v>
      </c>
      <c r="BA20" s="20">
        <v>1.5449999999999999</v>
      </c>
      <c r="BB20" s="20">
        <v>1.64</v>
      </c>
      <c r="BC20" s="20">
        <v>1.8859999999999999</v>
      </c>
      <c r="BD20" s="20">
        <v>1.524</v>
      </c>
      <c r="BE20" s="20">
        <v>1.3260000000000001</v>
      </c>
      <c r="BF20" s="20">
        <v>2.0019999999999998</v>
      </c>
      <c r="BG20" s="20">
        <v>1.4259999999999999</v>
      </c>
      <c r="BH20" s="20">
        <v>1.2869999999999999</v>
      </c>
      <c r="BI20" s="20">
        <v>1.3069999999999999</v>
      </c>
      <c r="BJ20" s="20">
        <v>1.292</v>
      </c>
      <c r="BK20" s="20">
        <v>1.26</v>
      </c>
      <c r="BL20" s="20"/>
      <c r="BM20" s="20">
        <v>0.93799999999999994</v>
      </c>
      <c r="BN20" s="20">
        <v>0.89800000000000002</v>
      </c>
      <c r="BO20" s="20">
        <v>0.92600000000000005</v>
      </c>
      <c r="BP20" s="20">
        <v>0.93500000000000005</v>
      </c>
      <c r="BQ20" s="20">
        <v>0.92700000000000005</v>
      </c>
      <c r="BR20" s="20">
        <v>0.92800000000000005</v>
      </c>
      <c r="BS20" s="20">
        <v>0.874</v>
      </c>
      <c r="BT20" s="20">
        <v>0.93</v>
      </c>
      <c r="BU20" s="20">
        <v>0.94199999999999995</v>
      </c>
      <c r="BV20" s="20">
        <v>0.69099999999999995</v>
      </c>
      <c r="BW20" s="20">
        <v>0.93100000000000005</v>
      </c>
      <c r="BX20" s="20">
        <v>0.92700000000000005</v>
      </c>
      <c r="BY20" s="20">
        <v>0.91200000000000003</v>
      </c>
      <c r="BZ20" s="20">
        <v>0.92500000000000004</v>
      </c>
      <c r="CA20" s="20">
        <v>0.91</v>
      </c>
      <c r="CB20" s="20"/>
      <c r="CC20" s="20"/>
    </row>
    <row r="21" spans="1:81" x14ac:dyDescent="0.35">
      <c r="A21" s="20">
        <v>153.101</v>
      </c>
      <c r="B21" s="20">
        <v>159.35</v>
      </c>
      <c r="C21" s="20">
        <v>137.47900000000001</v>
      </c>
      <c r="D21" s="20">
        <v>301.51600000000002</v>
      </c>
      <c r="E21" s="20">
        <v>243.71199999999999</v>
      </c>
      <c r="F21" s="20">
        <v>167.16200000000001</v>
      </c>
      <c r="G21" s="20">
        <v>154.66399999999999</v>
      </c>
      <c r="H21" s="20">
        <v>201.53100000000001</v>
      </c>
      <c r="I21" s="20">
        <v>282.76900000000001</v>
      </c>
      <c r="J21" s="20">
        <v>207.78</v>
      </c>
      <c r="K21" s="20">
        <v>182.78399999999999</v>
      </c>
      <c r="L21" s="20">
        <v>168.72399999999999</v>
      </c>
      <c r="M21" s="20">
        <v>212.46700000000001</v>
      </c>
      <c r="N21" s="20">
        <v>190.595</v>
      </c>
      <c r="O21" s="20">
        <v>182.78399999999999</v>
      </c>
      <c r="P21" s="20"/>
      <c r="Q21" s="20">
        <v>46.512999999999998</v>
      </c>
      <c r="R21" s="20">
        <v>50.048000000000002</v>
      </c>
      <c r="S21" s="20">
        <v>45.780999999999999</v>
      </c>
      <c r="T21" s="20">
        <v>64.617999999999995</v>
      </c>
      <c r="U21" s="20">
        <v>58.582999999999998</v>
      </c>
      <c r="V21" s="20">
        <v>47.548000000000002</v>
      </c>
      <c r="W21" s="20">
        <v>47.244999999999997</v>
      </c>
      <c r="X21" s="20">
        <v>51.084000000000003</v>
      </c>
      <c r="Y21" s="20">
        <v>63.154000000000003</v>
      </c>
      <c r="Z21" s="20">
        <v>90.4</v>
      </c>
      <c r="AA21" s="20">
        <v>49.012999999999998</v>
      </c>
      <c r="AB21" s="20">
        <v>50.78</v>
      </c>
      <c r="AC21" s="20">
        <v>52.850999999999999</v>
      </c>
      <c r="AD21" s="20">
        <v>54.316000000000003</v>
      </c>
      <c r="AE21" s="20">
        <v>50.476999999999997</v>
      </c>
      <c r="AG21" s="20">
        <v>0.88900000000000001</v>
      </c>
      <c r="AH21" s="20">
        <v>0.79900000000000004</v>
      </c>
      <c r="AI21" s="20">
        <v>0.82399999999999995</v>
      </c>
      <c r="AJ21" s="20">
        <v>0.90700000000000003</v>
      </c>
      <c r="AK21" s="20">
        <v>0.89200000000000002</v>
      </c>
      <c r="AL21" s="20">
        <v>0.92900000000000005</v>
      </c>
      <c r="AM21" s="20">
        <v>0.871</v>
      </c>
      <c r="AN21" s="20">
        <v>0.97</v>
      </c>
      <c r="AO21" s="20">
        <v>0.89100000000000001</v>
      </c>
      <c r="AP21" s="20">
        <v>0.32</v>
      </c>
      <c r="AQ21" s="20">
        <v>0.95599999999999996</v>
      </c>
      <c r="AR21" s="20">
        <v>0.82199999999999995</v>
      </c>
      <c r="AS21" s="20">
        <v>0.95599999999999996</v>
      </c>
      <c r="AT21" s="20">
        <v>0.81200000000000006</v>
      </c>
      <c r="AU21" s="20">
        <v>0.90100000000000002</v>
      </c>
      <c r="AV21" s="20"/>
      <c r="AW21" s="20">
        <v>1.7609999999999999</v>
      </c>
      <c r="AX21" s="20">
        <v>1.6759999999999999</v>
      </c>
      <c r="AY21" s="20">
        <v>1.575</v>
      </c>
      <c r="AZ21" s="20">
        <v>1.476</v>
      </c>
      <c r="BA21" s="20">
        <v>1.6479999999999999</v>
      </c>
      <c r="BB21" s="20">
        <v>1.4630000000000001</v>
      </c>
      <c r="BC21" s="20">
        <v>1.69</v>
      </c>
      <c r="BD21" s="20">
        <v>1.2969999999999999</v>
      </c>
      <c r="BE21" s="20">
        <v>1.514</v>
      </c>
      <c r="BF21" s="20">
        <v>1.5760000000000001</v>
      </c>
      <c r="BG21" s="20">
        <v>1.2509999999999999</v>
      </c>
      <c r="BH21" s="20">
        <v>1.56</v>
      </c>
      <c r="BI21" s="20">
        <v>1.159</v>
      </c>
      <c r="BJ21" s="20">
        <v>1.9379999999999999</v>
      </c>
      <c r="BK21" s="20">
        <v>1.415</v>
      </c>
      <c r="BL21" s="20"/>
      <c r="BM21" s="20">
        <v>0.93300000000000005</v>
      </c>
      <c r="BN21" s="20">
        <v>0.88300000000000001</v>
      </c>
      <c r="BO21" s="20">
        <v>0.876</v>
      </c>
      <c r="BP21" s="20">
        <v>0.93500000000000005</v>
      </c>
      <c r="BQ21" s="20">
        <v>0.93700000000000006</v>
      </c>
      <c r="BR21" s="20">
        <v>0.92600000000000005</v>
      </c>
      <c r="BS21" s="20">
        <v>0.92500000000000004</v>
      </c>
      <c r="BT21" s="20">
        <v>0.93100000000000005</v>
      </c>
      <c r="BU21" s="20">
        <v>0.93100000000000005</v>
      </c>
      <c r="BV21" s="20">
        <v>0.63</v>
      </c>
      <c r="BW21" s="20">
        <v>0.94</v>
      </c>
      <c r="BX21" s="20">
        <v>0.89600000000000002</v>
      </c>
      <c r="BY21" s="20">
        <v>0.92200000000000004</v>
      </c>
      <c r="BZ21" s="20">
        <v>0.91400000000000003</v>
      </c>
      <c r="CA21" s="20">
        <v>0.93600000000000005</v>
      </c>
      <c r="CB21" s="20"/>
      <c r="CC21" s="20"/>
    </row>
    <row r="22" spans="1:81" x14ac:dyDescent="0.35">
      <c r="A22" s="20">
        <v>139.041</v>
      </c>
      <c r="B22" s="20">
        <v>334.32299999999998</v>
      </c>
      <c r="C22" s="20">
        <v>226.52699999999999</v>
      </c>
      <c r="D22" s="20">
        <v>148.41399999999999</v>
      </c>
      <c r="E22" s="20">
        <v>195.28200000000001</v>
      </c>
      <c r="F22" s="20">
        <v>157.78800000000001</v>
      </c>
      <c r="G22" s="20">
        <v>146.852</v>
      </c>
      <c r="H22" s="20">
        <v>253.08600000000001</v>
      </c>
      <c r="I22" s="20">
        <v>270.27100000000002</v>
      </c>
      <c r="J22" s="20">
        <v>139.041</v>
      </c>
      <c r="K22" s="20">
        <v>228.09</v>
      </c>
      <c r="L22" s="20">
        <v>270.27100000000002</v>
      </c>
      <c r="M22" s="20">
        <v>192.15799999999999</v>
      </c>
      <c r="N22" s="20">
        <v>217.154</v>
      </c>
      <c r="O22" s="20">
        <v>453.05399999999997</v>
      </c>
      <c r="P22" s="20"/>
      <c r="Q22" s="20">
        <v>45.780999999999999</v>
      </c>
      <c r="R22" s="20">
        <v>69.921000000000006</v>
      </c>
      <c r="S22" s="20">
        <v>59.921999999999997</v>
      </c>
      <c r="T22" s="20">
        <v>48.709000000000003</v>
      </c>
      <c r="U22" s="20">
        <v>52.119</v>
      </c>
      <c r="V22" s="20">
        <v>47.244999999999997</v>
      </c>
      <c r="W22" s="20">
        <v>48.280999999999999</v>
      </c>
      <c r="X22" s="20">
        <v>59.618000000000002</v>
      </c>
      <c r="Y22" s="20">
        <v>64.188999999999993</v>
      </c>
      <c r="Z22" s="20">
        <v>43.280999999999999</v>
      </c>
      <c r="AA22" s="20">
        <v>55.654000000000003</v>
      </c>
      <c r="AB22" s="20">
        <v>106.61199999999999</v>
      </c>
      <c r="AC22" s="20">
        <v>50.048000000000002</v>
      </c>
      <c r="AD22" s="20">
        <v>53.582999999999998</v>
      </c>
      <c r="AE22" s="20">
        <v>86.991</v>
      </c>
      <c r="AG22" s="20">
        <v>0.83399999999999996</v>
      </c>
      <c r="AH22" s="20">
        <v>0.85899999999999999</v>
      </c>
      <c r="AI22" s="20">
        <v>0.79300000000000004</v>
      </c>
      <c r="AJ22" s="20">
        <v>0.78600000000000003</v>
      </c>
      <c r="AK22" s="20">
        <v>0.90300000000000002</v>
      </c>
      <c r="AL22" s="20">
        <v>0.88800000000000001</v>
      </c>
      <c r="AM22" s="20">
        <v>0.79200000000000004</v>
      </c>
      <c r="AN22" s="20">
        <v>0.89500000000000002</v>
      </c>
      <c r="AO22" s="20">
        <v>0.82399999999999995</v>
      </c>
      <c r="AP22" s="20">
        <v>0.93300000000000005</v>
      </c>
      <c r="AQ22" s="20">
        <v>0.92500000000000004</v>
      </c>
      <c r="AR22" s="20">
        <v>0.29899999999999999</v>
      </c>
      <c r="AS22" s="20">
        <v>0.96399999999999997</v>
      </c>
      <c r="AT22" s="20">
        <v>0.95</v>
      </c>
      <c r="AU22" s="20">
        <v>0.752</v>
      </c>
      <c r="AV22" s="20"/>
      <c r="AW22" s="20">
        <v>1.6259999999999999</v>
      </c>
      <c r="AX22" s="20">
        <v>1.403</v>
      </c>
      <c r="AY22" s="20">
        <v>1.4019999999999999</v>
      </c>
      <c r="AZ22" s="20">
        <v>2.37</v>
      </c>
      <c r="BA22" s="20">
        <v>1.5489999999999999</v>
      </c>
      <c r="BB22" s="20">
        <v>1.2470000000000001</v>
      </c>
      <c r="BC22" s="20">
        <v>2.0009999999999999</v>
      </c>
      <c r="BD22" s="20">
        <v>1.462</v>
      </c>
      <c r="BE22" s="20">
        <v>1.623</v>
      </c>
      <c r="BF22" s="20">
        <v>1.175</v>
      </c>
      <c r="BG22" s="20">
        <v>1.331</v>
      </c>
      <c r="BH22" s="20">
        <v>1.1930000000000001</v>
      </c>
      <c r="BI22" s="20">
        <v>1.147</v>
      </c>
      <c r="BJ22" s="20">
        <v>1.2230000000000001</v>
      </c>
      <c r="BK22" s="20">
        <v>1.76</v>
      </c>
      <c r="BL22" s="20"/>
      <c r="BM22" s="20">
        <v>0.88100000000000001</v>
      </c>
      <c r="BN22" s="20">
        <v>0.90700000000000003</v>
      </c>
      <c r="BO22" s="20">
        <v>0.879</v>
      </c>
      <c r="BP22" s="20">
        <v>0.94099999999999995</v>
      </c>
      <c r="BQ22" s="20">
        <v>0.91600000000000004</v>
      </c>
      <c r="BR22" s="20">
        <v>0.90600000000000003</v>
      </c>
      <c r="BS22" s="20">
        <v>0.89500000000000002</v>
      </c>
      <c r="BT22" s="20">
        <v>0.91500000000000004</v>
      </c>
      <c r="BU22" s="20">
        <v>0.90600000000000003</v>
      </c>
      <c r="BV22" s="20">
        <v>0.89400000000000002</v>
      </c>
      <c r="BW22" s="20">
        <v>0.91500000000000004</v>
      </c>
      <c r="BX22" s="20">
        <v>0.752</v>
      </c>
      <c r="BY22" s="20">
        <v>0.92500000000000004</v>
      </c>
      <c r="BZ22" s="20">
        <v>0.92700000000000005</v>
      </c>
      <c r="CA22" s="20">
        <v>0.91800000000000004</v>
      </c>
      <c r="CB22" s="20"/>
      <c r="CC22" s="20"/>
    </row>
    <row r="23" spans="1:81" x14ac:dyDescent="0.35">
      <c r="A23" s="20">
        <v>146.852</v>
      </c>
      <c r="B23" s="20">
        <v>273.39499999999998</v>
      </c>
      <c r="C23" s="20">
        <v>520.23199999999997</v>
      </c>
      <c r="D23" s="20">
        <v>218.71600000000001</v>
      </c>
      <c r="E23" s="20">
        <v>210.905</v>
      </c>
      <c r="F23" s="20">
        <v>265.584</v>
      </c>
      <c r="G23" s="20">
        <v>199.96899999999999</v>
      </c>
      <c r="H23" s="20">
        <v>193.72</v>
      </c>
      <c r="I23" s="20">
        <v>164.03700000000001</v>
      </c>
      <c r="J23" s="20">
        <v>137.47900000000001</v>
      </c>
      <c r="K23" s="20">
        <v>223.40299999999999</v>
      </c>
      <c r="L23" s="20">
        <v>20.309000000000001</v>
      </c>
      <c r="M23" s="20">
        <v>201.53100000000001</v>
      </c>
      <c r="N23" s="20">
        <v>223.40299999999999</v>
      </c>
      <c r="O23" s="20">
        <v>23.434000000000001</v>
      </c>
      <c r="P23" s="20"/>
      <c r="Q23" s="20">
        <v>45.048999999999999</v>
      </c>
      <c r="R23" s="20">
        <v>60.350999999999999</v>
      </c>
      <c r="S23" s="20">
        <v>89.061999999999998</v>
      </c>
      <c r="T23" s="20">
        <v>55.350999999999999</v>
      </c>
      <c r="U23" s="20">
        <v>54.316000000000003</v>
      </c>
      <c r="V23" s="20">
        <v>61.082999999999998</v>
      </c>
      <c r="W23" s="20">
        <v>55.78</v>
      </c>
      <c r="X23" s="20">
        <v>50.350999999999999</v>
      </c>
      <c r="Y23" s="20">
        <v>47.244999999999997</v>
      </c>
      <c r="Z23" s="20">
        <v>43.280999999999999</v>
      </c>
      <c r="AA23" s="20">
        <v>53.582999999999998</v>
      </c>
      <c r="AB23" s="20">
        <v>16.640999999999998</v>
      </c>
      <c r="AC23" s="20">
        <v>51.084000000000003</v>
      </c>
      <c r="AD23" s="20">
        <v>56.387</v>
      </c>
      <c r="AE23" s="20">
        <v>17.373000000000001</v>
      </c>
      <c r="AG23" s="20">
        <v>0.90900000000000003</v>
      </c>
      <c r="AH23" s="20">
        <v>0.94299999999999995</v>
      </c>
      <c r="AI23" s="20">
        <v>0.82399999999999995</v>
      </c>
      <c r="AJ23" s="20">
        <v>0.89700000000000002</v>
      </c>
      <c r="AK23" s="20">
        <v>0.89800000000000002</v>
      </c>
      <c r="AL23" s="20">
        <v>0.89400000000000002</v>
      </c>
      <c r="AM23" s="20">
        <v>0.80800000000000005</v>
      </c>
      <c r="AN23" s="20">
        <v>0.96</v>
      </c>
      <c r="AO23" s="20">
        <v>0.92400000000000004</v>
      </c>
      <c r="AP23" s="20">
        <v>0.92200000000000004</v>
      </c>
      <c r="AQ23" s="20">
        <v>0.97799999999999998</v>
      </c>
      <c r="AR23" s="20">
        <v>0.92200000000000004</v>
      </c>
      <c r="AS23" s="20">
        <v>0.97</v>
      </c>
      <c r="AT23" s="20">
        <v>0.88300000000000001</v>
      </c>
      <c r="AU23" s="20">
        <v>0.97599999999999998</v>
      </c>
      <c r="AV23" s="20"/>
      <c r="AW23" s="20">
        <v>1.337</v>
      </c>
      <c r="AX23" s="20">
        <v>1.3680000000000001</v>
      </c>
      <c r="AY23" s="20">
        <v>1.333</v>
      </c>
      <c r="AZ23" s="20">
        <v>1.337</v>
      </c>
      <c r="BA23" s="20">
        <v>1.2909999999999999</v>
      </c>
      <c r="BB23" s="20">
        <v>1.5680000000000001</v>
      </c>
      <c r="BC23" s="20">
        <v>1.825</v>
      </c>
      <c r="BD23" s="20">
        <v>1.0569999999999999</v>
      </c>
      <c r="BE23" s="20">
        <v>1.17</v>
      </c>
      <c r="BF23" s="20">
        <v>1.153</v>
      </c>
      <c r="BG23" s="20">
        <v>1.1319999999999999</v>
      </c>
      <c r="BH23" s="20">
        <v>1.601</v>
      </c>
      <c r="BI23" s="20">
        <v>1.101</v>
      </c>
      <c r="BJ23" s="20">
        <v>1.196</v>
      </c>
      <c r="BK23" s="20">
        <v>1.1859999999999999</v>
      </c>
      <c r="BL23" s="20"/>
      <c r="BM23" s="20">
        <v>0.9</v>
      </c>
      <c r="BN23" s="20">
        <v>0.93799999999999994</v>
      </c>
      <c r="BO23" s="20">
        <v>0.91900000000000004</v>
      </c>
      <c r="BP23" s="20">
        <v>0.91500000000000004</v>
      </c>
      <c r="BQ23" s="20">
        <v>0.90900000000000003</v>
      </c>
      <c r="BR23" s="20">
        <v>0.92600000000000005</v>
      </c>
      <c r="BS23" s="20">
        <v>0.91400000000000003</v>
      </c>
      <c r="BT23" s="20">
        <v>0.91500000000000004</v>
      </c>
      <c r="BU23" s="20">
        <v>0.92500000000000004</v>
      </c>
      <c r="BV23" s="20">
        <v>0.90300000000000002</v>
      </c>
      <c r="BW23" s="20">
        <v>0.93500000000000005</v>
      </c>
      <c r="BX23" s="20">
        <v>0.81200000000000006</v>
      </c>
      <c r="BY23" s="20">
        <v>0.92500000000000004</v>
      </c>
      <c r="BZ23" s="20">
        <v>0.90800000000000003</v>
      </c>
      <c r="CA23" s="20">
        <v>0.88200000000000001</v>
      </c>
      <c r="CB23" s="20"/>
      <c r="CC23" s="20"/>
    </row>
    <row r="24" spans="1:81" x14ac:dyDescent="0.35">
      <c r="A24" s="20">
        <v>206.21799999999999</v>
      </c>
      <c r="B24" s="20">
        <v>189.03299999999999</v>
      </c>
      <c r="C24" s="20">
        <v>134.35400000000001</v>
      </c>
      <c r="D24" s="20">
        <v>171.84800000000001</v>
      </c>
      <c r="E24" s="20">
        <v>248.399</v>
      </c>
      <c r="F24" s="20">
        <v>201.53100000000001</v>
      </c>
      <c r="G24" s="20">
        <v>207.78</v>
      </c>
      <c r="H24" s="20">
        <v>162.47499999999999</v>
      </c>
      <c r="I24" s="20">
        <v>240.58799999999999</v>
      </c>
      <c r="J24" s="20">
        <v>126.54300000000001</v>
      </c>
      <c r="K24" s="20">
        <v>151.53899999999999</v>
      </c>
      <c r="L24" s="20">
        <v>529.60500000000002</v>
      </c>
      <c r="M24" s="20">
        <v>199.96899999999999</v>
      </c>
      <c r="N24" s="20">
        <v>235.90100000000001</v>
      </c>
      <c r="O24" s="20">
        <v>146.852</v>
      </c>
      <c r="P24" s="20"/>
      <c r="Q24" s="20">
        <v>55.048000000000002</v>
      </c>
      <c r="R24" s="20">
        <v>50.048000000000002</v>
      </c>
      <c r="S24" s="20">
        <v>42.244999999999997</v>
      </c>
      <c r="T24" s="20">
        <v>48.280999999999999</v>
      </c>
      <c r="U24" s="20">
        <v>58.154000000000003</v>
      </c>
      <c r="V24" s="20">
        <v>53.582999999999998</v>
      </c>
      <c r="W24" s="20">
        <v>54.619</v>
      </c>
      <c r="X24" s="20">
        <v>46.512999999999998</v>
      </c>
      <c r="Y24" s="20">
        <v>56.814999999999998</v>
      </c>
      <c r="Z24" s="20">
        <v>42.244999999999997</v>
      </c>
      <c r="AA24" s="20">
        <v>44.744999999999997</v>
      </c>
      <c r="AB24" s="20">
        <v>89.793999999999997</v>
      </c>
      <c r="AC24" s="20">
        <v>54.619</v>
      </c>
      <c r="AD24" s="20">
        <v>57.548000000000002</v>
      </c>
      <c r="AE24" s="20">
        <v>44.012999999999998</v>
      </c>
      <c r="AG24" s="20">
        <v>0.85499999999999998</v>
      </c>
      <c r="AH24" s="20">
        <v>0.94799999999999995</v>
      </c>
      <c r="AI24" s="20">
        <v>0.94599999999999995</v>
      </c>
      <c r="AJ24" s="20">
        <v>0.92600000000000005</v>
      </c>
      <c r="AK24" s="20">
        <v>0.92300000000000004</v>
      </c>
      <c r="AL24" s="20">
        <v>0.88200000000000001</v>
      </c>
      <c r="AM24" s="20">
        <v>0.875</v>
      </c>
      <c r="AN24" s="20">
        <v>0.94399999999999995</v>
      </c>
      <c r="AO24" s="20">
        <v>0.93700000000000006</v>
      </c>
      <c r="AP24" s="20">
        <v>0.89100000000000001</v>
      </c>
      <c r="AQ24" s="20">
        <v>0.95099999999999996</v>
      </c>
      <c r="AR24" s="20">
        <v>0.82499999999999996</v>
      </c>
      <c r="AS24" s="20">
        <v>0.84199999999999997</v>
      </c>
      <c r="AT24" s="20">
        <v>0.89500000000000002</v>
      </c>
      <c r="AU24" s="20">
        <v>0.95299999999999996</v>
      </c>
      <c r="AV24" s="20"/>
      <c r="AW24" s="20">
        <v>1.8069999999999999</v>
      </c>
      <c r="AX24" s="20">
        <v>1.3560000000000001</v>
      </c>
      <c r="AY24" s="20">
        <v>1.278</v>
      </c>
      <c r="AZ24" s="20">
        <v>1.587</v>
      </c>
      <c r="BA24" s="20">
        <v>1.3540000000000001</v>
      </c>
      <c r="BB24" s="20">
        <v>1.5580000000000001</v>
      </c>
      <c r="BC24" s="20">
        <v>1.577</v>
      </c>
      <c r="BD24" s="20">
        <v>1.353</v>
      </c>
      <c r="BE24" s="20">
        <v>1.3280000000000001</v>
      </c>
      <c r="BF24" s="20">
        <v>1.3979999999999999</v>
      </c>
      <c r="BG24" s="20">
        <v>1.37</v>
      </c>
      <c r="BH24" s="20">
        <v>1.474</v>
      </c>
      <c r="BI24" s="20">
        <v>1.423</v>
      </c>
      <c r="BJ24" s="20">
        <v>1.39</v>
      </c>
      <c r="BK24" s="20">
        <v>1.361</v>
      </c>
      <c r="BL24" s="20"/>
      <c r="BM24" s="20">
        <v>0.92</v>
      </c>
      <c r="BN24" s="20">
        <v>0.93400000000000005</v>
      </c>
      <c r="BO24" s="20">
        <v>0.92500000000000004</v>
      </c>
      <c r="BP24" s="20">
        <v>0.94399999999999995</v>
      </c>
      <c r="BQ24" s="20">
        <v>0.91900000000000004</v>
      </c>
      <c r="BR24" s="20">
        <v>0.91200000000000003</v>
      </c>
      <c r="BS24" s="20">
        <v>0.90500000000000003</v>
      </c>
      <c r="BT24" s="20">
        <v>0.93300000000000005</v>
      </c>
      <c r="BU24" s="20">
        <v>0.93300000000000005</v>
      </c>
      <c r="BV24" s="20">
        <v>0.89</v>
      </c>
      <c r="BW24" s="20">
        <v>0.92400000000000004</v>
      </c>
      <c r="BX24" s="20">
        <v>0.92700000000000005</v>
      </c>
      <c r="BY24" s="20">
        <v>0.89200000000000002</v>
      </c>
      <c r="BZ24" s="20">
        <v>0.92400000000000004</v>
      </c>
      <c r="CA24" s="20">
        <v>0.92600000000000005</v>
      </c>
      <c r="CB24" s="20"/>
      <c r="CC24" s="20"/>
    </row>
    <row r="25" spans="1:81" x14ac:dyDescent="0.35">
      <c r="A25" s="20">
        <v>171.84800000000001</v>
      </c>
      <c r="B25" s="20">
        <v>273.39499999999998</v>
      </c>
      <c r="C25" s="20">
        <v>192.15799999999999</v>
      </c>
      <c r="D25" s="20">
        <v>149.977</v>
      </c>
      <c r="E25" s="20">
        <v>215.59200000000001</v>
      </c>
      <c r="F25" s="20">
        <v>292.142</v>
      </c>
      <c r="G25" s="20">
        <v>142.16499999999999</v>
      </c>
      <c r="H25" s="20">
        <v>206.21799999999999</v>
      </c>
      <c r="I25" s="20">
        <v>148.41399999999999</v>
      </c>
      <c r="J25" s="20">
        <v>120.294</v>
      </c>
      <c r="K25" s="20">
        <v>182.78399999999999</v>
      </c>
      <c r="L25" s="20">
        <v>167.16200000000001</v>
      </c>
      <c r="M25" s="20">
        <v>171.84800000000001</v>
      </c>
      <c r="N25" s="20">
        <v>271.83300000000003</v>
      </c>
      <c r="O25" s="20">
        <v>159.35</v>
      </c>
      <c r="P25" s="20"/>
      <c r="Q25" s="20">
        <v>50.048000000000002</v>
      </c>
      <c r="R25" s="20">
        <v>62.85</v>
      </c>
      <c r="S25" s="20">
        <v>52.548000000000002</v>
      </c>
      <c r="T25" s="20">
        <v>48.887</v>
      </c>
      <c r="U25" s="20">
        <v>54.012</v>
      </c>
      <c r="V25" s="20">
        <v>61.386000000000003</v>
      </c>
      <c r="W25" s="20">
        <v>42.978000000000002</v>
      </c>
      <c r="X25" s="20">
        <v>52.548000000000002</v>
      </c>
      <c r="Y25" s="20">
        <v>46.21</v>
      </c>
      <c r="Z25" s="20">
        <v>39.012999999999998</v>
      </c>
      <c r="AA25" s="20">
        <v>49.316000000000003</v>
      </c>
      <c r="AB25" s="20">
        <v>49.316000000000003</v>
      </c>
      <c r="AC25" s="20">
        <v>49.012999999999998</v>
      </c>
      <c r="AD25" s="20">
        <v>62.118000000000002</v>
      </c>
      <c r="AE25" s="20">
        <v>47.548000000000002</v>
      </c>
      <c r="AG25" s="20">
        <v>0.86199999999999999</v>
      </c>
      <c r="AH25" s="20">
        <v>0.87</v>
      </c>
      <c r="AI25" s="20">
        <v>0.874</v>
      </c>
      <c r="AJ25" s="20">
        <v>0.78900000000000003</v>
      </c>
      <c r="AK25" s="20">
        <v>0.92900000000000005</v>
      </c>
      <c r="AL25" s="20">
        <v>0.97399999999999998</v>
      </c>
      <c r="AM25" s="20">
        <v>0.96699999999999997</v>
      </c>
      <c r="AN25" s="20">
        <v>0.93799999999999994</v>
      </c>
      <c r="AO25" s="20">
        <v>0.873</v>
      </c>
      <c r="AP25" s="20">
        <v>0.99299999999999999</v>
      </c>
      <c r="AQ25" s="20">
        <v>0.94399999999999995</v>
      </c>
      <c r="AR25" s="20">
        <v>0.86399999999999999</v>
      </c>
      <c r="AS25" s="20">
        <v>0.89900000000000002</v>
      </c>
      <c r="AT25" s="20">
        <v>0.88500000000000001</v>
      </c>
      <c r="AU25" s="20">
        <v>0.88600000000000001</v>
      </c>
      <c r="AV25" s="20"/>
      <c r="AW25" s="20">
        <v>1.605</v>
      </c>
      <c r="AX25" s="20">
        <v>1.5740000000000001</v>
      </c>
      <c r="AY25" s="20">
        <v>1.623</v>
      </c>
      <c r="AZ25" s="20">
        <v>2.12</v>
      </c>
      <c r="BA25" s="20">
        <v>1.363</v>
      </c>
      <c r="BB25" s="20">
        <v>1.155</v>
      </c>
      <c r="BC25" s="20">
        <v>1.363</v>
      </c>
      <c r="BD25" s="20">
        <v>1.2629999999999999</v>
      </c>
      <c r="BE25" s="20">
        <v>1.5569999999999999</v>
      </c>
      <c r="BF25" s="20">
        <v>1.2989999999999999</v>
      </c>
      <c r="BG25" s="20">
        <v>1.3080000000000001</v>
      </c>
      <c r="BH25" s="20">
        <v>1.61</v>
      </c>
      <c r="BI25" s="20">
        <v>1.466</v>
      </c>
      <c r="BJ25" s="20">
        <v>1.538</v>
      </c>
      <c r="BK25" s="20">
        <v>1.6759999999999999</v>
      </c>
      <c r="BL25" s="20"/>
      <c r="BM25" s="20">
        <v>0.90500000000000003</v>
      </c>
      <c r="BN25" s="20">
        <v>0.93100000000000005</v>
      </c>
      <c r="BO25" s="20">
        <v>0.91800000000000004</v>
      </c>
      <c r="BP25" s="20">
        <v>0.88900000000000001</v>
      </c>
      <c r="BQ25" s="20">
        <v>0.94199999999999995</v>
      </c>
      <c r="BR25" s="20">
        <v>0.94199999999999995</v>
      </c>
      <c r="BS25" s="20">
        <v>0.94799999999999995</v>
      </c>
      <c r="BT25" s="20">
        <v>0.92300000000000004</v>
      </c>
      <c r="BU25" s="20">
        <v>0.92700000000000005</v>
      </c>
      <c r="BV25" s="20">
        <v>0.92200000000000004</v>
      </c>
      <c r="BW25" s="20">
        <v>0.91800000000000004</v>
      </c>
      <c r="BX25" s="20">
        <v>0.89900000000000002</v>
      </c>
      <c r="BY25" s="20">
        <v>0.92400000000000004</v>
      </c>
      <c r="BZ25" s="20">
        <v>0.92300000000000004</v>
      </c>
      <c r="CA25" s="20">
        <v>0.91100000000000003</v>
      </c>
      <c r="CB25" s="20"/>
      <c r="CC25" s="20"/>
    </row>
    <row r="26" spans="1:81" x14ac:dyDescent="0.35">
      <c r="A26" s="20">
        <v>165.59899999999999</v>
      </c>
      <c r="B26" s="20">
        <v>201.53100000000001</v>
      </c>
      <c r="C26" s="20">
        <v>149.977</v>
      </c>
      <c r="D26" s="20">
        <v>168.72399999999999</v>
      </c>
      <c r="E26" s="20">
        <v>154.66399999999999</v>
      </c>
      <c r="F26" s="20">
        <v>328.07400000000001</v>
      </c>
      <c r="G26" s="20">
        <v>178.09700000000001</v>
      </c>
      <c r="H26" s="20">
        <v>239.02500000000001</v>
      </c>
      <c r="I26" s="20">
        <v>206.21799999999999</v>
      </c>
      <c r="J26" s="20">
        <v>120.294</v>
      </c>
      <c r="K26" s="20">
        <v>164.03700000000001</v>
      </c>
      <c r="L26" s="20">
        <v>101.547</v>
      </c>
      <c r="M26" s="20">
        <v>218.71600000000001</v>
      </c>
      <c r="N26" s="20">
        <v>212.46700000000001</v>
      </c>
      <c r="O26" s="20">
        <v>176.535</v>
      </c>
      <c r="P26" s="20"/>
      <c r="Q26" s="20">
        <v>47.548000000000002</v>
      </c>
      <c r="R26" s="20">
        <v>54.619</v>
      </c>
      <c r="S26" s="20">
        <v>47.119</v>
      </c>
      <c r="T26" s="20">
        <v>50.476999999999997</v>
      </c>
      <c r="U26" s="20">
        <v>44.012999999999998</v>
      </c>
      <c r="V26" s="20">
        <v>66.385999999999996</v>
      </c>
      <c r="W26" s="20">
        <v>50.048000000000002</v>
      </c>
      <c r="X26" s="20">
        <v>58.886000000000003</v>
      </c>
      <c r="Y26" s="20">
        <v>52.850999999999999</v>
      </c>
      <c r="Z26" s="20">
        <v>39.442</v>
      </c>
      <c r="AA26" s="20">
        <v>47.548000000000002</v>
      </c>
      <c r="AB26" s="20">
        <v>36.942999999999998</v>
      </c>
      <c r="AC26" s="20">
        <v>54.619</v>
      </c>
      <c r="AD26" s="20">
        <v>61.512</v>
      </c>
      <c r="AE26" s="20">
        <v>51.69</v>
      </c>
      <c r="AG26" s="20">
        <v>0.92</v>
      </c>
      <c r="AH26" s="20">
        <v>0.84899999999999998</v>
      </c>
      <c r="AI26" s="20">
        <v>0.84899999999999998</v>
      </c>
      <c r="AJ26" s="20">
        <v>0.83199999999999996</v>
      </c>
      <c r="AK26" s="20">
        <v>1</v>
      </c>
      <c r="AL26" s="20">
        <v>0.93500000000000005</v>
      </c>
      <c r="AM26" s="20">
        <v>0.89300000000000002</v>
      </c>
      <c r="AN26" s="20">
        <v>0.86599999999999999</v>
      </c>
      <c r="AO26" s="20">
        <v>0.92800000000000005</v>
      </c>
      <c r="AP26" s="20">
        <v>0.97199999999999998</v>
      </c>
      <c r="AQ26" s="20">
        <v>0.91200000000000003</v>
      </c>
      <c r="AR26" s="20">
        <v>0.93500000000000005</v>
      </c>
      <c r="AS26" s="20">
        <v>0.92100000000000004</v>
      </c>
      <c r="AT26" s="20">
        <v>0.70599999999999996</v>
      </c>
      <c r="AU26" s="20">
        <v>0.83</v>
      </c>
      <c r="AV26" s="20"/>
      <c r="AW26" s="20">
        <v>1.401</v>
      </c>
      <c r="AX26" s="20">
        <v>1.7430000000000001</v>
      </c>
      <c r="AY26" s="20">
        <v>1.2629999999999999</v>
      </c>
      <c r="AZ26" s="20">
        <v>1.994</v>
      </c>
      <c r="BA26" s="20">
        <v>1.24</v>
      </c>
      <c r="BB26" s="20">
        <v>1.115</v>
      </c>
      <c r="BC26" s="20">
        <v>1.5229999999999999</v>
      </c>
      <c r="BD26" s="20">
        <v>1.64</v>
      </c>
      <c r="BE26" s="20">
        <v>1.339</v>
      </c>
      <c r="BF26" s="20">
        <v>1.379</v>
      </c>
      <c r="BG26" s="20">
        <v>1.4910000000000001</v>
      </c>
      <c r="BH26" s="20">
        <v>1.591</v>
      </c>
      <c r="BI26" s="20">
        <v>1.1499999999999999</v>
      </c>
      <c r="BJ26" s="20">
        <v>2.452</v>
      </c>
      <c r="BK26" s="20">
        <v>1.147</v>
      </c>
      <c r="BL26" s="20"/>
      <c r="BM26" s="20">
        <v>0.92200000000000004</v>
      </c>
      <c r="BN26" s="20">
        <v>0.90800000000000003</v>
      </c>
      <c r="BO26" s="20">
        <v>0.86899999999999999</v>
      </c>
      <c r="BP26" s="20">
        <v>0.93899999999999995</v>
      </c>
      <c r="BQ26" s="20">
        <v>0.93799999999999994</v>
      </c>
      <c r="BR26" s="20">
        <v>0.93500000000000005</v>
      </c>
      <c r="BS26" s="20">
        <v>0.91900000000000004</v>
      </c>
      <c r="BT26" s="20">
        <v>0.90800000000000003</v>
      </c>
      <c r="BU26" s="20">
        <v>0.91300000000000003</v>
      </c>
      <c r="BV26" s="20">
        <v>0.95099999999999996</v>
      </c>
      <c r="BW26" s="20">
        <v>0.91700000000000004</v>
      </c>
      <c r="BX26" s="20">
        <v>0.93500000000000005</v>
      </c>
      <c r="BY26" s="20">
        <v>0.90900000000000003</v>
      </c>
      <c r="BZ26" s="20">
        <v>0.90700000000000003</v>
      </c>
      <c r="CA26" s="20">
        <v>0.873</v>
      </c>
      <c r="CB26" s="20"/>
      <c r="CC26" s="20"/>
    </row>
    <row r="27" spans="1:81" x14ac:dyDescent="0.35">
      <c r="A27" s="20">
        <v>181.22200000000001</v>
      </c>
      <c r="B27" s="20">
        <v>281.20600000000002</v>
      </c>
      <c r="C27" s="20">
        <v>110.92</v>
      </c>
      <c r="D27" s="20">
        <v>189.03299999999999</v>
      </c>
      <c r="E27" s="20">
        <v>221.84100000000001</v>
      </c>
      <c r="F27" s="20">
        <v>243.71199999999999</v>
      </c>
      <c r="G27" s="20">
        <v>306.20299999999997</v>
      </c>
      <c r="H27" s="20">
        <v>176.535</v>
      </c>
      <c r="I27" s="20">
        <v>271.83300000000003</v>
      </c>
      <c r="J27" s="20">
        <v>142.16499999999999</v>
      </c>
      <c r="K27" s="20">
        <v>339.01</v>
      </c>
      <c r="L27" s="20">
        <v>195.28200000000001</v>
      </c>
      <c r="M27" s="20">
        <v>243.71199999999999</v>
      </c>
      <c r="N27" s="20">
        <v>318.70100000000002</v>
      </c>
      <c r="O27" s="20">
        <v>171.84800000000001</v>
      </c>
      <c r="P27" s="20"/>
      <c r="Q27" s="20">
        <v>52.548000000000002</v>
      </c>
      <c r="R27" s="20">
        <v>74.492000000000004</v>
      </c>
      <c r="S27" s="20">
        <v>39.012999999999998</v>
      </c>
      <c r="T27" s="20">
        <v>51.387</v>
      </c>
      <c r="U27" s="20">
        <v>54.619</v>
      </c>
      <c r="V27" s="20">
        <v>60.654000000000003</v>
      </c>
      <c r="W27" s="20">
        <v>76.081999999999994</v>
      </c>
      <c r="X27" s="20">
        <v>51.816000000000003</v>
      </c>
      <c r="Y27" s="20">
        <v>60.350999999999999</v>
      </c>
      <c r="Z27" s="20">
        <v>44.012999999999998</v>
      </c>
      <c r="AA27" s="20">
        <v>67.421000000000006</v>
      </c>
      <c r="AB27" s="20">
        <v>54.619</v>
      </c>
      <c r="AC27" s="20">
        <v>58.886000000000003</v>
      </c>
      <c r="AD27" s="20">
        <v>64.617999999999995</v>
      </c>
      <c r="AE27" s="20">
        <v>49.316000000000003</v>
      </c>
      <c r="AG27" s="20">
        <v>0.82499999999999996</v>
      </c>
      <c r="AH27" s="20">
        <v>0.63700000000000001</v>
      </c>
      <c r="AI27" s="20">
        <v>0.91600000000000004</v>
      </c>
      <c r="AJ27" s="20">
        <v>0.9</v>
      </c>
      <c r="AK27" s="20">
        <v>0.93400000000000005</v>
      </c>
      <c r="AL27" s="20">
        <v>0.83199999999999996</v>
      </c>
      <c r="AM27" s="20">
        <v>0.66500000000000004</v>
      </c>
      <c r="AN27" s="20">
        <v>0.82599999999999996</v>
      </c>
      <c r="AO27" s="20">
        <v>0.93799999999999994</v>
      </c>
      <c r="AP27" s="20">
        <v>0.92200000000000004</v>
      </c>
      <c r="AQ27" s="20">
        <v>0.93700000000000006</v>
      </c>
      <c r="AR27" s="20">
        <v>0.82299999999999995</v>
      </c>
      <c r="AS27" s="20">
        <v>0.88300000000000001</v>
      </c>
      <c r="AT27" s="20">
        <v>0.95899999999999996</v>
      </c>
      <c r="AU27" s="20">
        <v>0.88800000000000001</v>
      </c>
      <c r="AV27" s="20"/>
      <c r="AW27" s="20">
        <v>1.91</v>
      </c>
      <c r="AX27" s="20">
        <v>2.0209999999999999</v>
      </c>
      <c r="AY27" s="20">
        <v>1.61</v>
      </c>
      <c r="AZ27" s="20">
        <v>1.502</v>
      </c>
      <c r="BA27" s="20">
        <v>1.4059999999999999</v>
      </c>
      <c r="BB27" s="20">
        <v>1.7709999999999999</v>
      </c>
      <c r="BC27" s="20">
        <v>2.633</v>
      </c>
      <c r="BD27" s="20">
        <v>1.9670000000000001</v>
      </c>
      <c r="BE27" s="20">
        <v>1.373</v>
      </c>
      <c r="BF27" s="20">
        <v>1.466</v>
      </c>
      <c r="BG27" s="20">
        <v>1.2749999999999999</v>
      </c>
      <c r="BH27" s="20">
        <v>1.681</v>
      </c>
      <c r="BI27" s="20">
        <v>1.472</v>
      </c>
      <c r="BJ27" s="20">
        <v>1.1890000000000001</v>
      </c>
      <c r="BK27" s="20">
        <v>1.33</v>
      </c>
      <c r="BL27" s="20"/>
      <c r="BM27" s="20">
        <v>0.92100000000000004</v>
      </c>
      <c r="BN27" s="20">
        <v>0.88500000000000001</v>
      </c>
      <c r="BO27" s="20">
        <v>0.91</v>
      </c>
      <c r="BP27" s="20">
        <v>0.90300000000000002</v>
      </c>
      <c r="BQ27" s="20">
        <v>0.92200000000000004</v>
      </c>
      <c r="BR27" s="20">
        <v>0.91</v>
      </c>
      <c r="BS27" s="20">
        <v>0.88900000000000001</v>
      </c>
      <c r="BT27" s="20">
        <v>0.90400000000000003</v>
      </c>
      <c r="BU27" s="20">
        <v>0.93799999999999994</v>
      </c>
      <c r="BV27" s="20">
        <v>0.91500000000000004</v>
      </c>
      <c r="BW27" s="20">
        <v>0.93500000000000005</v>
      </c>
      <c r="BX27" s="20">
        <v>0.91200000000000003</v>
      </c>
      <c r="BY27" s="20">
        <v>0.91800000000000004</v>
      </c>
      <c r="BZ27" s="20">
        <v>0.94199999999999995</v>
      </c>
      <c r="CA27" s="20">
        <v>0.89400000000000002</v>
      </c>
      <c r="CB27" s="20"/>
      <c r="CC27" s="20"/>
    </row>
    <row r="28" spans="1:81" x14ac:dyDescent="0.35">
      <c r="A28" s="20">
        <v>137.47900000000001</v>
      </c>
      <c r="B28" s="20">
        <v>242.15</v>
      </c>
      <c r="C28" s="20">
        <v>245.274</v>
      </c>
      <c r="D28" s="20">
        <v>203.09399999999999</v>
      </c>
      <c r="E28" s="20">
        <v>174.97300000000001</v>
      </c>
      <c r="F28" s="20">
        <v>406.18700000000001</v>
      </c>
      <c r="G28" s="20">
        <v>156.226</v>
      </c>
      <c r="H28" s="20">
        <v>218.71600000000001</v>
      </c>
      <c r="I28" s="20">
        <v>209.34299999999999</v>
      </c>
      <c r="J28" s="20">
        <v>120.294</v>
      </c>
      <c r="K28" s="20">
        <v>217.154</v>
      </c>
      <c r="L28" s="20">
        <v>184.346</v>
      </c>
      <c r="M28" s="20">
        <v>223.40299999999999</v>
      </c>
      <c r="N28" s="20">
        <v>157.78800000000001</v>
      </c>
      <c r="O28" s="20">
        <v>270.27</v>
      </c>
      <c r="P28" s="20"/>
      <c r="Q28" s="20">
        <v>45.780999999999999</v>
      </c>
      <c r="R28" s="20">
        <v>57.119</v>
      </c>
      <c r="S28" s="20">
        <v>56.814999999999998</v>
      </c>
      <c r="T28" s="20">
        <v>54.316000000000003</v>
      </c>
      <c r="U28" s="20">
        <v>51.084000000000003</v>
      </c>
      <c r="V28" s="20">
        <v>78.456000000000003</v>
      </c>
      <c r="W28" s="20">
        <v>45.780999999999999</v>
      </c>
      <c r="X28" s="20">
        <v>56.082999999999998</v>
      </c>
      <c r="Y28" s="20">
        <v>54.619</v>
      </c>
      <c r="Z28" s="20">
        <v>40.478000000000002</v>
      </c>
      <c r="AA28" s="20">
        <v>55.048000000000002</v>
      </c>
      <c r="AB28" s="20">
        <v>51.084000000000003</v>
      </c>
      <c r="AC28" s="20">
        <v>58.582999999999998</v>
      </c>
      <c r="AD28" s="20">
        <v>47.119</v>
      </c>
      <c r="AE28" s="20">
        <v>62.421999999999997</v>
      </c>
      <c r="AG28" s="20">
        <v>0.82399999999999995</v>
      </c>
      <c r="AH28" s="20">
        <v>0.93300000000000005</v>
      </c>
      <c r="AI28" s="20">
        <v>0.95499999999999996</v>
      </c>
      <c r="AJ28" s="20">
        <v>0.86499999999999999</v>
      </c>
      <c r="AK28" s="20">
        <v>0.84299999999999997</v>
      </c>
      <c r="AL28" s="20">
        <v>0.82899999999999996</v>
      </c>
      <c r="AM28" s="20">
        <v>0.93700000000000006</v>
      </c>
      <c r="AN28" s="20">
        <v>0.874</v>
      </c>
      <c r="AO28" s="20">
        <v>0.88200000000000001</v>
      </c>
      <c r="AP28" s="20">
        <v>0.92300000000000004</v>
      </c>
      <c r="AQ28" s="20">
        <v>0.90100000000000002</v>
      </c>
      <c r="AR28" s="20">
        <v>0.88800000000000001</v>
      </c>
      <c r="AS28" s="20">
        <v>0.81799999999999995</v>
      </c>
      <c r="AT28" s="20">
        <v>0.89300000000000002</v>
      </c>
      <c r="AU28" s="20">
        <v>0.872</v>
      </c>
      <c r="AV28" s="20"/>
      <c r="AW28" s="20">
        <v>1.762</v>
      </c>
      <c r="AX28" s="20">
        <v>1.228</v>
      </c>
      <c r="AY28" s="20">
        <v>1.1870000000000001</v>
      </c>
      <c r="AZ28" s="20">
        <v>1.452</v>
      </c>
      <c r="BA28" s="20">
        <v>1.413</v>
      </c>
      <c r="BB28" s="20">
        <v>1.75</v>
      </c>
      <c r="BC28" s="20">
        <v>1.3460000000000001</v>
      </c>
      <c r="BD28" s="20">
        <v>1.409</v>
      </c>
      <c r="BE28" s="20">
        <v>1.44</v>
      </c>
      <c r="BF28" s="20">
        <v>1.3280000000000001</v>
      </c>
      <c r="BG28" s="20">
        <v>1.2809999999999999</v>
      </c>
      <c r="BH28" s="20">
        <v>1.2010000000000001</v>
      </c>
      <c r="BI28" s="20">
        <v>1.837</v>
      </c>
      <c r="BJ28" s="20">
        <v>1.5029999999999999</v>
      </c>
      <c r="BK28" s="20">
        <v>1.2450000000000001</v>
      </c>
      <c r="BL28" s="20"/>
      <c r="BM28" s="20">
        <v>0.88900000000000001</v>
      </c>
      <c r="BN28" s="20">
        <v>0.91700000000000004</v>
      </c>
      <c r="BO28" s="20">
        <v>0.93700000000000006</v>
      </c>
      <c r="BP28" s="20">
        <v>0.90900000000000003</v>
      </c>
      <c r="BQ28" s="20">
        <v>0.89600000000000002</v>
      </c>
      <c r="BR28" s="20">
        <v>0.92400000000000004</v>
      </c>
      <c r="BS28" s="20">
        <v>0.91700000000000004</v>
      </c>
      <c r="BT28" s="20">
        <v>0.91200000000000003</v>
      </c>
      <c r="BU28" s="20">
        <v>0.90500000000000003</v>
      </c>
      <c r="BV28" s="20">
        <v>0.91100000000000003</v>
      </c>
      <c r="BW28" s="20">
        <v>0.92100000000000004</v>
      </c>
      <c r="BX28" s="20">
        <v>0.91500000000000004</v>
      </c>
      <c r="BY28" s="20">
        <v>0.92</v>
      </c>
      <c r="BZ28" s="20">
        <v>0.89400000000000002</v>
      </c>
      <c r="CA28" s="20">
        <v>0.91100000000000003</v>
      </c>
      <c r="CB28" s="20"/>
      <c r="CC28" s="20"/>
    </row>
    <row r="29" spans="1:81" x14ac:dyDescent="0.35">
      <c r="A29" s="20">
        <v>167.161</v>
      </c>
      <c r="B29" s="20">
        <v>164.03700000000001</v>
      </c>
      <c r="C29" s="20">
        <v>170.286</v>
      </c>
      <c r="D29" s="20">
        <v>351.50799999999998</v>
      </c>
      <c r="E29" s="20">
        <v>295.267</v>
      </c>
      <c r="F29" s="20">
        <v>220.27799999999999</v>
      </c>
      <c r="G29" s="20">
        <v>262.459</v>
      </c>
      <c r="H29" s="20">
        <v>401.5</v>
      </c>
      <c r="I29" s="20">
        <v>221.84100000000001</v>
      </c>
      <c r="J29" s="20">
        <v>112.483</v>
      </c>
      <c r="K29" s="20">
        <v>173.411</v>
      </c>
      <c r="L29" s="20">
        <v>110.92</v>
      </c>
      <c r="M29" s="20">
        <v>193.72</v>
      </c>
      <c r="N29" s="20">
        <v>184.346</v>
      </c>
      <c r="O29" s="20">
        <v>501.48399999999998</v>
      </c>
      <c r="P29" s="20"/>
      <c r="Q29" s="20">
        <v>48.28</v>
      </c>
      <c r="R29" s="20">
        <v>46.816000000000003</v>
      </c>
      <c r="S29" s="20">
        <v>48.280999999999999</v>
      </c>
      <c r="T29" s="20">
        <v>70.956000000000003</v>
      </c>
      <c r="U29" s="20">
        <v>64.617999999999995</v>
      </c>
      <c r="V29" s="20">
        <v>57.119</v>
      </c>
      <c r="W29" s="20">
        <v>59.618000000000002</v>
      </c>
      <c r="X29" s="20">
        <v>73.456000000000003</v>
      </c>
      <c r="Y29" s="20">
        <v>55.048000000000002</v>
      </c>
      <c r="Z29" s="20">
        <v>37.246000000000002</v>
      </c>
      <c r="AA29" s="20">
        <v>48.280999999999999</v>
      </c>
      <c r="AB29" s="20">
        <v>39.746000000000002</v>
      </c>
      <c r="AC29" s="20">
        <v>51.084000000000003</v>
      </c>
      <c r="AD29" s="20">
        <v>51.816000000000003</v>
      </c>
      <c r="AE29" s="20">
        <v>89.061999999999998</v>
      </c>
      <c r="AG29" s="20">
        <v>0.90100000000000002</v>
      </c>
      <c r="AH29" s="20">
        <v>0.94099999999999995</v>
      </c>
      <c r="AI29" s="20">
        <v>0.91800000000000004</v>
      </c>
      <c r="AJ29" s="20">
        <v>0.877</v>
      </c>
      <c r="AK29" s="20">
        <v>0.88900000000000001</v>
      </c>
      <c r="AL29" s="20">
        <v>0.84799999999999998</v>
      </c>
      <c r="AM29" s="20">
        <v>0.92800000000000005</v>
      </c>
      <c r="AN29" s="20">
        <v>0.93500000000000005</v>
      </c>
      <c r="AO29" s="20">
        <v>0.92</v>
      </c>
      <c r="AP29" s="20">
        <v>1</v>
      </c>
      <c r="AQ29" s="20">
        <v>0.93500000000000005</v>
      </c>
      <c r="AR29" s="20">
        <v>0.88200000000000001</v>
      </c>
      <c r="AS29" s="20">
        <v>0.93300000000000005</v>
      </c>
      <c r="AT29" s="20">
        <v>0.86299999999999999</v>
      </c>
      <c r="AU29" s="20">
        <v>0.79400000000000004</v>
      </c>
      <c r="AV29" s="20"/>
      <c r="AW29" s="20">
        <v>1.4790000000000001</v>
      </c>
      <c r="AX29" s="20">
        <v>1.1240000000000001</v>
      </c>
      <c r="AY29" s="20">
        <v>1.389</v>
      </c>
      <c r="AZ29" s="20">
        <v>1.4950000000000001</v>
      </c>
      <c r="BA29" s="20">
        <v>1.429</v>
      </c>
      <c r="BB29" s="20">
        <v>1.6279999999999999</v>
      </c>
      <c r="BC29" s="20">
        <v>1.0569999999999999</v>
      </c>
      <c r="BD29" s="20">
        <v>1.0429999999999999</v>
      </c>
      <c r="BE29" s="20">
        <v>1.244</v>
      </c>
      <c r="BF29" s="20">
        <v>1.28</v>
      </c>
      <c r="BG29" s="20">
        <v>1.3280000000000001</v>
      </c>
      <c r="BH29" s="20">
        <v>1.4670000000000001</v>
      </c>
      <c r="BI29" s="20">
        <v>1.3839999999999999</v>
      </c>
      <c r="BJ29" s="20">
        <v>1.498</v>
      </c>
      <c r="BK29" s="20">
        <v>1.47</v>
      </c>
      <c r="BL29" s="20"/>
      <c r="BM29" s="20">
        <v>0.91100000000000003</v>
      </c>
      <c r="BN29" s="20">
        <v>0.92100000000000004</v>
      </c>
      <c r="BO29" s="20">
        <v>0.92</v>
      </c>
      <c r="BP29" s="20">
        <v>0.92200000000000004</v>
      </c>
      <c r="BQ29" s="20">
        <v>0.92900000000000005</v>
      </c>
      <c r="BR29" s="20">
        <v>0.90100000000000002</v>
      </c>
      <c r="BS29" s="20">
        <v>0.92800000000000005</v>
      </c>
      <c r="BT29" s="20">
        <v>0.93500000000000005</v>
      </c>
      <c r="BU29" s="20">
        <v>0.92200000000000004</v>
      </c>
      <c r="BV29" s="20">
        <v>0.92900000000000005</v>
      </c>
      <c r="BW29" s="20">
        <v>0.92500000000000004</v>
      </c>
      <c r="BX29" s="20">
        <v>0.88700000000000001</v>
      </c>
      <c r="BY29" s="20">
        <v>0.91900000000000004</v>
      </c>
      <c r="BZ29" s="20">
        <v>0.90400000000000003</v>
      </c>
      <c r="CA29" s="20">
        <v>0.92600000000000005</v>
      </c>
      <c r="CB29" s="20"/>
      <c r="CC29" s="20"/>
    </row>
    <row r="30" spans="1:81" x14ac:dyDescent="0.35">
      <c r="A30" s="20">
        <v>170.286</v>
      </c>
      <c r="B30" s="20">
        <v>203.09399999999999</v>
      </c>
      <c r="C30" s="20">
        <v>99.984999999999999</v>
      </c>
      <c r="D30" s="20">
        <v>167.16200000000001</v>
      </c>
      <c r="E30" s="20">
        <v>203.09399999999999</v>
      </c>
      <c r="F30" s="20">
        <v>285.89299999999997</v>
      </c>
      <c r="G30" s="20">
        <v>154.66399999999999</v>
      </c>
      <c r="H30" s="20">
        <v>195.28200000000001</v>
      </c>
      <c r="I30" s="20">
        <v>212.46700000000001</v>
      </c>
      <c r="J30" s="20">
        <v>132.792</v>
      </c>
      <c r="K30" s="20">
        <v>348.38299999999998</v>
      </c>
      <c r="L30" s="20">
        <v>165.59899999999999</v>
      </c>
      <c r="M30" s="20">
        <v>315.57600000000002</v>
      </c>
      <c r="N30" s="20">
        <v>134.35400000000001</v>
      </c>
      <c r="O30" s="20">
        <v>115.607</v>
      </c>
      <c r="P30" s="20"/>
      <c r="Q30" s="20">
        <v>51.084000000000003</v>
      </c>
      <c r="R30" s="20">
        <v>52.548000000000002</v>
      </c>
      <c r="S30" s="20">
        <v>37.246000000000002</v>
      </c>
      <c r="T30" s="20">
        <v>47.548000000000002</v>
      </c>
      <c r="U30" s="20">
        <v>51.084000000000003</v>
      </c>
      <c r="V30" s="20">
        <v>66.688999999999993</v>
      </c>
      <c r="W30" s="20">
        <v>48.709000000000003</v>
      </c>
      <c r="X30" s="20">
        <v>50.048000000000002</v>
      </c>
      <c r="Y30" s="20">
        <v>56.814999999999998</v>
      </c>
      <c r="Z30" s="20">
        <v>41.512999999999998</v>
      </c>
      <c r="AA30" s="20">
        <v>73.456000000000003</v>
      </c>
      <c r="AB30" s="20">
        <v>89.971000000000004</v>
      </c>
      <c r="AC30" s="20">
        <v>66.688999999999993</v>
      </c>
      <c r="AD30" s="20">
        <v>37.246000000000002</v>
      </c>
      <c r="AE30" s="20">
        <v>39.012999999999998</v>
      </c>
      <c r="AG30" s="20">
        <v>0.82</v>
      </c>
      <c r="AH30" s="20">
        <v>0.92400000000000004</v>
      </c>
      <c r="AI30" s="20">
        <v>0.90600000000000003</v>
      </c>
      <c r="AJ30" s="20">
        <v>0.92900000000000005</v>
      </c>
      <c r="AK30" s="20">
        <v>0.97799999999999998</v>
      </c>
      <c r="AL30" s="20">
        <v>0.80800000000000005</v>
      </c>
      <c r="AM30" s="20">
        <v>0.81899999999999995</v>
      </c>
      <c r="AN30" s="20">
        <v>0.98</v>
      </c>
      <c r="AO30" s="20">
        <v>0.82699999999999996</v>
      </c>
      <c r="AP30" s="20">
        <v>0.96799999999999997</v>
      </c>
      <c r="AQ30" s="20">
        <v>0.81100000000000005</v>
      </c>
      <c r="AR30" s="20">
        <v>0.25700000000000001</v>
      </c>
      <c r="AS30" s="20">
        <v>0.89200000000000002</v>
      </c>
      <c r="AT30" s="20">
        <v>0.90600000000000003</v>
      </c>
      <c r="AU30" s="20">
        <v>0.95399999999999996</v>
      </c>
      <c r="AV30" s="20"/>
      <c r="AW30" s="20">
        <v>1.6990000000000001</v>
      </c>
      <c r="AX30" s="20">
        <v>1.42</v>
      </c>
      <c r="AY30" s="20">
        <v>1.3680000000000001</v>
      </c>
      <c r="AZ30" s="20">
        <v>1.655</v>
      </c>
      <c r="BA30" s="20">
        <v>1.222</v>
      </c>
      <c r="BB30" s="20">
        <v>1.48</v>
      </c>
      <c r="BC30" s="20">
        <v>1.917</v>
      </c>
      <c r="BD30" s="20">
        <v>1.153</v>
      </c>
      <c r="BE30" s="20">
        <v>1.675</v>
      </c>
      <c r="BF30" s="20">
        <v>1.363</v>
      </c>
      <c r="BG30" s="20">
        <v>1.8120000000000001</v>
      </c>
      <c r="BH30" s="20">
        <v>1.393</v>
      </c>
      <c r="BI30" s="20">
        <v>1.4370000000000001</v>
      </c>
      <c r="BJ30" s="20">
        <v>1.609</v>
      </c>
      <c r="BK30" s="20">
        <v>1.2949999999999999</v>
      </c>
      <c r="BL30" s="20"/>
      <c r="BM30" s="20">
        <v>0.89300000000000002</v>
      </c>
      <c r="BN30" s="20">
        <v>0.93899999999999995</v>
      </c>
      <c r="BO30" s="20">
        <v>0.89500000000000002</v>
      </c>
      <c r="BP30" s="20">
        <v>0.93</v>
      </c>
      <c r="BQ30" s="20">
        <v>0.93200000000000005</v>
      </c>
      <c r="BR30" s="20">
        <v>0.878</v>
      </c>
      <c r="BS30" s="20">
        <v>0.93400000000000005</v>
      </c>
      <c r="BT30" s="20">
        <v>0.93300000000000005</v>
      </c>
      <c r="BU30" s="20">
        <v>0.90400000000000003</v>
      </c>
      <c r="BV30" s="20">
        <v>0.92400000000000004</v>
      </c>
      <c r="BW30" s="20">
        <v>0.91400000000000003</v>
      </c>
      <c r="BX30" s="20">
        <v>0.7</v>
      </c>
      <c r="BY30" s="20">
        <v>0.91800000000000004</v>
      </c>
      <c r="BZ30" s="20">
        <v>0.88900000000000001</v>
      </c>
      <c r="CA30" s="20">
        <v>0.91400000000000003</v>
      </c>
      <c r="CB30" s="20"/>
      <c r="CC30" s="20"/>
    </row>
    <row r="31" spans="1:81" x14ac:dyDescent="0.35">
      <c r="A31" s="20">
        <v>181.22200000000001</v>
      </c>
      <c r="B31" s="20">
        <v>307.76499999999999</v>
      </c>
      <c r="C31" s="20">
        <v>246.83699999999999</v>
      </c>
      <c r="D31" s="20">
        <v>120.294</v>
      </c>
      <c r="E31" s="20">
        <v>353.07</v>
      </c>
      <c r="F31" s="20">
        <v>249.96100000000001</v>
      </c>
      <c r="G31" s="20">
        <v>189.03299999999999</v>
      </c>
      <c r="H31" s="20">
        <v>153.101</v>
      </c>
      <c r="I31" s="20">
        <v>332.76100000000002</v>
      </c>
      <c r="J31" s="20">
        <v>179.66</v>
      </c>
      <c r="K31" s="20">
        <v>174.97300000000001</v>
      </c>
      <c r="L31" s="20">
        <v>334.32299999999998</v>
      </c>
      <c r="M31" s="20">
        <v>149.977</v>
      </c>
      <c r="N31" s="20">
        <v>228.09</v>
      </c>
      <c r="O31" s="20">
        <v>546.79</v>
      </c>
      <c r="P31" s="20"/>
      <c r="Q31" s="20">
        <v>50.78</v>
      </c>
      <c r="R31" s="20">
        <v>63.886000000000003</v>
      </c>
      <c r="S31" s="20">
        <v>58.886000000000003</v>
      </c>
      <c r="T31" s="20">
        <v>41.512999999999998</v>
      </c>
      <c r="U31" s="20">
        <v>75.224000000000004</v>
      </c>
      <c r="V31" s="20">
        <v>59.618000000000002</v>
      </c>
      <c r="W31" s="20">
        <v>50.78</v>
      </c>
      <c r="X31" s="20">
        <v>45.780999999999999</v>
      </c>
      <c r="Y31" s="20">
        <v>72.421000000000006</v>
      </c>
      <c r="Z31" s="20">
        <v>51.387</v>
      </c>
      <c r="AA31" s="20">
        <v>48.280999999999999</v>
      </c>
      <c r="AB31" s="20">
        <v>68.760000000000005</v>
      </c>
      <c r="AC31" s="20">
        <v>45.780999999999999</v>
      </c>
      <c r="AD31" s="20">
        <v>41.21</v>
      </c>
      <c r="AE31" s="20">
        <v>110.273</v>
      </c>
      <c r="AG31" s="20">
        <v>0.88300000000000001</v>
      </c>
      <c r="AH31" s="20">
        <v>0.94799999999999995</v>
      </c>
      <c r="AI31" s="20">
        <v>0.89500000000000002</v>
      </c>
      <c r="AJ31" s="20">
        <v>0.877</v>
      </c>
      <c r="AK31" s="20">
        <v>0.78400000000000003</v>
      </c>
      <c r="AL31" s="20">
        <v>0.88400000000000001</v>
      </c>
      <c r="AM31" s="20">
        <v>0.92100000000000004</v>
      </c>
      <c r="AN31" s="20">
        <v>0.91800000000000004</v>
      </c>
      <c r="AO31" s="20">
        <v>0.79700000000000004</v>
      </c>
      <c r="AP31" s="20">
        <v>0.85499999999999998</v>
      </c>
      <c r="AQ31" s="20">
        <v>0.94299999999999995</v>
      </c>
      <c r="AR31" s="20">
        <v>0.88900000000000001</v>
      </c>
      <c r="AS31" s="20">
        <v>0.89900000000000002</v>
      </c>
      <c r="AT31" s="20">
        <v>0.99399999999999999</v>
      </c>
      <c r="AU31" s="20">
        <v>0.56499999999999995</v>
      </c>
      <c r="AV31" s="20"/>
      <c r="AW31" s="20">
        <v>1.51</v>
      </c>
      <c r="AX31" s="20">
        <v>1.2949999999999999</v>
      </c>
      <c r="AY31" s="20">
        <v>1.0429999999999999</v>
      </c>
      <c r="AZ31" s="20">
        <v>1.349</v>
      </c>
      <c r="BA31" s="20">
        <v>1.454</v>
      </c>
      <c r="BB31" s="20">
        <v>1.552</v>
      </c>
      <c r="BC31" s="20">
        <v>1.5349999999999999</v>
      </c>
      <c r="BD31" s="20">
        <v>1.4450000000000001</v>
      </c>
      <c r="BE31" s="20">
        <v>1.77</v>
      </c>
      <c r="BF31" s="20">
        <v>1.5109999999999999</v>
      </c>
      <c r="BG31" s="20">
        <v>1.216</v>
      </c>
      <c r="BH31" s="20">
        <v>1.0960000000000001</v>
      </c>
      <c r="BI31" s="20">
        <v>1.5009999999999999</v>
      </c>
      <c r="BJ31" s="20">
        <v>1.2210000000000001</v>
      </c>
      <c r="BK31" s="20">
        <v>1.893</v>
      </c>
      <c r="BL31" s="20"/>
      <c r="BM31" s="20">
        <v>0.92100000000000004</v>
      </c>
      <c r="BN31" s="20">
        <v>0.94</v>
      </c>
      <c r="BO31" s="20">
        <v>0.91100000000000003</v>
      </c>
      <c r="BP31" s="20">
        <v>0.87</v>
      </c>
      <c r="BQ31" s="20">
        <v>0.88600000000000001</v>
      </c>
      <c r="BR31" s="20">
        <v>0.92800000000000005</v>
      </c>
      <c r="BS31" s="20">
        <v>0.94199999999999995</v>
      </c>
      <c r="BT31" s="20">
        <v>0.90700000000000003</v>
      </c>
      <c r="BU31" s="20">
        <v>0.91200000000000003</v>
      </c>
      <c r="BV31" s="20">
        <v>0.90200000000000002</v>
      </c>
      <c r="BW31" s="20">
        <v>0.92600000000000005</v>
      </c>
      <c r="BX31" s="20">
        <v>0.92400000000000004</v>
      </c>
      <c r="BY31" s="20">
        <v>0.90600000000000003</v>
      </c>
      <c r="BZ31" s="20">
        <v>0.95</v>
      </c>
      <c r="CA31" s="20">
        <v>0.86</v>
      </c>
      <c r="CB31" s="20"/>
      <c r="CC31" s="20"/>
    </row>
    <row r="32" spans="1:81" x14ac:dyDescent="0.35">
      <c r="A32" s="20">
        <v>142.16499999999999</v>
      </c>
      <c r="B32" s="20">
        <v>653.024</v>
      </c>
      <c r="C32" s="20">
        <v>259.33499999999998</v>
      </c>
      <c r="D32" s="20">
        <v>190.595</v>
      </c>
      <c r="E32" s="20">
        <v>223.40299999999999</v>
      </c>
      <c r="F32" s="20">
        <v>231.214</v>
      </c>
      <c r="G32" s="20">
        <v>254.648</v>
      </c>
      <c r="H32" s="20">
        <v>206.21799999999999</v>
      </c>
      <c r="I32" s="20">
        <v>253.08600000000001</v>
      </c>
      <c r="J32" s="20">
        <v>156.226</v>
      </c>
      <c r="K32" s="20">
        <v>189.03299999999999</v>
      </c>
      <c r="L32" s="20">
        <v>154.66399999999999</v>
      </c>
      <c r="M32" s="20">
        <v>201.53100000000001</v>
      </c>
      <c r="N32" s="20">
        <v>198.40700000000001</v>
      </c>
      <c r="O32" s="20">
        <v>304.64</v>
      </c>
      <c r="P32" s="20"/>
      <c r="Q32" s="20">
        <v>43.280999999999999</v>
      </c>
      <c r="R32" s="20">
        <v>96.561000000000007</v>
      </c>
      <c r="S32" s="20">
        <v>59.618000000000002</v>
      </c>
      <c r="T32" s="20">
        <v>50.78</v>
      </c>
      <c r="U32" s="20">
        <v>56.082999999999998</v>
      </c>
      <c r="V32" s="20">
        <v>57.119</v>
      </c>
      <c r="W32" s="20">
        <v>59.921999999999997</v>
      </c>
      <c r="X32" s="20">
        <v>51.816000000000003</v>
      </c>
      <c r="Y32" s="20">
        <v>59.618000000000002</v>
      </c>
      <c r="Z32" s="20">
        <v>46.512999999999998</v>
      </c>
      <c r="AA32" s="20">
        <v>50.048000000000002</v>
      </c>
      <c r="AB32" s="20">
        <v>45.048999999999999</v>
      </c>
      <c r="AC32" s="20">
        <v>53.582999999999998</v>
      </c>
      <c r="AD32" s="20">
        <v>55.048000000000002</v>
      </c>
      <c r="AE32" s="20">
        <v>67.117999999999995</v>
      </c>
      <c r="AG32" s="20">
        <v>0.95399999999999996</v>
      </c>
      <c r="AH32" s="20">
        <v>0.88</v>
      </c>
      <c r="AI32" s="20">
        <v>0.91700000000000004</v>
      </c>
      <c r="AJ32" s="20">
        <v>0.92900000000000005</v>
      </c>
      <c r="AK32" s="20">
        <v>0.89300000000000002</v>
      </c>
      <c r="AL32" s="20">
        <v>0.89100000000000001</v>
      </c>
      <c r="AM32" s="20">
        <v>0.89100000000000001</v>
      </c>
      <c r="AN32" s="20">
        <v>0.96499999999999997</v>
      </c>
      <c r="AO32" s="20">
        <v>0.89500000000000002</v>
      </c>
      <c r="AP32" s="20">
        <v>0.90700000000000003</v>
      </c>
      <c r="AQ32" s="20">
        <v>0.94799999999999995</v>
      </c>
      <c r="AR32" s="20">
        <v>0.95799999999999996</v>
      </c>
      <c r="AS32" s="20">
        <v>0.88200000000000001</v>
      </c>
      <c r="AT32" s="20">
        <v>0.94599999999999995</v>
      </c>
      <c r="AU32" s="20">
        <v>0.85</v>
      </c>
      <c r="AV32" s="20"/>
      <c r="AW32" s="20">
        <v>1.399</v>
      </c>
      <c r="AX32" s="20">
        <v>1.2709999999999999</v>
      </c>
      <c r="AY32" s="20">
        <v>1.1879999999999999</v>
      </c>
      <c r="AZ32" s="20">
        <v>1.292</v>
      </c>
      <c r="BA32" s="20">
        <v>1.3620000000000001</v>
      </c>
      <c r="BB32" s="20">
        <v>1.236</v>
      </c>
      <c r="BC32" s="20">
        <v>1.397</v>
      </c>
      <c r="BD32" s="20">
        <v>1.19</v>
      </c>
      <c r="BE32" s="20">
        <v>1.335</v>
      </c>
      <c r="BF32" s="20">
        <v>1.5509999999999999</v>
      </c>
      <c r="BG32" s="20">
        <v>1.0780000000000001</v>
      </c>
      <c r="BH32" s="20">
        <v>1.25</v>
      </c>
      <c r="BI32" s="20">
        <v>1.6719999999999999</v>
      </c>
      <c r="BJ32" s="20">
        <v>1.26</v>
      </c>
      <c r="BK32" s="20">
        <v>1.496</v>
      </c>
      <c r="BL32" s="20"/>
      <c r="BM32" s="20">
        <v>0.93300000000000005</v>
      </c>
      <c r="BN32" s="20">
        <v>0.93200000000000005</v>
      </c>
      <c r="BO32" s="20">
        <v>0.93300000000000005</v>
      </c>
      <c r="BP32" s="20">
        <v>0.92400000000000004</v>
      </c>
      <c r="BQ32" s="20">
        <v>0.91100000000000003</v>
      </c>
      <c r="BR32" s="20">
        <v>0.91400000000000003</v>
      </c>
      <c r="BS32" s="20">
        <v>0.92100000000000004</v>
      </c>
      <c r="BT32" s="20">
        <v>0.93</v>
      </c>
      <c r="BU32" s="20">
        <v>0.91800000000000004</v>
      </c>
      <c r="BV32" s="20">
        <v>0.92600000000000005</v>
      </c>
      <c r="BW32" s="20">
        <v>0.92700000000000005</v>
      </c>
      <c r="BX32" s="20">
        <v>0.90800000000000003</v>
      </c>
      <c r="BY32" s="20">
        <v>0.92100000000000004</v>
      </c>
      <c r="BZ32" s="20">
        <v>0.94499999999999995</v>
      </c>
      <c r="CA32" s="20">
        <v>0.92900000000000005</v>
      </c>
      <c r="CB32" s="20"/>
      <c r="CC32" s="20"/>
    </row>
    <row r="33" spans="1:81" x14ac:dyDescent="0.35">
      <c r="A33" s="20">
        <v>132.792</v>
      </c>
      <c r="B33" s="20">
        <v>234.339</v>
      </c>
      <c r="C33" s="20">
        <v>156.226</v>
      </c>
      <c r="D33" s="20">
        <v>196.84399999999999</v>
      </c>
      <c r="E33" s="20">
        <v>293.70400000000001</v>
      </c>
      <c r="F33" s="20">
        <v>304.64</v>
      </c>
      <c r="G33" s="20">
        <v>193.72</v>
      </c>
      <c r="H33" s="20">
        <v>326.512</v>
      </c>
      <c r="I33" s="20">
        <v>351.50799999999998</v>
      </c>
      <c r="J33" s="20">
        <v>134.35400000000001</v>
      </c>
      <c r="K33" s="20">
        <v>142.16499999999999</v>
      </c>
      <c r="L33" s="20">
        <v>109.358</v>
      </c>
      <c r="M33" s="20">
        <v>289.01799999999997</v>
      </c>
      <c r="N33" s="20">
        <v>284.33100000000002</v>
      </c>
      <c r="O33" s="20">
        <v>292.142</v>
      </c>
      <c r="P33" s="20"/>
      <c r="Q33" s="20">
        <v>43.280999999999999</v>
      </c>
      <c r="R33" s="20">
        <v>58.154000000000003</v>
      </c>
      <c r="S33" s="20">
        <v>46.816000000000003</v>
      </c>
      <c r="T33" s="20">
        <v>50.78</v>
      </c>
      <c r="U33" s="20">
        <v>64.188999999999993</v>
      </c>
      <c r="V33" s="20">
        <v>66.385999999999996</v>
      </c>
      <c r="W33" s="20">
        <v>52.119</v>
      </c>
      <c r="X33" s="20">
        <v>66.385999999999996</v>
      </c>
      <c r="Y33" s="20">
        <v>71.688999999999993</v>
      </c>
      <c r="Z33" s="20">
        <v>41.512999999999998</v>
      </c>
      <c r="AA33" s="20">
        <v>46.816000000000003</v>
      </c>
      <c r="AB33" s="20">
        <v>39.746000000000002</v>
      </c>
      <c r="AC33" s="20">
        <v>63.582999999999998</v>
      </c>
      <c r="AD33" s="20">
        <v>54.744</v>
      </c>
      <c r="AE33" s="20">
        <v>64.314999999999998</v>
      </c>
      <c r="AG33" s="20">
        <v>0.89100000000000001</v>
      </c>
      <c r="AH33" s="20">
        <v>0.871</v>
      </c>
      <c r="AI33" s="20">
        <v>0.89600000000000002</v>
      </c>
      <c r="AJ33" s="20">
        <v>0.95899999999999996</v>
      </c>
      <c r="AK33" s="20">
        <v>0.89600000000000002</v>
      </c>
      <c r="AL33" s="20">
        <v>0.86899999999999999</v>
      </c>
      <c r="AM33" s="20">
        <v>0.89600000000000002</v>
      </c>
      <c r="AN33" s="20">
        <v>0.93100000000000005</v>
      </c>
      <c r="AO33" s="20">
        <v>0.85899999999999999</v>
      </c>
      <c r="AP33" s="20">
        <v>0.98</v>
      </c>
      <c r="AQ33" s="20">
        <v>0.81499999999999995</v>
      </c>
      <c r="AR33" s="20">
        <v>0.87</v>
      </c>
      <c r="AS33" s="20">
        <v>0.89800000000000002</v>
      </c>
      <c r="AT33" s="20">
        <v>0.83199999999999996</v>
      </c>
      <c r="AU33" s="20">
        <v>0.88800000000000001</v>
      </c>
      <c r="AV33" s="20"/>
      <c r="AW33" s="20">
        <v>1.4430000000000001</v>
      </c>
      <c r="AX33" s="20">
        <v>1.7170000000000001</v>
      </c>
      <c r="AY33" s="20">
        <v>1.46</v>
      </c>
      <c r="AZ33" s="20">
        <v>1.2909999999999999</v>
      </c>
      <c r="BA33" s="20">
        <v>1.343</v>
      </c>
      <c r="BB33" s="20">
        <v>1.2430000000000001</v>
      </c>
      <c r="BC33" s="20">
        <v>1.464</v>
      </c>
      <c r="BD33" s="20">
        <v>1.2509999999999999</v>
      </c>
      <c r="BE33" s="20">
        <v>1.486</v>
      </c>
      <c r="BF33" s="20">
        <v>1.2350000000000001</v>
      </c>
      <c r="BG33" s="20">
        <v>1.6739999999999999</v>
      </c>
      <c r="BH33" s="20">
        <v>1.482</v>
      </c>
      <c r="BI33" s="20">
        <v>1.5229999999999999</v>
      </c>
      <c r="BJ33" s="20">
        <v>1.8340000000000001</v>
      </c>
      <c r="BK33" s="20">
        <v>1.589</v>
      </c>
      <c r="BL33" s="20"/>
      <c r="BM33" s="20">
        <v>0.90900000000000003</v>
      </c>
      <c r="BN33" s="20">
        <v>0.91200000000000003</v>
      </c>
      <c r="BO33" s="20">
        <v>0.90500000000000003</v>
      </c>
      <c r="BP33" s="20">
        <v>0.94</v>
      </c>
      <c r="BQ33" s="20">
        <v>0.92400000000000004</v>
      </c>
      <c r="BR33" s="20">
        <v>0.92400000000000004</v>
      </c>
      <c r="BS33" s="20">
        <v>0.91200000000000003</v>
      </c>
      <c r="BT33" s="20">
        <v>0.93100000000000005</v>
      </c>
      <c r="BU33" s="20">
        <v>0.92600000000000005</v>
      </c>
      <c r="BV33" s="20">
        <v>0.92</v>
      </c>
      <c r="BW33" s="20">
        <v>0.88800000000000001</v>
      </c>
      <c r="BX33" s="20">
        <v>0.90300000000000002</v>
      </c>
      <c r="BY33" s="20">
        <v>0.94399999999999995</v>
      </c>
      <c r="BZ33" s="20">
        <v>0.94099999999999995</v>
      </c>
      <c r="CA33" s="20">
        <v>0.94199999999999995</v>
      </c>
      <c r="CB33" s="20"/>
      <c r="CC33" s="20"/>
    </row>
    <row r="34" spans="1:81" x14ac:dyDescent="0.35">
      <c r="A34" s="20">
        <v>145.29</v>
      </c>
      <c r="B34" s="20">
        <v>309.327</v>
      </c>
      <c r="C34" s="20">
        <v>135.916</v>
      </c>
      <c r="D34" s="20">
        <v>196.84399999999999</v>
      </c>
      <c r="E34" s="20">
        <v>189.03299999999999</v>
      </c>
      <c r="F34" s="20">
        <v>203.09399999999999</v>
      </c>
      <c r="G34" s="20">
        <v>171.84800000000001</v>
      </c>
      <c r="H34" s="20">
        <v>293.70400000000001</v>
      </c>
      <c r="I34" s="20">
        <v>331.19900000000001</v>
      </c>
      <c r="J34" s="20">
        <v>143.72800000000001</v>
      </c>
      <c r="K34" s="20">
        <v>137.47900000000001</v>
      </c>
      <c r="L34" s="20">
        <v>85.924000000000007</v>
      </c>
      <c r="M34" s="20">
        <v>212.46700000000001</v>
      </c>
      <c r="N34" s="20">
        <v>278.08199999999999</v>
      </c>
      <c r="O34" s="20">
        <v>174.97300000000001</v>
      </c>
      <c r="P34" s="20"/>
      <c r="Q34" s="20">
        <v>45.780999999999999</v>
      </c>
      <c r="R34" s="20">
        <v>68.153000000000006</v>
      </c>
      <c r="S34" s="20">
        <v>45.048999999999999</v>
      </c>
      <c r="T34" s="20">
        <v>52.548000000000002</v>
      </c>
      <c r="U34" s="20">
        <v>50.350999999999999</v>
      </c>
      <c r="V34" s="20">
        <v>54.012</v>
      </c>
      <c r="W34" s="20">
        <v>49.316000000000003</v>
      </c>
      <c r="X34" s="20">
        <v>63.154000000000003</v>
      </c>
      <c r="Y34" s="20">
        <v>96.132000000000005</v>
      </c>
      <c r="Z34" s="20">
        <v>44.012999999999998</v>
      </c>
      <c r="AA34" s="20">
        <v>44.012999999999998</v>
      </c>
      <c r="AB34" s="20">
        <v>36.514000000000003</v>
      </c>
      <c r="AC34" s="20">
        <v>55.048000000000002</v>
      </c>
      <c r="AD34" s="20">
        <v>61.814999999999998</v>
      </c>
      <c r="AE34" s="20">
        <v>55.957999999999998</v>
      </c>
      <c r="AG34" s="20">
        <v>0.871</v>
      </c>
      <c r="AH34" s="20">
        <v>0.83699999999999997</v>
      </c>
      <c r="AI34" s="20">
        <v>0.84199999999999997</v>
      </c>
      <c r="AJ34" s="20">
        <v>0.89600000000000002</v>
      </c>
      <c r="AK34" s="20">
        <v>0.93700000000000006</v>
      </c>
      <c r="AL34" s="20">
        <v>0.875</v>
      </c>
      <c r="AM34" s="20">
        <v>0.88800000000000001</v>
      </c>
      <c r="AN34" s="20">
        <v>0.92500000000000004</v>
      </c>
      <c r="AO34" s="20">
        <v>0.45</v>
      </c>
      <c r="AP34" s="20">
        <v>0.93200000000000005</v>
      </c>
      <c r="AQ34" s="20">
        <v>0.89200000000000002</v>
      </c>
      <c r="AR34" s="20">
        <v>0.81</v>
      </c>
      <c r="AS34" s="20">
        <v>0.88100000000000001</v>
      </c>
      <c r="AT34" s="20">
        <v>0.93500000000000005</v>
      </c>
      <c r="AU34" s="20">
        <v>0.70199999999999996</v>
      </c>
      <c r="AV34" s="20"/>
      <c r="AW34" s="20">
        <v>1.5860000000000001</v>
      </c>
      <c r="AX34" s="20">
        <v>1.5129999999999999</v>
      </c>
      <c r="AY34" s="20">
        <v>1.827</v>
      </c>
      <c r="AZ34" s="20">
        <v>1.5029999999999999</v>
      </c>
      <c r="BA34" s="20">
        <v>1.423</v>
      </c>
      <c r="BB34" s="20">
        <v>1.4730000000000001</v>
      </c>
      <c r="BC34" s="20">
        <v>1.51</v>
      </c>
      <c r="BD34" s="20">
        <v>1.2689999999999999</v>
      </c>
      <c r="BE34" s="20">
        <v>1.304</v>
      </c>
      <c r="BF34" s="20">
        <v>1.4830000000000001</v>
      </c>
      <c r="BG34" s="20">
        <v>1.4510000000000001</v>
      </c>
      <c r="BH34" s="20">
        <v>2.0009999999999999</v>
      </c>
      <c r="BI34" s="20">
        <v>1.65</v>
      </c>
      <c r="BJ34" s="20">
        <v>1.3360000000000001</v>
      </c>
      <c r="BK34" s="20">
        <v>1.419</v>
      </c>
      <c r="BL34" s="20"/>
      <c r="BM34" s="20">
        <v>0.90700000000000003</v>
      </c>
      <c r="BN34" s="20">
        <v>0.91900000000000004</v>
      </c>
      <c r="BO34" s="20">
        <v>0.90600000000000003</v>
      </c>
      <c r="BP34" s="20">
        <v>0.93</v>
      </c>
      <c r="BQ34" s="20">
        <v>0.91700000000000004</v>
      </c>
      <c r="BR34" s="20">
        <v>0.91200000000000003</v>
      </c>
      <c r="BS34" s="20">
        <v>0.90500000000000003</v>
      </c>
      <c r="BT34" s="20">
        <v>0.92800000000000005</v>
      </c>
      <c r="BU34" s="20">
        <v>0.79400000000000004</v>
      </c>
      <c r="BV34" s="20">
        <v>0.92</v>
      </c>
      <c r="BW34" s="20">
        <v>0.91200000000000003</v>
      </c>
      <c r="BX34" s="20">
        <v>0.85899999999999999</v>
      </c>
      <c r="BY34" s="20">
        <v>0.92800000000000005</v>
      </c>
      <c r="BZ34" s="20">
        <v>0.94799999999999995</v>
      </c>
      <c r="CA34" s="20">
        <v>0.84499999999999997</v>
      </c>
      <c r="CB34" s="20"/>
      <c r="CC34" s="20"/>
    </row>
    <row r="35" spans="1:81" x14ac:dyDescent="0.35">
      <c r="A35" s="20">
        <v>226.52699999999999</v>
      </c>
      <c r="B35" s="20">
        <v>374.94200000000001</v>
      </c>
      <c r="C35" s="20">
        <v>279.64400000000001</v>
      </c>
      <c r="D35" s="20">
        <v>349.94600000000003</v>
      </c>
      <c r="E35" s="20">
        <v>214.029</v>
      </c>
      <c r="F35" s="20">
        <v>479.613</v>
      </c>
      <c r="G35" s="20">
        <v>142.16499999999999</v>
      </c>
      <c r="H35" s="20">
        <v>342.13400000000001</v>
      </c>
      <c r="I35" s="20">
        <v>190.595</v>
      </c>
      <c r="J35" s="20">
        <v>418.685</v>
      </c>
      <c r="K35" s="20">
        <v>184.346</v>
      </c>
      <c r="L35" s="20">
        <v>139.041</v>
      </c>
      <c r="M35" s="20">
        <v>156.226</v>
      </c>
      <c r="N35" s="20">
        <v>179.66</v>
      </c>
      <c r="O35" s="20">
        <v>40.619</v>
      </c>
      <c r="P35" s="20"/>
      <c r="Q35" s="20">
        <v>56.082999999999998</v>
      </c>
      <c r="R35" s="20">
        <v>73.885000000000005</v>
      </c>
      <c r="S35" s="20">
        <v>68.456999999999994</v>
      </c>
      <c r="T35" s="20">
        <v>78.885000000000005</v>
      </c>
      <c r="U35" s="20">
        <v>56.082999999999998</v>
      </c>
      <c r="V35" s="20">
        <v>88.025999999999996</v>
      </c>
      <c r="W35" s="20">
        <v>48.280999999999999</v>
      </c>
      <c r="X35" s="20">
        <v>68.456999999999994</v>
      </c>
      <c r="Y35" s="20">
        <v>51.084000000000003</v>
      </c>
      <c r="Z35" s="20">
        <v>76.688000000000002</v>
      </c>
      <c r="AA35" s="20">
        <v>50.78</v>
      </c>
      <c r="AB35" s="20">
        <v>45.476999999999997</v>
      </c>
      <c r="AC35" s="20">
        <v>45.476999999999997</v>
      </c>
      <c r="AD35" s="20">
        <v>66.688999999999993</v>
      </c>
      <c r="AE35" s="20">
        <v>82.543999999999997</v>
      </c>
      <c r="AG35" s="20">
        <v>0.90500000000000003</v>
      </c>
      <c r="AH35" s="20">
        <v>0.86299999999999999</v>
      </c>
      <c r="AI35" s="20">
        <v>0.75</v>
      </c>
      <c r="AJ35" s="20">
        <v>0.70699999999999996</v>
      </c>
      <c r="AK35" s="20">
        <v>0.85499999999999998</v>
      </c>
      <c r="AL35" s="20">
        <v>0.77800000000000002</v>
      </c>
      <c r="AM35" s="20">
        <v>0.76600000000000001</v>
      </c>
      <c r="AN35" s="20">
        <v>0.91700000000000004</v>
      </c>
      <c r="AO35" s="20">
        <v>0.91800000000000004</v>
      </c>
      <c r="AP35" s="20">
        <v>0.89500000000000002</v>
      </c>
      <c r="AQ35" s="20">
        <v>0.89800000000000002</v>
      </c>
      <c r="AR35" s="20">
        <v>0.84499999999999997</v>
      </c>
      <c r="AS35" s="20">
        <v>0.94899999999999995</v>
      </c>
      <c r="AT35" s="20">
        <v>0.78600000000000003</v>
      </c>
      <c r="AU35" s="20">
        <v>7.4999999999999997E-2</v>
      </c>
      <c r="AV35" s="20"/>
      <c r="AW35" s="20">
        <v>1.5009999999999999</v>
      </c>
      <c r="AX35" s="20">
        <v>1.5429999999999999</v>
      </c>
      <c r="AY35" s="20">
        <v>1.6439999999999999</v>
      </c>
      <c r="AZ35" s="20">
        <v>1.905</v>
      </c>
      <c r="BA35" s="20">
        <v>1.4279999999999999</v>
      </c>
      <c r="BB35" s="20">
        <v>1.153</v>
      </c>
      <c r="BC35" s="20">
        <v>1.9850000000000001</v>
      </c>
      <c r="BD35" s="20">
        <v>1.319</v>
      </c>
      <c r="BE35" s="20">
        <v>1.5049999999999999</v>
      </c>
      <c r="BF35" s="20">
        <v>1.0229999999999999</v>
      </c>
      <c r="BG35" s="20">
        <v>1.282</v>
      </c>
      <c r="BH35" s="20">
        <v>1.9019999999999999</v>
      </c>
      <c r="BI35" s="20">
        <v>1.4279999999999999</v>
      </c>
      <c r="BJ35" s="20">
        <v>1.768</v>
      </c>
      <c r="BK35" s="20">
        <v>2.2069999999999999</v>
      </c>
      <c r="BL35" s="20"/>
      <c r="BM35" s="20">
        <v>0.92700000000000005</v>
      </c>
      <c r="BN35" s="20">
        <v>0.91800000000000004</v>
      </c>
      <c r="BO35" s="20">
        <v>0.89700000000000002</v>
      </c>
      <c r="BP35" s="20">
        <v>0.878</v>
      </c>
      <c r="BQ35" s="20">
        <v>0.89300000000000002</v>
      </c>
      <c r="BR35" s="20">
        <v>0.89400000000000002</v>
      </c>
      <c r="BS35" s="20">
        <v>0.879</v>
      </c>
      <c r="BT35" s="20">
        <v>0.92800000000000005</v>
      </c>
      <c r="BU35" s="20">
        <v>0.91</v>
      </c>
      <c r="BV35" s="20">
        <v>0.91800000000000004</v>
      </c>
      <c r="BW35" s="20">
        <v>0.91500000000000004</v>
      </c>
      <c r="BX35" s="20">
        <v>0.92700000000000005</v>
      </c>
      <c r="BY35" s="20">
        <v>0.94799999999999995</v>
      </c>
      <c r="BZ35" s="20">
        <v>0.90600000000000003</v>
      </c>
      <c r="CA35" s="20">
        <v>8.7999999999999995E-2</v>
      </c>
      <c r="CB35" s="20"/>
      <c r="CC35" s="20"/>
    </row>
    <row r="36" spans="1:81" x14ac:dyDescent="0.35">
      <c r="A36" s="20">
        <v>217.154</v>
      </c>
      <c r="B36" s="20">
        <v>421.81</v>
      </c>
      <c r="C36" s="20">
        <v>156.226</v>
      </c>
      <c r="D36" s="20">
        <v>106.23399999999999</v>
      </c>
      <c r="E36" s="20">
        <v>207.78</v>
      </c>
      <c r="F36" s="20">
        <v>156.226</v>
      </c>
      <c r="G36" s="20">
        <v>203.09399999999999</v>
      </c>
      <c r="H36" s="20">
        <v>256.20999999999998</v>
      </c>
      <c r="I36" s="20">
        <v>198.40700000000001</v>
      </c>
      <c r="J36" s="20">
        <v>107.79600000000001</v>
      </c>
      <c r="K36" s="20">
        <v>296.82900000000001</v>
      </c>
      <c r="L36" s="20">
        <v>185.90899999999999</v>
      </c>
      <c r="M36" s="20">
        <v>118.732</v>
      </c>
      <c r="N36" s="20">
        <v>237.46299999999999</v>
      </c>
      <c r="O36" s="20">
        <v>396.81299999999999</v>
      </c>
      <c r="P36" s="20"/>
      <c r="Q36" s="20">
        <v>58.28</v>
      </c>
      <c r="R36" s="20">
        <v>90.222999999999999</v>
      </c>
      <c r="S36" s="20">
        <v>45.476999999999997</v>
      </c>
      <c r="T36" s="20">
        <v>40.780999999999999</v>
      </c>
      <c r="U36" s="20">
        <v>55.048000000000002</v>
      </c>
      <c r="V36" s="20">
        <v>48.280999999999999</v>
      </c>
      <c r="W36" s="20">
        <v>52.548000000000002</v>
      </c>
      <c r="X36" s="20">
        <v>58.582999999999998</v>
      </c>
      <c r="Y36" s="20">
        <v>53.28</v>
      </c>
      <c r="Z36" s="20">
        <v>37.246000000000002</v>
      </c>
      <c r="AA36" s="20">
        <v>64.314999999999998</v>
      </c>
      <c r="AB36" s="20">
        <v>50.048000000000002</v>
      </c>
      <c r="AC36" s="20">
        <v>40.478000000000002</v>
      </c>
      <c r="AD36" s="20">
        <v>51.512999999999998</v>
      </c>
      <c r="AE36" s="20">
        <v>76.991</v>
      </c>
      <c r="AG36" s="20">
        <v>0.80300000000000005</v>
      </c>
      <c r="AH36" s="20">
        <v>0.65100000000000002</v>
      </c>
      <c r="AI36" s="20">
        <v>0.94899999999999995</v>
      </c>
      <c r="AJ36" s="20">
        <v>0.80300000000000005</v>
      </c>
      <c r="AK36" s="20">
        <v>0.86199999999999999</v>
      </c>
      <c r="AL36" s="20">
        <v>0.84199999999999997</v>
      </c>
      <c r="AM36" s="20">
        <v>0.92400000000000004</v>
      </c>
      <c r="AN36" s="20">
        <v>0.93799999999999994</v>
      </c>
      <c r="AO36" s="20">
        <v>0.878</v>
      </c>
      <c r="AP36" s="20">
        <v>0.97599999999999998</v>
      </c>
      <c r="AQ36" s="20">
        <v>0.90200000000000002</v>
      </c>
      <c r="AR36" s="20">
        <v>0.93300000000000005</v>
      </c>
      <c r="AS36" s="20">
        <v>0.91100000000000003</v>
      </c>
      <c r="AT36" s="20">
        <v>0.85099999999999998</v>
      </c>
      <c r="AU36" s="20">
        <v>0.84099999999999997</v>
      </c>
      <c r="AV36" s="20"/>
      <c r="AW36" s="20">
        <v>1.89</v>
      </c>
      <c r="AX36" s="20">
        <v>1.9490000000000001</v>
      </c>
      <c r="AY36" s="20">
        <v>1.224</v>
      </c>
      <c r="AZ36" s="20">
        <v>1.7669999999999999</v>
      </c>
      <c r="BA36" s="20">
        <v>1.569</v>
      </c>
      <c r="BB36" s="20">
        <v>1.8129999999999999</v>
      </c>
      <c r="BC36" s="20">
        <v>1.23</v>
      </c>
      <c r="BD36" s="20">
        <v>1.3029999999999999</v>
      </c>
      <c r="BE36" s="20">
        <v>1.6319999999999999</v>
      </c>
      <c r="BF36" s="20">
        <v>1.3380000000000001</v>
      </c>
      <c r="BG36" s="20">
        <v>1.577</v>
      </c>
      <c r="BH36" s="20">
        <v>1.359</v>
      </c>
      <c r="BI36" s="20">
        <v>1.405</v>
      </c>
      <c r="BJ36" s="20">
        <v>1.7430000000000001</v>
      </c>
      <c r="BK36" s="20">
        <v>1.5589999999999999</v>
      </c>
      <c r="BL36" s="20"/>
      <c r="BM36" s="20">
        <v>0.91100000000000003</v>
      </c>
      <c r="BN36" s="20">
        <v>0.82299999999999995</v>
      </c>
      <c r="BO36" s="20">
        <v>0.93500000000000005</v>
      </c>
      <c r="BP36" s="20">
        <v>0.85499999999999998</v>
      </c>
      <c r="BQ36" s="20">
        <v>0.91100000000000003</v>
      </c>
      <c r="BR36" s="20">
        <v>0.90500000000000003</v>
      </c>
      <c r="BS36" s="20">
        <v>0.92500000000000004</v>
      </c>
      <c r="BT36" s="20">
        <v>0.93400000000000005</v>
      </c>
      <c r="BU36" s="20">
        <v>0.92700000000000005</v>
      </c>
      <c r="BV36" s="20">
        <v>0.92</v>
      </c>
      <c r="BW36" s="20">
        <v>0.94499999999999995</v>
      </c>
      <c r="BX36" s="20">
        <v>0.91900000000000004</v>
      </c>
      <c r="BY36" s="20">
        <v>0.91</v>
      </c>
      <c r="BZ36" s="20">
        <v>0.93100000000000005</v>
      </c>
      <c r="CA36" s="20">
        <v>0.92</v>
      </c>
      <c r="CB36" s="20"/>
      <c r="CC36" s="20"/>
    </row>
    <row r="37" spans="1:81" x14ac:dyDescent="0.35">
      <c r="A37" s="20">
        <v>139.041</v>
      </c>
      <c r="B37" s="20">
        <v>184.346</v>
      </c>
      <c r="C37" s="20">
        <v>120.294</v>
      </c>
      <c r="D37" s="20">
        <v>199.96899999999999</v>
      </c>
      <c r="E37" s="20">
        <v>212.46700000000001</v>
      </c>
      <c r="F37" s="20">
        <v>649.899</v>
      </c>
      <c r="G37" s="20">
        <v>181.22200000000001</v>
      </c>
      <c r="H37" s="20">
        <v>326.512</v>
      </c>
      <c r="I37" s="20">
        <v>217.154</v>
      </c>
      <c r="J37" s="20">
        <v>98.421999999999997</v>
      </c>
      <c r="K37" s="20">
        <v>396.81299999999999</v>
      </c>
      <c r="L37" s="20">
        <v>201.53100000000001</v>
      </c>
      <c r="M37" s="20">
        <v>153.101</v>
      </c>
      <c r="N37" s="20">
        <v>115.607</v>
      </c>
      <c r="O37" s="20">
        <v>117.169</v>
      </c>
      <c r="P37" s="20"/>
      <c r="Q37" s="20">
        <v>48.584000000000003</v>
      </c>
      <c r="R37" s="20">
        <v>49.012999999999998</v>
      </c>
      <c r="S37" s="20">
        <v>43.280999999999999</v>
      </c>
      <c r="T37" s="20">
        <v>55.654000000000003</v>
      </c>
      <c r="U37" s="20">
        <v>52.548000000000002</v>
      </c>
      <c r="V37" s="20">
        <v>100.828</v>
      </c>
      <c r="W37" s="20">
        <v>51.084000000000003</v>
      </c>
      <c r="X37" s="20">
        <v>65.653999999999996</v>
      </c>
      <c r="Y37" s="20">
        <v>54.619</v>
      </c>
      <c r="Z37" s="20">
        <v>35.174999999999997</v>
      </c>
      <c r="AA37" s="20">
        <v>91.864999999999995</v>
      </c>
      <c r="AB37" s="20">
        <v>55.350999999999999</v>
      </c>
      <c r="AC37" s="20">
        <v>45.048999999999999</v>
      </c>
      <c r="AD37" s="20">
        <v>58.154000000000003</v>
      </c>
      <c r="AE37" s="20">
        <v>46.942</v>
      </c>
      <c r="AG37" s="20">
        <v>0.74</v>
      </c>
      <c r="AH37" s="20">
        <v>0.96399999999999997</v>
      </c>
      <c r="AI37" s="20">
        <v>0.80700000000000005</v>
      </c>
      <c r="AJ37" s="20">
        <v>0.81100000000000005</v>
      </c>
      <c r="AK37" s="20">
        <v>0.96699999999999997</v>
      </c>
      <c r="AL37" s="20">
        <v>0.80300000000000005</v>
      </c>
      <c r="AM37" s="20">
        <v>0.873</v>
      </c>
      <c r="AN37" s="20">
        <v>0.95199999999999996</v>
      </c>
      <c r="AO37" s="20">
        <v>0.91500000000000004</v>
      </c>
      <c r="AP37" s="20">
        <v>1</v>
      </c>
      <c r="AQ37" s="20">
        <v>0.59099999999999997</v>
      </c>
      <c r="AR37" s="20">
        <v>0.82699999999999996</v>
      </c>
      <c r="AS37" s="20">
        <v>0.94799999999999995</v>
      </c>
      <c r="AT37" s="20">
        <v>0.88200000000000001</v>
      </c>
      <c r="AU37" s="20">
        <v>0.66800000000000004</v>
      </c>
      <c r="AV37" s="20"/>
      <c r="AW37" s="20">
        <v>2.3180000000000001</v>
      </c>
      <c r="AX37" s="20">
        <v>1.218</v>
      </c>
      <c r="AY37" s="20">
        <v>1.5569999999999999</v>
      </c>
      <c r="AZ37" s="20">
        <v>1.6870000000000001</v>
      </c>
      <c r="BA37" s="20">
        <v>1.2090000000000001</v>
      </c>
      <c r="BB37" s="20">
        <v>1.468</v>
      </c>
      <c r="BC37" s="20">
        <v>1.4179999999999999</v>
      </c>
      <c r="BD37" s="20">
        <v>1.2549999999999999</v>
      </c>
      <c r="BE37" s="20">
        <v>1.484</v>
      </c>
      <c r="BF37" s="20">
        <v>1.2589999999999999</v>
      </c>
      <c r="BG37" s="20">
        <v>1.952</v>
      </c>
      <c r="BH37" s="20">
        <v>1.458</v>
      </c>
      <c r="BI37" s="20">
        <v>1.369</v>
      </c>
      <c r="BJ37" s="20">
        <v>1.304</v>
      </c>
      <c r="BK37" s="20">
        <v>2.2719999999999998</v>
      </c>
      <c r="BL37" s="20"/>
      <c r="BM37" s="20">
        <v>0.877</v>
      </c>
      <c r="BN37" s="20">
        <v>0.94</v>
      </c>
      <c r="BO37" s="20">
        <v>0.89500000000000002</v>
      </c>
      <c r="BP37" s="20">
        <v>0.88900000000000001</v>
      </c>
      <c r="BQ37" s="20">
        <v>0.93500000000000005</v>
      </c>
      <c r="BR37" s="20">
        <v>0.90900000000000003</v>
      </c>
      <c r="BS37" s="20">
        <v>0.89600000000000002</v>
      </c>
      <c r="BT37" s="20">
        <v>0.93700000000000006</v>
      </c>
      <c r="BU37" s="20">
        <v>0.92100000000000004</v>
      </c>
      <c r="BV37" s="20">
        <v>0.95499999999999996</v>
      </c>
      <c r="BW37" s="20">
        <v>0.82699999999999996</v>
      </c>
      <c r="BX37" s="20">
        <v>0.91200000000000003</v>
      </c>
      <c r="BY37" s="20">
        <v>0.92500000000000004</v>
      </c>
      <c r="BZ37" s="20">
        <v>0.91</v>
      </c>
      <c r="CA37" s="20">
        <v>0.877</v>
      </c>
      <c r="CB37" s="20"/>
      <c r="CC37" s="20"/>
    </row>
    <row r="38" spans="1:81" x14ac:dyDescent="0.35">
      <c r="A38" s="20">
        <v>145.29</v>
      </c>
      <c r="B38" s="20">
        <v>215.59200000000001</v>
      </c>
      <c r="C38" s="20">
        <v>229.65199999999999</v>
      </c>
      <c r="D38" s="20">
        <v>151.53899999999999</v>
      </c>
      <c r="E38" s="20">
        <v>292.142</v>
      </c>
      <c r="F38" s="20">
        <v>154.66399999999999</v>
      </c>
      <c r="G38" s="20">
        <v>159.35</v>
      </c>
      <c r="H38" s="20">
        <v>171.84800000000001</v>
      </c>
      <c r="I38" s="20">
        <v>184.346</v>
      </c>
      <c r="J38" s="20">
        <v>303.07799999999997</v>
      </c>
      <c r="K38" s="20">
        <v>309.327</v>
      </c>
      <c r="L38" s="20">
        <v>256.20999999999998</v>
      </c>
      <c r="M38" s="20">
        <v>154.66399999999999</v>
      </c>
      <c r="N38" s="20">
        <v>145.29</v>
      </c>
      <c r="O38" s="20">
        <v>228.089</v>
      </c>
      <c r="P38" s="20"/>
      <c r="Q38" s="20">
        <v>48.28</v>
      </c>
      <c r="R38" s="20">
        <v>52.850999999999999</v>
      </c>
      <c r="S38" s="20">
        <v>57.850999999999999</v>
      </c>
      <c r="T38" s="20">
        <v>47.851999999999997</v>
      </c>
      <c r="U38" s="20">
        <v>61.386000000000003</v>
      </c>
      <c r="V38" s="20">
        <v>47.548000000000002</v>
      </c>
      <c r="W38" s="20">
        <v>48.280999999999999</v>
      </c>
      <c r="X38" s="20">
        <v>47.851999999999997</v>
      </c>
      <c r="Y38" s="20">
        <v>50.048000000000002</v>
      </c>
      <c r="Z38" s="20">
        <v>88.328999999999994</v>
      </c>
      <c r="AA38" s="20">
        <v>89.061999999999998</v>
      </c>
      <c r="AB38" s="20">
        <v>66.992000000000004</v>
      </c>
      <c r="AC38" s="20">
        <v>45.048999999999999</v>
      </c>
      <c r="AD38" s="20">
        <v>39.442</v>
      </c>
      <c r="AE38" s="20">
        <v>65.528000000000006</v>
      </c>
      <c r="AG38" s="20">
        <v>0.78300000000000003</v>
      </c>
      <c r="AH38" s="20">
        <v>0.97</v>
      </c>
      <c r="AI38" s="20">
        <v>0.86199999999999999</v>
      </c>
      <c r="AJ38" s="20">
        <v>0.83199999999999996</v>
      </c>
      <c r="AK38" s="20">
        <v>0.97399999999999998</v>
      </c>
      <c r="AL38" s="20">
        <v>0.86</v>
      </c>
      <c r="AM38" s="20">
        <v>0.85899999999999999</v>
      </c>
      <c r="AN38" s="20">
        <v>0.94299999999999995</v>
      </c>
      <c r="AO38" s="20">
        <v>0.92500000000000004</v>
      </c>
      <c r="AP38" s="20">
        <v>0.48799999999999999</v>
      </c>
      <c r="AQ38" s="20">
        <v>0.49</v>
      </c>
      <c r="AR38" s="20">
        <v>0.71699999999999997</v>
      </c>
      <c r="AS38" s="20">
        <v>0.95799999999999996</v>
      </c>
      <c r="AT38" s="20">
        <v>0.93400000000000005</v>
      </c>
      <c r="AU38" s="20">
        <v>0.66800000000000004</v>
      </c>
      <c r="AV38" s="20"/>
      <c r="AW38" s="20">
        <v>2.0830000000000002</v>
      </c>
      <c r="AX38" s="20">
        <v>1.3</v>
      </c>
      <c r="AY38" s="20">
        <v>1.42</v>
      </c>
      <c r="AZ38" s="20">
        <v>2.0489999999999999</v>
      </c>
      <c r="BA38" s="20">
        <v>1.2010000000000001</v>
      </c>
      <c r="BB38" s="20">
        <v>1.569</v>
      </c>
      <c r="BC38" s="20">
        <v>1.631</v>
      </c>
      <c r="BD38" s="20">
        <v>1.34</v>
      </c>
      <c r="BE38" s="20">
        <v>1.242</v>
      </c>
      <c r="BF38" s="20">
        <v>1.3360000000000001</v>
      </c>
      <c r="BG38" s="20">
        <v>2.1</v>
      </c>
      <c r="BH38" s="20">
        <v>1.3140000000000001</v>
      </c>
      <c r="BI38" s="20">
        <v>1.2310000000000001</v>
      </c>
      <c r="BJ38" s="20">
        <v>1.2809999999999999</v>
      </c>
      <c r="BK38" s="20">
        <v>1.46</v>
      </c>
      <c r="BL38" s="20"/>
      <c r="BM38" s="20">
        <v>0.88600000000000001</v>
      </c>
      <c r="BN38" s="20">
        <v>0.93600000000000005</v>
      </c>
      <c r="BO38" s="20">
        <v>0.89600000000000002</v>
      </c>
      <c r="BP38" s="20">
        <v>0.89400000000000002</v>
      </c>
      <c r="BQ38" s="20">
        <v>0.94399999999999995</v>
      </c>
      <c r="BR38" s="20">
        <v>0.90400000000000003</v>
      </c>
      <c r="BS38" s="20">
        <v>0.90700000000000003</v>
      </c>
      <c r="BT38" s="20">
        <v>0.90900000000000003</v>
      </c>
      <c r="BU38" s="20">
        <v>0.91500000000000004</v>
      </c>
      <c r="BV38" s="20">
        <v>0.86799999999999999</v>
      </c>
      <c r="BW38" s="20">
        <v>0.76</v>
      </c>
      <c r="BX38" s="20">
        <v>0.89100000000000001</v>
      </c>
      <c r="BY38" s="20">
        <v>0.91200000000000003</v>
      </c>
      <c r="BZ38" s="20">
        <v>0.93100000000000005</v>
      </c>
      <c r="CA38" s="20">
        <v>0.84899999999999998</v>
      </c>
      <c r="CB38" s="20"/>
      <c r="CC38" s="20"/>
    </row>
    <row r="39" spans="1:81" x14ac:dyDescent="0.35">
      <c r="A39" s="20">
        <v>195.28200000000001</v>
      </c>
      <c r="B39" s="20">
        <v>201.53100000000001</v>
      </c>
      <c r="C39" s="20">
        <v>173.411</v>
      </c>
      <c r="D39" s="20">
        <v>218.71600000000001</v>
      </c>
      <c r="E39" s="20">
        <v>276.52</v>
      </c>
      <c r="F39" s="20">
        <v>228.09</v>
      </c>
      <c r="G39" s="20">
        <v>154.66399999999999</v>
      </c>
      <c r="H39" s="20">
        <v>259.33499999999998</v>
      </c>
      <c r="I39" s="20">
        <v>365.56799999999998</v>
      </c>
      <c r="J39" s="20">
        <v>249.96100000000001</v>
      </c>
      <c r="K39" s="20">
        <v>207.78</v>
      </c>
      <c r="L39" s="20">
        <v>237.46299999999999</v>
      </c>
      <c r="M39" s="20">
        <v>170.286</v>
      </c>
      <c r="N39" s="20">
        <v>193.72</v>
      </c>
      <c r="O39" s="20">
        <v>404.62400000000002</v>
      </c>
      <c r="P39" s="20"/>
      <c r="Q39" s="20">
        <v>53.582999999999998</v>
      </c>
      <c r="R39" s="20">
        <v>54.316000000000003</v>
      </c>
      <c r="S39" s="20">
        <v>52.119</v>
      </c>
      <c r="T39" s="20">
        <v>56.814999999999998</v>
      </c>
      <c r="U39" s="20">
        <v>65.046999999999997</v>
      </c>
      <c r="V39" s="20">
        <v>54.316000000000003</v>
      </c>
      <c r="W39" s="20">
        <v>49.744999999999997</v>
      </c>
      <c r="X39" s="20">
        <v>58.886000000000003</v>
      </c>
      <c r="Y39" s="20">
        <v>79.795000000000002</v>
      </c>
      <c r="Z39" s="20">
        <v>58.886000000000003</v>
      </c>
      <c r="AA39" s="20">
        <v>52.548000000000002</v>
      </c>
      <c r="AB39" s="20">
        <v>58.154000000000003</v>
      </c>
      <c r="AC39" s="20">
        <v>52.119</v>
      </c>
      <c r="AD39" s="20">
        <v>48.709000000000003</v>
      </c>
      <c r="AE39" s="20">
        <v>85.096999999999994</v>
      </c>
      <c r="AG39" s="20">
        <v>0.85499999999999998</v>
      </c>
      <c r="AH39" s="20">
        <v>0.85799999999999998</v>
      </c>
      <c r="AI39" s="20">
        <v>0.80200000000000005</v>
      </c>
      <c r="AJ39" s="20">
        <v>0.85099999999999998</v>
      </c>
      <c r="AK39" s="20">
        <v>0.82099999999999995</v>
      </c>
      <c r="AL39" s="20">
        <v>0.97199999999999998</v>
      </c>
      <c r="AM39" s="20">
        <v>0.78500000000000003</v>
      </c>
      <c r="AN39" s="20">
        <v>0.94</v>
      </c>
      <c r="AO39" s="20">
        <v>0.72099999999999997</v>
      </c>
      <c r="AP39" s="20">
        <v>0.90600000000000003</v>
      </c>
      <c r="AQ39" s="20">
        <v>0.94599999999999995</v>
      </c>
      <c r="AR39" s="20">
        <v>0.88200000000000001</v>
      </c>
      <c r="AS39" s="20">
        <v>0.78800000000000003</v>
      </c>
      <c r="AT39" s="20">
        <v>0.77</v>
      </c>
      <c r="AU39" s="20">
        <v>0.70199999999999996</v>
      </c>
      <c r="AV39" s="20"/>
      <c r="AW39" s="20">
        <v>1.6040000000000001</v>
      </c>
      <c r="AX39" s="20">
        <v>1.76</v>
      </c>
      <c r="AY39" s="20">
        <v>1.6579999999999999</v>
      </c>
      <c r="AZ39" s="20">
        <v>1.823</v>
      </c>
      <c r="BA39" s="20">
        <v>1.9139999999999999</v>
      </c>
      <c r="BB39" s="20">
        <v>1.133</v>
      </c>
      <c r="BC39" s="20">
        <v>1.978</v>
      </c>
      <c r="BD39" s="20">
        <v>1.0209999999999999</v>
      </c>
      <c r="BE39" s="20">
        <v>1.9319999999999999</v>
      </c>
      <c r="BF39" s="20">
        <v>1.4379999999999999</v>
      </c>
      <c r="BG39" s="20">
        <v>1.1919999999999999</v>
      </c>
      <c r="BH39" s="20">
        <v>1.3</v>
      </c>
      <c r="BI39" s="20">
        <v>1.6930000000000001</v>
      </c>
      <c r="BJ39" s="20">
        <v>2.2530000000000001</v>
      </c>
      <c r="BK39" s="20">
        <v>1.8919999999999999</v>
      </c>
      <c r="BL39" s="20"/>
      <c r="BM39" s="20">
        <v>0.91900000000000004</v>
      </c>
      <c r="BN39" s="20">
        <v>0.92800000000000005</v>
      </c>
      <c r="BO39" s="20">
        <v>0.874</v>
      </c>
      <c r="BP39" s="20">
        <v>0.93</v>
      </c>
      <c r="BQ39" s="20">
        <v>0.92900000000000005</v>
      </c>
      <c r="BR39" s="20">
        <v>0.93300000000000005</v>
      </c>
      <c r="BS39" s="20">
        <v>0.91700000000000004</v>
      </c>
      <c r="BT39" s="20">
        <v>0.91700000000000004</v>
      </c>
      <c r="BU39" s="20">
        <v>0.89300000000000002</v>
      </c>
      <c r="BV39" s="20">
        <v>0.91700000000000004</v>
      </c>
      <c r="BW39" s="20">
        <v>0.92700000000000005</v>
      </c>
      <c r="BX39" s="20">
        <v>0.90500000000000003</v>
      </c>
      <c r="BY39" s="20">
        <v>0.86899999999999999</v>
      </c>
      <c r="BZ39" s="20">
        <v>0.93</v>
      </c>
      <c r="CA39" s="20">
        <v>0.90400000000000003</v>
      </c>
      <c r="CB39" s="20"/>
      <c r="CC39" s="20"/>
    </row>
    <row r="40" spans="1:81" x14ac:dyDescent="0.35">
      <c r="A40" s="20">
        <v>137.47900000000001</v>
      </c>
      <c r="B40" s="20">
        <v>212.46700000000001</v>
      </c>
      <c r="C40" s="20">
        <v>198.40700000000001</v>
      </c>
      <c r="D40" s="20">
        <v>281.20600000000002</v>
      </c>
      <c r="E40" s="20">
        <v>267.14600000000002</v>
      </c>
      <c r="F40" s="20">
        <v>162.47499999999999</v>
      </c>
      <c r="G40" s="20">
        <v>182.78399999999999</v>
      </c>
      <c r="H40" s="20">
        <v>228.09</v>
      </c>
      <c r="I40" s="20">
        <v>218.71600000000001</v>
      </c>
      <c r="J40" s="20">
        <v>142.16499999999999</v>
      </c>
      <c r="K40" s="20">
        <v>181.22200000000001</v>
      </c>
      <c r="L40" s="20">
        <v>145.29</v>
      </c>
      <c r="M40" s="20">
        <v>167.16200000000001</v>
      </c>
      <c r="N40" s="20">
        <v>118.732</v>
      </c>
      <c r="O40" s="20">
        <v>473.36399999999998</v>
      </c>
      <c r="P40" s="20"/>
      <c r="Q40" s="20">
        <v>46.512999999999998</v>
      </c>
      <c r="R40" s="20">
        <v>55.048000000000002</v>
      </c>
      <c r="S40" s="20">
        <v>77.295000000000002</v>
      </c>
      <c r="T40" s="20">
        <v>63.154000000000003</v>
      </c>
      <c r="U40" s="20">
        <v>59.618000000000002</v>
      </c>
      <c r="V40" s="20">
        <v>46.816000000000003</v>
      </c>
      <c r="W40" s="20">
        <v>52.119</v>
      </c>
      <c r="X40" s="20">
        <v>56.082999999999998</v>
      </c>
      <c r="Y40" s="20">
        <v>55.350999999999999</v>
      </c>
      <c r="Z40" s="20">
        <v>42.548999999999999</v>
      </c>
      <c r="AA40" s="20">
        <v>56.387</v>
      </c>
      <c r="AB40" s="20">
        <v>46.512999999999998</v>
      </c>
      <c r="AC40" s="20">
        <v>49.012999999999998</v>
      </c>
      <c r="AD40" s="20">
        <v>51.084000000000003</v>
      </c>
      <c r="AE40" s="20">
        <v>89.668000000000006</v>
      </c>
      <c r="AG40" s="20">
        <v>0.79900000000000004</v>
      </c>
      <c r="AH40" s="20">
        <v>0.88100000000000001</v>
      </c>
      <c r="AI40" s="20">
        <v>0.41699999999999998</v>
      </c>
      <c r="AJ40" s="20">
        <v>0.88600000000000001</v>
      </c>
      <c r="AK40" s="20">
        <v>0.94399999999999995</v>
      </c>
      <c r="AL40" s="20">
        <v>0.93200000000000005</v>
      </c>
      <c r="AM40" s="20">
        <v>0.84599999999999997</v>
      </c>
      <c r="AN40" s="20">
        <v>0.91100000000000003</v>
      </c>
      <c r="AO40" s="20">
        <v>0.89700000000000002</v>
      </c>
      <c r="AP40" s="20">
        <v>0.98699999999999999</v>
      </c>
      <c r="AQ40" s="20">
        <v>0.71599999999999997</v>
      </c>
      <c r="AR40" s="20">
        <v>0.84399999999999997</v>
      </c>
      <c r="AS40" s="20">
        <v>0.874</v>
      </c>
      <c r="AT40" s="20">
        <v>0.93300000000000005</v>
      </c>
      <c r="AU40" s="20">
        <v>0.74</v>
      </c>
      <c r="AV40" s="20"/>
      <c r="AW40" s="20">
        <v>2.0030000000000001</v>
      </c>
      <c r="AX40" s="20">
        <v>1.4790000000000001</v>
      </c>
      <c r="AY40" s="20">
        <v>1.77</v>
      </c>
      <c r="AZ40" s="20">
        <v>1.446</v>
      </c>
      <c r="BA40" s="20">
        <v>1.1970000000000001</v>
      </c>
      <c r="BB40" s="20">
        <v>1.3759999999999999</v>
      </c>
      <c r="BC40" s="20">
        <v>1.6990000000000001</v>
      </c>
      <c r="BD40" s="20">
        <v>1.3979999999999999</v>
      </c>
      <c r="BE40" s="20">
        <v>1.589</v>
      </c>
      <c r="BF40" s="20">
        <v>1.3380000000000001</v>
      </c>
      <c r="BG40" s="20">
        <v>2.282</v>
      </c>
      <c r="BH40" s="20">
        <v>1.619</v>
      </c>
      <c r="BI40" s="20">
        <v>1.526</v>
      </c>
      <c r="BJ40" s="20">
        <v>1.4530000000000001</v>
      </c>
      <c r="BK40" s="20">
        <v>1.96</v>
      </c>
      <c r="BL40" s="20"/>
      <c r="BM40" s="20">
        <v>0.90300000000000002</v>
      </c>
      <c r="BN40" s="20">
        <v>0.91900000000000004</v>
      </c>
      <c r="BO40" s="20">
        <v>0.75600000000000001</v>
      </c>
      <c r="BP40" s="20">
        <v>0.91800000000000004</v>
      </c>
      <c r="BQ40" s="20">
        <v>0.92900000000000005</v>
      </c>
      <c r="BR40" s="20">
        <v>0.91600000000000004</v>
      </c>
      <c r="BS40" s="20">
        <v>0.89700000000000002</v>
      </c>
      <c r="BT40" s="20">
        <v>0.91800000000000004</v>
      </c>
      <c r="BU40" s="20">
        <v>0.92400000000000004</v>
      </c>
      <c r="BV40" s="20">
        <v>0.91900000000000004</v>
      </c>
      <c r="BW40" s="20">
        <v>0.879</v>
      </c>
      <c r="BX40" s="20">
        <v>0.88600000000000001</v>
      </c>
      <c r="BY40" s="20">
        <v>0.91500000000000004</v>
      </c>
      <c r="BZ40" s="20">
        <v>0.92500000000000004</v>
      </c>
      <c r="CA40" s="20">
        <v>0.91300000000000003</v>
      </c>
      <c r="CB40" s="20"/>
      <c r="CC40" s="20"/>
    </row>
    <row r="41" spans="1:81" x14ac:dyDescent="0.35">
      <c r="A41" s="20">
        <v>135.916</v>
      </c>
      <c r="B41" s="20">
        <v>351.50799999999998</v>
      </c>
      <c r="C41" s="20">
        <v>196.84399999999999</v>
      </c>
      <c r="D41" s="20">
        <v>157.78800000000001</v>
      </c>
      <c r="E41" s="20">
        <v>210.905</v>
      </c>
      <c r="F41" s="20">
        <v>176.535</v>
      </c>
      <c r="G41" s="20">
        <v>157.78800000000001</v>
      </c>
      <c r="H41" s="20">
        <v>209.34299999999999</v>
      </c>
      <c r="I41" s="20">
        <v>204.65600000000001</v>
      </c>
      <c r="J41" s="20">
        <v>226.52699999999999</v>
      </c>
      <c r="K41" s="20">
        <v>198.40700000000001</v>
      </c>
      <c r="L41" s="20">
        <v>320.26299999999998</v>
      </c>
      <c r="M41" s="20">
        <v>139.041</v>
      </c>
      <c r="N41" s="20">
        <v>234.339</v>
      </c>
      <c r="O41" s="20">
        <v>160.91200000000001</v>
      </c>
      <c r="P41" s="20"/>
      <c r="Q41" s="20">
        <v>44.012999999999998</v>
      </c>
      <c r="R41" s="20">
        <v>87.722999999999999</v>
      </c>
      <c r="S41" s="20">
        <v>58.582999999999998</v>
      </c>
      <c r="T41" s="20">
        <v>47.244999999999997</v>
      </c>
      <c r="U41" s="20">
        <v>54.619</v>
      </c>
      <c r="V41" s="20">
        <v>53.28</v>
      </c>
      <c r="W41" s="20">
        <v>47.548000000000002</v>
      </c>
      <c r="X41" s="20">
        <v>53.582999999999998</v>
      </c>
      <c r="Y41" s="20">
        <v>53.28</v>
      </c>
      <c r="Z41" s="20">
        <v>55.048000000000002</v>
      </c>
      <c r="AA41" s="20">
        <v>52.119</v>
      </c>
      <c r="AB41" s="20">
        <v>67.117999999999995</v>
      </c>
      <c r="AC41" s="20">
        <v>44.316000000000003</v>
      </c>
      <c r="AD41" s="20">
        <v>40.780999999999999</v>
      </c>
      <c r="AE41" s="20">
        <v>48.28</v>
      </c>
      <c r="AG41" s="20">
        <v>0.88200000000000001</v>
      </c>
      <c r="AH41" s="20">
        <v>0.57399999999999995</v>
      </c>
      <c r="AI41" s="20">
        <v>0.72099999999999997</v>
      </c>
      <c r="AJ41" s="20">
        <v>0.88800000000000001</v>
      </c>
      <c r="AK41" s="20">
        <v>0.88800000000000001</v>
      </c>
      <c r="AL41" s="20">
        <v>0.78100000000000003</v>
      </c>
      <c r="AM41" s="20">
        <v>0.877</v>
      </c>
      <c r="AN41" s="20">
        <v>0.91600000000000004</v>
      </c>
      <c r="AO41" s="20">
        <v>0.90600000000000003</v>
      </c>
      <c r="AP41" s="20">
        <v>0.93899999999999995</v>
      </c>
      <c r="AQ41" s="20">
        <v>0.91800000000000004</v>
      </c>
      <c r="AR41" s="20">
        <v>0.89300000000000002</v>
      </c>
      <c r="AS41" s="20">
        <v>0.89</v>
      </c>
      <c r="AT41" s="20">
        <v>0.89700000000000002</v>
      </c>
      <c r="AU41" s="20">
        <v>0.86699999999999999</v>
      </c>
      <c r="AV41" s="20"/>
      <c r="AW41" s="20">
        <v>1.6319999999999999</v>
      </c>
      <c r="AX41" s="20">
        <v>2.6920000000000002</v>
      </c>
      <c r="AY41" s="20">
        <v>1.425</v>
      </c>
      <c r="AZ41" s="20">
        <v>1.585</v>
      </c>
      <c r="BA41" s="20">
        <v>1.623</v>
      </c>
      <c r="BB41" s="20">
        <v>1.956</v>
      </c>
      <c r="BC41" s="20">
        <v>1.675</v>
      </c>
      <c r="BD41" s="20">
        <v>1.5369999999999999</v>
      </c>
      <c r="BE41" s="20">
        <v>1.3959999999999999</v>
      </c>
      <c r="BF41" s="20">
        <v>1.2509999999999999</v>
      </c>
      <c r="BG41" s="20">
        <v>1.5449999999999999</v>
      </c>
      <c r="BH41" s="20">
        <v>1.288</v>
      </c>
      <c r="BI41" s="20">
        <v>1.224</v>
      </c>
      <c r="BJ41" s="20">
        <v>1.754</v>
      </c>
      <c r="BK41" s="20">
        <v>1.649</v>
      </c>
      <c r="BL41" s="20"/>
      <c r="BM41" s="20">
        <v>0.90600000000000003</v>
      </c>
      <c r="BN41" s="20">
        <v>0.85099999999999998</v>
      </c>
      <c r="BO41" s="20">
        <v>0.875</v>
      </c>
      <c r="BP41" s="20">
        <v>0.92200000000000004</v>
      </c>
      <c r="BQ41" s="20">
        <v>0.92500000000000004</v>
      </c>
      <c r="BR41" s="20">
        <v>0.89300000000000002</v>
      </c>
      <c r="BS41" s="20">
        <v>0.90600000000000003</v>
      </c>
      <c r="BT41" s="20">
        <v>0.92400000000000004</v>
      </c>
      <c r="BU41" s="20">
        <v>0.93200000000000005</v>
      </c>
      <c r="BV41" s="20">
        <v>0.94199999999999995</v>
      </c>
      <c r="BW41" s="20">
        <v>0.92400000000000004</v>
      </c>
      <c r="BX41" s="20">
        <v>0.93</v>
      </c>
      <c r="BY41" s="20">
        <v>0.88100000000000001</v>
      </c>
      <c r="BZ41" s="20">
        <v>0.91600000000000004</v>
      </c>
      <c r="CA41" s="20">
        <v>0.91600000000000004</v>
      </c>
      <c r="CB41" s="20"/>
      <c r="CC41" s="20"/>
    </row>
    <row r="42" spans="1:81" x14ac:dyDescent="0.35">
      <c r="A42" s="20">
        <v>134.35400000000001</v>
      </c>
      <c r="B42" s="20">
        <v>210.905</v>
      </c>
      <c r="C42" s="20">
        <v>209.34299999999999</v>
      </c>
      <c r="D42" s="20">
        <v>232.77600000000001</v>
      </c>
      <c r="E42" s="20">
        <v>431.18299999999999</v>
      </c>
      <c r="F42" s="20">
        <v>164.03700000000001</v>
      </c>
      <c r="G42" s="20">
        <v>179.66</v>
      </c>
      <c r="H42" s="20">
        <v>214.029</v>
      </c>
      <c r="I42" s="20">
        <v>246.83699999999999</v>
      </c>
      <c r="J42" s="20">
        <v>157.78800000000001</v>
      </c>
      <c r="K42" s="20">
        <v>215.59200000000001</v>
      </c>
      <c r="L42" s="20">
        <v>237.46299999999999</v>
      </c>
      <c r="M42" s="20">
        <v>254.648</v>
      </c>
      <c r="N42" s="20">
        <v>382.75299999999999</v>
      </c>
      <c r="O42" s="20">
        <v>229.65199999999999</v>
      </c>
      <c r="P42" s="20"/>
      <c r="Q42" s="20">
        <v>42.978000000000002</v>
      </c>
      <c r="R42" s="20">
        <v>53.582999999999998</v>
      </c>
      <c r="S42" s="20">
        <v>67.724000000000004</v>
      </c>
      <c r="T42" s="20">
        <v>56.387</v>
      </c>
      <c r="U42" s="20">
        <v>78.153000000000006</v>
      </c>
      <c r="V42" s="20">
        <v>48.280999999999999</v>
      </c>
      <c r="W42" s="20">
        <v>48.584000000000003</v>
      </c>
      <c r="X42" s="20">
        <v>53.582999999999998</v>
      </c>
      <c r="Y42" s="20">
        <v>61.689</v>
      </c>
      <c r="Z42" s="20">
        <v>46.21</v>
      </c>
      <c r="AA42" s="20">
        <v>55.78</v>
      </c>
      <c r="AB42" s="20">
        <v>87.900999999999996</v>
      </c>
      <c r="AC42" s="20">
        <v>59.618000000000002</v>
      </c>
      <c r="AD42" s="20">
        <v>55.78</v>
      </c>
      <c r="AE42" s="20">
        <v>56.814999999999998</v>
      </c>
      <c r="AG42" s="20">
        <v>0.91400000000000003</v>
      </c>
      <c r="AH42" s="20">
        <v>0.92300000000000004</v>
      </c>
      <c r="AI42" s="20">
        <v>0.57399999999999995</v>
      </c>
      <c r="AJ42" s="20">
        <v>0.92</v>
      </c>
      <c r="AK42" s="20">
        <v>0.88700000000000001</v>
      </c>
      <c r="AL42" s="20">
        <v>0.88400000000000001</v>
      </c>
      <c r="AM42" s="20">
        <v>0.95599999999999996</v>
      </c>
      <c r="AN42" s="20">
        <v>0.93700000000000006</v>
      </c>
      <c r="AO42" s="20">
        <v>0.81499999999999995</v>
      </c>
      <c r="AP42" s="20">
        <v>0.92900000000000005</v>
      </c>
      <c r="AQ42" s="20">
        <v>0.871</v>
      </c>
      <c r="AR42" s="20">
        <v>0.38600000000000001</v>
      </c>
      <c r="AS42" s="20">
        <v>0.9</v>
      </c>
      <c r="AT42" s="20">
        <v>0.94599999999999995</v>
      </c>
      <c r="AU42" s="20">
        <v>0.89400000000000002</v>
      </c>
      <c r="AV42" s="20"/>
      <c r="AW42" s="20">
        <v>1.6220000000000001</v>
      </c>
      <c r="AX42" s="20">
        <v>1.4139999999999999</v>
      </c>
      <c r="AY42" s="20">
        <v>1.768</v>
      </c>
      <c r="AZ42" s="20">
        <v>1.4710000000000001</v>
      </c>
      <c r="BA42" s="20">
        <v>1.345</v>
      </c>
      <c r="BB42" s="20">
        <v>1.4590000000000001</v>
      </c>
      <c r="BC42" s="20">
        <v>1.1850000000000001</v>
      </c>
      <c r="BD42" s="20">
        <v>1.335</v>
      </c>
      <c r="BE42" s="20">
        <v>1.522</v>
      </c>
      <c r="BF42" s="20">
        <v>1.4650000000000001</v>
      </c>
      <c r="BG42" s="20">
        <v>1.6080000000000001</v>
      </c>
      <c r="BH42" s="20">
        <v>1.86</v>
      </c>
      <c r="BI42" s="20">
        <v>1.486</v>
      </c>
      <c r="BJ42" s="20">
        <v>1.2250000000000001</v>
      </c>
      <c r="BK42" s="20">
        <v>1.4359999999999999</v>
      </c>
      <c r="BL42" s="20"/>
      <c r="BM42" s="20">
        <v>0.94</v>
      </c>
      <c r="BN42" s="20">
        <v>0.92200000000000004</v>
      </c>
      <c r="BO42" s="20">
        <v>0.81</v>
      </c>
      <c r="BP42" s="20">
        <v>0.92</v>
      </c>
      <c r="BQ42" s="20">
        <v>0.94</v>
      </c>
      <c r="BR42" s="20">
        <v>0.90500000000000003</v>
      </c>
      <c r="BS42" s="20">
        <v>0.91300000000000003</v>
      </c>
      <c r="BT42" s="20">
        <v>0.93200000000000005</v>
      </c>
      <c r="BU42" s="20">
        <v>0.89500000000000002</v>
      </c>
      <c r="BV42" s="20">
        <v>0.94399999999999995</v>
      </c>
      <c r="BW42" s="20">
        <v>0.93899999999999995</v>
      </c>
      <c r="BX42" s="20">
        <v>0.71399999999999997</v>
      </c>
      <c r="BY42" s="20">
        <v>0.92900000000000005</v>
      </c>
      <c r="BZ42" s="20">
        <v>0.94299999999999995</v>
      </c>
      <c r="CA42" s="20">
        <v>0.92500000000000004</v>
      </c>
      <c r="CB42" s="20"/>
      <c r="CC42" s="20"/>
    </row>
    <row r="43" spans="1:81" x14ac:dyDescent="0.35">
      <c r="A43" s="20">
        <v>146.852</v>
      </c>
      <c r="B43" s="20">
        <v>265.584</v>
      </c>
      <c r="C43" s="20">
        <v>290.58</v>
      </c>
      <c r="D43" s="20">
        <v>168.72399999999999</v>
      </c>
      <c r="E43" s="20">
        <v>276.52</v>
      </c>
      <c r="F43" s="20">
        <v>184.346</v>
      </c>
      <c r="G43" s="20">
        <v>215.59200000000001</v>
      </c>
      <c r="H43" s="20">
        <v>326.512</v>
      </c>
      <c r="I43" s="20">
        <v>139.041</v>
      </c>
      <c r="J43" s="20">
        <v>143.72800000000001</v>
      </c>
      <c r="K43" s="20">
        <v>334.32299999999998</v>
      </c>
      <c r="L43" s="20">
        <v>167.16200000000001</v>
      </c>
      <c r="M43" s="20">
        <v>29.683</v>
      </c>
      <c r="N43" s="20">
        <v>142.16499999999999</v>
      </c>
      <c r="O43" s="20">
        <v>254.648</v>
      </c>
      <c r="P43" s="20"/>
      <c r="Q43" s="20">
        <v>45.476999999999997</v>
      </c>
      <c r="R43" s="20">
        <v>60.78</v>
      </c>
      <c r="S43" s="20">
        <v>83.33</v>
      </c>
      <c r="T43" s="20">
        <v>47.851999999999997</v>
      </c>
      <c r="U43" s="20">
        <v>62.85</v>
      </c>
      <c r="V43" s="20">
        <v>52.119</v>
      </c>
      <c r="W43" s="20">
        <v>56.814999999999998</v>
      </c>
      <c r="X43" s="20">
        <v>66.385999999999996</v>
      </c>
      <c r="Y43" s="20">
        <v>44.012999999999998</v>
      </c>
      <c r="Z43" s="20">
        <v>44.012999999999998</v>
      </c>
      <c r="AA43" s="20">
        <v>67.849999999999994</v>
      </c>
      <c r="AB43" s="20">
        <v>49.316000000000003</v>
      </c>
      <c r="AC43" s="20">
        <v>19.140999999999998</v>
      </c>
      <c r="AD43" s="20">
        <v>73.153000000000006</v>
      </c>
      <c r="AE43" s="20">
        <v>87.775000000000006</v>
      </c>
      <c r="AG43" s="20">
        <v>0.89200000000000002</v>
      </c>
      <c r="AH43" s="20">
        <v>0.90300000000000002</v>
      </c>
      <c r="AI43" s="20">
        <v>0.52600000000000002</v>
      </c>
      <c r="AJ43" s="20">
        <v>0.92600000000000005</v>
      </c>
      <c r="AK43" s="20">
        <v>0.88</v>
      </c>
      <c r="AL43" s="20">
        <v>0.85299999999999998</v>
      </c>
      <c r="AM43" s="20">
        <v>0.83899999999999997</v>
      </c>
      <c r="AN43" s="20">
        <v>0.93100000000000005</v>
      </c>
      <c r="AO43" s="20">
        <v>0.90200000000000002</v>
      </c>
      <c r="AP43" s="20">
        <v>0.93200000000000005</v>
      </c>
      <c r="AQ43" s="20">
        <v>0.91300000000000003</v>
      </c>
      <c r="AR43" s="20">
        <v>0.86399999999999999</v>
      </c>
      <c r="AS43" s="20">
        <v>1</v>
      </c>
      <c r="AT43" s="20">
        <v>0.89900000000000002</v>
      </c>
      <c r="AU43" s="20">
        <v>0.41499999999999998</v>
      </c>
      <c r="AV43" s="20"/>
      <c r="AW43" s="20">
        <v>1.536</v>
      </c>
      <c r="AX43" s="20">
        <v>1.3680000000000001</v>
      </c>
      <c r="AY43" s="20">
        <v>1.6759999999999999</v>
      </c>
      <c r="AZ43" s="20">
        <v>1.3759999999999999</v>
      </c>
      <c r="BA43" s="20">
        <v>1.3819999999999999</v>
      </c>
      <c r="BB43" s="20">
        <v>1.4039999999999999</v>
      </c>
      <c r="BC43" s="20">
        <v>1.617</v>
      </c>
      <c r="BD43" s="20">
        <v>1.2250000000000001</v>
      </c>
      <c r="BE43" s="20">
        <v>1.496</v>
      </c>
      <c r="BF43" s="20">
        <v>1.214</v>
      </c>
      <c r="BG43" s="20">
        <v>1.2869999999999999</v>
      </c>
      <c r="BH43" s="20">
        <v>1.1259999999999999</v>
      </c>
      <c r="BI43" s="20">
        <v>1.4910000000000001</v>
      </c>
      <c r="BJ43" s="20">
        <v>1.492</v>
      </c>
      <c r="BK43" s="20">
        <v>1.5349999999999999</v>
      </c>
      <c r="BL43" s="20"/>
      <c r="BM43" s="20">
        <v>0.92200000000000004</v>
      </c>
      <c r="BN43" s="20">
        <v>0.94399999999999995</v>
      </c>
      <c r="BO43" s="20">
        <v>0.84899999999999998</v>
      </c>
      <c r="BP43" s="20">
        <v>0.9</v>
      </c>
      <c r="BQ43" s="20">
        <v>0.92400000000000004</v>
      </c>
      <c r="BR43" s="20">
        <v>0.89700000000000002</v>
      </c>
      <c r="BS43" s="20">
        <v>0.91100000000000003</v>
      </c>
      <c r="BT43" s="20">
        <v>0.93500000000000005</v>
      </c>
      <c r="BU43" s="20">
        <v>0.91300000000000003</v>
      </c>
      <c r="BV43" s="20">
        <v>0.91500000000000004</v>
      </c>
      <c r="BW43" s="20">
        <v>0.93899999999999995</v>
      </c>
      <c r="BX43" s="20">
        <v>0.89500000000000002</v>
      </c>
      <c r="BY43" s="20">
        <v>0.88400000000000001</v>
      </c>
      <c r="BZ43" s="20">
        <v>0.94599999999999995</v>
      </c>
      <c r="CA43" s="20">
        <v>0.80100000000000005</v>
      </c>
      <c r="CB43" s="20"/>
      <c r="CC43" s="20"/>
    </row>
    <row r="44" spans="1:81" x14ac:dyDescent="0.35">
      <c r="A44" s="20">
        <v>173.41</v>
      </c>
      <c r="B44" s="20">
        <v>254.648</v>
      </c>
      <c r="C44" s="20">
        <v>217.154</v>
      </c>
      <c r="D44" s="20">
        <v>335.88499999999999</v>
      </c>
      <c r="E44" s="20">
        <v>217.154</v>
      </c>
      <c r="F44" s="20">
        <v>529.60500000000002</v>
      </c>
      <c r="G44" s="20">
        <v>146.852</v>
      </c>
      <c r="H44" s="20">
        <v>214.029</v>
      </c>
      <c r="I44" s="20">
        <v>165.59899999999999</v>
      </c>
      <c r="J44" s="20">
        <v>129.667</v>
      </c>
      <c r="K44" s="20">
        <v>181.22200000000001</v>
      </c>
      <c r="L44" s="20">
        <v>235.90100000000001</v>
      </c>
      <c r="M44" s="20">
        <v>181.22200000000001</v>
      </c>
      <c r="N44" s="20">
        <v>174.97300000000001</v>
      </c>
      <c r="O44" s="20">
        <v>164.03700000000001</v>
      </c>
      <c r="P44" s="20"/>
      <c r="Q44" s="20">
        <v>50.048000000000002</v>
      </c>
      <c r="R44" s="20">
        <v>57.850999999999999</v>
      </c>
      <c r="S44" s="20">
        <v>54.619</v>
      </c>
      <c r="T44" s="20">
        <v>67.849999999999994</v>
      </c>
      <c r="U44" s="20">
        <v>54.619</v>
      </c>
      <c r="V44" s="20">
        <v>86.259</v>
      </c>
      <c r="W44" s="20">
        <v>46.21</v>
      </c>
      <c r="X44" s="20">
        <v>54.619</v>
      </c>
      <c r="Y44" s="20">
        <v>46.816000000000003</v>
      </c>
      <c r="Z44" s="20">
        <v>41.512999999999998</v>
      </c>
      <c r="AA44" s="20">
        <v>49.316000000000003</v>
      </c>
      <c r="AB44" s="20">
        <v>57.119</v>
      </c>
      <c r="AC44" s="20">
        <v>50.350999999999999</v>
      </c>
      <c r="AD44" s="20">
        <v>44.012999999999998</v>
      </c>
      <c r="AE44" s="20">
        <v>46.512999999999998</v>
      </c>
      <c r="AG44" s="20">
        <v>0.87</v>
      </c>
      <c r="AH44" s="20">
        <v>0.95599999999999996</v>
      </c>
      <c r="AI44" s="20">
        <v>0.91500000000000004</v>
      </c>
      <c r="AJ44" s="20">
        <v>0.91700000000000004</v>
      </c>
      <c r="AK44" s="20">
        <v>0.91500000000000004</v>
      </c>
      <c r="AL44" s="20">
        <v>0.89400000000000002</v>
      </c>
      <c r="AM44" s="20">
        <v>0.86399999999999999</v>
      </c>
      <c r="AN44" s="20">
        <v>0.90200000000000002</v>
      </c>
      <c r="AO44" s="20">
        <v>0.94899999999999995</v>
      </c>
      <c r="AP44" s="20">
        <v>0.94599999999999995</v>
      </c>
      <c r="AQ44" s="20">
        <v>0.93600000000000005</v>
      </c>
      <c r="AR44" s="20">
        <v>0.90900000000000003</v>
      </c>
      <c r="AS44" s="20">
        <v>0.89800000000000002</v>
      </c>
      <c r="AT44" s="20">
        <v>0.92200000000000004</v>
      </c>
      <c r="AU44" s="20">
        <v>0.95299999999999996</v>
      </c>
      <c r="AV44" s="20"/>
      <c r="AW44" s="20">
        <v>1.714</v>
      </c>
      <c r="AX44" s="20">
        <v>1.1180000000000001</v>
      </c>
      <c r="AY44" s="20">
        <v>1.4179999999999999</v>
      </c>
      <c r="AZ44" s="20">
        <v>1.42</v>
      </c>
      <c r="BA44" s="20">
        <v>1.4510000000000001</v>
      </c>
      <c r="BB44" s="20">
        <v>1.2629999999999999</v>
      </c>
      <c r="BC44" s="20">
        <v>1.8120000000000001</v>
      </c>
      <c r="BD44" s="20">
        <v>1.583</v>
      </c>
      <c r="BE44" s="20">
        <v>1.3480000000000001</v>
      </c>
      <c r="BF44" s="20">
        <v>1.0620000000000001</v>
      </c>
      <c r="BG44" s="20">
        <v>1.0840000000000001</v>
      </c>
      <c r="BH44" s="20">
        <v>1.3720000000000001</v>
      </c>
      <c r="BI44" s="20">
        <v>1.3169999999999999</v>
      </c>
      <c r="BJ44" s="20">
        <v>1.425</v>
      </c>
      <c r="BK44" s="20">
        <v>1.3740000000000001</v>
      </c>
      <c r="BL44" s="20"/>
      <c r="BM44" s="20">
        <v>0.92100000000000004</v>
      </c>
      <c r="BN44" s="20">
        <v>0.92900000000000005</v>
      </c>
      <c r="BO44" s="20">
        <v>0.91400000000000003</v>
      </c>
      <c r="BP44" s="20">
        <v>0.94499999999999995</v>
      </c>
      <c r="BQ44" s="20">
        <v>0.91700000000000004</v>
      </c>
      <c r="BR44" s="20">
        <v>0.93400000000000005</v>
      </c>
      <c r="BS44" s="20">
        <v>0.93500000000000005</v>
      </c>
      <c r="BT44" s="20">
        <v>0.92300000000000004</v>
      </c>
      <c r="BU44" s="20">
        <v>0.91400000000000003</v>
      </c>
      <c r="BV44" s="20">
        <v>0.91700000000000004</v>
      </c>
      <c r="BW44" s="20">
        <v>0.91300000000000003</v>
      </c>
      <c r="BX44" s="20">
        <v>0.91200000000000003</v>
      </c>
      <c r="BY44" s="20">
        <v>0.89600000000000002</v>
      </c>
      <c r="BZ44" s="20">
        <v>0.91500000000000004</v>
      </c>
      <c r="CA44" s="20">
        <v>0.92900000000000005</v>
      </c>
      <c r="CB44" s="20"/>
      <c r="CC44" s="20"/>
    </row>
    <row r="45" spans="1:81" x14ac:dyDescent="0.35">
      <c r="A45" s="20">
        <v>140.60300000000001</v>
      </c>
      <c r="B45" s="20">
        <v>220.27799999999999</v>
      </c>
      <c r="C45" s="20">
        <v>164.03700000000001</v>
      </c>
      <c r="D45" s="20">
        <v>157.78800000000001</v>
      </c>
      <c r="E45" s="20">
        <v>271.83300000000003</v>
      </c>
      <c r="F45" s="20">
        <v>270.27100000000002</v>
      </c>
      <c r="G45" s="20">
        <v>203.09399999999999</v>
      </c>
      <c r="H45" s="20">
        <v>178.09700000000001</v>
      </c>
      <c r="I45" s="20">
        <v>196.84399999999999</v>
      </c>
      <c r="J45" s="20">
        <v>153.101</v>
      </c>
      <c r="K45" s="20">
        <v>137.47900000000001</v>
      </c>
      <c r="L45" s="20">
        <v>417.12299999999999</v>
      </c>
      <c r="M45" s="20">
        <v>189.03299999999999</v>
      </c>
      <c r="N45" s="20">
        <v>232.77600000000001</v>
      </c>
      <c r="O45" s="20">
        <v>331.19799999999998</v>
      </c>
      <c r="P45" s="20"/>
      <c r="Q45" s="20">
        <v>46.512999999999998</v>
      </c>
      <c r="R45" s="20">
        <v>53.582999999999998</v>
      </c>
      <c r="S45" s="20">
        <v>51.084000000000003</v>
      </c>
      <c r="T45" s="20">
        <v>50.655000000000001</v>
      </c>
      <c r="U45" s="20">
        <v>60.654000000000003</v>
      </c>
      <c r="V45" s="20">
        <v>63.886000000000003</v>
      </c>
      <c r="W45" s="20">
        <v>53.887</v>
      </c>
      <c r="X45" s="20">
        <v>52.548000000000002</v>
      </c>
      <c r="Y45" s="20">
        <v>51.816000000000003</v>
      </c>
      <c r="Z45" s="20">
        <v>46.512999999999998</v>
      </c>
      <c r="AA45" s="20">
        <v>42.244999999999997</v>
      </c>
      <c r="AB45" s="20">
        <v>78.456000000000003</v>
      </c>
      <c r="AC45" s="20">
        <v>52.548000000000002</v>
      </c>
      <c r="AD45" s="20">
        <v>47.851999999999997</v>
      </c>
      <c r="AE45" s="20">
        <v>67.849999999999994</v>
      </c>
      <c r="AG45" s="20">
        <v>0.81699999999999995</v>
      </c>
      <c r="AH45" s="20">
        <v>0.96399999999999997</v>
      </c>
      <c r="AI45" s="20">
        <v>0.79</v>
      </c>
      <c r="AJ45" s="20">
        <v>0.77300000000000002</v>
      </c>
      <c r="AK45" s="20">
        <v>0.92900000000000005</v>
      </c>
      <c r="AL45" s="20">
        <v>0.83199999999999996</v>
      </c>
      <c r="AM45" s="20">
        <v>0.879</v>
      </c>
      <c r="AN45" s="20">
        <v>0.81100000000000005</v>
      </c>
      <c r="AO45" s="20">
        <v>0.92100000000000004</v>
      </c>
      <c r="AP45" s="20">
        <v>0.88900000000000001</v>
      </c>
      <c r="AQ45" s="20">
        <v>0.96799999999999997</v>
      </c>
      <c r="AR45" s="20">
        <v>0.85199999999999998</v>
      </c>
      <c r="AS45" s="20">
        <v>0.86</v>
      </c>
      <c r="AT45" s="20">
        <v>0.96</v>
      </c>
      <c r="AU45" s="20">
        <v>0.90400000000000003</v>
      </c>
      <c r="AV45" s="20"/>
      <c r="AW45" s="20">
        <v>1.9850000000000001</v>
      </c>
      <c r="AX45" s="20">
        <v>1.03</v>
      </c>
      <c r="AY45" s="20">
        <v>1.8129999999999999</v>
      </c>
      <c r="AZ45" s="20">
        <v>1.6870000000000001</v>
      </c>
      <c r="BA45" s="20">
        <v>1.3029999999999999</v>
      </c>
      <c r="BB45" s="20">
        <v>1.645</v>
      </c>
      <c r="BC45" s="20">
        <v>1.5589999999999999</v>
      </c>
      <c r="BD45" s="20">
        <v>1.7070000000000001</v>
      </c>
      <c r="BE45" s="20">
        <v>1.36</v>
      </c>
      <c r="BF45" s="20">
        <v>1.5740000000000001</v>
      </c>
      <c r="BG45" s="20">
        <v>1.0189999999999999</v>
      </c>
      <c r="BH45" s="20">
        <v>1.448</v>
      </c>
      <c r="BI45" s="20">
        <v>1.4950000000000001</v>
      </c>
      <c r="BJ45" s="20">
        <v>1.1439999999999999</v>
      </c>
      <c r="BK45" s="20">
        <v>1.5569999999999999</v>
      </c>
      <c r="BL45" s="20"/>
      <c r="BM45" s="20">
        <v>0.91800000000000004</v>
      </c>
      <c r="BN45" s="20">
        <v>0.92800000000000005</v>
      </c>
      <c r="BO45" s="20">
        <v>0.879</v>
      </c>
      <c r="BP45" s="20">
        <v>0.85199999999999998</v>
      </c>
      <c r="BQ45" s="20">
        <v>0.92100000000000004</v>
      </c>
      <c r="BR45" s="20">
        <v>0.90600000000000003</v>
      </c>
      <c r="BS45" s="20">
        <v>0.9</v>
      </c>
      <c r="BT45" s="20">
        <v>0.89400000000000002</v>
      </c>
      <c r="BU45" s="20">
        <v>0.92600000000000005</v>
      </c>
      <c r="BV45" s="20">
        <v>0.91600000000000004</v>
      </c>
      <c r="BW45" s="20">
        <v>0.92600000000000005</v>
      </c>
      <c r="BX45" s="20">
        <v>0.92700000000000005</v>
      </c>
      <c r="BY45" s="20">
        <v>0.92</v>
      </c>
      <c r="BZ45" s="20">
        <v>0.91100000000000003</v>
      </c>
      <c r="CA45" s="20">
        <v>0.94399999999999995</v>
      </c>
      <c r="CB45" s="20"/>
      <c r="CC45" s="20"/>
    </row>
    <row r="46" spans="1:81" x14ac:dyDescent="0.35">
      <c r="A46" s="20">
        <v>214.029</v>
      </c>
      <c r="B46" s="20">
        <v>376.50400000000002</v>
      </c>
      <c r="C46" s="20">
        <v>428.05900000000003</v>
      </c>
      <c r="D46" s="20">
        <v>192.15799999999999</v>
      </c>
      <c r="E46" s="20">
        <v>360.88200000000001</v>
      </c>
      <c r="F46" s="20">
        <v>231.214</v>
      </c>
      <c r="G46" s="20">
        <v>160.91300000000001</v>
      </c>
      <c r="H46" s="20">
        <v>206.21799999999999</v>
      </c>
      <c r="I46" s="20">
        <v>331.19900000000001</v>
      </c>
      <c r="J46" s="20">
        <v>212.46700000000001</v>
      </c>
      <c r="K46" s="20">
        <v>212.46700000000001</v>
      </c>
      <c r="L46" s="20">
        <v>240.58799999999999</v>
      </c>
      <c r="M46" s="20">
        <v>301.51600000000002</v>
      </c>
      <c r="N46" s="20">
        <v>95.298000000000002</v>
      </c>
      <c r="O46" s="20">
        <v>417.12200000000001</v>
      </c>
      <c r="P46" s="20"/>
      <c r="Q46" s="20">
        <v>54.316000000000003</v>
      </c>
      <c r="R46" s="20">
        <v>104.667</v>
      </c>
      <c r="S46" s="20">
        <v>79.061999999999998</v>
      </c>
      <c r="T46" s="20">
        <v>53.582999999999998</v>
      </c>
      <c r="U46" s="20">
        <v>78.153000000000006</v>
      </c>
      <c r="V46" s="20">
        <v>59.921999999999997</v>
      </c>
      <c r="W46" s="20">
        <v>46.816000000000003</v>
      </c>
      <c r="X46" s="20">
        <v>52.548000000000002</v>
      </c>
      <c r="Y46" s="20">
        <v>71.813999999999993</v>
      </c>
      <c r="Z46" s="20">
        <v>52.548000000000002</v>
      </c>
      <c r="AA46" s="20">
        <v>52.548000000000002</v>
      </c>
      <c r="AB46" s="20">
        <v>68.456999999999994</v>
      </c>
      <c r="AC46" s="20">
        <v>64.617999999999995</v>
      </c>
      <c r="AD46" s="20">
        <v>58.582999999999998</v>
      </c>
      <c r="AE46" s="20">
        <v>87.900999999999996</v>
      </c>
      <c r="AG46" s="20">
        <v>0.91200000000000003</v>
      </c>
      <c r="AH46" s="20">
        <v>0.432</v>
      </c>
      <c r="AI46" s="20">
        <v>0.86099999999999999</v>
      </c>
      <c r="AJ46" s="20">
        <v>0.84099999999999997</v>
      </c>
      <c r="AK46" s="20">
        <v>0.74199999999999999</v>
      </c>
      <c r="AL46" s="20">
        <v>0.80900000000000005</v>
      </c>
      <c r="AM46" s="20">
        <v>0.92300000000000004</v>
      </c>
      <c r="AN46" s="20">
        <v>0.93799999999999994</v>
      </c>
      <c r="AO46" s="20">
        <v>0.80700000000000005</v>
      </c>
      <c r="AP46" s="20">
        <v>0.96699999999999997</v>
      </c>
      <c r="AQ46" s="20">
        <v>0.96699999999999997</v>
      </c>
      <c r="AR46" s="20">
        <v>0.64500000000000002</v>
      </c>
      <c r="AS46" s="20">
        <v>0.90700000000000003</v>
      </c>
      <c r="AT46" s="20">
        <v>0.85199999999999998</v>
      </c>
      <c r="AU46" s="20">
        <v>0.67800000000000005</v>
      </c>
      <c r="AV46" s="20"/>
      <c r="AW46" s="20">
        <v>1.4379999999999999</v>
      </c>
      <c r="AX46" s="20">
        <v>1.7</v>
      </c>
      <c r="AY46" s="20">
        <v>1.2490000000000001</v>
      </c>
      <c r="AZ46" s="20">
        <v>1.923</v>
      </c>
      <c r="BA46" s="20">
        <v>1.6459999999999999</v>
      </c>
      <c r="BB46" s="20">
        <v>1.367</v>
      </c>
      <c r="BC46" s="20">
        <v>1.4690000000000001</v>
      </c>
      <c r="BD46" s="20">
        <v>1.1160000000000001</v>
      </c>
      <c r="BE46" s="20">
        <v>1.8959999999999999</v>
      </c>
      <c r="BF46" s="20">
        <v>1.179</v>
      </c>
      <c r="BG46" s="20">
        <v>1.228</v>
      </c>
      <c r="BH46" s="20">
        <v>1.6990000000000001</v>
      </c>
      <c r="BI46" s="20">
        <v>1.5580000000000001</v>
      </c>
      <c r="BJ46" s="20">
        <v>1.631</v>
      </c>
      <c r="BK46" s="20">
        <v>1.9390000000000001</v>
      </c>
      <c r="BL46" s="20"/>
      <c r="BM46" s="20">
        <v>0.92900000000000005</v>
      </c>
      <c r="BN46" s="20">
        <v>0.76</v>
      </c>
      <c r="BO46" s="20">
        <v>0.90600000000000003</v>
      </c>
      <c r="BP46" s="20">
        <v>0.92100000000000004</v>
      </c>
      <c r="BQ46" s="20">
        <v>0.85399999999999998</v>
      </c>
      <c r="BR46" s="20">
        <v>0.876</v>
      </c>
      <c r="BS46" s="20">
        <v>0.90700000000000003</v>
      </c>
      <c r="BT46" s="20">
        <v>0.92</v>
      </c>
      <c r="BU46" s="20">
        <v>0.93</v>
      </c>
      <c r="BV46" s="20">
        <v>0.94399999999999995</v>
      </c>
      <c r="BW46" s="20">
        <v>0.94099999999999995</v>
      </c>
      <c r="BX46" s="20">
        <v>0.88300000000000001</v>
      </c>
      <c r="BY46" s="20">
        <v>0.94099999999999995</v>
      </c>
      <c r="BZ46" s="20">
        <v>0.93400000000000005</v>
      </c>
      <c r="CA46" s="20">
        <v>0.88</v>
      </c>
      <c r="CB46" s="20"/>
      <c r="CC46" s="20"/>
    </row>
    <row r="47" spans="1:81" x14ac:dyDescent="0.35">
      <c r="A47" s="20">
        <v>173.41</v>
      </c>
      <c r="B47" s="20">
        <v>401.5</v>
      </c>
      <c r="C47" s="20">
        <v>185.90899999999999</v>
      </c>
      <c r="D47" s="20">
        <v>174.97300000000001</v>
      </c>
      <c r="E47" s="20">
        <v>242.15</v>
      </c>
      <c r="F47" s="20">
        <v>143.72800000000001</v>
      </c>
      <c r="G47" s="20">
        <v>151.53899999999999</v>
      </c>
      <c r="H47" s="20">
        <v>279.64400000000001</v>
      </c>
      <c r="I47" s="20">
        <v>387.44</v>
      </c>
      <c r="J47" s="20">
        <v>231.214</v>
      </c>
      <c r="K47" s="20">
        <v>234.339</v>
      </c>
      <c r="L47" s="20">
        <v>224.965</v>
      </c>
      <c r="M47" s="20">
        <v>204.65600000000001</v>
      </c>
      <c r="N47" s="20">
        <v>212.46700000000001</v>
      </c>
      <c r="O47" s="20">
        <v>323.387</v>
      </c>
      <c r="P47" s="20"/>
      <c r="Q47" s="20">
        <v>49.012999999999998</v>
      </c>
      <c r="R47" s="20">
        <v>99.667000000000002</v>
      </c>
      <c r="S47" s="20">
        <v>51.816000000000003</v>
      </c>
      <c r="T47" s="20">
        <v>47.548000000000002</v>
      </c>
      <c r="U47" s="20">
        <v>59.618000000000002</v>
      </c>
      <c r="V47" s="20">
        <v>45.476999999999997</v>
      </c>
      <c r="W47" s="20">
        <v>47.548000000000002</v>
      </c>
      <c r="X47" s="20">
        <v>64.188999999999993</v>
      </c>
      <c r="Y47" s="20">
        <v>72.421000000000006</v>
      </c>
      <c r="Z47" s="20">
        <v>56.082999999999998</v>
      </c>
      <c r="AA47" s="20">
        <v>58.582999999999998</v>
      </c>
      <c r="AB47" s="20">
        <v>55.350999999999999</v>
      </c>
      <c r="AC47" s="20">
        <v>51.816000000000003</v>
      </c>
      <c r="AD47" s="20">
        <v>36.21</v>
      </c>
      <c r="AE47" s="20">
        <v>66.385999999999996</v>
      </c>
      <c r="AG47" s="20">
        <v>0.90700000000000003</v>
      </c>
      <c r="AH47" s="20">
        <v>0.50800000000000001</v>
      </c>
      <c r="AI47" s="20">
        <v>0.87</v>
      </c>
      <c r="AJ47" s="20">
        <v>0.97299999999999998</v>
      </c>
      <c r="AK47" s="20">
        <v>0.85599999999999998</v>
      </c>
      <c r="AL47" s="20">
        <v>0.873</v>
      </c>
      <c r="AM47" s="20">
        <v>0.84199999999999997</v>
      </c>
      <c r="AN47" s="20">
        <v>0.85299999999999998</v>
      </c>
      <c r="AO47" s="20">
        <v>0.92800000000000005</v>
      </c>
      <c r="AP47" s="20">
        <v>0.92400000000000004</v>
      </c>
      <c r="AQ47" s="20">
        <v>0.85799999999999998</v>
      </c>
      <c r="AR47" s="20">
        <v>0.92300000000000004</v>
      </c>
      <c r="AS47" s="20">
        <v>0.95799999999999996</v>
      </c>
      <c r="AT47" s="20">
        <v>0.91300000000000003</v>
      </c>
      <c r="AU47" s="20">
        <v>0.92200000000000004</v>
      </c>
      <c r="AV47" s="20"/>
      <c r="AW47" s="20">
        <v>1.649</v>
      </c>
      <c r="AX47" s="20">
        <v>3.1080000000000001</v>
      </c>
      <c r="AY47" s="20">
        <v>1.286</v>
      </c>
      <c r="AZ47" s="20">
        <v>1.165</v>
      </c>
      <c r="BA47" s="20">
        <v>1.627</v>
      </c>
      <c r="BB47" s="20">
        <v>1.5960000000000001</v>
      </c>
      <c r="BC47" s="20">
        <v>1.583</v>
      </c>
      <c r="BD47" s="20">
        <v>1.4510000000000001</v>
      </c>
      <c r="BE47" s="20">
        <v>1.284</v>
      </c>
      <c r="BF47" s="20">
        <v>1.272</v>
      </c>
      <c r="BG47" s="20">
        <v>1.635</v>
      </c>
      <c r="BH47" s="20">
        <v>1.3069999999999999</v>
      </c>
      <c r="BI47" s="20">
        <v>1.161</v>
      </c>
      <c r="BJ47" s="20">
        <v>1.194</v>
      </c>
      <c r="BK47" s="20">
        <v>1.3240000000000001</v>
      </c>
      <c r="BL47" s="20"/>
      <c r="BM47" s="20">
        <v>0.93300000000000005</v>
      </c>
      <c r="BN47" s="20">
        <v>0.79300000000000004</v>
      </c>
      <c r="BO47" s="20">
        <v>0.91200000000000003</v>
      </c>
      <c r="BP47" s="20">
        <v>0.92200000000000004</v>
      </c>
      <c r="BQ47" s="20">
        <v>0.90900000000000003</v>
      </c>
      <c r="BR47" s="20">
        <v>0.92</v>
      </c>
      <c r="BS47" s="20">
        <v>0.89400000000000002</v>
      </c>
      <c r="BT47" s="20">
        <v>0.90400000000000003</v>
      </c>
      <c r="BU47" s="20">
        <v>0.93799999999999994</v>
      </c>
      <c r="BV47" s="20">
        <v>0.91900000000000004</v>
      </c>
      <c r="BW47" s="20">
        <v>0.92</v>
      </c>
      <c r="BX47" s="20">
        <v>0.92900000000000005</v>
      </c>
      <c r="BY47" s="20">
        <v>0.92600000000000005</v>
      </c>
      <c r="BZ47" s="20">
        <v>0.89700000000000002</v>
      </c>
      <c r="CA47" s="20">
        <v>0.93700000000000006</v>
      </c>
      <c r="CB47" s="20"/>
      <c r="CC47" s="20"/>
    </row>
    <row r="48" spans="1:81" x14ac:dyDescent="0.35">
      <c r="A48" s="20">
        <v>159.35</v>
      </c>
      <c r="B48" s="20">
        <v>179.66</v>
      </c>
      <c r="C48" s="20">
        <v>170.286</v>
      </c>
      <c r="D48" s="20">
        <v>189.03299999999999</v>
      </c>
      <c r="E48" s="20">
        <v>178.09700000000001</v>
      </c>
      <c r="F48" s="20">
        <v>246.83699999999999</v>
      </c>
      <c r="G48" s="20">
        <v>240.58799999999999</v>
      </c>
      <c r="H48" s="20">
        <v>231.214</v>
      </c>
      <c r="I48" s="20">
        <v>215.59200000000001</v>
      </c>
      <c r="J48" s="20">
        <v>192.15799999999999</v>
      </c>
      <c r="K48" s="20">
        <v>131.22999999999999</v>
      </c>
      <c r="L48" s="20">
        <v>156.226</v>
      </c>
      <c r="M48" s="20">
        <v>199.96899999999999</v>
      </c>
      <c r="N48" s="20">
        <v>132.792</v>
      </c>
      <c r="O48" s="20">
        <v>229.65199999999999</v>
      </c>
      <c r="P48" s="20"/>
      <c r="Q48" s="20">
        <v>48.28</v>
      </c>
      <c r="R48" s="20">
        <v>50.048000000000002</v>
      </c>
      <c r="S48" s="20">
        <v>58.154000000000003</v>
      </c>
      <c r="T48" s="20">
        <v>51.816000000000003</v>
      </c>
      <c r="U48" s="20">
        <v>49.012999999999998</v>
      </c>
      <c r="V48" s="20">
        <v>59.618000000000002</v>
      </c>
      <c r="W48" s="20">
        <v>56.814999999999998</v>
      </c>
      <c r="X48" s="20">
        <v>55.350999999999999</v>
      </c>
      <c r="Y48" s="20">
        <v>53.582999999999998</v>
      </c>
      <c r="Z48" s="20">
        <v>50.350999999999999</v>
      </c>
      <c r="AA48" s="20">
        <v>42.978000000000002</v>
      </c>
      <c r="AB48" s="20">
        <v>46.084000000000003</v>
      </c>
      <c r="AC48" s="20">
        <v>52.548000000000002</v>
      </c>
      <c r="AD48" s="20">
        <v>56.082999999999998</v>
      </c>
      <c r="AE48" s="20">
        <v>58.154000000000003</v>
      </c>
      <c r="AG48" s="20">
        <v>0.85899999999999999</v>
      </c>
      <c r="AH48" s="20">
        <v>0.90100000000000002</v>
      </c>
      <c r="AI48" s="20">
        <v>0.63300000000000001</v>
      </c>
      <c r="AJ48" s="20">
        <v>0.88500000000000001</v>
      </c>
      <c r="AK48" s="20">
        <v>0.93200000000000005</v>
      </c>
      <c r="AL48" s="20">
        <v>0.873</v>
      </c>
      <c r="AM48" s="20">
        <v>0.93700000000000006</v>
      </c>
      <c r="AN48" s="20">
        <v>0.94799999999999995</v>
      </c>
      <c r="AO48" s="20">
        <v>0.94399999999999995</v>
      </c>
      <c r="AP48" s="20">
        <v>0.95199999999999996</v>
      </c>
      <c r="AQ48" s="20">
        <v>0.89300000000000002</v>
      </c>
      <c r="AR48" s="20">
        <v>0.92400000000000004</v>
      </c>
      <c r="AS48" s="20">
        <v>0.91</v>
      </c>
      <c r="AT48" s="20">
        <v>0.84899999999999998</v>
      </c>
      <c r="AU48" s="20">
        <v>0.85299999999999998</v>
      </c>
      <c r="AV48" s="20"/>
      <c r="AW48" s="20">
        <v>1.6679999999999999</v>
      </c>
      <c r="AX48" s="20">
        <v>1.508</v>
      </c>
      <c r="AY48" s="20">
        <v>1.8180000000000001</v>
      </c>
      <c r="AZ48" s="20">
        <v>1.615</v>
      </c>
      <c r="BA48" s="20">
        <v>1.46</v>
      </c>
      <c r="BB48" s="20">
        <v>1.121</v>
      </c>
      <c r="BC48" s="20">
        <v>1.3540000000000001</v>
      </c>
      <c r="BD48" s="20">
        <v>1.117</v>
      </c>
      <c r="BE48" s="20">
        <v>1.151</v>
      </c>
      <c r="BF48" s="20">
        <v>1.2030000000000001</v>
      </c>
      <c r="BG48" s="20">
        <v>1.069</v>
      </c>
      <c r="BH48" s="20">
        <v>1.2849999999999999</v>
      </c>
      <c r="BI48" s="20">
        <v>1.4690000000000001</v>
      </c>
      <c r="BJ48" s="20">
        <v>1.7370000000000001</v>
      </c>
      <c r="BK48" s="20">
        <v>1.417</v>
      </c>
      <c r="BL48" s="20"/>
      <c r="BM48" s="20">
        <v>0.91100000000000003</v>
      </c>
      <c r="BN48" s="20">
        <v>0.92</v>
      </c>
      <c r="BO48" s="20">
        <v>0.84199999999999997</v>
      </c>
      <c r="BP48" s="20">
        <v>0.91</v>
      </c>
      <c r="BQ48" s="20">
        <v>0.93799999999999994</v>
      </c>
      <c r="BR48" s="20">
        <v>0.90300000000000002</v>
      </c>
      <c r="BS48" s="20">
        <v>0.93300000000000005</v>
      </c>
      <c r="BT48" s="20">
        <v>0.92200000000000004</v>
      </c>
      <c r="BU48" s="20">
        <v>0.92900000000000005</v>
      </c>
      <c r="BV48" s="20">
        <v>0.91400000000000003</v>
      </c>
      <c r="BW48" s="20">
        <v>0.91800000000000004</v>
      </c>
      <c r="BX48" s="20">
        <v>0.89700000000000002</v>
      </c>
      <c r="BY48" s="20">
        <v>0.93100000000000005</v>
      </c>
      <c r="BZ48" s="20">
        <v>0.91600000000000004</v>
      </c>
      <c r="CA48" s="20">
        <v>0.90200000000000002</v>
      </c>
      <c r="CB48" s="20"/>
      <c r="CC48" s="20"/>
    </row>
    <row r="49" spans="1:81" x14ac:dyDescent="0.35">
      <c r="A49" s="20">
        <v>254.648</v>
      </c>
      <c r="B49" s="20">
        <v>210.905</v>
      </c>
      <c r="C49" s="20">
        <v>209.34299999999999</v>
      </c>
      <c r="D49" s="20">
        <v>7.8109999999999999</v>
      </c>
      <c r="E49" s="20">
        <v>235.90100000000001</v>
      </c>
      <c r="F49" s="20">
        <v>448.36799999999999</v>
      </c>
      <c r="G49" s="20">
        <v>179.66</v>
      </c>
      <c r="H49" s="20">
        <v>260.89699999999999</v>
      </c>
      <c r="I49" s="20">
        <v>207.78</v>
      </c>
      <c r="J49" s="20">
        <v>174.97300000000001</v>
      </c>
      <c r="K49" s="20">
        <v>107.79600000000001</v>
      </c>
      <c r="L49" s="20">
        <v>365.56799999999998</v>
      </c>
      <c r="M49" s="20">
        <v>317.13799999999998</v>
      </c>
      <c r="N49" s="20">
        <v>232.77600000000001</v>
      </c>
      <c r="O49" s="20">
        <v>132.792</v>
      </c>
      <c r="P49" s="20"/>
      <c r="Q49" s="20">
        <v>58.886000000000003</v>
      </c>
      <c r="R49" s="20">
        <v>53.887</v>
      </c>
      <c r="S49" s="20">
        <v>56.387</v>
      </c>
      <c r="T49" s="20">
        <v>9.57</v>
      </c>
      <c r="U49" s="20">
        <v>58.154000000000003</v>
      </c>
      <c r="V49" s="20">
        <v>80.527000000000001</v>
      </c>
      <c r="W49" s="20">
        <v>54.619</v>
      </c>
      <c r="X49" s="20">
        <v>60.78</v>
      </c>
      <c r="Y49" s="20">
        <v>54.316000000000003</v>
      </c>
      <c r="Z49" s="20">
        <v>49.619</v>
      </c>
      <c r="AA49" s="20">
        <v>37.674999999999997</v>
      </c>
      <c r="AB49" s="20">
        <v>74.492000000000004</v>
      </c>
      <c r="AC49" s="20">
        <v>75.527000000000001</v>
      </c>
      <c r="AD49" s="20">
        <v>41.512999999999998</v>
      </c>
      <c r="AE49" s="20">
        <v>43.584000000000003</v>
      </c>
      <c r="AG49" s="20">
        <v>0.92300000000000004</v>
      </c>
      <c r="AH49" s="20">
        <v>0.91300000000000003</v>
      </c>
      <c r="AI49" s="20">
        <v>0.82699999999999996</v>
      </c>
      <c r="AJ49" s="20">
        <v>1</v>
      </c>
      <c r="AK49" s="20">
        <v>0.877</v>
      </c>
      <c r="AL49" s="20">
        <v>0.86899999999999999</v>
      </c>
      <c r="AM49" s="20">
        <v>0.75700000000000001</v>
      </c>
      <c r="AN49" s="20">
        <v>0.88700000000000001</v>
      </c>
      <c r="AO49" s="20">
        <v>0.88500000000000001</v>
      </c>
      <c r="AP49" s="20">
        <v>0.89300000000000002</v>
      </c>
      <c r="AQ49" s="20">
        <v>0.95399999999999996</v>
      </c>
      <c r="AR49" s="20">
        <v>0.82799999999999996</v>
      </c>
      <c r="AS49" s="20">
        <v>0.69899999999999995</v>
      </c>
      <c r="AT49" s="20">
        <v>0.96799999999999997</v>
      </c>
      <c r="AU49" s="20">
        <v>0.878</v>
      </c>
      <c r="AV49" s="20"/>
      <c r="AW49" s="20">
        <v>1.401</v>
      </c>
      <c r="AX49" s="20">
        <v>1.359</v>
      </c>
      <c r="AY49" s="20">
        <v>1.5009999999999999</v>
      </c>
      <c r="AZ49" s="20">
        <v>1.5529999999999999</v>
      </c>
      <c r="BA49" s="20">
        <v>1.232</v>
      </c>
      <c r="BB49" s="20">
        <v>1.4930000000000001</v>
      </c>
      <c r="BC49" s="20">
        <v>2.1549999999999998</v>
      </c>
      <c r="BD49" s="20">
        <v>1.4359999999999999</v>
      </c>
      <c r="BE49" s="20">
        <v>1.365</v>
      </c>
      <c r="BF49" s="20">
        <v>1.58</v>
      </c>
      <c r="BG49" s="20">
        <v>1.1679999999999999</v>
      </c>
      <c r="BH49" s="20">
        <v>1.2909999999999999</v>
      </c>
      <c r="BI49" s="20">
        <v>2.282</v>
      </c>
      <c r="BJ49" s="20">
        <v>1.3260000000000001</v>
      </c>
      <c r="BK49" s="20">
        <v>1.554</v>
      </c>
      <c r="BL49" s="20"/>
      <c r="BM49" s="20">
        <v>0.92400000000000004</v>
      </c>
      <c r="BN49" s="20">
        <v>0.90600000000000003</v>
      </c>
      <c r="BO49" s="20">
        <v>0.88700000000000001</v>
      </c>
      <c r="BP49" s="20">
        <v>0.90900000000000003</v>
      </c>
      <c r="BQ49" s="20">
        <v>0.91200000000000003</v>
      </c>
      <c r="BR49" s="20">
        <v>0.92700000000000005</v>
      </c>
      <c r="BS49" s="20">
        <v>0.89100000000000001</v>
      </c>
      <c r="BT49" s="20">
        <v>0.93799999999999994</v>
      </c>
      <c r="BU49" s="20">
        <v>0.89600000000000002</v>
      </c>
      <c r="BV49" s="20">
        <v>0.90700000000000003</v>
      </c>
      <c r="BW49" s="20">
        <v>0.94499999999999995</v>
      </c>
      <c r="BX49" s="20">
        <v>0.91200000000000003</v>
      </c>
      <c r="BY49" s="20">
        <v>0.88300000000000001</v>
      </c>
      <c r="BZ49" s="20">
        <v>0.91900000000000004</v>
      </c>
      <c r="CA49" s="20">
        <v>0.88100000000000001</v>
      </c>
      <c r="CB49" s="20"/>
      <c r="CC49" s="20"/>
    </row>
    <row r="50" spans="1:81" x14ac:dyDescent="0.35">
      <c r="A50" s="20">
        <v>170.286</v>
      </c>
      <c r="B50" s="20">
        <v>212.46700000000001</v>
      </c>
      <c r="C50" s="20">
        <v>181.22200000000001</v>
      </c>
      <c r="D50" s="20">
        <v>162.47499999999999</v>
      </c>
      <c r="E50" s="20">
        <v>170.286</v>
      </c>
      <c r="F50" s="20">
        <v>279.64400000000001</v>
      </c>
      <c r="G50" s="20">
        <v>164.03700000000001</v>
      </c>
      <c r="H50" s="20">
        <v>245.274</v>
      </c>
      <c r="I50" s="20">
        <v>346.82100000000003</v>
      </c>
      <c r="J50" s="20">
        <v>135.916</v>
      </c>
      <c r="K50" s="20">
        <v>129.667</v>
      </c>
      <c r="L50" s="20">
        <v>326.512</v>
      </c>
      <c r="M50" s="20">
        <v>354.63299999999998</v>
      </c>
      <c r="N50" s="20">
        <v>131.22999999999999</v>
      </c>
      <c r="O50" s="20">
        <v>248.399</v>
      </c>
      <c r="P50" s="20"/>
      <c r="Q50" s="20">
        <v>48.28</v>
      </c>
      <c r="R50" s="20">
        <v>53.582999999999998</v>
      </c>
      <c r="S50" s="20">
        <v>51.084000000000003</v>
      </c>
      <c r="T50" s="20">
        <v>48.584000000000003</v>
      </c>
      <c r="U50" s="20">
        <v>50.350999999999999</v>
      </c>
      <c r="V50" s="20">
        <v>63.886000000000003</v>
      </c>
      <c r="W50" s="20">
        <v>50.350999999999999</v>
      </c>
      <c r="X50" s="20">
        <v>57.850999999999999</v>
      </c>
      <c r="Y50" s="20">
        <v>68.153000000000006</v>
      </c>
      <c r="Z50" s="20">
        <v>42.244999999999997</v>
      </c>
      <c r="AA50" s="20">
        <v>44.012999999999998</v>
      </c>
      <c r="AB50" s="20">
        <v>79.366</v>
      </c>
      <c r="AC50" s="20">
        <v>76.813999999999993</v>
      </c>
      <c r="AD50" s="20">
        <v>56.387</v>
      </c>
      <c r="AE50" s="20">
        <v>80.400999999999996</v>
      </c>
      <c r="AG50" s="20">
        <v>0.91800000000000004</v>
      </c>
      <c r="AH50" s="20">
        <v>0.93</v>
      </c>
      <c r="AI50" s="20">
        <v>0.873</v>
      </c>
      <c r="AJ50" s="20">
        <v>0.86499999999999999</v>
      </c>
      <c r="AK50" s="20">
        <v>0.84399999999999997</v>
      </c>
      <c r="AL50" s="20">
        <v>0.86099999999999999</v>
      </c>
      <c r="AM50" s="20">
        <v>0.81299999999999994</v>
      </c>
      <c r="AN50" s="20">
        <v>0.92100000000000004</v>
      </c>
      <c r="AO50" s="20">
        <v>0.93799999999999994</v>
      </c>
      <c r="AP50" s="20">
        <v>0.95699999999999996</v>
      </c>
      <c r="AQ50" s="20">
        <v>0.84099999999999997</v>
      </c>
      <c r="AR50" s="20">
        <v>0.65100000000000002</v>
      </c>
      <c r="AS50" s="20">
        <v>0.755</v>
      </c>
      <c r="AT50" s="20">
        <v>0.92</v>
      </c>
      <c r="AU50" s="20">
        <v>0.48299999999999998</v>
      </c>
      <c r="AV50" s="20"/>
      <c r="AW50" s="20">
        <v>1.4830000000000001</v>
      </c>
      <c r="AX50" s="20">
        <v>1.3620000000000001</v>
      </c>
      <c r="AY50" s="20">
        <v>1.4730000000000001</v>
      </c>
      <c r="AZ50" s="20">
        <v>1.72</v>
      </c>
      <c r="BA50" s="20">
        <v>1.768</v>
      </c>
      <c r="BB50" s="20">
        <v>1.3939999999999999</v>
      </c>
      <c r="BC50" s="20">
        <v>1.921</v>
      </c>
      <c r="BD50" s="20">
        <v>1.2729999999999999</v>
      </c>
      <c r="BE50" s="20">
        <v>1.319</v>
      </c>
      <c r="BF50" s="20">
        <v>1.1439999999999999</v>
      </c>
      <c r="BG50" s="20">
        <v>1.792</v>
      </c>
      <c r="BH50" s="20">
        <v>1.454</v>
      </c>
      <c r="BI50" s="20">
        <v>2.1709999999999998</v>
      </c>
      <c r="BJ50" s="20">
        <v>1.373</v>
      </c>
      <c r="BK50" s="20">
        <v>1.5189999999999999</v>
      </c>
      <c r="BL50" s="20"/>
      <c r="BM50" s="20">
        <v>0.92</v>
      </c>
      <c r="BN50" s="20">
        <v>0.91900000000000004</v>
      </c>
      <c r="BO50" s="20">
        <v>0.89600000000000002</v>
      </c>
      <c r="BP50" s="20">
        <v>0.9</v>
      </c>
      <c r="BQ50" s="20">
        <v>0.89300000000000002</v>
      </c>
      <c r="BR50" s="20">
        <v>0.92500000000000004</v>
      </c>
      <c r="BS50" s="20">
        <v>0.89400000000000002</v>
      </c>
      <c r="BT50" s="20">
        <v>0.92400000000000004</v>
      </c>
      <c r="BU50" s="20">
        <v>0.94299999999999995</v>
      </c>
      <c r="BV50" s="20">
        <v>0.92600000000000005</v>
      </c>
      <c r="BW50" s="20">
        <v>0.88800000000000001</v>
      </c>
      <c r="BX50" s="20">
        <v>0.83099999999999996</v>
      </c>
      <c r="BY50" s="20">
        <v>0.92100000000000004</v>
      </c>
      <c r="BZ50" s="20">
        <v>0.91700000000000004</v>
      </c>
      <c r="CA50" s="20">
        <v>0.78500000000000003</v>
      </c>
      <c r="CB50" s="20"/>
      <c r="CC50" s="20"/>
    </row>
    <row r="51" spans="1:81" x14ac:dyDescent="0.35">
      <c r="A51" s="20">
        <v>176.535</v>
      </c>
      <c r="B51" s="20">
        <v>226.52699999999999</v>
      </c>
      <c r="C51" s="20">
        <v>478.05099999999999</v>
      </c>
      <c r="D51" s="20">
        <v>157.78800000000001</v>
      </c>
      <c r="E51" s="20">
        <v>274.95699999999999</v>
      </c>
      <c r="F51" s="20">
        <v>387.44</v>
      </c>
      <c r="G51" s="20">
        <v>192.15799999999999</v>
      </c>
      <c r="H51" s="20">
        <v>235.90100000000001</v>
      </c>
      <c r="I51" s="20">
        <v>221.84100000000001</v>
      </c>
      <c r="J51" s="20">
        <v>126.54300000000001</v>
      </c>
      <c r="K51" s="20">
        <v>126.54300000000001</v>
      </c>
      <c r="L51" s="20">
        <v>118.732</v>
      </c>
      <c r="M51" s="20">
        <v>415.56099999999998</v>
      </c>
      <c r="N51" s="20">
        <v>189.03299999999999</v>
      </c>
      <c r="O51" s="20">
        <v>46.868000000000002</v>
      </c>
      <c r="P51" s="20"/>
      <c r="Q51" s="20">
        <v>49.316000000000003</v>
      </c>
      <c r="R51" s="20">
        <v>57.850999999999999</v>
      </c>
      <c r="S51" s="20">
        <v>95.096999999999994</v>
      </c>
      <c r="T51" s="20">
        <v>48.584000000000003</v>
      </c>
      <c r="U51" s="20">
        <v>60.654000000000003</v>
      </c>
      <c r="V51" s="20">
        <v>89.793999999999997</v>
      </c>
      <c r="W51" s="20">
        <v>50.78</v>
      </c>
      <c r="X51" s="20">
        <v>56.082999999999998</v>
      </c>
      <c r="Y51" s="20">
        <v>54.316000000000003</v>
      </c>
      <c r="Z51" s="20">
        <v>42.244999999999997</v>
      </c>
      <c r="AA51" s="20">
        <v>41.512999999999998</v>
      </c>
      <c r="AB51" s="20">
        <v>40.780999999999999</v>
      </c>
      <c r="AC51" s="20">
        <v>75.224000000000004</v>
      </c>
      <c r="AD51" s="20">
        <v>43.280999999999999</v>
      </c>
      <c r="AE51" s="20">
        <v>24.14</v>
      </c>
      <c r="AG51" s="20">
        <v>0.91200000000000003</v>
      </c>
      <c r="AH51" s="20">
        <v>0.85099999999999998</v>
      </c>
      <c r="AI51" s="20">
        <v>0.66400000000000003</v>
      </c>
      <c r="AJ51" s="20">
        <v>0.84</v>
      </c>
      <c r="AK51" s="20">
        <v>0.93899999999999995</v>
      </c>
      <c r="AL51" s="20">
        <v>0.60399999999999998</v>
      </c>
      <c r="AM51" s="20">
        <v>0.93600000000000005</v>
      </c>
      <c r="AN51" s="20">
        <v>0.94199999999999995</v>
      </c>
      <c r="AO51" s="20">
        <v>0.94499999999999995</v>
      </c>
      <c r="AP51" s="20">
        <v>0.89100000000000001</v>
      </c>
      <c r="AQ51" s="20">
        <v>0.92300000000000004</v>
      </c>
      <c r="AR51" s="20">
        <v>0.89700000000000002</v>
      </c>
      <c r="AS51" s="20">
        <v>0.92300000000000004</v>
      </c>
      <c r="AT51" s="20">
        <v>0.88</v>
      </c>
      <c r="AU51" s="20">
        <v>1</v>
      </c>
      <c r="AV51" s="20"/>
      <c r="AW51" s="20">
        <v>1.4490000000000001</v>
      </c>
      <c r="AX51" s="20">
        <v>1.534</v>
      </c>
      <c r="AY51" s="20">
        <v>1.3140000000000001</v>
      </c>
      <c r="AZ51" s="20">
        <v>1.907</v>
      </c>
      <c r="BA51" s="20">
        <v>1.085</v>
      </c>
      <c r="BB51" s="20">
        <v>2.512</v>
      </c>
      <c r="BC51" s="20">
        <v>1.4419999999999999</v>
      </c>
      <c r="BD51" s="20">
        <v>1.3979999999999999</v>
      </c>
      <c r="BE51" s="20">
        <v>1.05</v>
      </c>
      <c r="BF51" s="20">
        <v>1.6519999999999999</v>
      </c>
      <c r="BG51" s="20">
        <v>1.7230000000000001</v>
      </c>
      <c r="BH51" s="20">
        <v>1.6919999999999999</v>
      </c>
      <c r="BI51" s="20">
        <v>1.1379999999999999</v>
      </c>
      <c r="BJ51" s="20">
        <v>1.4970000000000001</v>
      </c>
      <c r="BK51" s="20">
        <v>1.038</v>
      </c>
      <c r="BL51" s="20"/>
      <c r="BM51" s="20">
        <v>0.91100000000000003</v>
      </c>
      <c r="BN51" s="20">
        <v>0.89500000000000002</v>
      </c>
      <c r="BO51" s="20">
        <v>0.85599999999999998</v>
      </c>
      <c r="BP51" s="20">
        <v>0.89800000000000002</v>
      </c>
      <c r="BQ51" s="20">
        <v>0.92400000000000004</v>
      </c>
      <c r="BR51" s="20">
        <v>0.83599999999999997</v>
      </c>
      <c r="BS51" s="20">
        <v>0.94599999999999995</v>
      </c>
      <c r="BT51" s="20">
        <v>0.93200000000000005</v>
      </c>
      <c r="BU51" s="20">
        <v>0.92800000000000005</v>
      </c>
      <c r="BV51" s="20">
        <v>0.92600000000000005</v>
      </c>
      <c r="BW51" s="20">
        <v>0.92</v>
      </c>
      <c r="BX51" s="20">
        <v>0.89400000000000002</v>
      </c>
      <c r="BY51" s="20">
        <v>0.93</v>
      </c>
      <c r="BZ51" s="20">
        <v>0.89400000000000002</v>
      </c>
      <c r="CA51" s="20">
        <v>0.93799999999999994</v>
      </c>
      <c r="CB51" s="20"/>
      <c r="CC51" s="20"/>
    </row>
    <row r="52" spans="1:81" x14ac:dyDescent="0.35">
      <c r="A52" s="20">
        <v>298.39100000000002</v>
      </c>
      <c r="B52" s="20">
        <v>212.46700000000001</v>
      </c>
      <c r="C52" s="20">
        <v>189.03299999999999</v>
      </c>
      <c r="D52" s="20">
        <v>314.01400000000001</v>
      </c>
      <c r="E52" s="20">
        <v>271.83300000000003</v>
      </c>
      <c r="F52" s="20">
        <v>428.05900000000003</v>
      </c>
      <c r="G52" s="20">
        <v>217.154</v>
      </c>
      <c r="H52" s="20">
        <v>181.22200000000001</v>
      </c>
      <c r="I52" s="20">
        <v>204.65600000000001</v>
      </c>
      <c r="J52" s="20">
        <v>103.10899999999999</v>
      </c>
      <c r="K52" s="20">
        <v>182.78399999999999</v>
      </c>
      <c r="L52" s="20">
        <v>465.553</v>
      </c>
      <c r="M52" s="20">
        <v>228.09</v>
      </c>
      <c r="N52" s="20">
        <v>251.524</v>
      </c>
      <c r="O52" s="20">
        <v>223.40299999999999</v>
      </c>
      <c r="P52" s="20"/>
      <c r="Q52" s="20">
        <v>65.349999999999994</v>
      </c>
      <c r="R52" s="20">
        <v>56.082999999999998</v>
      </c>
      <c r="S52" s="20">
        <v>52.548000000000002</v>
      </c>
      <c r="T52" s="20">
        <v>65.653999999999996</v>
      </c>
      <c r="U52" s="20">
        <v>59.618000000000002</v>
      </c>
      <c r="V52" s="20">
        <v>79.491</v>
      </c>
      <c r="W52" s="20">
        <v>53.28</v>
      </c>
      <c r="X52" s="20">
        <v>50.78</v>
      </c>
      <c r="Y52" s="20">
        <v>52.548000000000002</v>
      </c>
      <c r="Z52" s="20">
        <v>37.548999999999999</v>
      </c>
      <c r="AA52" s="20">
        <v>49.316000000000003</v>
      </c>
      <c r="AB52" s="20">
        <v>81.991</v>
      </c>
      <c r="AC52" s="20">
        <v>62.118000000000002</v>
      </c>
      <c r="AD52" s="20">
        <v>51.816000000000003</v>
      </c>
      <c r="AE52" s="20">
        <v>55.654000000000003</v>
      </c>
      <c r="AG52" s="20">
        <v>0.878</v>
      </c>
      <c r="AH52" s="20">
        <v>0.84899999999999998</v>
      </c>
      <c r="AI52" s="20">
        <v>0.86</v>
      </c>
      <c r="AJ52" s="20">
        <v>0.91500000000000004</v>
      </c>
      <c r="AK52" s="20">
        <v>0.96099999999999997</v>
      </c>
      <c r="AL52" s="20">
        <v>0.85099999999999998</v>
      </c>
      <c r="AM52" s="20">
        <v>0.96099999999999997</v>
      </c>
      <c r="AN52" s="20">
        <v>0.88300000000000001</v>
      </c>
      <c r="AO52" s="20">
        <v>0.93100000000000005</v>
      </c>
      <c r="AP52" s="20">
        <v>0.91900000000000004</v>
      </c>
      <c r="AQ52" s="20">
        <v>0.94399999999999995</v>
      </c>
      <c r="AR52" s="20">
        <v>0.87</v>
      </c>
      <c r="AS52" s="20">
        <v>0.74299999999999999</v>
      </c>
      <c r="AT52" s="20">
        <v>0.88500000000000001</v>
      </c>
      <c r="AU52" s="20">
        <v>0.90600000000000003</v>
      </c>
      <c r="AV52" s="20"/>
      <c r="AW52" s="20">
        <v>1.5720000000000001</v>
      </c>
      <c r="AX52" s="20">
        <v>1.8540000000000001</v>
      </c>
      <c r="AY52" s="20">
        <v>1.5980000000000001</v>
      </c>
      <c r="AZ52" s="20">
        <v>1.4970000000000001</v>
      </c>
      <c r="BA52" s="20">
        <v>1.3440000000000001</v>
      </c>
      <c r="BB52" s="20">
        <v>1.266</v>
      </c>
      <c r="BC52" s="20">
        <v>1.252</v>
      </c>
      <c r="BD52" s="20">
        <v>1.655</v>
      </c>
      <c r="BE52" s="20">
        <v>1.3580000000000001</v>
      </c>
      <c r="BF52" s="20">
        <v>1.2430000000000001</v>
      </c>
      <c r="BG52" s="20">
        <v>1.137</v>
      </c>
      <c r="BH52" s="20">
        <v>1.3140000000000001</v>
      </c>
      <c r="BI52" s="20">
        <v>2.008</v>
      </c>
      <c r="BJ52" s="20">
        <v>1.353</v>
      </c>
      <c r="BK52" s="20">
        <v>1.248</v>
      </c>
      <c r="BL52" s="20"/>
      <c r="BM52" s="20">
        <v>0.93400000000000005</v>
      </c>
      <c r="BN52" s="20">
        <v>0.91900000000000004</v>
      </c>
      <c r="BO52" s="20">
        <v>0.92400000000000004</v>
      </c>
      <c r="BP52" s="20">
        <v>0.94099999999999995</v>
      </c>
      <c r="BQ52" s="20">
        <v>0.94099999999999995</v>
      </c>
      <c r="BR52" s="20">
        <v>0.92600000000000005</v>
      </c>
      <c r="BS52" s="20">
        <v>0.94599999999999995</v>
      </c>
      <c r="BT52" s="20">
        <v>0.92400000000000004</v>
      </c>
      <c r="BU52" s="20">
        <v>0.92900000000000005</v>
      </c>
      <c r="BV52" s="20">
        <v>0.90400000000000003</v>
      </c>
      <c r="BW52" s="20">
        <v>0.92100000000000004</v>
      </c>
      <c r="BX52" s="20">
        <v>0.93100000000000005</v>
      </c>
      <c r="BY52" s="20">
        <v>0.88800000000000001</v>
      </c>
      <c r="BZ52" s="20">
        <v>0.92</v>
      </c>
      <c r="CA52" s="20">
        <v>0.91100000000000003</v>
      </c>
      <c r="CB52" s="20"/>
      <c r="CC52" s="20"/>
    </row>
    <row r="53" spans="1:81" x14ac:dyDescent="0.35">
      <c r="A53" s="20">
        <v>145.29</v>
      </c>
      <c r="B53" s="20">
        <v>267.14600000000002</v>
      </c>
      <c r="C53" s="20">
        <v>196.84399999999999</v>
      </c>
      <c r="D53" s="20">
        <v>184.346</v>
      </c>
      <c r="E53" s="20">
        <v>206.21799999999999</v>
      </c>
      <c r="F53" s="20">
        <v>267.14600000000002</v>
      </c>
      <c r="G53" s="20">
        <v>181.22200000000001</v>
      </c>
      <c r="H53" s="20">
        <v>209.34299999999999</v>
      </c>
      <c r="I53" s="20">
        <v>268.70800000000003</v>
      </c>
      <c r="J53" s="20">
        <v>134.35400000000001</v>
      </c>
      <c r="K53" s="20">
        <v>348.38299999999998</v>
      </c>
      <c r="L53" s="20">
        <v>206.21799999999999</v>
      </c>
      <c r="M53" s="20">
        <v>271.83300000000003</v>
      </c>
      <c r="N53" s="20">
        <v>137.47900000000001</v>
      </c>
      <c r="O53" s="20">
        <v>318.7</v>
      </c>
      <c r="P53" s="20"/>
      <c r="Q53" s="20">
        <v>48.709000000000003</v>
      </c>
      <c r="R53" s="20">
        <v>62.85</v>
      </c>
      <c r="S53" s="20">
        <v>54.316000000000003</v>
      </c>
      <c r="T53" s="20">
        <v>52.850999999999999</v>
      </c>
      <c r="U53" s="20">
        <v>52.244999999999997</v>
      </c>
      <c r="V53" s="20">
        <v>62.421999999999997</v>
      </c>
      <c r="W53" s="20">
        <v>50.048000000000002</v>
      </c>
      <c r="X53" s="20">
        <v>53.582999999999998</v>
      </c>
      <c r="Y53" s="20">
        <v>62.546999999999997</v>
      </c>
      <c r="Z53" s="20">
        <v>42.244999999999997</v>
      </c>
      <c r="AA53" s="20">
        <v>85.83</v>
      </c>
      <c r="AB53" s="20">
        <v>55.350999999999999</v>
      </c>
      <c r="AC53" s="20">
        <v>66.385999999999996</v>
      </c>
      <c r="AD53" s="20">
        <v>56.814999999999998</v>
      </c>
      <c r="AE53" s="20">
        <v>80.400999999999996</v>
      </c>
      <c r="AG53" s="20">
        <v>0.77</v>
      </c>
      <c r="AH53" s="20">
        <v>0.85</v>
      </c>
      <c r="AI53" s="20">
        <v>0.83799999999999997</v>
      </c>
      <c r="AJ53" s="20">
        <v>0.82899999999999996</v>
      </c>
      <c r="AK53" s="20">
        <v>0.94899999999999995</v>
      </c>
      <c r="AL53" s="20">
        <v>0.86199999999999999</v>
      </c>
      <c r="AM53" s="20">
        <v>0.90900000000000003</v>
      </c>
      <c r="AN53" s="20">
        <v>0.91600000000000004</v>
      </c>
      <c r="AO53" s="20">
        <v>0.86299999999999999</v>
      </c>
      <c r="AP53" s="20">
        <v>0.94599999999999995</v>
      </c>
      <c r="AQ53" s="20">
        <v>0.59399999999999997</v>
      </c>
      <c r="AR53" s="20">
        <v>0.84599999999999997</v>
      </c>
      <c r="AS53" s="20">
        <v>0.77500000000000002</v>
      </c>
      <c r="AT53" s="20">
        <v>0.97899999999999998</v>
      </c>
      <c r="AU53" s="20">
        <v>0.62</v>
      </c>
      <c r="AV53" s="20"/>
      <c r="AW53" s="20">
        <v>2.0430000000000001</v>
      </c>
      <c r="AX53" s="20">
        <v>1.5509999999999999</v>
      </c>
      <c r="AY53" s="20">
        <v>1.7989999999999999</v>
      </c>
      <c r="AZ53" s="20">
        <v>1.899</v>
      </c>
      <c r="BA53" s="20">
        <v>1.286</v>
      </c>
      <c r="BB53" s="20">
        <v>1.1240000000000001</v>
      </c>
      <c r="BC53" s="20">
        <v>1.4750000000000001</v>
      </c>
      <c r="BD53" s="20">
        <v>1.2689999999999999</v>
      </c>
      <c r="BE53" s="20">
        <v>1.4890000000000001</v>
      </c>
      <c r="BF53" s="20">
        <v>1.49</v>
      </c>
      <c r="BG53" s="20">
        <v>1.98</v>
      </c>
      <c r="BH53" s="20">
        <v>1.5129999999999999</v>
      </c>
      <c r="BI53" s="20">
        <v>1.899</v>
      </c>
      <c r="BJ53" s="20">
        <v>1.256</v>
      </c>
      <c r="BK53" s="20">
        <v>1.9379999999999999</v>
      </c>
      <c r="BL53" s="20"/>
      <c r="BM53" s="20">
        <v>0.90700000000000003</v>
      </c>
      <c r="BN53" s="20">
        <v>0.92400000000000004</v>
      </c>
      <c r="BO53" s="20">
        <v>0.90600000000000003</v>
      </c>
      <c r="BP53" s="20">
        <v>0.91800000000000004</v>
      </c>
      <c r="BQ53" s="20">
        <v>0.95</v>
      </c>
      <c r="BR53" s="20">
        <v>0.89800000000000002</v>
      </c>
      <c r="BS53" s="20">
        <v>0.92800000000000005</v>
      </c>
      <c r="BT53" s="20">
        <v>0.91200000000000003</v>
      </c>
      <c r="BU53" s="20">
        <v>0.93200000000000005</v>
      </c>
      <c r="BV53" s="20">
        <v>0.93</v>
      </c>
      <c r="BW53" s="20">
        <v>0.86299999999999999</v>
      </c>
      <c r="BX53" s="20">
        <v>0.88600000000000001</v>
      </c>
      <c r="BY53" s="20">
        <v>0.91800000000000004</v>
      </c>
      <c r="BZ53" s="20">
        <v>0.94699999999999995</v>
      </c>
      <c r="CA53" s="20">
        <v>0.87</v>
      </c>
      <c r="CB53" s="20"/>
      <c r="CC53" s="20"/>
    </row>
    <row r="54" spans="1:81" x14ac:dyDescent="0.35">
      <c r="A54" s="20">
        <v>164.03700000000001</v>
      </c>
      <c r="B54" s="20">
        <v>535.85400000000004</v>
      </c>
      <c r="C54" s="20">
        <v>195.28200000000001</v>
      </c>
      <c r="D54" s="20">
        <v>173.411</v>
      </c>
      <c r="E54" s="20">
        <v>162.47499999999999</v>
      </c>
      <c r="F54" s="20">
        <v>615.53</v>
      </c>
      <c r="G54" s="20">
        <v>239.02500000000001</v>
      </c>
      <c r="H54" s="20">
        <v>223.40299999999999</v>
      </c>
      <c r="I54" s="20">
        <v>189.03299999999999</v>
      </c>
      <c r="J54" s="20">
        <v>128.10499999999999</v>
      </c>
      <c r="K54" s="20">
        <v>246.83699999999999</v>
      </c>
      <c r="L54" s="20">
        <v>232.77600000000001</v>
      </c>
      <c r="M54" s="20">
        <v>192.15799999999999</v>
      </c>
      <c r="N54" s="20">
        <v>160.91300000000001</v>
      </c>
      <c r="O54" s="20">
        <v>434.30700000000002</v>
      </c>
      <c r="P54" s="20"/>
      <c r="Q54" s="20">
        <v>47.548000000000002</v>
      </c>
      <c r="R54" s="20">
        <v>85.222999999999999</v>
      </c>
      <c r="S54" s="20">
        <v>81.561999999999998</v>
      </c>
      <c r="T54" s="20">
        <v>48.584000000000003</v>
      </c>
      <c r="U54" s="20">
        <v>47.548000000000002</v>
      </c>
      <c r="V54" s="20">
        <v>92.293999999999997</v>
      </c>
      <c r="W54" s="20">
        <v>56.814999999999998</v>
      </c>
      <c r="X54" s="20">
        <v>54.316000000000003</v>
      </c>
      <c r="Y54" s="20">
        <v>51.512999999999998</v>
      </c>
      <c r="Z54" s="20">
        <v>40.478000000000002</v>
      </c>
      <c r="AA54" s="20">
        <v>57.850999999999999</v>
      </c>
      <c r="AB54" s="20">
        <v>56.082999999999998</v>
      </c>
      <c r="AC54" s="20">
        <v>50.048000000000002</v>
      </c>
      <c r="AD54" s="20">
        <v>42.548999999999999</v>
      </c>
      <c r="AE54" s="20">
        <v>110.88</v>
      </c>
      <c r="AG54" s="20">
        <v>0.91200000000000003</v>
      </c>
      <c r="AH54" s="20">
        <v>0.92700000000000005</v>
      </c>
      <c r="AI54" s="20">
        <v>0.36899999999999999</v>
      </c>
      <c r="AJ54" s="20">
        <v>0.92300000000000004</v>
      </c>
      <c r="AK54" s="20">
        <v>0.90300000000000002</v>
      </c>
      <c r="AL54" s="20">
        <v>0.90800000000000003</v>
      </c>
      <c r="AM54" s="20">
        <v>0.93100000000000005</v>
      </c>
      <c r="AN54" s="20">
        <v>0.95199999999999996</v>
      </c>
      <c r="AO54" s="20">
        <v>0.89500000000000002</v>
      </c>
      <c r="AP54" s="20">
        <v>0.98299999999999998</v>
      </c>
      <c r="AQ54" s="20">
        <v>0.92700000000000005</v>
      </c>
      <c r="AR54" s="20">
        <v>0.93</v>
      </c>
      <c r="AS54" s="20">
        <v>0.96399999999999997</v>
      </c>
      <c r="AT54" s="20">
        <v>0.95399999999999996</v>
      </c>
      <c r="AU54" s="20">
        <v>0.44400000000000001</v>
      </c>
      <c r="AV54" s="20"/>
      <c r="AW54" s="20">
        <v>1.661</v>
      </c>
      <c r="AX54" s="20">
        <v>1.33</v>
      </c>
      <c r="AY54" s="20">
        <v>1.385</v>
      </c>
      <c r="AZ54" s="20">
        <v>1.4410000000000001</v>
      </c>
      <c r="BA54" s="20">
        <v>1.5349999999999999</v>
      </c>
      <c r="BB54" s="20">
        <v>1.181</v>
      </c>
      <c r="BC54" s="20">
        <v>1.3580000000000001</v>
      </c>
      <c r="BD54" s="20">
        <v>1.149</v>
      </c>
      <c r="BE54" s="20">
        <v>1.4650000000000001</v>
      </c>
      <c r="BF54" s="20">
        <v>1.1850000000000001</v>
      </c>
      <c r="BG54" s="20">
        <v>1.325</v>
      </c>
      <c r="BH54" s="20">
        <v>1.2549999999999999</v>
      </c>
      <c r="BI54" s="20">
        <v>1.1000000000000001</v>
      </c>
      <c r="BJ54" s="20">
        <v>1.43</v>
      </c>
      <c r="BK54" s="20">
        <v>1.8620000000000001</v>
      </c>
      <c r="BL54" s="20"/>
      <c r="BM54" s="20">
        <v>0.92500000000000004</v>
      </c>
      <c r="BN54" s="20">
        <v>0.94899999999999995</v>
      </c>
      <c r="BO54" s="20">
        <v>0.72899999999999998</v>
      </c>
      <c r="BP54" s="20">
        <v>0.91</v>
      </c>
      <c r="BQ54" s="20">
        <v>0.92</v>
      </c>
      <c r="BR54" s="20">
        <v>0.94499999999999995</v>
      </c>
      <c r="BS54" s="20">
        <v>0.93899999999999995</v>
      </c>
      <c r="BT54" s="20">
        <v>0.92900000000000005</v>
      </c>
      <c r="BU54" s="20">
        <v>0.93100000000000005</v>
      </c>
      <c r="BV54" s="20">
        <v>0.93700000000000006</v>
      </c>
      <c r="BW54" s="20">
        <v>0.92700000000000005</v>
      </c>
      <c r="BX54" s="20">
        <v>0.92</v>
      </c>
      <c r="BY54" s="20">
        <v>0.93200000000000005</v>
      </c>
      <c r="BZ54" s="20">
        <v>0.91700000000000004</v>
      </c>
      <c r="CA54" s="20">
        <v>0.85499999999999998</v>
      </c>
      <c r="CB54" s="20"/>
      <c r="CC54" s="20"/>
    </row>
    <row r="55" spans="1:81" x14ac:dyDescent="0.35">
      <c r="A55" s="20">
        <v>274.95699999999999</v>
      </c>
      <c r="B55" s="20">
        <v>149.977</v>
      </c>
      <c r="C55" s="20">
        <v>199.96899999999999</v>
      </c>
      <c r="D55" s="20">
        <v>154.66399999999999</v>
      </c>
      <c r="E55" s="20">
        <v>257.77300000000002</v>
      </c>
      <c r="F55" s="20">
        <v>362.44400000000002</v>
      </c>
      <c r="G55" s="20">
        <v>192.15799999999999</v>
      </c>
      <c r="H55" s="20">
        <v>399.93799999999999</v>
      </c>
      <c r="I55" s="20">
        <v>253.08600000000001</v>
      </c>
      <c r="J55" s="20">
        <v>185.90899999999999</v>
      </c>
      <c r="K55" s="20">
        <v>146.852</v>
      </c>
      <c r="L55" s="20">
        <v>181.22200000000001</v>
      </c>
      <c r="M55" s="20">
        <v>210.905</v>
      </c>
      <c r="N55" s="20">
        <v>129.667</v>
      </c>
      <c r="O55" s="20">
        <v>149.977</v>
      </c>
      <c r="P55" s="20"/>
      <c r="Q55" s="20">
        <v>65.653999999999996</v>
      </c>
      <c r="R55" s="20">
        <v>48.280999999999999</v>
      </c>
      <c r="S55" s="20">
        <v>51.816000000000003</v>
      </c>
      <c r="T55" s="20">
        <v>47.244999999999997</v>
      </c>
      <c r="U55" s="20">
        <v>59.921999999999997</v>
      </c>
      <c r="V55" s="20">
        <v>83.33</v>
      </c>
      <c r="W55" s="20">
        <v>50.78</v>
      </c>
      <c r="X55" s="20">
        <v>90.222999999999999</v>
      </c>
      <c r="Y55" s="20">
        <v>57.850999999999999</v>
      </c>
      <c r="Z55" s="20">
        <v>50.048000000000002</v>
      </c>
      <c r="AA55" s="20">
        <v>45.780999999999999</v>
      </c>
      <c r="AB55" s="20">
        <v>52.548000000000002</v>
      </c>
      <c r="AC55" s="20">
        <v>54.316000000000003</v>
      </c>
      <c r="AD55" s="20">
        <v>45.780999999999999</v>
      </c>
      <c r="AE55" s="20">
        <v>44.744999999999997</v>
      </c>
      <c r="AG55" s="20">
        <v>0.80200000000000005</v>
      </c>
      <c r="AH55" s="20">
        <v>0.80900000000000005</v>
      </c>
      <c r="AI55" s="20">
        <v>0.93600000000000005</v>
      </c>
      <c r="AJ55" s="20">
        <v>0.871</v>
      </c>
      <c r="AK55" s="20">
        <v>0.90200000000000002</v>
      </c>
      <c r="AL55" s="20">
        <v>0.65600000000000003</v>
      </c>
      <c r="AM55" s="20">
        <v>0.93600000000000005</v>
      </c>
      <c r="AN55" s="20">
        <v>0.61699999999999999</v>
      </c>
      <c r="AO55" s="20">
        <v>0.95</v>
      </c>
      <c r="AP55" s="20">
        <v>0.93300000000000005</v>
      </c>
      <c r="AQ55" s="20">
        <v>0.88</v>
      </c>
      <c r="AR55" s="20">
        <v>0.82499999999999996</v>
      </c>
      <c r="AS55" s="20">
        <v>0.89800000000000002</v>
      </c>
      <c r="AT55" s="20">
        <v>0.96499999999999997</v>
      </c>
      <c r="AU55" s="20">
        <v>0.94099999999999995</v>
      </c>
      <c r="AV55" s="20"/>
      <c r="AW55" s="20">
        <v>1.776</v>
      </c>
      <c r="AX55" s="20">
        <v>2.0070000000000001</v>
      </c>
      <c r="AY55" s="20">
        <v>1.4870000000000001</v>
      </c>
      <c r="AZ55" s="20">
        <v>1.8080000000000001</v>
      </c>
      <c r="BA55" s="20">
        <v>1.429</v>
      </c>
      <c r="BB55" s="20">
        <v>1.3580000000000001</v>
      </c>
      <c r="BC55" s="20">
        <v>1.284</v>
      </c>
      <c r="BD55" s="20">
        <v>2.4660000000000002</v>
      </c>
      <c r="BE55" s="20">
        <v>1.1499999999999999</v>
      </c>
      <c r="BF55" s="20">
        <v>1.2390000000000001</v>
      </c>
      <c r="BG55" s="20">
        <v>1.6439999999999999</v>
      </c>
      <c r="BH55" s="20">
        <v>1.615</v>
      </c>
      <c r="BI55" s="20">
        <v>1.56</v>
      </c>
      <c r="BJ55" s="20">
        <v>1.1519999999999999</v>
      </c>
      <c r="BK55" s="20">
        <v>1.119</v>
      </c>
      <c r="BL55" s="20"/>
      <c r="BM55" s="20">
        <v>0.91400000000000003</v>
      </c>
      <c r="BN55" s="20">
        <v>0.89300000000000002</v>
      </c>
      <c r="BO55" s="20">
        <v>0.93400000000000005</v>
      </c>
      <c r="BP55" s="20">
        <v>0.93</v>
      </c>
      <c r="BQ55" s="20">
        <v>0.91400000000000003</v>
      </c>
      <c r="BR55" s="20">
        <v>0.85499999999999998</v>
      </c>
      <c r="BS55" s="20">
        <v>0.93200000000000005</v>
      </c>
      <c r="BT55" s="20">
        <v>0.86599999999999999</v>
      </c>
      <c r="BU55" s="20">
        <v>0.92800000000000005</v>
      </c>
      <c r="BV55" s="20">
        <v>0.92200000000000004</v>
      </c>
      <c r="BW55" s="20">
        <v>0.9</v>
      </c>
      <c r="BX55" s="20">
        <v>0.90300000000000002</v>
      </c>
      <c r="BY55" s="20">
        <v>0.92800000000000005</v>
      </c>
      <c r="BZ55" s="20">
        <v>0.92</v>
      </c>
      <c r="CA55" s="20">
        <v>0.92300000000000004</v>
      </c>
      <c r="CB55" s="20"/>
      <c r="CC55" s="20"/>
    </row>
    <row r="56" spans="1:81" x14ac:dyDescent="0.35">
      <c r="A56" s="20">
        <v>270.27</v>
      </c>
      <c r="B56" s="20">
        <v>201.53100000000001</v>
      </c>
      <c r="C56" s="20">
        <v>153.101</v>
      </c>
      <c r="D56" s="20">
        <v>162.47499999999999</v>
      </c>
      <c r="E56" s="20">
        <v>289.01799999999997</v>
      </c>
      <c r="F56" s="20">
        <v>301.51600000000002</v>
      </c>
      <c r="G56" s="20">
        <v>226.52699999999999</v>
      </c>
      <c r="H56" s="20">
        <v>167.16200000000001</v>
      </c>
      <c r="I56" s="20">
        <v>165.59899999999999</v>
      </c>
      <c r="J56" s="20">
        <v>329.63600000000002</v>
      </c>
      <c r="K56" s="20">
        <v>254.648</v>
      </c>
      <c r="L56" s="20">
        <v>21.872</v>
      </c>
      <c r="M56" s="20">
        <v>248.399</v>
      </c>
      <c r="N56" s="20">
        <v>131.22999999999999</v>
      </c>
      <c r="O56" s="20">
        <v>176.535</v>
      </c>
      <c r="P56" s="20"/>
      <c r="Q56" s="20">
        <v>66.385999999999996</v>
      </c>
      <c r="R56" s="20">
        <v>51.084000000000003</v>
      </c>
      <c r="S56" s="20">
        <v>49.619</v>
      </c>
      <c r="T56" s="20">
        <v>49.012999999999998</v>
      </c>
      <c r="U56" s="20">
        <v>64.921000000000006</v>
      </c>
      <c r="V56" s="20">
        <v>64.617999999999995</v>
      </c>
      <c r="W56" s="20">
        <v>57.850999999999999</v>
      </c>
      <c r="X56" s="20">
        <v>46.816000000000003</v>
      </c>
      <c r="Y56" s="20">
        <v>47.548000000000002</v>
      </c>
      <c r="Z56" s="20">
        <v>66.688999999999993</v>
      </c>
      <c r="AA56" s="20">
        <v>62.118000000000002</v>
      </c>
      <c r="AB56" s="20">
        <v>18.408000000000001</v>
      </c>
      <c r="AC56" s="20">
        <v>61.386000000000003</v>
      </c>
      <c r="AD56" s="20">
        <v>44.316000000000003</v>
      </c>
      <c r="AE56" s="20">
        <v>50.78</v>
      </c>
      <c r="AG56" s="20">
        <v>0.77100000000000002</v>
      </c>
      <c r="AH56" s="20">
        <v>0.97</v>
      </c>
      <c r="AI56" s="20">
        <v>0.78100000000000003</v>
      </c>
      <c r="AJ56" s="20">
        <v>0.85</v>
      </c>
      <c r="AK56" s="20">
        <v>0.86199999999999999</v>
      </c>
      <c r="AL56" s="20">
        <v>0.90700000000000003</v>
      </c>
      <c r="AM56" s="20">
        <v>0.85099999999999998</v>
      </c>
      <c r="AN56" s="20">
        <v>0.95799999999999996</v>
      </c>
      <c r="AO56" s="20">
        <v>0.92</v>
      </c>
      <c r="AP56" s="20">
        <v>0.93100000000000005</v>
      </c>
      <c r="AQ56" s="20">
        <v>0.82899999999999996</v>
      </c>
      <c r="AR56" s="20">
        <v>0.81100000000000005</v>
      </c>
      <c r="AS56" s="20">
        <v>0.82799999999999996</v>
      </c>
      <c r="AT56" s="20">
        <v>0.83</v>
      </c>
      <c r="AU56" s="20">
        <v>0.86</v>
      </c>
      <c r="AV56" s="20"/>
      <c r="AW56" s="20">
        <v>2.069</v>
      </c>
      <c r="AX56" s="20">
        <v>1.232</v>
      </c>
      <c r="AY56" s="20">
        <v>1.825</v>
      </c>
      <c r="AZ56" s="20">
        <v>1.7390000000000001</v>
      </c>
      <c r="BA56" s="20">
        <v>1.399</v>
      </c>
      <c r="BB56" s="20">
        <v>1.282</v>
      </c>
      <c r="BC56" s="20">
        <v>1.554</v>
      </c>
      <c r="BD56" s="20">
        <v>1.2769999999999999</v>
      </c>
      <c r="BE56" s="20">
        <v>1.5269999999999999</v>
      </c>
      <c r="BF56" s="20">
        <v>1.4079999999999999</v>
      </c>
      <c r="BG56" s="20">
        <v>1.734</v>
      </c>
      <c r="BH56" s="20">
        <v>1.5109999999999999</v>
      </c>
      <c r="BI56" s="20">
        <v>1.8140000000000001</v>
      </c>
      <c r="BJ56" s="20">
        <v>1.494</v>
      </c>
      <c r="BK56" s="20">
        <v>1.169</v>
      </c>
      <c r="BL56" s="20"/>
      <c r="BM56" s="20">
        <v>0.91800000000000004</v>
      </c>
      <c r="BN56" s="20">
        <v>0.93100000000000005</v>
      </c>
      <c r="BO56" s="20">
        <v>0.88300000000000001</v>
      </c>
      <c r="BP56" s="20">
        <v>0.92400000000000004</v>
      </c>
      <c r="BQ56" s="20">
        <v>0.90500000000000003</v>
      </c>
      <c r="BR56" s="20">
        <v>0.92100000000000004</v>
      </c>
      <c r="BS56" s="20">
        <v>0.91800000000000004</v>
      </c>
      <c r="BT56" s="20">
        <v>0.91800000000000004</v>
      </c>
      <c r="BU56" s="20">
        <v>0.93</v>
      </c>
      <c r="BV56" s="20">
        <v>0.93799999999999994</v>
      </c>
      <c r="BW56" s="20">
        <v>0.92400000000000004</v>
      </c>
      <c r="BX56" s="20">
        <v>0.77800000000000002</v>
      </c>
      <c r="BY56" s="20">
        <v>0.91900000000000004</v>
      </c>
      <c r="BZ56" s="20">
        <v>0.88300000000000001</v>
      </c>
      <c r="CA56" s="20">
        <v>0.89700000000000002</v>
      </c>
      <c r="CB56" s="20"/>
      <c r="CC56" s="20"/>
    </row>
    <row r="57" spans="1:81" x14ac:dyDescent="0.35">
      <c r="A57" s="20">
        <v>198.40600000000001</v>
      </c>
      <c r="B57" s="20">
        <v>274.95699999999999</v>
      </c>
      <c r="C57" s="20">
        <v>173.411</v>
      </c>
      <c r="D57" s="20">
        <v>170.286</v>
      </c>
      <c r="E57" s="20">
        <v>179.66</v>
      </c>
      <c r="F57" s="20">
        <v>185.90899999999999</v>
      </c>
      <c r="G57" s="20">
        <v>199.96899999999999</v>
      </c>
      <c r="H57" s="20">
        <v>134.35400000000001</v>
      </c>
      <c r="I57" s="20">
        <v>217.154</v>
      </c>
      <c r="J57" s="20">
        <v>137.47900000000001</v>
      </c>
      <c r="K57" s="20">
        <v>142.16499999999999</v>
      </c>
      <c r="L57" s="20">
        <v>210.905</v>
      </c>
      <c r="M57" s="20">
        <v>231.214</v>
      </c>
      <c r="N57" s="20">
        <v>232.77600000000001</v>
      </c>
      <c r="O57" s="20">
        <v>189.03299999999999</v>
      </c>
      <c r="P57" s="20"/>
      <c r="Q57" s="20">
        <v>52.850999999999999</v>
      </c>
      <c r="R57" s="20">
        <v>60.654000000000003</v>
      </c>
      <c r="S57" s="20">
        <v>52.119</v>
      </c>
      <c r="T57" s="20">
        <v>47.851999999999997</v>
      </c>
      <c r="U57" s="20">
        <v>50.048000000000002</v>
      </c>
      <c r="V57" s="20">
        <v>50.350999999999999</v>
      </c>
      <c r="W57" s="20">
        <v>54.316000000000003</v>
      </c>
      <c r="X57" s="20">
        <v>43.280999999999999</v>
      </c>
      <c r="Y57" s="20">
        <v>53.582999999999998</v>
      </c>
      <c r="Z57" s="20">
        <v>43.280999999999999</v>
      </c>
      <c r="AA57" s="20">
        <v>47.851999999999997</v>
      </c>
      <c r="AB57" s="20">
        <v>54.619</v>
      </c>
      <c r="AC57" s="20">
        <v>60.350999999999999</v>
      </c>
      <c r="AD57" s="20">
        <v>43.280999999999999</v>
      </c>
      <c r="AE57" s="20">
        <v>50.78</v>
      </c>
      <c r="AG57" s="20">
        <v>0.89300000000000002</v>
      </c>
      <c r="AH57" s="20">
        <v>0.93899999999999995</v>
      </c>
      <c r="AI57" s="20">
        <v>0.80200000000000005</v>
      </c>
      <c r="AJ57" s="20">
        <v>0.93500000000000005</v>
      </c>
      <c r="AK57" s="20">
        <v>0.90100000000000002</v>
      </c>
      <c r="AL57" s="20">
        <v>0.92100000000000004</v>
      </c>
      <c r="AM57" s="20">
        <v>0.85199999999999998</v>
      </c>
      <c r="AN57" s="20">
        <v>0.90100000000000002</v>
      </c>
      <c r="AO57" s="20">
        <v>0.95</v>
      </c>
      <c r="AP57" s="20">
        <v>0.92200000000000004</v>
      </c>
      <c r="AQ57" s="20">
        <v>0.78</v>
      </c>
      <c r="AR57" s="20">
        <v>0.88800000000000001</v>
      </c>
      <c r="AS57" s="20">
        <v>0.79800000000000004</v>
      </c>
      <c r="AT57" s="20">
        <v>0.88</v>
      </c>
      <c r="AU57" s="20">
        <v>0.92100000000000004</v>
      </c>
      <c r="AV57" s="20"/>
      <c r="AW57" s="20">
        <v>1.282</v>
      </c>
      <c r="AX57" s="20">
        <v>1.167</v>
      </c>
      <c r="AY57" s="20">
        <v>2.0910000000000002</v>
      </c>
      <c r="AZ57" s="20">
        <v>1.3839999999999999</v>
      </c>
      <c r="BA57" s="20">
        <v>1.3009999999999999</v>
      </c>
      <c r="BB57" s="20">
        <v>1.486</v>
      </c>
      <c r="BC57" s="20">
        <v>1.6559999999999999</v>
      </c>
      <c r="BD57" s="20">
        <v>1.4850000000000001</v>
      </c>
      <c r="BE57" s="20">
        <v>1.252</v>
      </c>
      <c r="BF57" s="20">
        <v>1.323</v>
      </c>
      <c r="BG57" s="20">
        <v>2.375</v>
      </c>
      <c r="BH57" s="20">
        <v>1.649</v>
      </c>
      <c r="BI57" s="20">
        <v>1.746</v>
      </c>
      <c r="BJ57" s="20">
        <v>1.4930000000000001</v>
      </c>
      <c r="BK57" s="20">
        <v>1.4810000000000001</v>
      </c>
      <c r="BL57" s="20"/>
      <c r="BM57" s="20">
        <v>0.90100000000000002</v>
      </c>
      <c r="BN57" s="20">
        <v>0.92600000000000005</v>
      </c>
      <c r="BO57" s="20">
        <v>0.89500000000000002</v>
      </c>
      <c r="BP57" s="20">
        <v>0.90800000000000003</v>
      </c>
      <c r="BQ57" s="20">
        <v>0.91600000000000004</v>
      </c>
      <c r="BR57" s="20">
        <v>0.91200000000000003</v>
      </c>
      <c r="BS57" s="20">
        <v>0.92100000000000004</v>
      </c>
      <c r="BT57" s="20">
        <v>0.90100000000000002</v>
      </c>
      <c r="BU57" s="20">
        <v>0.93300000000000005</v>
      </c>
      <c r="BV57" s="20">
        <v>0.89800000000000002</v>
      </c>
      <c r="BW57" s="20">
        <v>0.89700000000000002</v>
      </c>
      <c r="BX57" s="20">
        <v>0.91800000000000004</v>
      </c>
      <c r="BY57" s="20">
        <v>0.89700000000000002</v>
      </c>
      <c r="BZ57" s="20">
        <v>0.88400000000000001</v>
      </c>
      <c r="CA57" s="20">
        <v>0.92700000000000005</v>
      </c>
      <c r="CB57" s="20"/>
      <c r="CC57" s="20"/>
    </row>
    <row r="58" spans="1:81" x14ac:dyDescent="0.35">
      <c r="A58" s="20">
        <v>182.78399999999999</v>
      </c>
      <c r="B58" s="20">
        <v>214.029</v>
      </c>
      <c r="C58" s="20">
        <v>407.74900000000002</v>
      </c>
      <c r="D58" s="20">
        <v>196.84399999999999</v>
      </c>
      <c r="E58" s="20">
        <v>415.56099999999998</v>
      </c>
      <c r="F58" s="20">
        <v>207.78</v>
      </c>
      <c r="G58" s="20">
        <v>165.59899999999999</v>
      </c>
      <c r="H58" s="20">
        <v>232.77600000000001</v>
      </c>
      <c r="I58" s="20">
        <v>245.274</v>
      </c>
      <c r="J58" s="20">
        <v>165.59899999999999</v>
      </c>
      <c r="K58" s="20">
        <v>198.40700000000001</v>
      </c>
      <c r="L58" s="20">
        <v>512.42100000000005</v>
      </c>
      <c r="M58" s="20">
        <v>164.03700000000001</v>
      </c>
      <c r="N58" s="20">
        <v>240.58799999999999</v>
      </c>
      <c r="O58" s="20">
        <v>429.62</v>
      </c>
      <c r="P58" s="20"/>
      <c r="Q58" s="20">
        <v>51.816000000000003</v>
      </c>
      <c r="R58" s="20">
        <v>53.582999999999998</v>
      </c>
      <c r="S58" s="20">
        <v>76.992000000000004</v>
      </c>
      <c r="T58" s="20">
        <v>51.512999999999998</v>
      </c>
      <c r="U58" s="20">
        <v>79.92</v>
      </c>
      <c r="V58" s="20">
        <v>54.619</v>
      </c>
      <c r="W58" s="20">
        <v>46.512999999999998</v>
      </c>
      <c r="X58" s="20">
        <v>56.082999999999998</v>
      </c>
      <c r="Y58" s="20">
        <v>57.548000000000002</v>
      </c>
      <c r="Z58" s="20">
        <v>47.548000000000002</v>
      </c>
      <c r="AA58" s="20">
        <v>50.048000000000002</v>
      </c>
      <c r="AB58" s="20">
        <v>92.293999999999997</v>
      </c>
      <c r="AC58" s="20">
        <v>46.084000000000003</v>
      </c>
      <c r="AD58" s="20">
        <v>65.349999999999994</v>
      </c>
      <c r="AE58" s="20">
        <v>80.527000000000001</v>
      </c>
      <c r="AG58" s="20">
        <v>0.85599999999999998</v>
      </c>
      <c r="AH58" s="20">
        <v>0.93700000000000006</v>
      </c>
      <c r="AI58" s="20">
        <v>0.86399999999999999</v>
      </c>
      <c r="AJ58" s="20">
        <v>0.93200000000000005</v>
      </c>
      <c r="AK58" s="20">
        <v>0.81799999999999995</v>
      </c>
      <c r="AL58" s="20">
        <v>0.875</v>
      </c>
      <c r="AM58" s="20">
        <v>0.96199999999999997</v>
      </c>
      <c r="AN58" s="20">
        <v>0.93</v>
      </c>
      <c r="AO58" s="20">
        <v>0.93100000000000005</v>
      </c>
      <c r="AP58" s="20">
        <v>0.92</v>
      </c>
      <c r="AQ58" s="20">
        <v>0.995</v>
      </c>
      <c r="AR58" s="20">
        <v>0.75600000000000001</v>
      </c>
      <c r="AS58" s="20">
        <v>0.97099999999999997</v>
      </c>
      <c r="AT58" s="20">
        <v>0.68500000000000005</v>
      </c>
      <c r="AU58" s="20">
        <v>0.83299999999999996</v>
      </c>
      <c r="AV58" s="20"/>
      <c r="AW58" s="20">
        <v>1.6950000000000001</v>
      </c>
      <c r="AX58" s="20">
        <v>1.4339999999999999</v>
      </c>
      <c r="AY58" s="20">
        <v>1.482</v>
      </c>
      <c r="AZ58" s="20">
        <v>1.3480000000000001</v>
      </c>
      <c r="BA58" s="20">
        <v>1.5549999999999999</v>
      </c>
      <c r="BB58" s="20">
        <v>1.3440000000000001</v>
      </c>
      <c r="BC58" s="20">
        <v>1.1599999999999999</v>
      </c>
      <c r="BD58" s="20">
        <v>1.2250000000000001</v>
      </c>
      <c r="BE58" s="20">
        <v>1.3220000000000001</v>
      </c>
      <c r="BF58" s="20">
        <v>1.4750000000000001</v>
      </c>
      <c r="BG58" s="20">
        <v>1.131</v>
      </c>
      <c r="BH58" s="20">
        <v>1.2470000000000001</v>
      </c>
      <c r="BI58" s="20">
        <v>1.2589999999999999</v>
      </c>
      <c r="BJ58" s="20">
        <v>2.4630000000000001</v>
      </c>
      <c r="BK58" s="20">
        <v>1.589</v>
      </c>
      <c r="BL58" s="20"/>
      <c r="BM58" s="20">
        <v>0.9</v>
      </c>
      <c r="BN58" s="20">
        <v>0.93200000000000005</v>
      </c>
      <c r="BO58" s="20">
        <v>0.91600000000000004</v>
      </c>
      <c r="BP58" s="20">
        <v>0.93700000000000006</v>
      </c>
      <c r="BQ58" s="20">
        <v>0.91900000000000004</v>
      </c>
      <c r="BR58" s="20">
        <v>0.91700000000000004</v>
      </c>
      <c r="BS58" s="20">
        <v>0.93400000000000005</v>
      </c>
      <c r="BT58" s="20">
        <v>0.92500000000000004</v>
      </c>
      <c r="BU58" s="20">
        <v>0.94</v>
      </c>
      <c r="BV58" s="20">
        <v>0.91800000000000004</v>
      </c>
      <c r="BW58" s="20">
        <v>0.94099999999999995</v>
      </c>
      <c r="BX58" s="20">
        <v>0.91100000000000003</v>
      </c>
      <c r="BY58" s="20">
        <v>0.91700000000000004</v>
      </c>
      <c r="BZ58" s="20">
        <v>0.876</v>
      </c>
      <c r="CA58" s="20">
        <v>0.92700000000000005</v>
      </c>
      <c r="CB58" s="20"/>
      <c r="CC58" s="20"/>
    </row>
    <row r="59" spans="1:81" x14ac:dyDescent="0.35">
      <c r="A59" s="20">
        <v>135.916</v>
      </c>
      <c r="B59" s="20">
        <v>231.214</v>
      </c>
      <c r="C59" s="20">
        <v>243.71199999999999</v>
      </c>
      <c r="D59" s="20">
        <v>167.16200000000001</v>
      </c>
      <c r="E59" s="20">
        <v>206.21799999999999</v>
      </c>
      <c r="F59" s="20">
        <v>235.90100000000001</v>
      </c>
      <c r="G59" s="20">
        <v>246.83699999999999</v>
      </c>
      <c r="H59" s="20">
        <v>374.94200000000001</v>
      </c>
      <c r="I59" s="20">
        <v>237.46299999999999</v>
      </c>
      <c r="J59" s="20">
        <v>234.339</v>
      </c>
      <c r="K59" s="20">
        <v>371.81700000000001</v>
      </c>
      <c r="L59" s="20">
        <v>173.411</v>
      </c>
      <c r="M59" s="20">
        <v>249.96100000000001</v>
      </c>
      <c r="N59" s="20">
        <v>178.09700000000001</v>
      </c>
      <c r="O59" s="20">
        <v>296.82900000000001</v>
      </c>
      <c r="P59" s="20"/>
      <c r="Q59" s="20">
        <v>44.316000000000003</v>
      </c>
      <c r="R59" s="20">
        <v>56.814999999999998</v>
      </c>
      <c r="S59" s="20">
        <v>57.548000000000002</v>
      </c>
      <c r="T59" s="20">
        <v>50.350999999999999</v>
      </c>
      <c r="U59" s="20">
        <v>52.850999999999999</v>
      </c>
      <c r="V59" s="20">
        <v>57.850999999999999</v>
      </c>
      <c r="W59" s="20">
        <v>57.548000000000002</v>
      </c>
      <c r="X59" s="20">
        <v>71.688999999999993</v>
      </c>
      <c r="Y59" s="20">
        <v>57.119</v>
      </c>
      <c r="Z59" s="20">
        <v>58.154000000000003</v>
      </c>
      <c r="AA59" s="20">
        <v>71.385000000000005</v>
      </c>
      <c r="AB59" s="20">
        <v>47.548000000000002</v>
      </c>
      <c r="AC59" s="20">
        <v>60.654000000000003</v>
      </c>
      <c r="AD59" s="20">
        <v>57.119</v>
      </c>
      <c r="AE59" s="20">
        <v>63.886000000000003</v>
      </c>
      <c r="AG59" s="20">
        <v>0.87</v>
      </c>
      <c r="AH59" s="20">
        <v>0.9</v>
      </c>
      <c r="AI59" s="20">
        <v>0.92500000000000004</v>
      </c>
      <c r="AJ59" s="20">
        <v>0.82899999999999996</v>
      </c>
      <c r="AK59" s="20">
        <v>0.92800000000000005</v>
      </c>
      <c r="AL59" s="20">
        <v>0.88600000000000001</v>
      </c>
      <c r="AM59" s="20">
        <v>0.93700000000000006</v>
      </c>
      <c r="AN59" s="20">
        <v>0.91700000000000004</v>
      </c>
      <c r="AO59" s="20">
        <v>0.91500000000000004</v>
      </c>
      <c r="AP59" s="20">
        <v>0.871</v>
      </c>
      <c r="AQ59" s="20">
        <v>0.91700000000000004</v>
      </c>
      <c r="AR59" s="20">
        <v>0.96399999999999997</v>
      </c>
      <c r="AS59" s="20">
        <v>0.85399999999999998</v>
      </c>
      <c r="AT59" s="20">
        <v>0.92700000000000005</v>
      </c>
      <c r="AU59" s="20">
        <v>0.91400000000000003</v>
      </c>
      <c r="AV59" s="20"/>
      <c r="AW59" s="20">
        <v>1.952</v>
      </c>
      <c r="AX59" s="20">
        <v>1.4870000000000001</v>
      </c>
      <c r="AY59" s="20">
        <v>1.3109999999999999</v>
      </c>
      <c r="AZ59" s="20">
        <v>1.835</v>
      </c>
      <c r="BA59" s="20">
        <v>1.349</v>
      </c>
      <c r="BB59" s="20">
        <v>1.3580000000000001</v>
      </c>
      <c r="BC59" s="20">
        <v>1.2969999999999999</v>
      </c>
      <c r="BD59" s="20">
        <v>1.3939999999999999</v>
      </c>
      <c r="BE59" s="20">
        <v>1.3420000000000001</v>
      </c>
      <c r="BF59" s="20">
        <v>1.4319999999999999</v>
      </c>
      <c r="BG59" s="20">
        <v>1.4490000000000001</v>
      </c>
      <c r="BH59" s="20">
        <v>1.1259999999999999</v>
      </c>
      <c r="BI59" s="20">
        <v>1.8320000000000001</v>
      </c>
      <c r="BJ59" s="20">
        <v>1.3129999999999999</v>
      </c>
      <c r="BK59" s="20">
        <v>1.2829999999999999</v>
      </c>
      <c r="BL59" s="20"/>
      <c r="BM59" s="20">
        <v>0.91100000000000003</v>
      </c>
      <c r="BN59" s="20">
        <v>0.93400000000000005</v>
      </c>
      <c r="BO59" s="20">
        <v>0.92900000000000005</v>
      </c>
      <c r="BP59" s="20">
        <v>0.89500000000000002</v>
      </c>
      <c r="BQ59" s="20">
        <v>0.91700000000000004</v>
      </c>
      <c r="BR59" s="20">
        <v>0.91</v>
      </c>
      <c r="BS59" s="20">
        <v>0.94</v>
      </c>
      <c r="BT59" s="20">
        <v>0.93600000000000005</v>
      </c>
      <c r="BU59" s="20">
        <v>0.91300000000000003</v>
      </c>
      <c r="BV59" s="20">
        <v>0.92</v>
      </c>
      <c r="BW59" s="20">
        <v>0.94599999999999995</v>
      </c>
      <c r="BX59" s="20">
        <v>0.92500000000000004</v>
      </c>
      <c r="BY59" s="20">
        <v>0.92</v>
      </c>
      <c r="BZ59" s="20">
        <v>0.91900000000000004</v>
      </c>
      <c r="CA59" s="20">
        <v>0.92200000000000004</v>
      </c>
      <c r="CB59" s="20"/>
      <c r="CC59" s="20"/>
    </row>
    <row r="60" spans="1:81" x14ac:dyDescent="0.35">
      <c r="A60" s="20">
        <v>121.85599999999999</v>
      </c>
      <c r="B60" s="20">
        <v>190.595</v>
      </c>
      <c r="C60" s="20">
        <v>243.71199999999999</v>
      </c>
      <c r="D60" s="20">
        <v>207.78</v>
      </c>
      <c r="E60" s="20">
        <v>187.471</v>
      </c>
      <c r="F60" s="20">
        <v>229.65199999999999</v>
      </c>
      <c r="G60" s="20">
        <v>174.97300000000001</v>
      </c>
      <c r="H60" s="20">
        <v>343.697</v>
      </c>
      <c r="I60" s="20">
        <v>207.78</v>
      </c>
      <c r="J60" s="20">
        <v>153.101</v>
      </c>
      <c r="K60" s="20">
        <v>171.84800000000001</v>
      </c>
      <c r="L60" s="20">
        <v>237.46299999999999</v>
      </c>
      <c r="M60" s="20">
        <v>178.09700000000001</v>
      </c>
      <c r="N60" s="20">
        <v>178.09700000000001</v>
      </c>
      <c r="O60" s="20">
        <v>185.90799999999999</v>
      </c>
      <c r="P60" s="20"/>
      <c r="Q60" s="20">
        <v>41.512999999999998</v>
      </c>
      <c r="R60" s="20">
        <v>50.78</v>
      </c>
      <c r="S60" s="20">
        <v>61.689</v>
      </c>
      <c r="T60" s="20">
        <v>53.28</v>
      </c>
      <c r="U60" s="20">
        <v>51.816000000000003</v>
      </c>
      <c r="V60" s="20">
        <v>57.421999999999997</v>
      </c>
      <c r="W60" s="20">
        <v>52.244999999999997</v>
      </c>
      <c r="X60" s="20">
        <v>69.921000000000006</v>
      </c>
      <c r="Y60" s="20">
        <v>53.28</v>
      </c>
      <c r="Z60" s="20">
        <v>45.048999999999999</v>
      </c>
      <c r="AA60" s="20">
        <v>50.350999999999999</v>
      </c>
      <c r="AB60" s="20">
        <v>62.118000000000002</v>
      </c>
      <c r="AC60" s="20">
        <v>50.350999999999999</v>
      </c>
      <c r="AD60" s="20">
        <v>52.244999999999997</v>
      </c>
      <c r="AE60" s="20">
        <v>50.048000000000002</v>
      </c>
      <c r="AG60" s="20">
        <v>0.88900000000000001</v>
      </c>
      <c r="AH60" s="20">
        <v>0.92900000000000005</v>
      </c>
      <c r="AI60" s="20">
        <v>0.80500000000000005</v>
      </c>
      <c r="AJ60" s="20">
        <v>0.92</v>
      </c>
      <c r="AK60" s="20">
        <v>0.877</v>
      </c>
      <c r="AL60" s="20">
        <v>0.875</v>
      </c>
      <c r="AM60" s="20">
        <v>0.80600000000000005</v>
      </c>
      <c r="AN60" s="20">
        <v>0.88300000000000001</v>
      </c>
      <c r="AO60" s="20">
        <v>0.92</v>
      </c>
      <c r="AP60" s="20">
        <v>0.94799999999999995</v>
      </c>
      <c r="AQ60" s="20">
        <v>0.85199999999999998</v>
      </c>
      <c r="AR60" s="20">
        <v>0.77300000000000002</v>
      </c>
      <c r="AS60" s="20">
        <v>0.88300000000000001</v>
      </c>
      <c r="AT60" s="20">
        <v>0.82</v>
      </c>
      <c r="AU60" s="20">
        <v>0.93300000000000005</v>
      </c>
      <c r="AV60" s="20"/>
      <c r="AW60" s="20">
        <v>1.6830000000000001</v>
      </c>
      <c r="AX60" s="20">
        <v>1.292</v>
      </c>
      <c r="AY60" s="20">
        <v>1.5549999999999999</v>
      </c>
      <c r="AZ60" s="20">
        <v>1.474</v>
      </c>
      <c r="BA60" s="20">
        <v>1.526</v>
      </c>
      <c r="BB60" s="20">
        <v>1.2969999999999999</v>
      </c>
      <c r="BC60" s="20">
        <v>1.675</v>
      </c>
      <c r="BD60" s="20">
        <v>1.3839999999999999</v>
      </c>
      <c r="BE60" s="20">
        <v>1.452</v>
      </c>
      <c r="BF60" s="20">
        <v>1.2809999999999999</v>
      </c>
      <c r="BG60" s="20">
        <v>1.6240000000000001</v>
      </c>
      <c r="BH60" s="20">
        <v>1.75</v>
      </c>
      <c r="BI60" s="20">
        <v>1.363</v>
      </c>
      <c r="BJ60" s="20">
        <v>1.923</v>
      </c>
      <c r="BK60" s="20">
        <v>1.196</v>
      </c>
      <c r="BL60" s="20"/>
      <c r="BM60" s="20">
        <v>0.90200000000000002</v>
      </c>
      <c r="BN60" s="20">
        <v>0.92800000000000005</v>
      </c>
      <c r="BO60" s="20">
        <v>0.90400000000000003</v>
      </c>
      <c r="BP60" s="20">
        <v>0.94</v>
      </c>
      <c r="BQ60" s="20">
        <v>0.91300000000000003</v>
      </c>
      <c r="BR60" s="20">
        <v>0.90500000000000003</v>
      </c>
      <c r="BS60" s="20">
        <v>0.90300000000000002</v>
      </c>
      <c r="BT60" s="20">
        <v>0.92200000000000004</v>
      </c>
      <c r="BU60" s="20">
        <v>0.94</v>
      </c>
      <c r="BV60" s="20">
        <v>0.90700000000000003</v>
      </c>
      <c r="BW60" s="20">
        <v>0.89400000000000002</v>
      </c>
      <c r="BX60" s="20">
        <v>0.90200000000000002</v>
      </c>
      <c r="BY60" s="20">
        <v>0.91900000000000004</v>
      </c>
      <c r="BZ60" s="20">
        <v>0.91600000000000004</v>
      </c>
      <c r="CA60" s="20">
        <v>0.91200000000000003</v>
      </c>
      <c r="CB60" s="20"/>
      <c r="CC60" s="20"/>
    </row>
    <row r="61" spans="1:81" x14ac:dyDescent="0.35">
      <c r="A61" s="20">
        <v>276.51900000000001</v>
      </c>
      <c r="B61" s="20">
        <v>190.595</v>
      </c>
      <c r="C61" s="20">
        <v>218.71600000000001</v>
      </c>
      <c r="D61" s="20">
        <v>184.346</v>
      </c>
      <c r="E61" s="20">
        <v>267.14600000000002</v>
      </c>
      <c r="F61" s="20">
        <v>251.524</v>
      </c>
      <c r="G61" s="20">
        <v>168.72399999999999</v>
      </c>
      <c r="H61" s="20">
        <v>337.44799999999998</v>
      </c>
      <c r="I61" s="20">
        <v>348.38299999999998</v>
      </c>
      <c r="J61" s="20">
        <v>179.66</v>
      </c>
      <c r="K61" s="20">
        <v>176.535</v>
      </c>
      <c r="L61" s="20">
        <v>114.045</v>
      </c>
      <c r="M61" s="20">
        <v>242.15</v>
      </c>
      <c r="N61" s="20">
        <v>206.21799999999999</v>
      </c>
      <c r="O61" s="20">
        <v>24.995999999999999</v>
      </c>
      <c r="P61" s="20"/>
      <c r="Q61" s="20">
        <v>65.349999999999994</v>
      </c>
      <c r="R61" s="20">
        <v>50.78</v>
      </c>
      <c r="S61" s="20">
        <v>55.350999999999999</v>
      </c>
      <c r="T61" s="20">
        <v>49.744999999999997</v>
      </c>
      <c r="U61" s="20">
        <v>62.85</v>
      </c>
      <c r="V61" s="20">
        <v>57.850999999999999</v>
      </c>
      <c r="W61" s="20">
        <v>50.350999999999999</v>
      </c>
      <c r="X61" s="20">
        <v>71.385000000000005</v>
      </c>
      <c r="Y61" s="20">
        <v>70.349999999999994</v>
      </c>
      <c r="Z61" s="20">
        <v>48.584000000000003</v>
      </c>
      <c r="AA61" s="20">
        <v>49.316000000000003</v>
      </c>
      <c r="AB61" s="20">
        <v>40.478000000000002</v>
      </c>
      <c r="AC61" s="20">
        <v>60.957000000000001</v>
      </c>
      <c r="AD61" s="20">
        <v>49.012999999999998</v>
      </c>
      <c r="AE61" s="20">
        <v>22.675999999999998</v>
      </c>
      <c r="AG61" s="20">
        <v>0.81399999999999995</v>
      </c>
      <c r="AH61" s="20">
        <v>0.92900000000000005</v>
      </c>
      <c r="AI61" s="20">
        <v>0.89700000000000002</v>
      </c>
      <c r="AJ61" s="20">
        <v>0.93600000000000005</v>
      </c>
      <c r="AK61" s="20">
        <v>0.85</v>
      </c>
      <c r="AL61" s="20">
        <v>0.94399999999999995</v>
      </c>
      <c r="AM61" s="20">
        <v>0.83599999999999997</v>
      </c>
      <c r="AN61" s="20">
        <v>0.83199999999999996</v>
      </c>
      <c r="AO61" s="20">
        <v>0.88500000000000001</v>
      </c>
      <c r="AP61" s="20">
        <v>0.95599999999999996</v>
      </c>
      <c r="AQ61" s="20">
        <v>0.91200000000000003</v>
      </c>
      <c r="AR61" s="20">
        <v>0.875</v>
      </c>
      <c r="AS61" s="20">
        <v>0.81899999999999995</v>
      </c>
      <c r="AT61" s="20">
        <v>0.93200000000000005</v>
      </c>
      <c r="AU61" s="20">
        <v>0.61099999999999999</v>
      </c>
      <c r="AV61" s="20"/>
      <c r="AW61" s="20">
        <v>1.8169999999999999</v>
      </c>
      <c r="AX61" s="20">
        <v>1.609</v>
      </c>
      <c r="AY61" s="20">
        <v>1.2330000000000001</v>
      </c>
      <c r="AZ61" s="20">
        <v>1.3460000000000001</v>
      </c>
      <c r="BA61" s="20">
        <v>1.69</v>
      </c>
      <c r="BB61" s="20">
        <v>1.2729999999999999</v>
      </c>
      <c r="BC61" s="20">
        <v>1.7549999999999999</v>
      </c>
      <c r="BD61" s="20">
        <v>1.6879999999999999</v>
      </c>
      <c r="BE61" s="20">
        <v>1.282</v>
      </c>
      <c r="BF61" s="20">
        <v>1.071</v>
      </c>
      <c r="BG61" s="20">
        <v>1.5609999999999999</v>
      </c>
      <c r="BH61" s="20">
        <v>1.5089999999999999</v>
      </c>
      <c r="BI61" s="20">
        <v>1.6140000000000001</v>
      </c>
      <c r="BJ61" s="20">
        <v>1.4870000000000001</v>
      </c>
      <c r="BK61" s="20">
        <v>1.819</v>
      </c>
      <c r="BL61" s="20"/>
      <c r="BM61" s="20">
        <v>0.93899999999999995</v>
      </c>
      <c r="BN61" s="20">
        <v>0.93799999999999994</v>
      </c>
      <c r="BO61" s="20">
        <v>0.91500000000000004</v>
      </c>
      <c r="BP61" s="20">
        <v>0.94399999999999995</v>
      </c>
      <c r="BQ61" s="20">
        <v>0.91200000000000003</v>
      </c>
      <c r="BR61" s="20">
        <v>0.93100000000000005</v>
      </c>
      <c r="BS61" s="20">
        <v>0.90400000000000003</v>
      </c>
      <c r="BT61" s="20">
        <v>0.92100000000000004</v>
      </c>
      <c r="BU61" s="20">
        <v>0.93100000000000005</v>
      </c>
      <c r="BV61" s="20">
        <v>0.91300000000000003</v>
      </c>
      <c r="BW61" s="20">
        <v>0.93</v>
      </c>
      <c r="BX61" s="20">
        <v>0.90100000000000002</v>
      </c>
      <c r="BY61" s="20">
        <v>0.89100000000000001</v>
      </c>
      <c r="BZ61" s="20">
        <v>0.93100000000000005</v>
      </c>
      <c r="CA61" s="20">
        <v>0.76200000000000001</v>
      </c>
      <c r="CB61" s="20"/>
      <c r="CC61" s="20"/>
    </row>
    <row r="62" spans="1:81" x14ac:dyDescent="0.35">
      <c r="A62" s="20">
        <v>121.85599999999999</v>
      </c>
      <c r="B62" s="20">
        <v>249.96100000000001</v>
      </c>
      <c r="C62" s="20">
        <v>178.09700000000001</v>
      </c>
      <c r="D62" s="20">
        <v>173.411</v>
      </c>
      <c r="E62" s="20">
        <v>306.20299999999997</v>
      </c>
      <c r="F62" s="20">
        <v>278.08199999999999</v>
      </c>
      <c r="G62" s="20">
        <v>309.327</v>
      </c>
      <c r="H62" s="20">
        <v>373.38</v>
      </c>
      <c r="I62" s="20">
        <v>168.72399999999999</v>
      </c>
      <c r="J62" s="20">
        <v>137.47900000000001</v>
      </c>
      <c r="K62" s="20">
        <v>196.84399999999999</v>
      </c>
      <c r="L62" s="20">
        <v>201.53100000000001</v>
      </c>
      <c r="M62" s="20">
        <v>235.90100000000001</v>
      </c>
      <c r="N62" s="20">
        <v>209.34299999999999</v>
      </c>
      <c r="O62" s="20">
        <v>149.977</v>
      </c>
      <c r="P62" s="20"/>
      <c r="Q62" s="20">
        <v>41.512999999999998</v>
      </c>
      <c r="R62" s="20">
        <v>60.350999999999999</v>
      </c>
      <c r="S62" s="20">
        <v>50.78</v>
      </c>
      <c r="T62" s="20">
        <v>51.816000000000003</v>
      </c>
      <c r="U62" s="20">
        <v>65.349999999999994</v>
      </c>
      <c r="V62" s="20">
        <v>61.386000000000003</v>
      </c>
      <c r="W62" s="20">
        <v>64.617999999999995</v>
      </c>
      <c r="X62" s="20">
        <v>72.724000000000004</v>
      </c>
      <c r="Y62" s="20">
        <v>48.280999999999999</v>
      </c>
      <c r="Z62" s="20">
        <v>42.244999999999997</v>
      </c>
      <c r="AA62" s="20">
        <v>51.084000000000003</v>
      </c>
      <c r="AB62" s="20">
        <v>55.350999999999999</v>
      </c>
      <c r="AC62" s="20">
        <v>56.814999999999998</v>
      </c>
      <c r="AD62" s="20">
        <v>51.512999999999998</v>
      </c>
      <c r="AE62" s="20">
        <v>45.048999999999999</v>
      </c>
      <c r="AG62" s="20">
        <v>0.88900000000000001</v>
      </c>
      <c r="AH62" s="20">
        <v>0.86199999999999999</v>
      </c>
      <c r="AI62" s="20">
        <v>0.86799999999999999</v>
      </c>
      <c r="AJ62" s="20">
        <v>0.81200000000000006</v>
      </c>
      <c r="AK62" s="20">
        <v>0.90100000000000002</v>
      </c>
      <c r="AL62" s="20">
        <v>0.92700000000000005</v>
      </c>
      <c r="AM62" s="20">
        <v>0.93100000000000005</v>
      </c>
      <c r="AN62" s="20">
        <v>0.88700000000000001</v>
      </c>
      <c r="AO62" s="20">
        <v>0.91</v>
      </c>
      <c r="AP62" s="20">
        <v>0.96799999999999997</v>
      </c>
      <c r="AQ62" s="20">
        <v>0.94799999999999995</v>
      </c>
      <c r="AR62" s="20">
        <v>0.82699999999999996</v>
      </c>
      <c r="AS62" s="20">
        <v>0.91800000000000004</v>
      </c>
      <c r="AT62" s="20">
        <v>0.97699999999999998</v>
      </c>
      <c r="AU62" s="20">
        <v>0.92900000000000005</v>
      </c>
      <c r="AV62" s="20"/>
      <c r="AW62" s="20">
        <v>1.32</v>
      </c>
      <c r="AX62" s="20">
        <v>1.7210000000000001</v>
      </c>
      <c r="AY62" s="20">
        <v>1.6</v>
      </c>
      <c r="AZ62" s="20">
        <v>2.0110000000000001</v>
      </c>
      <c r="BA62" s="20">
        <v>1.4590000000000001</v>
      </c>
      <c r="BB62" s="20">
        <v>1.2729999999999999</v>
      </c>
      <c r="BC62" s="20">
        <v>1.1719999999999999</v>
      </c>
      <c r="BD62" s="20">
        <v>1.2430000000000001</v>
      </c>
      <c r="BE62" s="20">
        <v>1.5249999999999999</v>
      </c>
      <c r="BF62" s="20">
        <v>1.1479999999999999</v>
      </c>
      <c r="BG62" s="20">
        <v>1.1830000000000001</v>
      </c>
      <c r="BH62" s="20">
        <v>1.4350000000000001</v>
      </c>
      <c r="BI62" s="20">
        <v>1.387</v>
      </c>
      <c r="BJ62" s="20">
        <v>1.268</v>
      </c>
      <c r="BK62" s="20">
        <v>1.1830000000000001</v>
      </c>
      <c r="BL62" s="20"/>
      <c r="BM62" s="20">
        <v>0.88100000000000001</v>
      </c>
      <c r="BN62" s="20">
        <v>0.92200000000000004</v>
      </c>
      <c r="BO62" s="20">
        <v>0.92300000000000004</v>
      </c>
      <c r="BP62" s="20">
        <v>0.90200000000000002</v>
      </c>
      <c r="BQ62" s="20">
        <v>0.93600000000000005</v>
      </c>
      <c r="BR62" s="20">
        <v>0.93</v>
      </c>
      <c r="BS62" s="20">
        <v>0.93400000000000005</v>
      </c>
      <c r="BT62" s="20">
        <v>0.91400000000000003</v>
      </c>
      <c r="BU62" s="20">
        <v>0.92300000000000004</v>
      </c>
      <c r="BV62" s="20">
        <v>0.92600000000000005</v>
      </c>
      <c r="BW62" s="20">
        <v>0.91600000000000004</v>
      </c>
      <c r="BX62" s="20">
        <v>0.89600000000000002</v>
      </c>
      <c r="BY62" s="20">
        <v>0.92900000000000005</v>
      </c>
      <c r="BZ62" s="20">
        <v>0.95699999999999996</v>
      </c>
      <c r="CA62" s="20">
        <v>0.89700000000000002</v>
      </c>
      <c r="CB62" s="20"/>
      <c r="CC62" s="20"/>
    </row>
    <row r="63" spans="1:81" x14ac:dyDescent="0.35">
      <c r="A63" s="20">
        <v>148.41399999999999</v>
      </c>
      <c r="B63" s="20">
        <v>154.66399999999999</v>
      </c>
      <c r="C63" s="20">
        <v>267.14600000000002</v>
      </c>
      <c r="D63" s="20">
        <v>185.90899999999999</v>
      </c>
      <c r="E63" s="20">
        <v>192.15799999999999</v>
      </c>
      <c r="F63" s="20">
        <v>223.40299999999999</v>
      </c>
      <c r="G63" s="20">
        <v>218.71600000000001</v>
      </c>
      <c r="H63" s="20">
        <v>198.40700000000001</v>
      </c>
      <c r="I63" s="20">
        <v>264.02199999999999</v>
      </c>
      <c r="J63" s="20">
        <v>168.72399999999999</v>
      </c>
      <c r="K63" s="20">
        <v>153.101</v>
      </c>
      <c r="L63" s="20">
        <v>221.84100000000001</v>
      </c>
      <c r="M63" s="20">
        <v>365.56799999999998</v>
      </c>
      <c r="N63" s="20">
        <v>196.84399999999999</v>
      </c>
      <c r="O63" s="20">
        <v>151.53899999999999</v>
      </c>
      <c r="P63" s="20"/>
      <c r="Q63" s="20">
        <v>48.584000000000003</v>
      </c>
      <c r="R63" s="20">
        <v>46.512999999999998</v>
      </c>
      <c r="S63" s="20">
        <v>65.349999999999994</v>
      </c>
      <c r="T63" s="20">
        <v>51.084000000000003</v>
      </c>
      <c r="U63" s="20">
        <v>50.048000000000002</v>
      </c>
      <c r="V63" s="20">
        <v>58.582999999999998</v>
      </c>
      <c r="W63" s="20">
        <v>55.350999999999999</v>
      </c>
      <c r="X63" s="20">
        <v>51.816000000000003</v>
      </c>
      <c r="Y63" s="20">
        <v>59.618000000000002</v>
      </c>
      <c r="Z63" s="20">
        <v>47.548000000000002</v>
      </c>
      <c r="AA63" s="20">
        <v>45.048999999999999</v>
      </c>
      <c r="AB63" s="20">
        <v>54.316000000000003</v>
      </c>
      <c r="AC63" s="20">
        <v>69.921000000000006</v>
      </c>
      <c r="AD63" s="20">
        <v>53.582999999999998</v>
      </c>
      <c r="AE63" s="20">
        <v>46.084000000000003</v>
      </c>
      <c r="AG63" s="20">
        <v>0.79</v>
      </c>
      <c r="AH63" s="20">
        <v>0.89800000000000002</v>
      </c>
      <c r="AI63" s="20">
        <v>0.78600000000000003</v>
      </c>
      <c r="AJ63" s="20">
        <v>0.89500000000000002</v>
      </c>
      <c r="AK63" s="20">
        <v>0.96399999999999997</v>
      </c>
      <c r="AL63" s="20">
        <v>0.81799999999999995</v>
      </c>
      <c r="AM63" s="20">
        <v>0.89700000000000002</v>
      </c>
      <c r="AN63" s="20">
        <v>0.92900000000000005</v>
      </c>
      <c r="AO63" s="20">
        <v>0.93300000000000005</v>
      </c>
      <c r="AP63" s="20">
        <v>0.93799999999999994</v>
      </c>
      <c r="AQ63" s="20">
        <v>0.94799999999999995</v>
      </c>
      <c r="AR63" s="20">
        <v>0.94499999999999995</v>
      </c>
      <c r="AS63" s="20">
        <v>0.94</v>
      </c>
      <c r="AT63" s="20">
        <v>0.91600000000000004</v>
      </c>
      <c r="AU63" s="20">
        <v>0.89700000000000002</v>
      </c>
      <c r="AV63" s="20"/>
      <c r="AW63" s="20">
        <v>2.2040000000000002</v>
      </c>
      <c r="AX63" s="20">
        <v>1.4379999999999999</v>
      </c>
      <c r="AY63" s="20">
        <v>1.69</v>
      </c>
      <c r="AZ63" s="20">
        <v>1.4510000000000001</v>
      </c>
      <c r="BA63" s="20">
        <v>1.3089999999999999</v>
      </c>
      <c r="BB63" s="20">
        <v>1.8779999999999999</v>
      </c>
      <c r="BC63" s="20">
        <v>1.4079999999999999</v>
      </c>
      <c r="BD63" s="20">
        <v>1.1499999999999999</v>
      </c>
      <c r="BE63" s="20">
        <v>1.1619999999999999</v>
      </c>
      <c r="BF63" s="20">
        <v>1.1619999999999999</v>
      </c>
      <c r="BG63" s="20">
        <v>1.3029999999999999</v>
      </c>
      <c r="BH63" s="20">
        <v>1.236</v>
      </c>
      <c r="BI63" s="20">
        <v>1.3620000000000001</v>
      </c>
      <c r="BJ63" s="20">
        <v>1.43</v>
      </c>
      <c r="BK63" s="20">
        <v>1.369</v>
      </c>
      <c r="BL63" s="20"/>
      <c r="BM63" s="20">
        <v>0.9</v>
      </c>
      <c r="BN63" s="20">
        <v>0.91700000000000004</v>
      </c>
      <c r="BO63" s="20">
        <v>0.91</v>
      </c>
      <c r="BP63" s="20">
        <v>0.90500000000000003</v>
      </c>
      <c r="BQ63" s="20">
        <v>0.93500000000000005</v>
      </c>
      <c r="BR63" s="20">
        <v>0.90200000000000002</v>
      </c>
      <c r="BS63" s="20">
        <v>0.91500000000000004</v>
      </c>
      <c r="BT63" s="20">
        <v>0.92</v>
      </c>
      <c r="BU63" s="20">
        <v>0.92300000000000004</v>
      </c>
      <c r="BV63" s="20">
        <v>0.91100000000000003</v>
      </c>
      <c r="BW63" s="20">
        <v>0.91200000000000003</v>
      </c>
      <c r="BX63" s="20">
        <v>0.92800000000000005</v>
      </c>
      <c r="BY63" s="20">
        <v>0.94399999999999995</v>
      </c>
      <c r="BZ63" s="20">
        <v>0.91800000000000004</v>
      </c>
      <c r="CA63" s="20">
        <v>0.90200000000000002</v>
      </c>
      <c r="CB63" s="20"/>
      <c r="CC63" s="20"/>
    </row>
    <row r="64" spans="1:81" x14ac:dyDescent="0.35">
      <c r="A64" s="20">
        <v>145.29</v>
      </c>
      <c r="B64" s="20">
        <v>170.286</v>
      </c>
      <c r="C64" s="20">
        <v>260.89699999999999</v>
      </c>
      <c r="D64" s="20">
        <v>228.09</v>
      </c>
      <c r="E64" s="20">
        <v>240.58799999999999</v>
      </c>
      <c r="F64" s="20">
        <v>346.82100000000003</v>
      </c>
      <c r="G64" s="20">
        <v>196.84399999999999</v>
      </c>
      <c r="H64" s="20">
        <v>20.309000000000001</v>
      </c>
      <c r="I64" s="20">
        <v>160.91300000000001</v>
      </c>
      <c r="J64" s="20">
        <v>245.274</v>
      </c>
      <c r="K64" s="20">
        <v>159.35</v>
      </c>
      <c r="L64" s="20">
        <v>282.76900000000001</v>
      </c>
      <c r="M64" s="20">
        <v>256.20999999999998</v>
      </c>
      <c r="N64" s="20">
        <v>165.59899999999999</v>
      </c>
      <c r="O64" s="20">
        <v>312.45100000000002</v>
      </c>
      <c r="P64" s="20"/>
      <c r="Q64" s="20">
        <v>47.244999999999997</v>
      </c>
      <c r="R64" s="20">
        <v>48.280999999999999</v>
      </c>
      <c r="S64" s="20">
        <v>86.561999999999998</v>
      </c>
      <c r="T64" s="20">
        <v>56.082999999999998</v>
      </c>
      <c r="U64" s="20">
        <v>56.814999999999998</v>
      </c>
      <c r="V64" s="20">
        <v>74.063000000000002</v>
      </c>
      <c r="W64" s="20">
        <v>51.816000000000003</v>
      </c>
      <c r="X64" s="20">
        <v>17.373000000000001</v>
      </c>
      <c r="Y64" s="20">
        <v>75.097999999999999</v>
      </c>
      <c r="Z64" s="20">
        <v>59.921999999999997</v>
      </c>
      <c r="AA64" s="20">
        <v>46.816000000000003</v>
      </c>
      <c r="AB64" s="20">
        <v>94.364999999999995</v>
      </c>
      <c r="AC64" s="20">
        <v>58.582999999999998</v>
      </c>
      <c r="AD64" s="20">
        <v>54.012</v>
      </c>
      <c r="AE64" s="20">
        <v>65.349999999999994</v>
      </c>
      <c r="AG64" s="20">
        <v>0.81799999999999995</v>
      </c>
      <c r="AH64" s="20">
        <v>0.91800000000000004</v>
      </c>
      <c r="AI64" s="20">
        <v>0.438</v>
      </c>
      <c r="AJ64" s="20">
        <v>0.91100000000000003</v>
      </c>
      <c r="AK64" s="20">
        <v>0.93700000000000006</v>
      </c>
      <c r="AL64" s="20">
        <v>0.79500000000000004</v>
      </c>
      <c r="AM64" s="20">
        <v>0.92100000000000004</v>
      </c>
      <c r="AN64" s="20">
        <v>0.84599999999999997</v>
      </c>
      <c r="AO64" s="20">
        <v>0.35899999999999999</v>
      </c>
      <c r="AP64" s="20">
        <v>0.85799999999999998</v>
      </c>
      <c r="AQ64" s="20">
        <v>0.91400000000000003</v>
      </c>
      <c r="AR64" s="20">
        <v>0.39900000000000002</v>
      </c>
      <c r="AS64" s="20">
        <v>0.93799999999999994</v>
      </c>
      <c r="AT64" s="20">
        <v>0.84799999999999998</v>
      </c>
      <c r="AU64" s="20">
        <v>0.91900000000000004</v>
      </c>
      <c r="AV64" s="20"/>
      <c r="AW64" s="20">
        <v>2.0459999999999998</v>
      </c>
      <c r="AX64" s="20">
        <v>1.387</v>
      </c>
      <c r="AY64" s="20">
        <v>1.2669999999999999</v>
      </c>
      <c r="AZ64" s="20">
        <v>1.482</v>
      </c>
      <c r="BA64" s="20">
        <v>1.181</v>
      </c>
      <c r="BB64" s="20">
        <v>1.125</v>
      </c>
      <c r="BC64" s="20">
        <v>1.3680000000000001</v>
      </c>
      <c r="BD64" s="20">
        <v>1.865</v>
      </c>
      <c r="BE64" s="20">
        <v>1.087</v>
      </c>
      <c r="BF64" s="20">
        <v>1.514</v>
      </c>
      <c r="BG64" s="20">
        <v>1.3069999999999999</v>
      </c>
      <c r="BH64" s="20">
        <v>1.5680000000000001</v>
      </c>
      <c r="BI64" s="20">
        <v>1.2490000000000001</v>
      </c>
      <c r="BJ64" s="20">
        <v>1.6339999999999999</v>
      </c>
      <c r="BK64" s="20">
        <v>1.4850000000000001</v>
      </c>
      <c r="BL64" s="20"/>
      <c r="BM64" s="20">
        <v>0.92100000000000004</v>
      </c>
      <c r="BN64" s="20">
        <v>0.93600000000000005</v>
      </c>
      <c r="BO64" s="20">
        <v>0.751</v>
      </c>
      <c r="BP64" s="20">
        <v>0.92400000000000004</v>
      </c>
      <c r="BQ64" s="20">
        <v>0.92800000000000005</v>
      </c>
      <c r="BR64" s="20">
        <v>0.89900000000000002</v>
      </c>
      <c r="BS64" s="20">
        <v>0.91600000000000004</v>
      </c>
      <c r="BT64" s="20">
        <v>0.86699999999999999</v>
      </c>
      <c r="BU64" s="20">
        <v>0.70099999999999996</v>
      </c>
      <c r="BV64" s="20">
        <v>0.89700000000000002</v>
      </c>
      <c r="BW64" s="20">
        <v>0.90300000000000002</v>
      </c>
      <c r="BX64" s="20">
        <v>0.72399999999999998</v>
      </c>
      <c r="BY64" s="20">
        <v>0.93700000000000006</v>
      </c>
      <c r="BZ64" s="20">
        <v>0.92</v>
      </c>
      <c r="CA64" s="20">
        <v>0.94599999999999995</v>
      </c>
      <c r="CB64" s="20"/>
      <c r="CC64" s="20"/>
    </row>
    <row r="65" spans="1:81" x14ac:dyDescent="0.35">
      <c r="A65" s="20">
        <v>187.471</v>
      </c>
      <c r="B65" s="20">
        <v>185.90899999999999</v>
      </c>
      <c r="C65" s="20">
        <v>198.40700000000001</v>
      </c>
      <c r="D65" s="20">
        <v>253.08600000000001</v>
      </c>
      <c r="E65" s="20">
        <v>426.49599999999998</v>
      </c>
      <c r="F65" s="20">
        <v>443.68099999999998</v>
      </c>
      <c r="G65" s="20">
        <v>193.72</v>
      </c>
      <c r="H65" s="20">
        <v>260.89699999999999</v>
      </c>
      <c r="I65" s="20">
        <v>221.84100000000001</v>
      </c>
      <c r="J65" s="20">
        <v>159.35</v>
      </c>
      <c r="K65" s="20">
        <v>281.20600000000002</v>
      </c>
      <c r="L65" s="20">
        <v>267.14600000000002</v>
      </c>
      <c r="M65" s="20">
        <v>256.20999999999998</v>
      </c>
      <c r="N65" s="20">
        <v>264.02199999999999</v>
      </c>
      <c r="O65" s="20">
        <v>318.7</v>
      </c>
      <c r="P65" s="20"/>
      <c r="Q65" s="20">
        <v>50.048000000000002</v>
      </c>
      <c r="R65" s="20">
        <v>51.209000000000003</v>
      </c>
      <c r="S65" s="20">
        <v>56.387</v>
      </c>
      <c r="T65" s="20">
        <v>59.618000000000002</v>
      </c>
      <c r="U65" s="20">
        <v>76.992000000000004</v>
      </c>
      <c r="V65" s="20">
        <v>79.188000000000002</v>
      </c>
      <c r="W65" s="20">
        <v>50.78</v>
      </c>
      <c r="X65" s="20">
        <v>59.314999999999998</v>
      </c>
      <c r="Y65" s="20">
        <v>57.119</v>
      </c>
      <c r="Z65" s="20">
        <v>46.816000000000003</v>
      </c>
      <c r="AA65" s="20">
        <v>67.117999999999995</v>
      </c>
      <c r="AB65" s="20">
        <v>63.154000000000003</v>
      </c>
      <c r="AC65" s="20">
        <v>57.850999999999999</v>
      </c>
      <c r="AD65" s="20">
        <v>46.816000000000003</v>
      </c>
      <c r="AE65" s="20">
        <v>65.653999999999996</v>
      </c>
      <c r="AG65" s="20">
        <v>0.94099999999999995</v>
      </c>
      <c r="AH65" s="20">
        <v>0.89100000000000001</v>
      </c>
      <c r="AI65" s="20">
        <v>0.78400000000000003</v>
      </c>
      <c r="AJ65" s="20">
        <v>0.89500000000000002</v>
      </c>
      <c r="AK65" s="20">
        <v>0.90400000000000003</v>
      </c>
      <c r="AL65" s="20">
        <v>0.88900000000000001</v>
      </c>
      <c r="AM65" s="20">
        <v>0.94399999999999995</v>
      </c>
      <c r="AN65" s="20">
        <v>0.93200000000000005</v>
      </c>
      <c r="AO65" s="20">
        <v>0.85399999999999998</v>
      </c>
      <c r="AP65" s="20">
        <v>0.91400000000000003</v>
      </c>
      <c r="AQ65" s="20">
        <v>0.78400000000000003</v>
      </c>
      <c r="AR65" s="20">
        <v>0.84199999999999997</v>
      </c>
      <c r="AS65" s="20">
        <v>0.96199999999999997</v>
      </c>
      <c r="AT65" s="20">
        <v>0.94899999999999995</v>
      </c>
      <c r="AU65" s="20">
        <v>0.92900000000000005</v>
      </c>
      <c r="AV65" s="20"/>
      <c r="AW65" s="20">
        <v>1.4350000000000001</v>
      </c>
      <c r="AX65" s="20">
        <v>1.671</v>
      </c>
      <c r="AY65" s="20">
        <v>1.47</v>
      </c>
      <c r="AZ65" s="20">
        <v>1.47</v>
      </c>
      <c r="BA65" s="20">
        <v>1.2030000000000001</v>
      </c>
      <c r="BB65" s="20">
        <v>1.341</v>
      </c>
      <c r="BC65" s="20">
        <v>1.266</v>
      </c>
      <c r="BD65" s="20">
        <v>1.4750000000000001</v>
      </c>
      <c r="BE65" s="20">
        <v>1.5149999999999999</v>
      </c>
      <c r="BF65" s="20">
        <v>1.4</v>
      </c>
      <c r="BG65" s="20">
        <v>1.25</v>
      </c>
      <c r="BH65" s="20">
        <v>1.5309999999999999</v>
      </c>
      <c r="BI65" s="20">
        <v>1.3819999999999999</v>
      </c>
      <c r="BJ65" s="20">
        <v>1.25</v>
      </c>
      <c r="BK65" s="20">
        <v>1.2649999999999999</v>
      </c>
      <c r="BL65" s="20"/>
      <c r="BM65" s="20">
        <v>0.93799999999999994</v>
      </c>
      <c r="BN65" s="20">
        <v>0.95199999999999996</v>
      </c>
      <c r="BO65" s="20">
        <v>0.88200000000000001</v>
      </c>
      <c r="BP65" s="20">
        <v>0.92300000000000004</v>
      </c>
      <c r="BQ65" s="20">
        <v>0.92700000000000005</v>
      </c>
      <c r="BR65" s="20">
        <v>0.93100000000000005</v>
      </c>
      <c r="BS65" s="20">
        <v>0.92900000000000005</v>
      </c>
      <c r="BT65" s="20">
        <v>0.94399999999999995</v>
      </c>
      <c r="BU65" s="20">
        <v>0.89600000000000002</v>
      </c>
      <c r="BV65" s="20">
        <v>0.89900000000000002</v>
      </c>
      <c r="BW65" s="20">
        <v>0.878</v>
      </c>
      <c r="BX65" s="20">
        <v>0.91900000000000004</v>
      </c>
      <c r="BY65" s="20">
        <v>0.94499999999999995</v>
      </c>
      <c r="BZ65" s="20">
        <v>0.91</v>
      </c>
      <c r="CA65" s="20">
        <v>0.92700000000000005</v>
      </c>
      <c r="CB65" s="20"/>
      <c r="CC65" s="20"/>
    </row>
    <row r="66" spans="1:81" x14ac:dyDescent="0.35">
      <c r="A66" s="20">
        <v>179.65899999999999</v>
      </c>
      <c r="B66" s="20">
        <v>176.535</v>
      </c>
      <c r="C66" s="20">
        <v>273.39499999999998</v>
      </c>
      <c r="D66" s="20">
        <v>167.16200000000001</v>
      </c>
      <c r="E66" s="20">
        <v>251.524</v>
      </c>
      <c r="F66" s="20">
        <v>20.309000000000001</v>
      </c>
      <c r="G66" s="20">
        <v>276.52</v>
      </c>
      <c r="H66" s="20">
        <v>290.58</v>
      </c>
      <c r="I66" s="20">
        <v>146.852</v>
      </c>
      <c r="J66" s="20">
        <v>143.72800000000001</v>
      </c>
      <c r="K66" s="20">
        <v>168.72399999999999</v>
      </c>
      <c r="L66" s="20">
        <v>473.36399999999998</v>
      </c>
      <c r="M66" s="20">
        <v>212.46700000000001</v>
      </c>
      <c r="N66" s="20">
        <v>135.916</v>
      </c>
      <c r="O66" s="20">
        <v>215.59100000000001</v>
      </c>
      <c r="P66" s="20"/>
      <c r="Q66" s="20">
        <v>49.316000000000003</v>
      </c>
      <c r="R66" s="20">
        <v>55.654000000000003</v>
      </c>
      <c r="S66" s="20">
        <v>90.703999999999994</v>
      </c>
      <c r="T66" s="20">
        <v>48.280999999999999</v>
      </c>
      <c r="U66" s="20">
        <v>58.582999999999998</v>
      </c>
      <c r="V66" s="20">
        <v>15.605</v>
      </c>
      <c r="W66" s="20">
        <v>72.421000000000006</v>
      </c>
      <c r="X66" s="20">
        <v>63.154000000000003</v>
      </c>
      <c r="Y66" s="20">
        <v>45.048999999999999</v>
      </c>
      <c r="Z66" s="20">
        <v>42.978000000000002</v>
      </c>
      <c r="AA66" s="20">
        <v>47.851999999999997</v>
      </c>
      <c r="AB66" s="20">
        <v>81.259</v>
      </c>
      <c r="AC66" s="20">
        <v>54.316000000000003</v>
      </c>
      <c r="AD66" s="20">
        <v>61.082999999999998</v>
      </c>
      <c r="AE66" s="20">
        <v>59.19</v>
      </c>
      <c r="AG66" s="20">
        <v>0.92800000000000005</v>
      </c>
      <c r="AH66" s="20">
        <v>0.71599999999999997</v>
      </c>
      <c r="AI66" s="20">
        <v>0.41799999999999998</v>
      </c>
      <c r="AJ66" s="20">
        <v>0.90100000000000002</v>
      </c>
      <c r="AK66" s="20">
        <v>0.92100000000000004</v>
      </c>
      <c r="AL66" s="20">
        <v>1</v>
      </c>
      <c r="AM66" s="20">
        <v>0.66300000000000003</v>
      </c>
      <c r="AN66" s="20">
        <v>0.91600000000000004</v>
      </c>
      <c r="AO66" s="20">
        <v>0.90900000000000003</v>
      </c>
      <c r="AP66" s="20">
        <v>0.97799999999999998</v>
      </c>
      <c r="AQ66" s="20">
        <v>0.92600000000000005</v>
      </c>
      <c r="AR66" s="20">
        <v>0.90100000000000002</v>
      </c>
      <c r="AS66" s="20">
        <v>0.90500000000000003</v>
      </c>
      <c r="AT66" s="20">
        <v>0.88900000000000001</v>
      </c>
      <c r="AU66" s="20">
        <v>0.77300000000000002</v>
      </c>
      <c r="AV66" s="20"/>
      <c r="AW66" s="20">
        <v>1.361</v>
      </c>
      <c r="AX66" s="20">
        <v>1.782</v>
      </c>
      <c r="AY66" s="20">
        <v>1.3260000000000001</v>
      </c>
      <c r="AZ66" s="20">
        <v>1.4350000000000001</v>
      </c>
      <c r="BA66" s="20">
        <v>1.454</v>
      </c>
      <c r="BB66" s="20">
        <v>1.7350000000000001</v>
      </c>
      <c r="BC66" s="20">
        <v>2.3889999999999998</v>
      </c>
      <c r="BD66" s="20">
        <v>1.1890000000000001</v>
      </c>
      <c r="BE66" s="20">
        <v>1.5269999999999999</v>
      </c>
      <c r="BF66" s="20">
        <v>1.1619999999999999</v>
      </c>
      <c r="BG66" s="20">
        <v>1.401</v>
      </c>
      <c r="BH66" s="20">
        <v>1.3149999999999999</v>
      </c>
      <c r="BI66" s="20">
        <v>1.4510000000000001</v>
      </c>
      <c r="BJ66" s="20">
        <v>1.468</v>
      </c>
      <c r="BK66" s="20">
        <v>1.335</v>
      </c>
      <c r="BL66" s="20"/>
      <c r="BM66" s="20">
        <v>0.91300000000000003</v>
      </c>
      <c r="BN66" s="20">
        <v>0.83699999999999997</v>
      </c>
      <c r="BO66" s="20">
        <v>0.72899999999999998</v>
      </c>
      <c r="BP66" s="20">
        <v>0.91100000000000003</v>
      </c>
      <c r="BQ66" s="20">
        <v>0.93100000000000005</v>
      </c>
      <c r="BR66" s="20">
        <v>0.92900000000000005</v>
      </c>
      <c r="BS66" s="20">
        <v>0.85899999999999999</v>
      </c>
      <c r="BT66" s="20">
        <v>0.91600000000000004</v>
      </c>
      <c r="BU66" s="20">
        <v>0.90800000000000003</v>
      </c>
      <c r="BV66" s="20">
        <v>0.93899999999999995</v>
      </c>
      <c r="BW66" s="20">
        <v>0.90400000000000003</v>
      </c>
      <c r="BX66" s="20">
        <v>0.94099999999999995</v>
      </c>
      <c r="BY66" s="20">
        <v>0.91900000000000004</v>
      </c>
      <c r="BZ66" s="20">
        <v>0.93600000000000005</v>
      </c>
      <c r="CA66" s="20">
        <v>0.88500000000000001</v>
      </c>
      <c r="CB66" s="20"/>
      <c r="CC66" s="20"/>
    </row>
    <row r="67" spans="1:81" x14ac:dyDescent="0.35">
      <c r="A67" s="20">
        <v>206.21799999999999</v>
      </c>
      <c r="B67" s="20">
        <v>143.72800000000001</v>
      </c>
      <c r="C67" s="20">
        <v>523.35599999999999</v>
      </c>
      <c r="D67" s="20">
        <v>189.03299999999999</v>
      </c>
      <c r="E67" s="20">
        <v>643.65</v>
      </c>
      <c r="F67" s="20">
        <v>242.15</v>
      </c>
      <c r="G67" s="20">
        <v>142.16499999999999</v>
      </c>
      <c r="H67" s="20">
        <v>1452.9</v>
      </c>
      <c r="I67" s="20">
        <v>181.22200000000001</v>
      </c>
      <c r="J67" s="20">
        <v>149.977</v>
      </c>
      <c r="K67" s="20">
        <v>148.41399999999999</v>
      </c>
      <c r="L67" s="20">
        <v>204.65600000000001</v>
      </c>
      <c r="M67" s="20">
        <v>93.734999999999999</v>
      </c>
      <c r="N67" s="20">
        <v>273.39499999999998</v>
      </c>
      <c r="O67" s="20">
        <v>134.35400000000001</v>
      </c>
      <c r="P67" s="20"/>
      <c r="Q67" s="20">
        <v>53.582999999999998</v>
      </c>
      <c r="R67" s="20">
        <v>44.744999999999997</v>
      </c>
      <c r="S67" s="20">
        <v>114.23699999999999</v>
      </c>
      <c r="T67" s="20">
        <v>52.548000000000002</v>
      </c>
      <c r="U67" s="20">
        <v>97.293000000000006</v>
      </c>
      <c r="V67" s="20">
        <v>59.618000000000002</v>
      </c>
      <c r="W67" s="20">
        <v>43.280999999999999</v>
      </c>
      <c r="X67" s="20">
        <v>143.80600000000001</v>
      </c>
      <c r="Y67" s="20">
        <v>51.084000000000003</v>
      </c>
      <c r="Z67" s="20">
        <v>46.512999999999998</v>
      </c>
      <c r="AA67" s="20">
        <v>44.316000000000003</v>
      </c>
      <c r="AB67" s="20">
        <v>52.850999999999999</v>
      </c>
      <c r="AC67" s="20">
        <v>34.442999999999998</v>
      </c>
      <c r="AD67" s="20">
        <v>43.280999999999999</v>
      </c>
      <c r="AE67" s="20">
        <v>44.316000000000003</v>
      </c>
      <c r="AG67" s="20">
        <v>0.90300000000000002</v>
      </c>
      <c r="AH67" s="20">
        <v>0.90200000000000002</v>
      </c>
      <c r="AI67" s="20">
        <v>0.504</v>
      </c>
      <c r="AJ67" s="20">
        <v>0.86</v>
      </c>
      <c r="AK67" s="20">
        <v>0.85399999999999998</v>
      </c>
      <c r="AL67" s="20">
        <v>0.85599999999999998</v>
      </c>
      <c r="AM67" s="20">
        <v>0.95399999999999996</v>
      </c>
      <c r="AN67" s="20">
        <v>0.88300000000000001</v>
      </c>
      <c r="AO67" s="20">
        <v>0.873</v>
      </c>
      <c r="AP67" s="20">
        <v>0.871</v>
      </c>
      <c r="AQ67" s="20">
        <v>0.95</v>
      </c>
      <c r="AR67" s="20">
        <v>0.92100000000000004</v>
      </c>
      <c r="AS67" s="20">
        <v>0.99299999999999999</v>
      </c>
      <c r="AT67" s="20">
        <v>0.91200000000000003</v>
      </c>
      <c r="AU67" s="20">
        <v>0.86</v>
      </c>
      <c r="AV67" s="20"/>
      <c r="AW67" s="20">
        <v>1.351</v>
      </c>
      <c r="AX67" s="20">
        <v>1.488</v>
      </c>
      <c r="AY67" s="20">
        <v>1.59</v>
      </c>
      <c r="AZ67" s="20">
        <v>1.8919999999999999</v>
      </c>
      <c r="BA67" s="20">
        <v>1.6379999999999999</v>
      </c>
      <c r="BB67" s="20">
        <v>1.748</v>
      </c>
      <c r="BC67" s="20">
        <v>1.1819999999999999</v>
      </c>
      <c r="BD67" s="20">
        <v>1.304</v>
      </c>
      <c r="BE67" s="20">
        <v>1.5009999999999999</v>
      </c>
      <c r="BF67" s="20">
        <v>1.6930000000000001</v>
      </c>
      <c r="BG67" s="20">
        <v>1.4219999999999999</v>
      </c>
      <c r="BH67" s="20">
        <v>1.5249999999999999</v>
      </c>
      <c r="BI67" s="20">
        <v>1.1000000000000001</v>
      </c>
      <c r="BJ67" s="20">
        <v>1.2170000000000001</v>
      </c>
      <c r="BK67" s="20">
        <v>1.6830000000000001</v>
      </c>
      <c r="BL67" s="20"/>
      <c r="BM67" s="20">
        <v>0.91700000000000004</v>
      </c>
      <c r="BN67" s="20">
        <v>0.92500000000000004</v>
      </c>
      <c r="BO67" s="20">
        <v>0.79800000000000004</v>
      </c>
      <c r="BP67" s="20">
        <v>0.93799999999999994</v>
      </c>
      <c r="BQ67" s="20">
        <v>0.94799999999999995</v>
      </c>
      <c r="BR67" s="20">
        <v>0.92</v>
      </c>
      <c r="BS67" s="20">
        <v>0.91900000000000004</v>
      </c>
      <c r="BT67" s="20">
        <v>0.95599999999999996</v>
      </c>
      <c r="BU67" s="20">
        <v>0.91300000000000003</v>
      </c>
      <c r="BV67" s="20">
        <v>0.91400000000000003</v>
      </c>
      <c r="BW67" s="20">
        <v>0.90900000000000003</v>
      </c>
      <c r="BX67" s="20">
        <v>0.92300000000000004</v>
      </c>
      <c r="BY67" s="20">
        <v>0.93</v>
      </c>
      <c r="BZ67" s="20">
        <v>0.90200000000000002</v>
      </c>
      <c r="CA67" s="20">
        <v>0.88200000000000001</v>
      </c>
      <c r="CB67" s="20"/>
      <c r="CC67" s="20"/>
    </row>
    <row r="68" spans="1:81" x14ac:dyDescent="0.35">
      <c r="A68" s="20">
        <v>190.595</v>
      </c>
      <c r="B68" s="20">
        <v>289.01799999999997</v>
      </c>
      <c r="C68" s="20">
        <v>259.33499999999998</v>
      </c>
      <c r="D68" s="20">
        <v>185.90899999999999</v>
      </c>
      <c r="E68" s="20">
        <v>267.14600000000002</v>
      </c>
      <c r="F68" s="20">
        <v>281.20600000000002</v>
      </c>
      <c r="G68" s="20">
        <v>157.78800000000001</v>
      </c>
      <c r="H68" s="20">
        <v>239.02500000000001</v>
      </c>
      <c r="I68" s="20">
        <v>215.59200000000001</v>
      </c>
      <c r="J68" s="20">
        <v>157.78800000000001</v>
      </c>
      <c r="K68" s="20">
        <v>193.72</v>
      </c>
      <c r="L68" s="20">
        <v>226.52699999999999</v>
      </c>
      <c r="M68" s="20">
        <v>179.66</v>
      </c>
      <c r="N68" s="20">
        <v>209.34299999999999</v>
      </c>
      <c r="O68" s="20">
        <v>210.905</v>
      </c>
      <c r="P68" s="20"/>
      <c r="Q68" s="20">
        <v>52.119</v>
      </c>
      <c r="R68" s="20">
        <v>64.314999999999998</v>
      </c>
      <c r="S68" s="20">
        <v>62.421999999999997</v>
      </c>
      <c r="T68" s="20">
        <v>50.350999999999999</v>
      </c>
      <c r="U68" s="20">
        <v>59.618000000000002</v>
      </c>
      <c r="V68" s="20">
        <v>64.921000000000006</v>
      </c>
      <c r="W68" s="20">
        <v>48.280999999999999</v>
      </c>
      <c r="X68" s="20">
        <v>58.582999999999998</v>
      </c>
      <c r="Y68" s="20">
        <v>52.850999999999999</v>
      </c>
      <c r="Z68" s="20">
        <v>45.048999999999999</v>
      </c>
      <c r="AA68" s="20">
        <v>51.084000000000003</v>
      </c>
      <c r="AB68" s="20">
        <v>54.619</v>
      </c>
      <c r="AC68" s="20">
        <v>50.048000000000002</v>
      </c>
      <c r="AD68" s="20">
        <v>62.118000000000002</v>
      </c>
      <c r="AE68" s="20">
        <v>97.042000000000002</v>
      </c>
      <c r="AG68" s="20">
        <v>0.88200000000000001</v>
      </c>
      <c r="AH68" s="20">
        <v>0.878</v>
      </c>
      <c r="AI68" s="20">
        <v>0.83599999999999997</v>
      </c>
      <c r="AJ68" s="20">
        <v>0.92100000000000004</v>
      </c>
      <c r="AK68" s="20">
        <v>0.94399999999999995</v>
      </c>
      <c r="AL68" s="20">
        <v>0.83799999999999997</v>
      </c>
      <c r="AM68" s="20">
        <v>0.85099999999999998</v>
      </c>
      <c r="AN68" s="20">
        <v>0.875</v>
      </c>
      <c r="AO68" s="20">
        <v>0.97</v>
      </c>
      <c r="AP68" s="20">
        <v>0.97699999999999998</v>
      </c>
      <c r="AQ68" s="20">
        <v>0.93300000000000005</v>
      </c>
      <c r="AR68" s="20">
        <v>0.95399999999999996</v>
      </c>
      <c r="AS68" s="20">
        <v>0.90100000000000002</v>
      </c>
      <c r="AT68" s="20">
        <v>0.89</v>
      </c>
      <c r="AU68" s="20">
        <v>0.28100000000000003</v>
      </c>
      <c r="AV68" s="20"/>
      <c r="AW68" s="20">
        <v>1.6639999999999999</v>
      </c>
      <c r="AX68" s="20">
        <v>1.284</v>
      </c>
      <c r="AY68" s="20">
        <v>1.494</v>
      </c>
      <c r="AZ68" s="20">
        <v>1.4870000000000001</v>
      </c>
      <c r="BA68" s="20">
        <v>1.3049999999999999</v>
      </c>
      <c r="BB68" s="20">
        <v>1.7270000000000001</v>
      </c>
      <c r="BC68" s="20">
        <v>1.5740000000000001</v>
      </c>
      <c r="BD68" s="20">
        <v>1.635</v>
      </c>
      <c r="BE68" s="20">
        <v>1.167</v>
      </c>
      <c r="BF68" s="20">
        <v>1.264</v>
      </c>
      <c r="BG68" s="20">
        <v>1.3120000000000001</v>
      </c>
      <c r="BH68" s="20">
        <v>1.2509999999999999</v>
      </c>
      <c r="BI68" s="20">
        <v>1.321</v>
      </c>
      <c r="BJ68" s="20">
        <v>1.631</v>
      </c>
      <c r="BK68" s="20">
        <v>1.44</v>
      </c>
      <c r="BL68" s="20"/>
      <c r="BM68" s="20">
        <v>0.90700000000000003</v>
      </c>
      <c r="BN68" s="20">
        <v>0.94399999999999995</v>
      </c>
      <c r="BO68" s="20">
        <v>0.89700000000000002</v>
      </c>
      <c r="BP68" s="20">
        <v>0.91200000000000003</v>
      </c>
      <c r="BQ68" s="20">
        <v>0.93400000000000005</v>
      </c>
      <c r="BR68" s="20">
        <v>0.90900000000000003</v>
      </c>
      <c r="BS68" s="20">
        <v>0.91800000000000004</v>
      </c>
      <c r="BT68" s="20">
        <v>0.92700000000000005</v>
      </c>
      <c r="BU68" s="20">
        <v>0.92600000000000005</v>
      </c>
      <c r="BV68" s="20">
        <v>0.92200000000000004</v>
      </c>
      <c r="BW68" s="20">
        <v>0.91900000000000004</v>
      </c>
      <c r="BX68" s="20">
        <v>0.92400000000000004</v>
      </c>
      <c r="BY68" s="20">
        <v>0.90200000000000002</v>
      </c>
      <c r="BZ68" s="20">
        <v>0.92800000000000005</v>
      </c>
      <c r="CA68" s="20">
        <v>0.72399999999999998</v>
      </c>
      <c r="CB68" s="20"/>
      <c r="CC68" s="20"/>
    </row>
    <row r="69" spans="1:81" x14ac:dyDescent="0.35">
      <c r="A69" s="20">
        <v>162.47499999999999</v>
      </c>
      <c r="B69" s="20">
        <v>399.93799999999999</v>
      </c>
      <c r="C69" s="20">
        <v>243.71199999999999</v>
      </c>
      <c r="D69" s="20">
        <v>167.16200000000001</v>
      </c>
      <c r="E69" s="20">
        <v>404.625</v>
      </c>
      <c r="F69" s="20">
        <v>198.40700000000001</v>
      </c>
      <c r="G69" s="20">
        <v>173.411</v>
      </c>
      <c r="H69" s="20">
        <v>195.28200000000001</v>
      </c>
      <c r="I69" s="20">
        <v>190.595</v>
      </c>
      <c r="J69" s="20">
        <v>121.85599999999999</v>
      </c>
      <c r="K69" s="20">
        <v>362.44400000000002</v>
      </c>
      <c r="L69" s="20">
        <v>184.346</v>
      </c>
      <c r="M69" s="20">
        <v>167.16200000000001</v>
      </c>
      <c r="N69" s="20">
        <v>90.611000000000004</v>
      </c>
      <c r="O69" s="20">
        <v>42.180999999999997</v>
      </c>
      <c r="P69" s="20"/>
      <c r="Q69" s="20">
        <v>47.851999999999997</v>
      </c>
      <c r="R69" s="20">
        <v>81.561999999999998</v>
      </c>
      <c r="S69" s="20">
        <v>67.724000000000004</v>
      </c>
      <c r="T69" s="20">
        <v>50.476999999999997</v>
      </c>
      <c r="U69" s="20">
        <v>83.759</v>
      </c>
      <c r="V69" s="20">
        <v>51.084000000000003</v>
      </c>
      <c r="W69" s="20">
        <v>48.280999999999999</v>
      </c>
      <c r="X69" s="20">
        <v>51.512999999999998</v>
      </c>
      <c r="Y69" s="20">
        <v>82.293999999999997</v>
      </c>
      <c r="Z69" s="20">
        <v>41.512999999999998</v>
      </c>
      <c r="AA69" s="20">
        <v>74.795000000000002</v>
      </c>
      <c r="AB69" s="20">
        <v>55.350999999999999</v>
      </c>
      <c r="AC69" s="20">
        <v>47.548000000000002</v>
      </c>
      <c r="AD69" s="20">
        <v>61.512</v>
      </c>
      <c r="AE69" s="20">
        <v>23.710999999999999</v>
      </c>
      <c r="AG69" s="20">
        <v>0.89200000000000002</v>
      </c>
      <c r="AH69" s="20">
        <v>0.755</v>
      </c>
      <c r="AI69" s="20">
        <v>0.66800000000000004</v>
      </c>
      <c r="AJ69" s="20">
        <v>0.82399999999999995</v>
      </c>
      <c r="AK69" s="20">
        <v>0.72499999999999998</v>
      </c>
      <c r="AL69" s="20">
        <v>0.95499999999999996</v>
      </c>
      <c r="AM69" s="20">
        <v>0.93500000000000005</v>
      </c>
      <c r="AN69" s="20">
        <v>0.92500000000000004</v>
      </c>
      <c r="AO69" s="20">
        <v>0.35399999999999998</v>
      </c>
      <c r="AP69" s="20">
        <v>0.88900000000000001</v>
      </c>
      <c r="AQ69" s="20">
        <v>0.81399999999999995</v>
      </c>
      <c r="AR69" s="20">
        <v>0.75600000000000001</v>
      </c>
      <c r="AS69" s="20">
        <v>0.92900000000000005</v>
      </c>
      <c r="AT69" s="20">
        <v>0.69499999999999995</v>
      </c>
      <c r="AU69" s="20">
        <v>0.94299999999999995</v>
      </c>
      <c r="AV69" s="20"/>
      <c r="AW69" s="20">
        <v>1.73</v>
      </c>
      <c r="AX69" s="20">
        <v>1.722</v>
      </c>
      <c r="AY69" s="20">
        <v>2.4279999999999999</v>
      </c>
      <c r="AZ69" s="20">
        <v>1.986</v>
      </c>
      <c r="BA69" s="20">
        <v>1.288</v>
      </c>
      <c r="BB69" s="20">
        <v>1.141</v>
      </c>
      <c r="BC69" s="20">
        <v>1.371</v>
      </c>
      <c r="BD69" s="20">
        <v>1.4970000000000001</v>
      </c>
      <c r="BE69" s="20">
        <v>1.962</v>
      </c>
      <c r="BF69" s="20">
        <v>1.498</v>
      </c>
      <c r="BG69" s="20">
        <v>1.86</v>
      </c>
      <c r="BH69" s="20">
        <v>1.986</v>
      </c>
      <c r="BI69" s="20">
        <v>1.2130000000000001</v>
      </c>
      <c r="BJ69" s="20">
        <v>2.5270000000000001</v>
      </c>
      <c r="BK69" s="20">
        <v>1.1659999999999999</v>
      </c>
      <c r="BL69" s="20"/>
      <c r="BM69" s="20">
        <v>0.90800000000000003</v>
      </c>
      <c r="BN69" s="20">
        <v>0.90900000000000003</v>
      </c>
      <c r="BO69" s="20">
        <v>0.86199999999999999</v>
      </c>
      <c r="BP69" s="20">
        <v>0.93400000000000005</v>
      </c>
      <c r="BQ69" s="20">
        <v>0.85799999999999998</v>
      </c>
      <c r="BR69" s="20">
        <v>0.92</v>
      </c>
      <c r="BS69" s="20">
        <v>0.92900000000000005</v>
      </c>
      <c r="BT69" s="20">
        <v>0.94299999999999995</v>
      </c>
      <c r="BU69" s="20">
        <v>0.70699999999999996</v>
      </c>
      <c r="BV69" s="20">
        <v>0.90700000000000003</v>
      </c>
      <c r="BW69" s="20">
        <v>0.91200000000000003</v>
      </c>
      <c r="BX69" s="20">
        <v>0.89400000000000002</v>
      </c>
      <c r="BY69" s="20">
        <v>0.90300000000000002</v>
      </c>
      <c r="BZ69" s="20">
        <v>0.90500000000000003</v>
      </c>
      <c r="CA69" s="20">
        <v>0.83099999999999996</v>
      </c>
      <c r="CB69" s="20"/>
      <c r="CC69" s="20"/>
    </row>
    <row r="70" spans="1:81" x14ac:dyDescent="0.35">
      <c r="A70" s="20">
        <v>135.916</v>
      </c>
      <c r="B70" s="20">
        <v>212.46700000000001</v>
      </c>
      <c r="C70" s="20">
        <v>242.15</v>
      </c>
      <c r="D70" s="20">
        <v>315.57600000000002</v>
      </c>
      <c r="E70" s="20">
        <v>209.34299999999999</v>
      </c>
      <c r="F70" s="20">
        <v>271.83300000000003</v>
      </c>
      <c r="G70" s="20">
        <v>181.22200000000001</v>
      </c>
      <c r="H70" s="20">
        <v>221.84100000000001</v>
      </c>
      <c r="I70" s="20">
        <v>190.595</v>
      </c>
      <c r="J70" s="20">
        <v>195.28200000000001</v>
      </c>
      <c r="K70" s="20">
        <v>349.94600000000003</v>
      </c>
      <c r="L70" s="20">
        <v>149.977</v>
      </c>
      <c r="M70" s="20">
        <v>345.25900000000001</v>
      </c>
      <c r="N70" s="20">
        <v>373.38</v>
      </c>
      <c r="O70" s="20">
        <v>212.46700000000001</v>
      </c>
      <c r="P70" s="20"/>
      <c r="Q70" s="20">
        <v>44.744999999999997</v>
      </c>
      <c r="R70" s="20">
        <v>54.316000000000003</v>
      </c>
      <c r="S70" s="20">
        <v>56.814999999999998</v>
      </c>
      <c r="T70" s="20">
        <v>73.027000000000001</v>
      </c>
      <c r="U70" s="20">
        <v>54.316000000000003</v>
      </c>
      <c r="V70" s="20">
        <v>62.118000000000002</v>
      </c>
      <c r="W70" s="20">
        <v>53.155000000000001</v>
      </c>
      <c r="X70" s="20">
        <v>55.350999999999999</v>
      </c>
      <c r="Y70" s="20">
        <v>50.350999999999999</v>
      </c>
      <c r="Z70" s="20">
        <v>52.850999999999999</v>
      </c>
      <c r="AA70" s="20">
        <v>69.188999999999993</v>
      </c>
      <c r="AB70" s="20">
        <v>49.619</v>
      </c>
      <c r="AC70" s="20">
        <v>70.349999999999994</v>
      </c>
      <c r="AD70" s="20">
        <v>34.442999999999998</v>
      </c>
      <c r="AE70" s="20">
        <v>53.887</v>
      </c>
      <c r="AG70" s="20">
        <v>0.85299999999999998</v>
      </c>
      <c r="AH70" s="20">
        <v>0.90500000000000003</v>
      </c>
      <c r="AI70" s="20">
        <v>0.94299999999999995</v>
      </c>
      <c r="AJ70" s="20">
        <v>0.74399999999999999</v>
      </c>
      <c r="AK70" s="20">
        <v>0.89200000000000002</v>
      </c>
      <c r="AL70" s="20">
        <v>0.88500000000000001</v>
      </c>
      <c r="AM70" s="20">
        <v>0.80600000000000005</v>
      </c>
      <c r="AN70" s="20">
        <v>0.91</v>
      </c>
      <c r="AO70" s="20">
        <v>0.94499999999999995</v>
      </c>
      <c r="AP70" s="20">
        <v>0.879</v>
      </c>
      <c r="AQ70" s="20">
        <v>0.91900000000000004</v>
      </c>
      <c r="AR70" s="20">
        <v>0.76500000000000001</v>
      </c>
      <c r="AS70" s="20">
        <v>0.877</v>
      </c>
      <c r="AT70" s="20">
        <v>0.96</v>
      </c>
      <c r="AU70" s="20">
        <v>0.91900000000000004</v>
      </c>
      <c r="AV70" s="20"/>
      <c r="AW70" s="20">
        <v>1.5720000000000001</v>
      </c>
      <c r="AX70" s="20">
        <v>1.5</v>
      </c>
      <c r="AY70" s="20">
        <v>1.4339999999999999</v>
      </c>
      <c r="AZ70" s="20">
        <v>1.5660000000000001</v>
      </c>
      <c r="BA70" s="20">
        <v>1.413</v>
      </c>
      <c r="BB70" s="20">
        <v>1.1910000000000001</v>
      </c>
      <c r="BC70" s="20">
        <v>1.7689999999999999</v>
      </c>
      <c r="BD70" s="20">
        <v>1.4590000000000001</v>
      </c>
      <c r="BE70" s="20">
        <v>1.2050000000000001</v>
      </c>
      <c r="BF70" s="20">
        <v>1.365</v>
      </c>
      <c r="BG70" s="20">
        <v>1.157</v>
      </c>
      <c r="BH70" s="20">
        <v>1.724</v>
      </c>
      <c r="BI70" s="20">
        <v>1.4470000000000001</v>
      </c>
      <c r="BJ70" s="20">
        <v>1.381</v>
      </c>
      <c r="BK70" s="20">
        <v>1.2270000000000001</v>
      </c>
      <c r="BL70" s="20"/>
      <c r="BM70" s="20">
        <v>0.90600000000000003</v>
      </c>
      <c r="BN70" s="20">
        <v>0.92200000000000004</v>
      </c>
      <c r="BO70" s="20">
        <v>0.94199999999999995</v>
      </c>
      <c r="BP70" s="20">
        <v>0.85399999999999998</v>
      </c>
      <c r="BQ70" s="20">
        <v>0.91800000000000004</v>
      </c>
      <c r="BR70" s="20">
        <v>0.90900000000000003</v>
      </c>
      <c r="BS70" s="20">
        <v>0.879</v>
      </c>
      <c r="BT70" s="20">
        <v>0.91900000000000004</v>
      </c>
      <c r="BU70" s="20">
        <v>0.91</v>
      </c>
      <c r="BV70" s="20">
        <v>0.89</v>
      </c>
      <c r="BW70" s="20">
        <v>0.92400000000000004</v>
      </c>
      <c r="BX70" s="20">
        <v>0.877</v>
      </c>
      <c r="BY70" s="20">
        <v>0.93799999999999994</v>
      </c>
      <c r="BZ70" s="20">
        <v>0.93500000000000005</v>
      </c>
      <c r="CA70" s="20">
        <v>0.92500000000000004</v>
      </c>
      <c r="CB70" s="20"/>
      <c r="CC70" s="20"/>
    </row>
    <row r="71" spans="1:81" x14ac:dyDescent="0.35">
      <c r="A71" s="20">
        <v>168.72399999999999</v>
      </c>
      <c r="B71" s="20">
        <v>60.927999999999997</v>
      </c>
      <c r="C71" s="20">
        <v>218.71600000000001</v>
      </c>
      <c r="D71" s="20">
        <v>178.09700000000001</v>
      </c>
      <c r="E71" s="20">
        <v>217.154</v>
      </c>
      <c r="F71" s="20">
        <v>267.14600000000002</v>
      </c>
      <c r="G71" s="20">
        <v>201.53100000000001</v>
      </c>
      <c r="H71" s="20">
        <v>579.59799999999996</v>
      </c>
      <c r="I71" s="20">
        <v>149.977</v>
      </c>
      <c r="J71" s="20">
        <v>118.732</v>
      </c>
      <c r="K71" s="20">
        <v>168.72399999999999</v>
      </c>
      <c r="L71" s="20">
        <v>153.101</v>
      </c>
      <c r="M71" s="20">
        <v>148.41399999999999</v>
      </c>
      <c r="N71" s="20">
        <v>290.58</v>
      </c>
      <c r="O71" s="20">
        <v>201.53100000000001</v>
      </c>
      <c r="P71" s="20"/>
      <c r="Q71" s="20">
        <v>50.78</v>
      </c>
      <c r="R71" s="20">
        <v>28.408000000000001</v>
      </c>
      <c r="S71" s="20">
        <v>54.619</v>
      </c>
      <c r="T71" s="20">
        <v>51.387</v>
      </c>
      <c r="U71" s="20">
        <v>56.082999999999998</v>
      </c>
      <c r="V71" s="20">
        <v>61.386000000000003</v>
      </c>
      <c r="W71" s="20">
        <v>52.548000000000002</v>
      </c>
      <c r="X71" s="20">
        <v>92.596999999999994</v>
      </c>
      <c r="Y71" s="20">
        <v>46.816000000000003</v>
      </c>
      <c r="Z71" s="20">
        <v>40.478000000000002</v>
      </c>
      <c r="AA71" s="20">
        <v>49.316000000000003</v>
      </c>
      <c r="AB71" s="20">
        <v>50.048000000000002</v>
      </c>
      <c r="AC71" s="20">
        <v>44.012999999999998</v>
      </c>
      <c r="AD71" s="20">
        <v>71.385000000000005</v>
      </c>
      <c r="AE71" s="20">
        <v>57.850999999999999</v>
      </c>
      <c r="AG71" s="20">
        <v>0.82199999999999995</v>
      </c>
      <c r="AH71" s="20">
        <v>0.94899999999999995</v>
      </c>
      <c r="AI71" s="20">
        <v>0.92100000000000004</v>
      </c>
      <c r="AJ71" s="20">
        <v>0.84799999999999998</v>
      </c>
      <c r="AK71" s="20">
        <v>0.86799999999999999</v>
      </c>
      <c r="AL71" s="20">
        <v>0.89100000000000001</v>
      </c>
      <c r="AM71" s="20">
        <v>0.91700000000000004</v>
      </c>
      <c r="AN71" s="20">
        <v>0.84899999999999998</v>
      </c>
      <c r="AO71" s="20">
        <v>0.86</v>
      </c>
      <c r="AP71" s="20">
        <v>0.91100000000000003</v>
      </c>
      <c r="AQ71" s="20">
        <v>0.872</v>
      </c>
      <c r="AR71" s="20">
        <v>0.76800000000000002</v>
      </c>
      <c r="AS71" s="20">
        <v>0.96299999999999997</v>
      </c>
      <c r="AT71" s="20">
        <v>0.92100000000000004</v>
      </c>
      <c r="AU71" s="20">
        <v>0.75700000000000001</v>
      </c>
      <c r="AV71" s="20"/>
      <c r="AW71" s="20">
        <v>1.948</v>
      </c>
      <c r="AX71" s="20">
        <v>1.284</v>
      </c>
      <c r="AY71" s="20">
        <v>1.3580000000000001</v>
      </c>
      <c r="AZ71" s="20">
        <v>1.8620000000000001</v>
      </c>
      <c r="BA71" s="20">
        <v>1.56</v>
      </c>
      <c r="BB71" s="20">
        <v>1.33</v>
      </c>
      <c r="BC71" s="20">
        <v>1.4610000000000001</v>
      </c>
      <c r="BD71" s="20">
        <v>1.55</v>
      </c>
      <c r="BE71" s="20">
        <v>1.5449999999999999</v>
      </c>
      <c r="BF71" s="20">
        <v>1.29</v>
      </c>
      <c r="BG71" s="20">
        <v>1.2869999999999999</v>
      </c>
      <c r="BH71" s="20">
        <v>1.837</v>
      </c>
      <c r="BI71" s="20">
        <v>1.1539999999999999</v>
      </c>
      <c r="BJ71" s="20">
        <v>1.298</v>
      </c>
      <c r="BK71" s="20">
        <v>1.4419999999999999</v>
      </c>
      <c r="BL71" s="20"/>
      <c r="BM71" s="20">
        <v>0.91500000000000004</v>
      </c>
      <c r="BN71" s="20">
        <v>0.90700000000000003</v>
      </c>
      <c r="BO71" s="20">
        <v>0.93</v>
      </c>
      <c r="BP71" s="20">
        <v>0.89800000000000002</v>
      </c>
      <c r="BQ71" s="20">
        <v>0.91400000000000003</v>
      </c>
      <c r="BR71" s="20">
        <v>0.92700000000000005</v>
      </c>
      <c r="BS71" s="20">
        <v>0.92800000000000005</v>
      </c>
      <c r="BT71" s="20">
        <v>0.93300000000000005</v>
      </c>
      <c r="BU71" s="20">
        <v>0.88100000000000001</v>
      </c>
      <c r="BV71" s="20">
        <v>0.91</v>
      </c>
      <c r="BW71" s="20">
        <v>0.89600000000000002</v>
      </c>
      <c r="BX71" s="20">
        <v>0.88700000000000001</v>
      </c>
      <c r="BY71" s="20">
        <v>0.93100000000000005</v>
      </c>
      <c r="BZ71" s="20">
        <v>0.93899999999999995</v>
      </c>
      <c r="CA71" s="20">
        <v>0.875</v>
      </c>
      <c r="CB71" s="20"/>
      <c r="CC71" s="20"/>
    </row>
    <row r="72" spans="1:81" x14ac:dyDescent="0.35">
      <c r="A72" s="20">
        <v>159.35</v>
      </c>
      <c r="B72" s="20">
        <v>215.59200000000001</v>
      </c>
      <c r="C72" s="20">
        <v>568.66200000000003</v>
      </c>
      <c r="D72" s="20">
        <v>160.91300000000001</v>
      </c>
      <c r="E72" s="20">
        <v>315.57600000000002</v>
      </c>
      <c r="F72" s="20">
        <v>706.14099999999996</v>
      </c>
      <c r="G72" s="20">
        <v>170.286</v>
      </c>
      <c r="H72" s="20">
        <v>243.71199999999999</v>
      </c>
      <c r="I72" s="20">
        <v>487.42399999999998</v>
      </c>
      <c r="J72" s="20">
        <v>121.85599999999999</v>
      </c>
      <c r="K72" s="20">
        <v>148.41399999999999</v>
      </c>
      <c r="L72" s="20">
        <v>168.72399999999999</v>
      </c>
      <c r="M72" s="20">
        <v>279.64400000000001</v>
      </c>
      <c r="N72" s="20">
        <v>164.03700000000001</v>
      </c>
      <c r="O72" s="20">
        <v>348.38299999999998</v>
      </c>
      <c r="P72" s="20"/>
      <c r="Q72" s="20">
        <v>46.816000000000003</v>
      </c>
      <c r="R72" s="20">
        <v>53.582999999999998</v>
      </c>
      <c r="S72" s="20">
        <v>130.14599999999999</v>
      </c>
      <c r="T72" s="20">
        <v>47.244999999999997</v>
      </c>
      <c r="U72" s="20">
        <v>67.724000000000004</v>
      </c>
      <c r="V72" s="20">
        <v>100.096</v>
      </c>
      <c r="W72" s="20">
        <v>48.280999999999999</v>
      </c>
      <c r="X72" s="20">
        <v>57.548000000000002</v>
      </c>
      <c r="Y72" s="20">
        <v>94.364999999999995</v>
      </c>
      <c r="Z72" s="20">
        <v>40.478000000000002</v>
      </c>
      <c r="AA72" s="20">
        <v>46.816000000000003</v>
      </c>
      <c r="AB72" s="20">
        <v>48.280999999999999</v>
      </c>
      <c r="AC72" s="20">
        <v>63.886000000000003</v>
      </c>
      <c r="AD72" s="20">
        <v>63.886000000000003</v>
      </c>
      <c r="AE72" s="20">
        <v>68.153000000000006</v>
      </c>
      <c r="AG72" s="20">
        <v>0.91400000000000003</v>
      </c>
      <c r="AH72" s="20">
        <v>0.94399999999999995</v>
      </c>
      <c r="AI72" s="20">
        <v>0.42199999999999999</v>
      </c>
      <c r="AJ72" s="20">
        <v>0.90600000000000003</v>
      </c>
      <c r="AK72" s="20">
        <v>0.86499999999999999</v>
      </c>
      <c r="AL72" s="20">
        <v>0.88600000000000001</v>
      </c>
      <c r="AM72" s="20">
        <v>0.91800000000000004</v>
      </c>
      <c r="AN72" s="20">
        <v>0.92500000000000004</v>
      </c>
      <c r="AO72" s="20">
        <v>0.68799999999999994</v>
      </c>
      <c r="AP72" s="20">
        <v>0.93500000000000005</v>
      </c>
      <c r="AQ72" s="20">
        <v>0.85099999999999998</v>
      </c>
      <c r="AR72" s="20">
        <v>0.91</v>
      </c>
      <c r="AS72" s="20">
        <v>0.86099999999999999</v>
      </c>
      <c r="AT72" s="20">
        <v>0.89500000000000002</v>
      </c>
      <c r="AU72" s="20">
        <v>0.94299999999999995</v>
      </c>
      <c r="AV72" s="20"/>
      <c r="AW72" s="20">
        <v>1.5009999999999999</v>
      </c>
      <c r="AX72" s="20">
        <v>1.325</v>
      </c>
      <c r="AY72" s="20">
        <v>1.5960000000000001</v>
      </c>
      <c r="AZ72" s="20">
        <v>1.57</v>
      </c>
      <c r="BA72" s="20">
        <v>1.4730000000000001</v>
      </c>
      <c r="BB72" s="20">
        <v>1.2270000000000001</v>
      </c>
      <c r="BC72" s="20">
        <v>1.1919999999999999</v>
      </c>
      <c r="BD72" s="20">
        <v>1.194</v>
      </c>
      <c r="BE72" s="20">
        <v>1.4139999999999999</v>
      </c>
      <c r="BF72" s="20">
        <v>1.264</v>
      </c>
      <c r="BG72" s="20">
        <v>1.8280000000000001</v>
      </c>
      <c r="BH72" s="20">
        <v>1.349</v>
      </c>
      <c r="BI72" s="20">
        <v>1.5629999999999999</v>
      </c>
      <c r="BJ72" s="20">
        <v>1.3360000000000001</v>
      </c>
      <c r="BK72" s="20">
        <v>1.2450000000000001</v>
      </c>
      <c r="BL72" s="20"/>
      <c r="BM72" s="20">
        <v>0.90300000000000002</v>
      </c>
      <c r="BN72" s="20">
        <v>0.93899999999999995</v>
      </c>
      <c r="BO72" s="20">
        <v>0.71199999999999997</v>
      </c>
      <c r="BP72" s="20">
        <v>0.92800000000000005</v>
      </c>
      <c r="BQ72" s="20">
        <v>0.90800000000000003</v>
      </c>
      <c r="BR72" s="20">
        <v>0.94399999999999995</v>
      </c>
      <c r="BS72" s="20">
        <v>0.91200000000000003</v>
      </c>
      <c r="BT72" s="20">
        <v>0.93100000000000005</v>
      </c>
      <c r="BU72" s="20">
        <v>0.9</v>
      </c>
      <c r="BV72" s="20">
        <v>0.91800000000000004</v>
      </c>
      <c r="BW72" s="20">
        <v>0.91300000000000003</v>
      </c>
      <c r="BX72" s="20">
        <v>0.90800000000000003</v>
      </c>
      <c r="BY72" s="20">
        <v>0.93</v>
      </c>
      <c r="BZ72" s="20">
        <v>0.93</v>
      </c>
      <c r="CA72" s="20">
        <v>0.93899999999999995</v>
      </c>
      <c r="CB72" s="20"/>
      <c r="CC72" s="20"/>
    </row>
    <row r="73" spans="1:81" x14ac:dyDescent="0.35">
      <c r="A73" s="20">
        <v>221.84</v>
      </c>
      <c r="B73" s="20">
        <v>257.77300000000002</v>
      </c>
      <c r="C73" s="20">
        <v>223.40299999999999</v>
      </c>
      <c r="D73" s="20">
        <v>418.685</v>
      </c>
      <c r="E73" s="20">
        <v>279.64400000000001</v>
      </c>
      <c r="F73" s="20">
        <v>218.71600000000001</v>
      </c>
      <c r="G73" s="20">
        <v>151.53899999999999</v>
      </c>
      <c r="H73" s="20">
        <v>345.25900000000001</v>
      </c>
      <c r="I73" s="20">
        <v>128.10499999999999</v>
      </c>
      <c r="J73" s="20">
        <v>128.10499999999999</v>
      </c>
      <c r="K73" s="20">
        <v>948.29100000000005</v>
      </c>
      <c r="L73" s="20">
        <v>148.41399999999999</v>
      </c>
      <c r="M73" s="20">
        <v>242.15</v>
      </c>
      <c r="N73" s="20">
        <v>279.64400000000001</v>
      </c>
      <c r="O73" s="20">
        <v>45.305</v>
      </c>
      <c r="P73" s="20"/>
      <c r="Q73" s="20">
        <v>55.350999999999999</v>
      </c>
      <c r="R73" s="20">
        <v>57.850999999999999</v>
      </c>
      <c r="S73" s="20">
        <v>59.19</v>
      </c>
      <c r="T73" s="20">
        <v>76.992000000000004</v>
      </c>
      <c r="U73" s="20">
        <v>61.386000000000003</v>
      </c>
      <c r="V73" s="20">
        <v>55.048000000000002</v>
      </c>
      <c r="W73" s="20">
        <v>48.584000000000003</v>
      </c>
      <c r="X73" s="20">
        <v>70.956000000000003</v>
      </c>
      <c r="Y73" s="20">
        <v>44.316000000000003</v>
      </c>
      <c r="Z73" s="20">
        <v>41.512999999999998</v>
      </c>
      <c r="AA73" s="20">
        <v>128.80699999999999</v>
      </c>
      <c r="AB73" s="20">
        <v>44.012999999999998</v>
      </c>
      <c r="AC73" s="20">
        <v>57.119</v>
      </c>
      <c r="AD73" s="20">
        <v>45.780999999999999</v>
      </c>
      <c r="AE73" s="20">
        <v>32.246000000000002</v>
      </c>
      <c r="AG73" s="20">
        <v>0.91</v>
      </c>
      <c r="AH73" s="20">
        <v>0.96799999999999997</v>
      </c>
      <c r="AI73" s="20">
        <v>0.80100000000000005</v>
      </c>
      <c r="AJ73" s="20">
        <v>0.88800000000000001</v>
      </c>
      <c r="AK73" s="20">
        <v>0.93300000000000005</v>
      </c>
      <c r="AL73" s="20">
        <v>0.90700000000000003</v>
      </c>
      <c r="AM73" s="20">
        <v>0.80700000000000005</v>
      </c>
      <c r="AN73" s="20">
        <v>0.86199999999999999</v>
      </c>
      <c r="AO73" s="20">
        <v>0.82</v>
      </c>
      <c r="AP73" s="20">
        <v>0.93400000000000005</v>
      </c>
      <c r="AQ73" s="20">
        <v>0.71799999999999997</v>
      </c>
      <c r="AR73" s="20">
        <v>0.96299999999999997</v>
      </c>
      <c r="AS73" s="20">
        <v>0.93300000000000005</v>
      </c>
      <c r="AT73" s="20">
        <v>0.98399999999999999</v>
      </c>
      <c r="AU73" s="20">
        <v>0.54800000000000004</v>
      </c>
      <c r="AV73" s="20"/>
      <c r="AW73" s="20">
        <v>1.466</v>
      </c>
      <c r="AX73" s="20">
        <v>1.0820000000000001</v>
      </c>
      <c r="AY73" s="20">
        <v>1.69</v>
      </c>
      <c r="AZ73" s="20">
        <v>1.4970000000000001</v>
      </c>
      <c r="BA73" s="20">
        <v>1.093</v>
      </c>
      <c r="BB73" s="20">
        <v>1.3260000000000001</v>
      </c>
      <c r="BC73" s="20">
        <v>1.98</v>
      </c>
      <c r="BD73" s="20">
        <v>1.355</v>
      </c>
      <c r="BE73" s="20">
        <v>1.952</v>
      </c>
      <c r="BF73" s="20">
        <v>1.3009999999999999</v>
      </c>
      <c r="BG73" s="20">
        <v>1.764</v>
      </c>
      <c r="BH73" s="20">
        <v>1.218</v>
      </c>
      <c r="BI73" s="20">
        <v>1.4059999999999999</v>
      </c>
      <c r="BJ73" s="20">
        <v>1.2130000000000001</v>
      </c>
      <c r="BK73" s="20">
        <v>2.0339999999999998</v>
      </c>
      <c r="BL73" s="20"/>
      <c r="BM73" s="20">
        <v>0.91600000000000004</v>
      </c>
      <c r="BN73" s="20">
        <v>0.93500000000000005</v>
      </c>
      <c r="BO73" s="20">
        <v>0.89100000000000001</v>
      </c>
      <c r="BP73" s="20">
        <v>0.93400000000000005</v>
      </c>
      <c r="BQ73" s="20">
        <v>0.92</v>
      </c>
      <c r="BR73" s="20">
        <v>0.91800000000000004</v>
      </c>
      <c r="BS73" s="20">
        <v>0.89400000000000002</v>
      </c>
      <c r="BT73" s="20">
        <v>0.91900000000000004</v>
      </c>
      <c r="BU73" s="20">
        <v>0.90100000000000002</v>
      </c>
      <c r="BV73" s="20">
        <v>0.90600000000000003</v>
      </c>
      <c r="BW73" s="20">
        <v>0.91100000000000003</v>
      </c>
      <c r="BX73" s="20">
        <v>0.91800000000000004</v>
      </c>
      <c r="BY73" s="20">
        <v>0.92500000000000004</v>
      </c>
      <c r="BZ73" s="20">
        <v>0.92900000000000005</v>
      </c>
      <c r="CA73" s="20">
        <v>0.69</v>
      </c>
      <c r="CB73" s="20"/>
      <c r="CC73" s="20"/>
    </row>
    <row r="74" spans="1:81" x14ac:dyDescent="0.35">
      <c r="A74" s="20">
        <v>249.96100000000001</v>
      </c>
      <c r="B74" s="20">
        <v>214.029</v>
      </c>
      <c r="C74" s="20">
        <v>107.79600000000001</v>
      </c>
      <c r="D74" s="20">
        <v>223.40299999999999</v>
      </c>
      <c r="E74" s="20">
        <v>362.44400000000002</v>
      </c>
      <c r="F74" s="20">
        <v>354.63299999999998</v>
      </c>
      <c r="G74" s="20">
        <v>217.154</v>
      </c>
      <c r="H74" s="20">
        <v>251.524</v>
      </c>
      <c r="I74" s="20">
        <v>224.965</v>
      </c>
      <c r="J74" s="20">
        <v>135.916</v>
      </c>
      <c r="K74" s="20">
        <v>198.40700000000001</v>
      </c>
      <c r="L74" s="20">
        <v>40.619</v>
      </c>
      <c r="M74" s="20">
        <v>468.67700000000002</v>
      </c>
      <c r="N74" s="20">
        <v>284.33100000000002</v>
      </c>
      <c r="O74" s="20">
        <v>164.03700000000001</v>
      </c>
      <c r="P74" s="20"/>
      <c r="Q74" s="20">
        <v>57.850999999999999</v>
      </c>
      <c r="R74" s="20">
        <v>53.582999999999998</v>
      </c>
      <c r="S74" s="20">
        <v>83.33</v>
      </c>
      <c r="T74" s="20">
        <v>58.582999999999998</v>
      </c>
      <c r="U74" s="20">
        <v>71.688999999999993</v>
      </c>
      <c r="V74" s="20">
        <v>86.561999999999998</v>
      </c>
      <c r="W74" s="20">
        <v>54.619</v>
      </c>
      <c r="X74" s="20">
        <v>58.582999999999998</v>
      </c>
      <c r="Y74" s="20">
        <v>56.082999999999998</v>
      </c>
      <c r="Z74" s="20">
        <v>44.012999999999998</v>
      </c>
      <c r="AA74" s="20">
        <v>51.816000000000003</v>
      </c>
      <c r="AB74" s="20">
        <v>24.443999999999999</v>
      </c>
      <c r="AC74" s="20">
        <v>84.793999999999997</v>
      </c>
      <c r="AD74" s="20">
        <v>61.082999999999998</v>
      </c>
      <c r="AE74" s="20">
        <v>58.886000000000003</v>
      </c>
      <c r="AG74" s="20">
        <v>0.93899999999999995</v>
      </c>
      <c r="AH74" s="20">
        <v>0.93700000000000006</v>
      </c>
      <c r="AI74" s="20">
        <v>0.19500000000000001</v>
      </c>
      <c r="AJ74" s="20">
        <v>0.81799999999999995</v>
      </c>
      <c r="AK74" s="20">
        <v>0.88600000000000001</v>
      </c>
      <c r="AL74" s="20">
        <v>0.59499999999999997</v>
      </c>
      <c r="AM74" s="20">
        <v>0.91500000000000004</v>
      </c>
      <c r="AN74" s="20">
        <v>0.92100000000000004</v>
      </c>
      <c r="AO74" s="20">
        <v>0.89900000000000002</v>
      </c>
      <c r="AP74" s="20">
        <v>0.88200000000000001</v>
      </c>
      <c r="AQ74" s="20">
        <v>0.92900000000000005</v>
      </c>
      <c r="AR74" s="20">
        <v>0.85399999999999998</v>
      </c>
      <c r="AS74" s="20">
        <v>0.81899999999999995</v>
      </c>
      <c r="AT74" s="20">
        <v>0.94199999999999995</v>
      </c>
      <c r="AU74" s="20">
        <v>0.59399999999999997</v>
      </c>
      <c r="AV74" s="20"/>
      <c r="AW74" s="20">
        <v>1.4570000000000001</v>
      </c>
      <c r="AX74" s="20">
        <v>1.2829999999999999</v>
      </c>
      <c r="AY74" s="20">
        <v>1.6020000000000001</v>
      </c>
      <c r="AZ74" s="20">
        <v>1.9850000000000001</v>
      </c>
      <c r="BA74" s="20">
        <v>1.2689999999999999</v>
      </c>
      <c r="BB74" s="20">
        <v>1.615</v>
      </c>
      <c r="BC74" s="20">
        <v>1.4379999999999999</v>
      </c>
      <c r="BD74" s="20">
        <v>1.357</v>
      </c>
      <c r="BE74" s="20">
        <v>1.3360000000000001</v>
      </c>
      <c r="BF74" s="20">
        <v>1.4470000000000001</v>
      </c>
      <c r="BG74" s="20">
        <v>1.1839999999999999</v>
      </c>
      <c r="BH74" s="20">
        <v>1.794</v>
      </c>
      <c r="BI74" s="20">
        <v>1.5680000000000001</v>
      </c>
      <c r="BJ74" s="20">
        <v>1.409</v>
      </c>
      <c r="BK74" s="20">
        <v>1.746</v>
      </c>
      <c r="BL74" s="20"/>
      <c r="BM74" s="20">
        <v>0.93600000000000005</v>
      </c>
      <c r="BN74" s="20">
        <v>0.92300000000000004</v>
      </c>
      <c r="BO74" s="20">
        <v>0.53700000000000003</v>
      </c>
      <c r="BP74" s="20">
        <v>0.92300000000000004</v>
      </c>
      <c r="BQ74" s="20">
        <v>0.91700000000000004</v>
      </c>
      <c r="BR74" s="20">
        <v>0.80800000000000005</v>
      </c>
      <c r="BS74" s="20">
        <v>0.92400000000000004</v>
      </c>
      <c r="BT74" s="20">
        <v>0.93300000000000005</v>
      </c>
      <c r="BU74" s="20">
        <v>0.91700000000000004</v>
      </c>
      <c r="BV74" s="20">
        <v>0.90200000000000002</v>
      </c>
      <c r="BW74" s="20">
        <v>0.91700000000000004</v>
      </c>
      <c r="BX74" s="20">
        <v>0.83899999999999997</v>
      </c>
      <c r="BY74" s="20">
        <v>0.91500000000000004</v>
      </c>
      <c r="BZ74" s="20">
        <v>0.94499999999999995</v>
      </c>
      <c r="CA74" s="20">
        <v>0.83699999999999997</v>
      </c>
      <c r="CB74" s="20"/>
      <c r="CC74" s="20"/>
    </row>
    <row r="75" spans="1:81" x14ac:dyDescent="0.35">
      <c r="A75" s="20">
        <v>184.346</v>
      </c>
      <c r="B75" s="20">
        <v>231.214</v>
      </c>
      <c r="C75" s="20">
        <v>145.29</v>
      </c>
      <c r="D75" s="20">
        <v>273.39499999999998</v>
      </c>
      <c r="E75" s="20">
        <v>335.88499999999999</v>
      </c>
      <c r="F75" s="20">
        <v>293.70400000000001</v>
      </c>
      <c r="G75" s="20">
        <v>173.411</v>
      </c>
      <c r="H75" s="20">
        <v>212.46700000000001</v>
      </c>
      <c r="I75" s="20">
        <v>174.97300000000001</v>
      </c>
      <c r="J75" s="20">
        <v>167.16200000000001</v>
      </c>
      <c r="K75" s="20">
        <v>164.03700000000001</v>
      </c>
      <c r="L75" s="20">
        <v>399.93799999999999</v>
      </c>
      <c r="M75" s="20">
        <v>223.40299999999999</v>
      </c>
      <c r="N75" s="20">
        <v>204.65600000000001</v>
      </c>
      <c r="O75" s="20">
        <v>276.52</v>
      </c>
      <c r="P75" s="20"/>
      <c r="Q75" s="20">
        <v>52.119</v>
      </c>
      <c r="R75" s="20">
        <v>56.387</v>
      </c>
      <c r="S75" s="20">
        <v>52.119</v>
      </c>
      <c r="T75" s="20">
        <v>63.582999999999998</v>
      </c>
      <c r="U75" s="20">
        <v>69.492000000000004</v>
      </c>
      <c r="V75" s="20">
        <v>63.886000000000003</v>
      </c>
      <c r="W75" s="20">
        <v>50.655000000000001</v>
      </c>
      <c r="X75" s="20">
        <v>53.582999999999998</v>
      </c>
      <c r="Y75" s="20">
        <v>53.582999999999998</v>
      </c>
      <c r="Z75" s="20">
        <v>45.780999999999999</v>
      </c>
      <c r="AA75" s="20">
        <v>48.280999999999999</v>
      </c>
      <c r="AB75" s="20">
        <v>73.885000000000005</v>
      </c>
      <c r="AC75" s="20">
        <v>55.350999999999999</v>
      </c>
      <c r="AD75" s="20">
        <v>62.421999999999997</v>
      </c>
      <c r="AE75" s="20">
        <v>61.689</v>
      </c>
      <c r="AG75" s="20">
        <v>0.85299999999999998</v>
      </c>
      <c r="AH75" s="20">
        <v>0.91400000000000003</v>
      </c>
      <c r="AI75" s="20">
        <v>0.67200000000000004</v>
      </c>
      <c r="AJ75" s="20">
        <v>0.85</v>
      </c>
      <c r="AK75" s="20">
        <v>0.874</v>
      </c>
      <c r="AL75" s="20">
        <v>0.90400000000000003</v>
      </c>
      <c r="AM75" s="20">
        <v>0.84899999999999998</v>
      </c>
      <c r="AN75" s="20">
        <v>0.93</v>
      </c>
      <c r="AO75" s="20">
        <v>0.76600000000000001</v>
      </c>
      <c r="AP75" s="20">
        <v>1</v>
      </c>
      <c r="AQ75" s="20">
        <v>0.88400000000000001</v>
      </c>
      <c r="AR75" s="20">
        <v>0.92100000000000004</v>
      </c>
      <c r="AS75" s="20">
        <v>0.91600000000000004</v>
      </c>
      <c r="AT75" s="20">
        <v>0.91700000000000004</v>
      </c>
      <c r="AU75" s="20">
        <v>0.91300000000000003</v>
      </c>
      <c r="AV75" s="20"/>
      <c r="AW75" s="20">
        <v>1.9059999999999999</v>
      </c>
      <c r="AX75" s="20">
        <v>1.486</v>
      </c>
      <c r="AY75" s="20">
        <v>1.4670000000000001</v>
      </c>
      <c r="AZ75" s="20">
        <v>1.6879999999999999</v>
      </c>
      <c r="BA75" s="20">
        <v>1.3009999999999999</v>
      </c>
      <c r="BB75" s="20">
        <v>1.41</v>
      </c>
      <c r="BC75" s="20">
        <v>1.484</v>
      </c>
      <c r="BD75" s="20">
        <v>1.1539999999999999</v>
      </c>
      <c r="BE75" s="20">
        <v>2.0430000000000001</v>
      </c>
      <c r="BF75" s="20">
        <v>1.272</v>
      </c>
      <c r="BG75" s="20">
        <v>1.5469999999999999</v>
      </c>
      <c r="BH75" s="20">
        <v>1.1659999999999999</v>
      </c>
      <c r="BI75" s="20">
        <v>1.258</v>
      </c>
      <c r="BJ75" s="20">
        <v>1.179</v>
      </c>
      <c r="BK75" s="20">
        <v>1.107</v>
      </c>
      <c r="BL75" s="20"/>
      <c r="BM75" s="20">
        <v>0.91100000000000003</v>
      </c>
      <c r="BN75" s="20">
        <v>0.91600000000000004</v>
      </c>
      <c r="BO75" s="20">
        <v>0.82699999999999996</v>
      </c>
      <c r="BP75" s="20">
        <v>0.92300000000000004</v>
      </c>
      <c r="BQ75" s="20">
        <v>0.91500000000000004</v>
      </c>
      <c r="BR75" s="20">
        <v>0.93100000000000005</v>
      </c>
      <c r="BS75" s="20">
        <v>0.874</v>
      </c>
      <c r="BT75" s="20">
        <v>0.91600000000000004</v>
      </c>
      <c r="BU75" s="20">
        <v>0.89600000000000002</v>
      </c>
      <c r="BV75" s="20">
        <v>0.94299999999999995</v>
      </c>
      <c r="BW75" s="20">
        <v>0.91300000000000003</v>
      </c>
      <c r="BX75" s="20">
        <v>0.93400000000000005</v>
      </c>
      <c r="BY75" s="20">
        <v>0.91100000000000003</v>
      </c>
      <c r="BZ75" s="20">
        <v>0.91</v>
      </c>
      <c r="CA75" s="20">
        <v>0.91900000000000004</v>
      </c>
      <c r="CB75" s="20"/>
      <c r="CC75" s="20"/>
    </row>
    <row r="76" spans="1:81" x14ac:dyDescent="0.35">
      <c r="A76" s="20">
        <v>210.905</v>
      </c>
      <c r="B76" s="20">
        <v>348.38299999999998</v>
      </c>
      <c r="C76" s="20">
        <v>139.041</v>
      </c>
      <c r="D76" s="20">
        <v>173.411</v>
      </c>
      <c r="E76" s="20">
        <v>206.21799999999999</v>
      </c>
      <c r="F76" s="20">
        <v>318.70100000000002</v>
      </c>
      <c r="G76" s="20">
        <v>162.47499999999999</v>
      </c>
      <c r="H76" s="20">
        <v>218.71600000000001</v>
      </c>
      <c r="I76" s="20">
        <v>268.70800000000003</v>
      </c>
      <c r="J76" s="20">
        <v>201.53100000000001</v>
      </c>
      <c r="K76" s="20">
        <v>357.75700000000001</v>
      </c>
      <c r="L76" s="20">
        <v>28.120999999999999</v>
      </c>
      <c r="M76" s="20">
        <v>240.58799999999999</v>
      </c>
      <c r="N76" s="20">
        <v>342.13400000000001</v>
      </c>
      <c r="O76" s="20">
        <v>220.27799999999999</v>
      </c>
      <c r="P76" s="20"/>
      <c r="Q76" s="20">
        <v>57.244</v>
      </c>
      <c r="R76" s="20">
        <v>69.492000000000004</v>
      </c>
      <c r="S76" s="20">
        <v>50.350999999999999</v>
      </c>
      <c r="T76" s="20">
        <v>49.012999999999998</v>
      </c>
      <c r="U76" s="20">
        <v>51.816000000000003</v>
      </c>
      <c r="V76" s="20">
        <v>67.421000000000006</v>
      </c>
      <c r="W76" s="20">
        <v>46.084000000000003</v>
      </c>
      <c r="X76" s="20">
        <v>57.119</v>
      </c>
      <c r="Y76" s="20">
        <v>62.118000000000002</v>
      </c>
      <c r="Z76" s="20">
        <v>53.582999999999998</v>
      </c>
      <c r="AA76" s="20">
        <v>73.153000000000006</v>
      </c>
      <c r="AB76" s="20">
        <v>24.443999999999999</v>
      </c>
      <c r="AC76" s="20">
        <v>58.28</v>
      </c>
      <c r="AD76" s="20">
        <v>51.816000000000003</v>
      </c>
      <c r="AE76" s="20">
        <v>54.316000000000003</v>
      </c>
      <c r="AG76" s="20">
        <v>0.80900000000000005</v>
      </c>
      <c r="AH76" s="20">
        <v>0.90700000000000003</v>
      </c>
      <c r="AI76" s="20">
        <v>0.68899999999999995</v>
      </c>
      <c r="AJ76" s="20">
        <v>0.90700000000000003</v>
      </c>
      <c r="AK76" s="20">
        <v>0.96499999999999997</v>
      </c>
      <c r="AL76" s="20">
        <v>0.88100000000000001</v>
      </c>
      <c r="AM76" s="20">
        <v>0.96099999999999997</v>
      </c>
      <c r="AN76" s="20">
        <v>0.84199999999999997</v>
      </c>
      <c r="AO76" s="20">
        <v>0.875</v>
      </c>
      <c r="AP76" s="20">
        <v>0.88200000000000001</v>
      </c>
      <c r="AQ76" s="20">
        <v>0.84</v>
      </c>
      <c r="AR76" s="20">
        <v>0.59099999999999997</v>
      </c>
      <c r="AS76" s="20">
        <v>0.89</v>
      </c>
      <c r="AT76" s="20">
        <v>0.95799999999999996</v>
      </c>
      <c r="AU76" s="20">
        <v>0.93799999999999994</v>
      </c>
      <c r="AV76" s="20"/>
      <c r="AW76" s="20">
        <v>2.0289999999999999</v>
      </c>
      <c r="AX76" s="20">
        <v>1.3440000000000001</v>
      </c>
      <c r="AY76" s="20">
        <v>1.446</v>
      </c>
      <c r="AZ76" s="20">
        <v>1.4379999999999999</v>
      </c>
      <c r="BA76" s="20">
        <v>1.1659999999999999</v>
      </c>
      <c r="BB76" s="20">
        <v>1.075</v>
      </c>
      <c r="BC76" s="20">
        <v>1.3089999999999999</v>
      </c>
      <c r="BD76" s="20">
        <v>1.486</v>
      </c>
      <c r="BE76" s="20">
        <v>1.5029999999999999</v>
      </c>
      <c r="BF76" s="20">
        <v>1.3620000000000001</v>
      </c>
      <c r="BG76" s="20">
        <v>1.516</v>
      </c>
      <c r="BH76" s="20">
        <v>2.0830000000000002</v>
      </c>
      <c r="BI76" s="20">
        <v>1.4730000000000001</v>
      </c>
      <c r="BJ76" s="20">
        <v>1.3320000000000001</v>
      </c>
      <c r="BK76" s="20">
        <v>1.4330000000000001</v>
      </c>
      <c r="BL76" s="20"/>
      <c r="BM76" s="20">
        <v>0.94099999999999995</v>
      </c>
      <c r="BN76" s="20">
        <v>0.93300000000000005</v>
      </c>
      <c r="BO76" s="20">
        <v>0.84</v>
      </c>
      <c r="BP76" s="20">
        <v>0.92500000000000004</v>
      </c>
      <c r="BQ76" s="20">
        <v>0.92600000000000005</v>
      </c>
      <c r="BR76" s="20">
        <v>0.91300000000000003</v>
      </c>
      <c r="BS76" s="20">
        <v>0.91600000000000004</v>
      </c>
      <c r="BT76" s="20">
        <v>0.89200000000000002</v>
      </c>
      <c r="BU76" s="20">
        <v>0.91200000000000003</v>
      </c>
      <c r="BV76" s="20">
        <v>0.91500000000000004</v>
      </c>
      <c r="BW76" s="20">
        <v>0.90700000000000003</v>
      </c>
      <c r="BX76" s="20">
        <v>0.73499999999999999</v>
      </c>
      <c r="BY76" s="20">
        <v>0.94199999999999995</v>
      </c>
      <c r="BZ76" s="20">
        <v>0.93200000000000005</v>
      </c>
      <c r="CA76" s="20">
        <v>0.93400000000000005</v>
      </c>
      <c r="CB76" s="20"/>
      <c r="CC76" s="20"/>
    </row>
    <row r="77" spans="1:81" x14ac:dyDescent="0.35">
      <c r="A77" s="20">
        <v>179.65899999999999</v>
      </c>
      <c r="B77" s="20">
        <v>221.84100000000001</v>
      </c>
      <c r="C77" s="20">
        <v>251.524</v>
      </c>
      <c r="D77" s="20">
        <v>189.03299999999999</v>
      </c>
      <c r="E77" s="20">
        <v>304.64</v>
      </c>
      <c r="F77" s="20">
        <v>279.64400000000001</v>
      </c>
      <c r="G77" s="20">
        <v>160.91300000000001</v>
      </c>
      <c r="H77" s="20">
        <v>278.08199999999999</v>
      </c>
      <c r="I77" s="20">
        <v>201.53100000000001</v>
      </c>
      <c r="J77" s="20">
        <v>245.274</v>
      </c>
      <c r="K77" s="20">
        <v>170.286</v>
      </c>
      <c r="L77" s="20">
        <v>126.54300000000001</v>
      </c>
      <c r="M77" s="20">
        <v>142.16499999999999</v>
      </c>
      <c r="N77" s="20">
        <v>209.34299999999999</v>
      </c>
      <c r="O77" s="20">
        <v>28.120999999999999</v>
      </c>
      <c r="P77" s="20"/>
      <c r="Q77" s="20">
        <v>49.316000000000003</v>
      </c>
      <c r="R77" s="20">
        <v>55.350999999999999</v>
      </c>
      <c r="S77" s="20">
        <v>71.260000000000005</v>
      </c>
      <c r="T77" s="20">
        <v>53.28</v>
      </c>
      <c r="U77" s="20">
        <v>64.617999999999995</v>
      </c>
      <c r="V77" s="20">
        <v>63.154000000000003</v>
      </c>
      <c r="W77" s="20">
        <v>45.048999999999999</v>
      </c>
      <c r="X77" s="20">
        <v>63.154000000000003</v>
      </c>
      <c r="Y77" s="20">
        <v>53.582999999999998</v>
      </c>
      <c r="Z77" s="20">
        <v>58.886000000000003</v>
      </c>
      <c r="AA77" s="20">
        <v>47.548000000000002</v>
      </c>
      <c r="AB77" s="20">
        <v>40.478000000000002</v>
      </c>
      <c r="AC77" s="20">
        <v>44.012999999999998</v>
      </c>
      <c r="AD77" s="20">
        <v>69.188999999999993</v>
      </c>
      <c r="AE77" s="20">
        <v>35.048999999999999</v>
      </c>
      <c r="AG77" s="20">
        <v>0.92800000000000005</v>
      </c>
      <c r="AH77" s="20">
        <v>0.91</v>
      </c>
      <c r="AI77" s="20">
        <v>0.622</v>
      </c>
      <c r="AJ77" s="20">
        <v>0.83699999999999997</v>
      </c>
      <c r="AK77" s="20">
        <v>0.91700000000000004</v>
      </c>
      <c r="AL77" s="20">
        <v>0.88100000000000001</v>
      </c>
      <c r="AM77" s="20">
        <v>0.996</v>
      </c>
      <c r="AN77" s="20">
        <v>0.876</v>
      </c>
      <c r="AO77" s="20">
        <v>0.88200000000000001</v>
      </c>
      <c r="AP77" s="20">
        <v>0.88900000000000001</v>
      </c>
      <c r="AQ77" s="20">
        <v>0.94599999999999995</v>
      </c>
      <c r="AR77" s="20">
        <v>0.97099999999999997</v>
      </c>
      <c r="AS77" s="20">
        <v>0.92200000000000004</v>
      </c>
      <c r="AT77" s="20">
        <v>0.89800000000000002</v>
      </c>
      <c r="AU77" s="20">
        <v>0.28799999999999998</v>
      </c>
      <c r="AV77" s="20"/>
      <c r="AW77" s="20">
        <v>1.486</v>
      </c>
      <c r="AX77" s="20">
        <v>1.2310000000000001</v>
      </c>
      <c r="AY77" s="20">
        <v>1.4259999999999999</v>
      </c>
      <c r="AZ77" s="20">
        <v>1.893</v>
      </c>
      <c r="BA77" s="20">
        <v>1.43</v>
      </c>
      <c r="BB77" s="20">
        <v>1.2849999999999999</v>
      </c>
      <c r="BC77" s="20">
        <v>1.2569999999999999</v>
      </c>
      <c r="BD77" s="20">
        <v>1.5960000000000001</v>
      </c>
      <c r="BE77" s="20">
        <v>1.4830000000000001</v>
      </c>
      <c r="BF77" s="20">
        <v>1.179</v>
      </c>
      <c r="BG77" s="20">
        <v>1.3140000000000001</v>
      </c>
      <c r="BH77" s="20">
        <v>1.181</v>
      </c>
      <c r="BI77" s="20">
        <v>1.2370000000000001</v>
      </c>
      <c r="BJ77" s="20">
        <v>1.5029999999999999</v>
      </c>
      <c r="BK77" s="20">
        <v>2</v>
      </c>
      <c r="BL77" s="20"/>
      <c r="BM77" s="20">
        <v>0.92400000000000004</v>
      </c>
      <c r="BN77" s="20">
        <v>0.90700000000000003</v>
      </c>
      <c r="BO77" s="20">
        <v>0.84299999999999997</v>
      </c>
      <c r="BP77" s="20">
        <v>0.92700000000000005</v>
      </c>
      <c r="BQ77" s="20">
        <v>0.94699999999999995</v>
      </c>
      <c r="BR77" s="20">
        <v>0.91800000000000004</v>
      </c>
      <c r="BS77" s="20">
        <v>0.93200000000000005</v>
      </c>
      <c r="BT77" s="20">
        <v>0.92200000000000004</v>
      </c>
      <c r="BU77" s="20">
        <v>0.91500000000000004</v>
      </c>
      <c r="BV77" s="20">
        <v>0.9</v>
      </c>
      <c r="BW77" s="20">
        <v>0.92400000000000004</v>
      </c>
      <c r="BX77" s="20">
        <v>0.93100000000000005</v>
      </c>
      <c r="BY77" s="20">
        <v>0.91</v>
      </c>
      <c r="BZ77" s="20">
        <v>0.93600000000000005</v>
      </c>
      <c r="CA77" s="20">
        <v>0.49299999999999999</v>
      </c>
      <c r="CB77" s="20"/>
      <c r="CC77" s="20"/>
    </row>
    <row r="78" spans="1:81" x14ac:dyDescent="0.35">
      <c r="A78" s="20">
        <v>174.97300000000001</v>
      </c>
      <c r="B78" s="20">
        <v>187.471</v>
      </c>
      <c r="C78" s="20">
        <v>267.14600000000002</v>
      </c>
      <c r="D78" s="20">
        <v>187.471</v>
      </c>
      <c r="E78" s="20">
        <v>276.52</v>
      </c>
      <c r="F78" s="20">
        <v>254.648</v>
      </c>
      <c r="G78" s="20">
        <v>231.214</v>
      </c>
      <c r="H78" s="20">
        <v>220.27799999999999</v>
      </c>
      <c r="I78" s="20">
        <v>262.459</v>
      </c>
      <c r="J78" s="20">
        <v>131.22999999999999</v>
      </c>
      <c r="K78" s="20">
        <v>215.59200000000001</v>
      </c>
      <c r="L78" s="20">
        <v>26.558</v>
      </c>
      <c r="M78" s="20">
        <v>246.83699999999999</v>
      </c>
      <c r="N78" s="20">
        <v>204.65600000000001</v>
      </c>
      <c r="O78" s="20">
        <v>103.10899999999999</v>
      </c>
      <c r="P78" s="20"/>
      <c r="Q78" s="20">
        <v>49.316000000000003</v>
      </c>
      <c r="R78" s="20">
        <v>51.512999999999998</v>
      </c>
      <c r="S78" s="20">
        <v>67.724000000000004</v>
      </c>
      <c r="T78" s="20">
        <v>49.744999999999997</v>
      </c>
      <c r="U78" s="20">
        <v>64.617999999999995</v>
      </c>
      <c r="V78" s="20">
        <v>66.992000000000004</v>
      </c>
      <c r="W78" s="20">
        <v>58.28</v>
      </c>
      <c r="X78" s="20">
        <v>57.119</v>
      </c>
      <c r="Y78" s="20">
        <v>60.654000000000003</v>
      </c>
      <c r="Z78" s="20">
        <v>40.478000000000002</v>
      </c>
      <c r="AA78" s="20">
        <v>54.619</v>
      </c>
      <c r="AB78" s="20">
        <v>17.373000000000001</v>
      </c>
      <c r="AC78" s="20">
        <v>59.618000000000002</v>
      </c>
      <c r="AD78" s="20">
        <v>55.048000000000002</v>
      </c>
      <c r="AE78" s="20">
        <v>53.457999999999998</v>
      </c>
      <c r="AG78" s="20">
        <v>0.90400000000000003</v>
      </c>
      <c r="AH78" s="20">
        <v>0.88800000000000001</v>
      </c>
      <c r="AI78" s="20">
        <v>0.73199999999999998</v>
      </c>
      <c r="AJ78" s="20">
        <v>0.95199999999999996</v>
      </c>
      <c r="AK78" s="20">
        <v>0.83199999999999996</v>
      </c>
      <c r="AL78" s="20">
        <v>0.71299999999999997</v>
      </c>
      <c r="AM78" s="20">
        <v>0.85499999999999998</v>
      </c>
      <c r="AN78" s="20">
        <v>0.84799999999999998</v>
      </c>
      <c r="AO78" s="20">
        <v>0.89700000000000002</v>
      </c>
      <c r="AP78" s="20">
        <v>1</v>
      </c>
      <c r="AQ78" s="20">
        <v>0.90800000000000003</v>
      </c>
      <c r="AR78" s="20">
        <v>1</v>
      </c>
      <c r="AS78" s="20">
        <v>0.873</v>
      </c>
      <c r="AT78" s="20">
        <v>0.86799999999999999</v>
      </c>
      <c r="AU78" s="20">
        <v>0.45300000000000001</v>
      </c>
      <c r="AV78" s="20"/>
      <c r="AW78" s="20">
        <v>1.42</v>
      </c>
      <c r="AX78" s="20">
        <v>1.4670000000000001</v>
      </c>
      <c r="AY78" s="20">
        <v>1.5409999999999999</v>
      </c>
      <c r="AZ78" s="20">
        <v>1.21</v>
      </c>
      <c r="BA78" s="20">
        <v>1.5429999999999999</v>
      </c>
      <c r="BB78" s="20">
        <v>1.6919999999999999</v>
      </c>
      <c r="BC78" s="20">
        <v>1.3260000000000001</v>
      </c>
      <c r="BD78" s="20">
        <v>1.7030000000000001</v>
      </c>
      <c r="BE78" s="20">
        <v>1.321</v>
      </c>
      <c r="BF78" s="20">
        <v>1.2130000000000001</v>
      </c>
      <c r="BG78" s="20">
        <v>1.3089999999999999</v>
      </c>
      <c r="BH78" s="20">
        <v>1.2629999999999999</v>
      </c>
      <c r="BI78" s="20">
        <v>1.59</v>
      </c>
      <c r="BJ78" s="20">
        <v>1.446</v>
      </c>
      <c r="BK78" s="20">
        <v>1.2250000000000001</v>
      </c>
      <c r="BL78" s="20"/>
      <c r="BM78" s="20">
        <v>0.91400000000000003</v>
      </c>
      <c r="BN78" s="20">
        <v>0.92700000000000005</v>
      </c>
      <c r="BO78" s="20">
        <v>0.875</v>
      </c>
      <c r="BP78" s="20">
        <v>0.94499999999999995</v>
      </c>
      <c r="BQ78" s="20">
        <v>0.89400000000000002</v>
      </c>
      <c r="BR78" s="20">
        <v>0.85299999999999998</v>
      </c>
      <c r="BS78" s="20">
        <v>0.91900000000000004</v>
      </c>
      <c r="BT78" s="20">
        <v>0.91</v>
      </c>
      <c r="BU78" s="20">
        <v>0.91300000000000003</v>
      </c>
      <c r="BV78" s="20">
        <v>0.94899999999999995</v>
      </c>
      <c r="BW78" s="20">
        <v>0.90800000000000003</v>
      </c>
      <c r="BX78" s="20">
        <v>0.91900000000000004</v>
      </c>
      <c r="BY78" s="20">
        <v>0.91600000000000004</v>
      </c>
      <c r="BZ78" s="20">
        <v>0.92400000000000004</v>
      </c>
      <c r="CA78" s="20">
        <v>0.76300000000000001</v>
      </c>
      <c r="CB78" s="20"/>
      <c r="CC78" s="20"/>
    </row>
    <row r="79" spans="1:81" x14ac:dyDescent="0.35">
      <c r="A79" s="20">
        <v>160.91200000000001</v>
      </c>
      <c r="B79" s="20">
        <v>210.905</v>
      </c>
      <c r="C79" s="20">
        <v>251.524</v>
      </c>
      <c r="D79" s="20">
        <v>153.101</v>
      </c>
      <c r="E79" s="20">
        <v>201.53100000000001</v>
      </c>
      <c r="F79" s="20">
        <v>274.95699999999999</v>
      </c>
      <c r="G79" s="20">
        <v>289.01799999999997</v>
      </c>
      <c r="H79" s="20">
        <v>239.02500000000001</v>
      </c>
      <c r="I79" s="20">
        <v>223.40299999999999</v>
      </c>
      <c r="J79" s="20">
        <v>135.916</v>
      </c>
      <c r="K79" s="20">
        <v>129.667</v>
      </c>
      <c r="L79" s="20">
        <v>195.28200000000001</v>
      </c>
      <c r="M79" s="20">
        <v>153.101</v>
      </c>
      <c r="N79" s="20">
        <v>237.46299999999999</v>
      </c>
      <c r="O79" s="20">
        <v>103.10899999999999</v>
      </c>
      <c r="P79" s="20"/>
      <c r="Q79" s="20">
        <v>48.584000000000003</v>
      </c>
      <c r="R79" s="20">
        <v>55.78</v>
      </c>
      <c r="S79" s="20">
        <v>58.886000000000003</v>
      </c>
      <c r="T79" s="20">
        <v>45.780999999999999</v>
      </c>
      <c r="U79" s="20">
        <v>52.548000000000002</v>
      </c>
      <c r="V79" s="20">
        <v>63.886000000000003</v>
      </c>
      <c r="W79" s="20">
        <v>64.617999999999995</v>
      </c>
      <c r="X79" s="20">
        <v>57.850999999999999</v>
      </c>
      <c r="Y79" s="20">
        <v>55.78</v>
      </c>
      <c r="Z79" s="20">
        <v>43.71</v>
      </c>
      <c r="AA79" s="20">
        <v>41.512999999999998</v>
      </c>
      <c r="AB79" s="20">
        <v>50.048000000000002</v>
      </c>
      <c r="AC79" s="20">
        <v>44.744999999999997</v>
      </c>
      <c r="AD79" s="20">
        <v>52.548000000000002</v>
      </c>
      <c r="AE79" s="20">
        <v>36.21</v>
      </c>
      <c r="AG79" s="20">
        <v>0.85699999999999998</v>
      </c>
      <c r="AH79" s="20">
        <v>0.85199999999999998</v>
      </c>
      <c r="AI79" s="20">
        <v>0.91200000000000003</v>
      </c>
      <c r="AJ79" s="20">
        <v>0.91800000000000004</v>
      </c>
      <c r="AK79" s="20">
        <v>0.91700000000000004</v>
      </c>
      <c r="AL79" s="20">
        <v>0.84699999999999998</v>
      </c>
      <c r="AM79" s="20">
        <v>0.87</v>
      </c>
      <c r="AN79" s="20">
        <v>0.89700000000000002</v>
      </c>
      <c r="AO79" s="20">
        <v>0.90200000000000002</v>
      </c>
      <c r="AP79" s="20">
        <v>0.89400000000000002</v>
      </c>
      <c r="AQ79" s="20">
        <v>0.94599999999999995</v>
      </c>
      <c r="AR79" s="20">
        <v>0.98</v>
      </c>
      <c r="AS79" s="20">
        <v>0.96099999999999997</v>
      </c>
      <c r="AT79" s="20">
        <v>0.93100000000000005</v>
      </c>
      <c r="AU79" s="20">
        <v>0.98799999999999999</v>
      </c>
      <c r="AV79" s="20"/>
      <c r="AW79" s="20">
        <v>1.9570000000000001</v>
      </c>
      <c r="AX79" s="20">
        <v>1.819</v>
      </c>
      <c r="AY79" s="20">
        <v>1.2609999999999999</v>
      </c>
      <c r="AZ79" s="20">
        <v>1.4530000000000001</v>
      </c>
      <c r="BA79" s="20">
        <v>1.4079999999999999</v>
      </c>
      <c r="BB79" s="20">
        <v>1.2170000000000001</v>
      </c>
      <c r="BC79" s="20">
        <v>1.5289999999999999</v>
      </c>
      <c r="BD79" s="20">
        <v>1.349</v>
      </c>
      <c r="BE79" s="20">
        <v>1.5389999999999999</v>
      </c>
      <c r="BF79" s="20">
        <v>1.4370000000000001</v>
      </c>
      <c r="BG79" s="20">
        <v>1.1890000000000001</v>
      </c>
      <c r="BH79" s="20">
        <v>1.3080000000000001</v>
      </c>
      <c r="BI79" s="20">
        <v>1.242</v>
      </c>
      <c r="BJ79" s="20">
        <v>1.365</v>
      </c>
      <c r="BK79" s="20">
        <v>1.036</v>
      </c>
      <c r="BL79" s="20"/>
      <c r="BM79" s="20">
        <v>0.91200000000000003</v>
      </c>
      <c r="BN79" s="20">
        <v>0.93400000000000005</v>
      </c>
      <c r="BO79" s="20">
        <v>0.91200000000000003</v>
      </c>
      <c r="BP79" s="20">
        <v>0.92500000000000004</v>
      </c>
      <c r="BQ79" s="20">
        <v>0.92500000000000004</v>
      </c>
      <c r="BR79" s="20">
        <v>0.89600000000000002</v>
      </c>
      <c r="BS79" s="20">
        <v>0.92500000000000004</v>
      </c>
      <c r="BT79" s="20">
        <v>0.91900000000000004</v>
      </c>
      <c r="BU79" s="20">
        <v>0.93500000000000005</v>
      </c>
      <c r="BV79" s="20">
        <v>0.92100000000000004</v>
      </c>
      <c r="BW79" s="20">
        <v>0.90200000000000002</v>
      </c>
      <c r="BX79" s="20">
        <v>0.93600000000000005</v>
      </c>
      <c r="BY79" s="20">
        <v>0.93300000000000005</v>
      </c>
      <c r="BZ79" s="20">
        <v>0.93600000000000005</v>
      </c>
      <c r="CA79" s="20">
        <v>0.91700000000000004</v>
      </c>
      <c r="CB79" s="20"/>
      <c r="CC79" s="20"/>
    </row>
    <row r="80" spans="1:81" x14ac:dyDescent="0.35">
      <c r="A80" s="20">
        <v>199.96899999999999</v>
      </c>
      <c r="B80" s="20">
        <v>254.648</v>
      </c>
      <c r="C80" s="20">
        <v>162.47499999999999</v>
      </c>
      <c r="D80" s="20">
        <v>173.411</v>
      </c>
      <c r="E80" s="20">
        <v>289.01799999999997</v>
      </c>
      <c r="F80" s="20">
        <v>279.64400000000001</v>
      </c>
      <c r="G80" s="20">
        <v>184.346</v>
      </c>
      <c r="H80" s="20">
        <v>215.59200000000001</v>
      </c>
      <c r="I80" s="20">
        <v>223.40299999999999</v>
      </c>
      <c r="J80" s="20">
        <v>242.15</v>
      </c>
      <c r="K80" s="20">
        <v>184.346</v>
      </c>
      <c r="L80" s="20">
        <v>159.35</v>
      </c>
      <c r="M80" s="20">
        <v>217.154</v>
      </c>
      <c r="N80" s="20">
        <v>207.78</v>
      </c>
      <c r="O80" s="20">
        <v>96.86</v>
      </c>
      <c r="P80" s="20"/>
      <c r="Q80" s="20">
        <v>52.548000000000002</v>
      </c>
      <c r="R80" s="20">
        <v>59.618000000000002</v>
      </c>
      <c r="S80" s="20">
        <v>47.548000000000002</v>
      </c>
      <c r="T80" s="20">
        <v>50.78</v>
      </c>
      <c r="U80" s="20">
        <v>63.886000000000003</v>
      </c>
      <c r="V80" s="20">
        <v>60.654000000000003</v>
      </c>
      <c r="W80" s="20">
        <v>52.548000000000002</v>
      </c>
      <c r="X80" s="20">
        <v>54.316000000000003</v>
      </c>
      <c r="Y80" s="20">
        <v>58.28</v>
      </c>
      <c r="Z80" s="20">
        <v>60.654000000000003</v>
      </c>
      <c r="AA80" s="20">
        <v>50.048000000000002</v>
      </c>
      <c r="AB80" s="20">
        <v>47.244999999999997</v>
      </c>
      <c r="AC80" s="20">
        <v>53.28</v>
      </c>
      <c r="AD80" s="20">
        <v>56.387</v>
      </c>
      <c r="AE80" s="20">
        <v>37.548999999999999</v>
      </c>
      <c r="AG80" s="20">
        <v>0.91</v>
      </c>
      <c r="AH80" s="20">
        <v>0.9</v>
      </c>
      <c r="AI80" s="20">
        <v>0.90300000000000002</v>
      </c>
      <c r="AJ80" s="20">
        <v>0.84499999999999997</v>
      </c>
      <c r="AK80" s="20">
        <v>0.89</v>
      </c>
      <c r="AL80" s="20">
        <v>0.95499999999999996</v>
      </c>
      <c r="AM80" s="20">
        <v>0.83899999999999997</v>
      </c>
      <c r="AN80" s="20">
        <v>0.91800000000000004</v>
      </c>
      <c r="AO80" s="20">
        <v>0.82699999999999996</v>
      </c>
      <c r="AP80" s="20">
        <v>0.82699999999999996</v>
      </c>
      <c r="AQ80" s="20">
        <v>0.92500000000000004</v>
      </c>
      <c r="AR80" s="20">
        <v>0.89700000000000002</v>
      </c>
      <c r="AS80" s="20">
        <v>0.96099999999999997</v>
      </c>
      <c r="AT80" s="20">
        <v>0.93899999999999995</v>
      </c>
      <c r="AU80" s="20">
        <v>0.86299999999999999</v>
      </c>
      <c r="AV80" s="20"/>
      <c r="AW80" s="20">
        <v>1.349</v>
      </c>
      <c r="AX80" s="20">
        <v>1.5509999999999999</v>
      </c>
      <c r="AY80" s="20">
        <v>1.4690000000000001</v>
      </c>
      <c r="AZ80" s="20">
        <v>1.7689999999999999</v>
      </c>
      <c r="BA80" s="20">
        <v>1.343</v>
      </c>
      <c r="BB80" s="20">
        <v>1.1619999999999999</v>
      </c>
      <c r="BC80" s="20">
        <v>1.661</v>
      </c>
      <c r="BD80" s="20">
        <v>1.5760000000000001</v>
      </c>
      <c r="BE80" s="20">
        <v>1.8440000000000001</v>
      </c>
      <c r="BF80" s="20">
        <v>1.63</v>
      </c>
      <c r="BG80" s="20">
        <v>1.278</v>
      </c>
      <c r="BH80" s="20">
        <v>1.5069999999999999</v>
      </c>
      <c r="BI80" s="20">
        <v>1.3839999999999999</v>
      </c>
      <c r="BJ80" s="20">
        <v>1.3320000000000001</v>
      </c>
      <c r="BK80" s="20">
        <v>1.8939999999999999</v>
      </c>
      <c r="BL80" s="20"/>
      <c r="BM80" s="20">
        <v>0.92100000000000004</v>
      </c>
      <c r="BN80" s="20">
        <v>0.92400000000000004</v>
      </c>
      <c r="BO80" s="20">
        <v>0.91200000000000003</v>
      </c>
      <c r="BP80" s="20">
        <v>0.90600000000000003</v>
      </c>
      <c r="BQ80" s="20">
        <v>0.92</v>
      </c>
      <c r="BR80" s="20">
        <v>0.93200000000000005</v>
      </c>
      <c r="BS80" s="20">
        <v>0.90100000000000002</v>
      </c>
      <c r="BT80" s="20">
        <v>0.93600000000000005</v>
      </c>
      <c r="BU80" s="20">
        <v>0.93200000000000005</v>
      </c>
      <c r="BV80" s="20">
        <v>0.88100000000000001</v>
      </c>
      <c r="BW80" s="20">
        <v>0.91500000000000004</v>
      </c>
      <c r="BX80" s="20">
        <v>0.93200000000000005</v>
      </c>
      <c r="BY80" s="20">
        <v>0.94599999999999995</v>
      </c>
      <c r="BZ80" s="20">
        <v>0.91800000000000004</v>
      </c>
      <c r="CA80" s="20">
        <v>0.88600000000000001</v>
      </c>
      <c r="CB80" s="20"/>
      <c r="CC80" s="20"/>
    </row>
    <row r="81" spans="1:81" x14ac:dyDescent="0.35">
      <c r="A81" s="20">
        <v>314.01299999999998</v>
      </c>
      <c r="B81" s="20">
        <v>318.70100000000002</v>
      </c>
      <c r="C81" s="20">
        <v>390.56400000000002</v>
      </c>
      <c r="D81" s="20">
        <v>254.648</v>
      </c>
      <c r="E81" s="20">
        <v>217.154</v>
      </c>
      <c r="F81" s="20">
        <v>245.274</v>
      </c>
      <c r="G81" s="20">
        <v>167.16200000000001</v>
      </c>
      <c r="H81" s="20">
        <v>518.66999999999996</v>
      </c>
      <c r="I81" s="20">
        <v>226.52699999999999</v>
      </c>
      <c r="J81" s="20">
        <v>142.16499999999999</v>
      </c>
      <c r="K81" s="20">
        <v>357.75700000000001</v>
      </c>
      <c r="L81" s="20">
        <v>112.483</v>
      </c>
      <c r="M81" s="20">
        <v>465.553</v>
      </c>
      <c r="N81" s="20">
        <v>162.47499999999999</v>
      </c>
      <c r="O81" s="20">
        <v>43.743000000000002</v>
      </c>
      <c r="P81" s="20"/>
      <c r="Q81" s="20">
        <v>73.456000000000003</v>
      </c>
      <c r="R81" s="20">
        <v>66.688999999999993</v>
      </c>
      <c r="S81" s="20">
        <v>73.885000000000005</v>
      </c>
      <c r="T81" s="20">
        <v>61.082999999999998</v>
      </c>
      <c r="U81" s="20">
        <v>54.316000000000003</v>
      </c>
      <c r="V81" s="20">
        <v>61.386000000000003</v>
      </c>
      <c r="W81" s="20">
        <v>47.548000000000002</v>
      </c>
      <c r="X81" s="20">
        <v>101.435</v>
      </c>
      <c r="Y81" s="20">
        <v>54.619</v>
      </c>
      <c r="Z81" s="20">
        <v>45.351999999999997</v>
      </c>
      <c r="AA81" s="20">
        <v>69.921000000000006</v>
      </c>
      <c r="AB81" s="20">
        <v>39.012999999999998</v>
      </c>
      <c r="AC81" s="20">
        <v>82.722999999999999</v>
      </c>
      <c r="AD81" s="20">
        <v>52.548000000000002</v>
      </c>
      <c r="AE81" s="20">
        <v>23.408000000000001</v>
      </c>
      <c r="AG81" s="20">
        <v>0.73099999999999998</v>
      </c>
      <c r="AH81" s="20">
        <v>0.90100000000000002</v>
      </c>
      <c r="AI81" s="20">
        <v>0.89900000000000002</v>
      </c>
      <c r="AJ81" s="20">
        <v>0.85799999999999998</v>
      </c>
      <c r="AK81" s="20">
        <v>0.92500000000000004</v>
      </c>
      <c r="AL81" s="20">
        <v>0.81799999999999995</v>
      </c>
      <c r="AM81" s="20">
        <v>0.92900000000000005</v>
      </c>
      <c r="AN81" s="20">
        <v>0.63300000000000001</v>
      </c>
      <c r="AO81" s="20">
        <v>0.95399999999999996</v>
      </c>
      <c r="AP81" s="20">
        <v>0.86899999999999999</v>
      </c>
      <c r="AQ81" s="20">
        <v>0.92</v>
      </c>
      <c r="AR81" s="20">
        <v>0.92900000000000005</v>
      </c>
      <c r="AS81" s="20">
        <v>0.85499999999999998</v>
      </c>
      <c r="AT81" s="20">
        <v>0.94599999999999995</v>
      </c>
      <c r="AU81" s="20">
        <v>1</v>
      </c>
      <c r="AV81" s="20"/>
      <c r="AW81" s="20">
        <v>1.4710000000000001</v>
      </c>
      <c r="AX81" s="20">
        <v>1.3560000000000001</v>
      </c>
      <c r="AY81" s="20">
        <v>1.125</v>
      </c>
      <c r="AZ81" s="20">
        <v>1.456</v>
      </c>
      <c r="BA81" s="20">
        <v>1.514</v>
      </c>
      <c r="BB81" s="20">
        <v>1.4179999999999999</v>
      </c>
      <c r="BC81" s="20">
        <v>1.518</v>
      </c>
      <c r="BD81" s="20">
        <v>1.8089999999999999</v>
      </c>
      <c r="BE81" s="20">
        <v>1.383</v>
      </c>
      <c r="BF81" s="20">
        <v>1.427</v>
      </c>
      <c r="BG81" s="20">
        <v>1.4119999999999999</v>
      </c>
      <c r="BH81" s="20">
        <v>1.462</v>
      </c>
      <c r="BI81" s="20">
        <v>1.476</v>
      </c>
      <c r="BJ81" s="20">
        <v>1.093</v>
      </c>
      <c r="BK81" s="20">
        <v>1.5089999999999999</v>
      </c>
      <c r="BL81" s="20"/>
      <c r="BM81" s="20">
        <v>0.84299999999999997</v>
      </c>
      <c r="BN81" s="20">
        <v>0.92900000000000005</v>
      </c>
      <c r="BO81" s="20">
        <v>0.92800000000000005</v>
      </c>
      <c r="BP81" s="20">
        <v>0.91600000000000004</v>
      </c>
      <c r="BQ81" s="20">
        <v>0.93300000000000005</v>
      </c>
      <c r="BR81" s="20">
        <v>0.88500000000000001</v>
      </c>
      <c r="BS81" s="20">
        <v>0.93</v>
      </c>
      <c r="BT81" s="20">
        <v>0.84299999999999997</v>
      </c>
      <c r="BU81" s="20">
        <v>0.93200000000000005</v>
      </c>
      <c r="BV81" s="20">
        <v>0.88800000000000001</v>
      </c>
      <c r="BW81" s="20">
        <v>0.93300000000000005</v>
      </c>
      <c r="BX81" s="20">
        <v>0.9</v>
      </c>
      <c r="BY81" s="20">
        <v>0.94299999999999995</v>
      </c>
      <c r="BZ81" s="20">
        <v>0.93</v>
      </c>
      <c r="CA81" s="20">
        <v>0.90300000000000002</v>
      </c>
      <c r="CB81" s="20"/>
      <c r="CC81" s="20"/>
    </row>
    <row r="82" spans="1:81" x14ac:dyDescent="0.35">
      <c r="A82" s="20">
        <v>265.584</v>
      </c>
      <c r="B82" s="20">
        <v>210.905</v>
      </c>
      <c r="C82" s="20">
        <v>146.852</v>
      </c>
      <c r="D82" s="20">
        <v>9.3740000000000006</v>
      </c>
      <c r="E82" s="20">
        <v>292.142</v>
      </c>
      <c r="F82" s="20">
        <v>317.13799999999998</v>
      </c>
      <c r="G82" s="20">
        <v>290.58</v>
      </c>
      <c r="H82" s="20">
        <v>221.84100000000001</v>
      </c>
      <c r="I82" s="20">
        <v>260.89699999999999</v>
      </c>
      <c r="J82" s="20">
        <v>154.66399999999999</v>
      </c>
      <c r="K82" s="20">
        <v>132.792</v>
      </c>
      <c r="L82" s="20">
        <v>195.28200000000001</v>
      </c>
      <c r="M82" s="20">
        <v>292.142</v>
      </c>
      <c r="N82" s="20">
        <v>157.78800000000001</v>
      </c>
      <c r="O82" s="20">
        <v>140.60300000000001</v>
      </c>
      <c r="P82" s="20"/>
      <c r="Q82" s="20">
        <v>61.386000000000003</v>
      </c>
      <c r="R82" s="20">
        <v>53.28</v>
      </c>
      <c r="S82" s="20">
        <v>49.619</v>
      </c>
      <c r="T82" s="20">
        <v>10.606</v>
      </c>
      <c r="U82" s="20">
        <v>63.582999999999998</v>
      </c>
      <c r="V82" s="20">
        <v>90.703999999999994</v>
      </c>
      <c r="W82" s="20">
        <v>63.154000000000003</v>
      </c>
      <c r="X82" s="20">
        <v>55.654000000000003</v>
      </c>
      <c r="Y82" s="20">
        <v>64.921000000000006</v>
      </c>
      <c r="Z82" s="20">
        <v>45.780999999999999</v>
      </c>
      <c r="AA82" s="20">
        <v>41.512999999999998</v>
      </c>
      <c r="AB82" s="20">
        <v>52.119</v>
      </c>
      <c r="AC82" s="20">
        <v>64.921000000000006</v>
      </c>
      <c r="AD82" s="20">
        <v>45.780999999999999</v>
      </c>
      <c r="AE82" s="20">
        <v>45.476999999999997</v>
      </c>
      <c r="AG82" s="20">
        <v>0.88600000000000001</v>
      </c>
      <c r="AH82" s="20">
        <v>0.93400000000000005</v>
      </c>
      <c r="AI82" s="20">
        <v>0.75</v>
      </c>
      <c r="AJ82" s="20">
        <v>1</v>
      </c>
      <c r="AK82" s="20">
        <v>0.90800000000000003</v>
      </c>
      <c r="AL82" s="20">
        <v>0.48399999999999999</v>
      </c>
      <c r="AM82" s="20">
        <v>0.91600000000000004</v>
      </c>
      <c r="AN82" s="20">
        <v>0.9</v>
      </c>
      <c r="AO82" s="20">
        <v>0.77800000000000002</v>
      </c>
      <c r="AP82" s="20">
        <v>0.92700000000000005</v>
      </c>
      <c r="AQ82" s="20">
        <v>0.96799999999999997</v>
      </c>
      <c r="AR82" s="20">
        <v>0.90300000000000002</v>
      </c>
      <c r="AS82" s="20">
        <v>0.871</v>
      </c>
      <c r="AT82" s="20">
        <v>0.97399999999999998</v>
      </c>
      <c r="AU82" s="20">
        <v>0.85399999999999998</v>
      </c>
      <c r="AV82" s="20"/>
      <c r="AW82" s="20">
        <v>1.292</v>
      </c>
      <c r="AX82" s="20">
        <v>1.427</v>
      </c>
      <c r="AY82" s="20">
        <v>1.3140000000000001</v>
      </c>
      <c r="AZ82" s="20">
        <v>1.2909999999999999</v>
      </c>
      <c r="BA82" s="20">
        <v>1.3839999999999999</v>
      </c>
      <c r="BB82" s="20">
        <v>1.786</v>
      </c>
      <c r="BC82" s="20">
        <v>1.2430000000000001</v>
      </c>
      <c r="BD82" s="20">
        <v>1.66</v>
      </c>
      <c r="BE82" s="20">
        <v>2.0510000000000002</v>
      </c>
      <c r="BF82" s="20">
        <v>1.1359999999999999</v>
      </c>
      <c r="BG82" s="20">
        <v>1.2230000000000001</v>
      </c>
      <c r="BH82" s="20">
        <v>1.3160000000000001</v>
      </c>
      <c r="BI82" s="20">
        <v>1.32</v>
      </c>
      <c r="BJ82" s="20">
        <v>1.2210000000000001</v>
      </c>
      <c r="BK82" s="20">
        <v>1.641</v>
      </c>
      <c r="BL82" s="20"/>
      <c r="BM82" s="20">
        <v>0.90700000000000003</v>
      </c>
      <c r="BN82" s="20">
        <v>0.93400000000000005</v>
      </c>
      <c r="BO82" s="20">
        <v>0.85099999999999998</v>
      </c>
      <c r="BP82" s="20">
        <v>0.8</v>
      </c>
      <c r="BQ82" s="20">
        <v>0.93700000000000006</v>
      </c>
      <c r="BR82" s="20">
        <v>0.71099999999999997</v>
      </c>
      <c r="BS82" s="20">
        <v>0.92800000000000005</v>
      </c>
      <c r="BT82" s="20">
        <v>0.92200000000000004</v>
      </c>
      <c r="BU82" s="20">
        <v>0.90300000000000002</v>
      </c>
      <c r="BV82" s="20">
        <v>0.91200000000000003</v>
      </c>
      <c r="BW82" s="20">
        <v>0.92400000000000004</v>
      </c>
      <c r="BX82" s="20">
        <v>0.90900000000000003</v>
      </c>
      <c r="BY82" s="20">
        <v>0.91400000000000003</v>
      </c>
      <c r="BZ82" s="20">
        <v>0.93700000000000006</v>
      </c>
      <c r="CA82" s="20">
        <v>0.91400000000000003</v>
      </c>
      <c r="CB82" s="20"/>
      <c r="CC82" s="20"/>
    </row>
    <row r="83" spans="1:81" x14ac:dyDescent="0.35">
      <c r="A83" s="20">
        <v>199.96899999999999</v>
      </c>
      <c r="B83" s="20">
        <v>260.89699999999999</v>
      </c>
      <c r="C83" s="20">
        <v>187.471</v>
      </c>
      <c r="D83" s="20">
        <v>176.535</v>
      </c>
      <c r="E83" s="20">
        <v>184.346</v>
      </c>
      <c r="F83" s="20">
        <v>234.339</v>
      </c>
      <c r="G83" s="20">
        <v>237.46299999999999</v>
      </c>
      <c r="H83" s="20">
        <v>193.72</v>
      </c>
      <c r="I83" s="20">
        <v>237.46299999999999</v>
      </c>
      <c r="J83" s="20">
        <v>196.84399999999999</v>
      </c>
      <c r="K83" s="20">
        <v>301.51600000000002</v>
      </c>
      <c r="L83" s="20">
        <v>451.49299999999999</v>
      </c>
      <c r="M83" s="20">
        <v>203.09399999999999</v>
      </c>
      <c r="N83" s="20">
        <v>184.346</v>
      </c>
      <c r="O83" s="20">
        <v>128.10499999999999</v>
      </c>
      <c r="P83" s="20"/>
      <c r="Q83" s="20">
        <v>57.548000000000002</v>
      </c>
      <c r="R83" s="20">
        <v>61.386000000000003</v>
      </c>
      <c r="S83" s="20">
        <v>52.548000000000002</v>
      </c>
      <c r="T83" s="20">
        <v>48.280999999999999</v>
      </c>
      <c r="U83" s="20">
        <v>51.084000000000003</v>
      </c>
      <c r="V83" s="20">
        <v>55.048000000000002</v>
      </c>
      <c r="W83" s="20">
        <v>57.850999999999999</v>
      </c>
      <c r="X83" s="20">
        <v>52.119</v>
      </c>
      <c r="Y83" s="20">
        <v>57.119</v>
      </c>
      <c r="Z83" s="20">
        <v>50.476999999999997</v>
      </c>
      <c r="AA83" s="20">
        <v>67.117999999999995</v>
      </c>
      <c r="AB83" s="20">
        <v>80.222999999999999</v>
      </c>
      <c r="AC83" s="20">
        <v>51.084000000000003</v>
      </c>
      <c r="AD83" s="20">
        <v>44.744999999999997</v>
      </c>
      <c r="AE83" s="20">
        <v>40.478000000000002</v>
      </c>
      <c r="AG83" s="20">
        <v>0.75900000000000001</v>
      </c>
      <c r="AH83" s="20">
        <v>0.87</v>
      </c>
      <c r="AI83" s="20">
        <v>0.85299999999999998</v>
      </c>
      <c r="AJ83" s="20">
        <v>0.95199999999999996</v>
      </c>
      <c r="AK83" s="20">
        <v>0.88800000000000001</v>
      </c>
      <c r="AL83" s="20">
        <v>0.97199999999999998</v>
      </c>
      <c r="AM83" s="20">
        <v>0.89200000000000002</v>
      </c>
      <c r="AN83" s="20">
        <v>0.89600000000000002</v>
      </c>
      <c r="AO83" s="20">
        <v>0.91500000000000004</v>
      </c>
      <c r="AP83" s="20">
        <v>0.97099999999999997</v>
      </c>
      <c r="AQ83" s="20">
        <v>0.84099999999999997</v>
      </c>
      <c r="AR83" s="20">
        <v>0.88200000000000001</v>
      </c>
      <c r="AS83" s="20">
        <v>0.97799999999999998</v>
      </c>
      <c r="AT83" s="20">
        <v>0.99</v>
      </c>
      <c r="AU83" s="20">
        <v>0.98299999999999998</v>
      </c>
      <c r="AV83" s="20"/>
      <c r="AW83" s="20">
        <v>2.0880000000000001</v>
      </c>
      <c r="AX83" s="20">
        <v>1.5189999999999999</v>
      </c>
      <c r="AY83" s="20">
        <v>1.58</v>
      </c>
      <c r="AZ83" s="20">
        <v>1.282</v>
      </c>
      <c r="BA83" s="20">
        <v>1.4910000000000001</v>
      </c>
      <c r="BB83" s="20">
        <v>1.2969999999999999</v>
      </c>
      <c r="BC83" s="20">
        <v>1.5780000000000001</v>
      </c>
      <c r="BD83" s="20">
        <v>1.552</v>
      </c>
      <c r="BE83" s="20">
        <v>1.32</v>
      </c>
      <c r="BF83" s="20">
        <v>1.175</v>
      </c>
      <c r="BG83" s="20">
        <v>1.4419999999999999</v>
      </c>
      <c r="BH83" s="20">
        <v>1.44</v>
      </c>
      <c r="BI83" s="20">
        <v>1.18</v>
      </c>
      <c r="BJ83" s="20">
        <v>1.153</v>
      </c>
      <c r="BK83" s="20">
        <v>1.212</v>
      </c>
      <c r="BL83" s="20"/>
      <c r="BM83" s="20">
        <v>0.90500000000000003</v>
      </c>
      <c r="BN83" s="20">
        <v>0.91800000000000004</v>
      </c>
      <c r="BO83" s="20">
        <v>0.90600000000000003</v>
      </c>
      <c r="BP83" s="20">
        <v>0.92200000000000004</v>
      </c>
      <c r="BQ83" s="20">
        <v>0.90400000000000003</v>
      </c>
      <c r="BR83" s="20">
        <v>0.94899999999999995</v>
      </c>
      <c r="BS83" s="20">
        <v>0.92400000000000004</v>
      </c>
      <c r="BT83" s="20">
        <v>0.90800000000000003</v>
      </c>
      <c r="BU83" s="20">
        <v>0.94099999999999995</v>
      </c>
      <c r="BV83" s="20">
        <v>0.95499999999999996</v>
      </c>
      <c r="BW83" s="20">
        <v>0.90600000000000003</v>
      </c>
      <c r="BX83" s="20">
        <v>0.93400000000000005</v>
      </c>
      <c r="BY83" s="20">
        <v>0.93200000000000005</v>
      </c>
      <c r="BZ83" s="20">
        <v>0.94</v>
      </c>
      <c r="CA83" s="20">
        <v>0.93700000000000006</v>
      </c>
      <c r="CB83" s="20"/>
      <c r="CC83" s="20"/>
    </row>
    <row r="84" spans="1:81" x14ac:dyDescent="0.35">
      <c r="A84" s="20">
        <v>206.21799999999999</v>
      </c>
      <c r="B84" s="20">
        <v>235.90100000000001</v>
      </c>
      <c r="C84" s="20">
        <v>243.71199999999999</v>
      </c>
      <c r="D84" s="20">
        <v>142.16499999999999</v>
      </c>
      <c r="E84" s="20">
        <v>239.02500000000001</v>
      </c>
      <c r="F84" s="20">
        <v>214.029</v>
      </c>
      <c r="G84" s="20">
        <v>232.77600000000001</v>
      </c>
      <c r="H84" s="20">
        <v>315.57600000000002</v>
      </c>
      <c r="I84" s="20">
        <v>92.173000000000002</v>
      </c>
      <c r="J84" s="20">
        <v>129.667</v>
      </c>
      <c r="K84" s="20">
        <v>298.39100000000002</v>
      </c>
      <c r="L84" s="20">
        <v>112.483</v>
      </c>
      <c r="M84" s="20">
        <v>160.91300000000001</v>
      </c>
      <c r="N84" s="20">
        <v>185.90899999999999</v>
      </c>
      <c r="O84" s="20">
        <v>276.52</v>
      </c>
      <c r="P84" s="20"/>
      <c r="Q84" s="20">
        <v>53.887</v>
      </c>
      <c r="R84" s="20">
        <v>57.850999999999999</v>
      </c>
      <c r="S84" s="20">
        <v>58.886000000000003</v>
      </c>
      <c r="T84" s="20">
        <v>46.387</v>
      </c>
      <c r="U84" s="20">
        <v>57.850999999999999</v>
      </c>
      <c r="V84" s="20">
        <v>55.654000000000003</v>
      </c>
      <c r="W84" s="20">
        <v>55.048000000000002</v>
      </c>
      <c r="X84" s="20">
        <v>65.349999999999994</v>
      </c>
      <c r="Y84" s="20">
        <v>112.126</v>
      </c>
      <c r="Z84" s="20">
        <v>41.512999999999998</v>
      </c>
      <c r="AA84" s="20">
        <v>76.688000000000002</v>
      </c>
      <c r="AB84" s="20">
        <v>39.746000000000002</v>
      </c>
      <c r="AC84" s="20">
        <v>48.584000000000003</v>
      </c>
      <c r="AD84" s="20">
        <v>50.048000000000002</v>
      </c>
      <c r="AE84" s="20">
        <v>64.921000000000006</v>
      </c>
      <c r="AG84" s="20">
        <v>0.89200000000000002</v>
      </c>
      <c r="AH84" s="20">
        <v>0.88600000000000001</v>
      </c>
      <c r="AI84" s="20">
        <v>0.88300000000000001</v>
      </c>
      <c r="AJ84" s="20">
        <v>0.83</v>
      </c>
      <c r="AK84" s="20">
        <v>0.89700000000000002</v>
      </c>
      <c r="AL84" s="20">
        <v>0.86799999999999999</v>
      </c>
      <c r="AM84" s="20">
        <v>0.96499999999999997</v>
      </c>
      <c r="AN84" s="20">
        <v>0.92900000000000005</v>
      </c>
      <c r="AO84" s="20">
        <v>9.1999999999999998E-2</v>
      </c>
      <c r="AP84" s="20">
        <v>0.94599999999999995</v>
      </c>
      <c r="AQ84" s="20">
        <v>0.63800000000000001</v>
      </c>
      <c r="AR84" s="20">
        <v>0.89500000000000002</v>
      </c>
      <c r="AS84" s="20">
        <v>0.85699999999999998</v>
      </c>
      <c r="AT84" s="20">
        <v>0.92500000000000004</v>
      </c>
      <c r="AU84" s="20">
        <v>0.82399999999999995</v>
      </c>
      <c r="AV84" s="20"/>
      <c r="AW84" s="20">
        <v>1.657</v>
      </c>
      <c r="AX84" s="20">
        <v>1.452</v>
      </c>
      <c r="AY84" s="20">
        <v>1.23</v>
      </c>
      <c r="AZ84" s="20">
        <v>1.865</v>
      </c>
      <c r="BA84" s="20">
        <v>1.575</v>
      </c>
      <c r="BB84" s="20">
        <v>1.583</v>
      </c>
      <c r="BC84" s="20">
        <v>1.1779999999999999</v>
      </c>
      <c r="BD84" s="20">
        <v>1.2270000000000001</v>
      </c>
      <c r="BE84" s="20">
        <v>1.3879999999999999</v>
      </c>
      <c r="BF84" s="20">
        <v>1.1539999999999999</v>
      </c>
      <c r="BG84" s="20">
        <v>1.97</v>
      </c>
      <c r="BH84" s="20">
        <v>1.33</v>
      </c>
      <c r="BI84" s="20">
        <v>1.4590000000000001</v>
      </c>
      <c r="BJ84" s="20">
        <v>1.38</v>
      </c>
      <c r="BK84" s="20">
        <v>1.476</v>
      </c>
      <c r="BL84" s="20"/>
      <c r="BM84" s="20">
        <v>0.91700000000000004</v>
      </c>
      <c r="BN84" s="20">
        <v>0.92100000000000004</v>
      </c>
      <c r="BO84" s="20">
        <v>0.92900000000000005</v>
      </c>
      <c r="BP84" s="20">
        <v>0.88300000000000001</v>
      </c>
      <c r="BQ84" s="20">
        <v>0.93</v>
      </c>
      <c r="BR84" s="20">
        <v>0.89800000000000002</v>
      </c>
      <c r="BS84" s="20">
        <v>0.94599999999999995</v>
      </c>
      <c r="BT84" s="20">
        <v>0.93700000000000006</v>
      </c>
      <c r="BU84" s="20">
        <v>9.4E-2</v>
      </c>
      <c r="BV84" s="20">
        <v>0.90200000000000002</v>
      </c>
      <c r="BW84" s="20">
        <v>0.84499999999999997</v>
      </c>
      <c r="BX84" s="20">
        <v>0.89400000000000002</v>
      </c>
      <c r="BY84" s="20">
        <v>0.89600000000000002</v>
      </c>
      <c r="BZ84" s="20">
        <v>0.92200000000000004</v>
      </c>
      <c r="CA84" s="20">
        <v>0.90300000000000002</v>
      </c>
      <c r="CB84" s="20"/>
      <c r="CC84" s="20"/>
    </row>
    <row r="85" spans="1:81" x14ac:dyDescent="0.35">
      <c r="A85" s="20">
        <v>162.47499999999999</v>
      </c>
      <c r="B85" s="20">
        <v>518.66999999999996</v>
      </c>
      <c r="C85" s="20">
        <v>195.28200000000001</v>
      </c>
      <c r="D85" s="20">
        <v>232.77600000000001</v>
      </c>
      <c r="E85" s="20">
        <v>296.82900000000001</v>
      </c>
      <c r="F85" s="20">
        <v>335.88499999999999</v>
      </c>
      <c r="G85" s="20">
        <v>195.28200000000001</v>
      </c>
      <c r="H85" s="20">
        <v>212.46700000000001</v>
      </c>
      <c r="I85" s="20">
        <v>207.78</v>
      </c>
      <c r="J85" s="20">
        <v>132.792</v>
      </c>
      <c r="K85" s="20">
        <v>164.03700000000001</v>
      </c>
      <c r="L85" s="20">
        <v>160.91300000000001</v>
      </c>
      <c r="M85" s="20">
        <v>171.84800000000001</v>
      </c>
      <c r="N85" s="20">
        <v>171.84800000000001</v>
      </c>
      <c r="O85" s="20">
        <v>164.03700000000001</v>
      </c>
      <c r="P85" s="20"/>
      <c r="Q85" s="20">
        <v>48.28</v>
      </c>
      <c r="R85" s="20">
        <v>83.759</v>
      </c>
      <c r="S85" s="20">
        <v>57.244</v>
      </c>
      <c r="T85" s="20">
        <v>56.082999999999998</v>
      </c>
      <c r="U85" s="20">
        <v>63.582999999999998</v>
      </c>
      <c r="V85" s="20">
        <v>66.688999999999993</v>
      </c>
      <c r="W85" s="20">
        <v>51.084000000000003</v>
      </c>
      <c r="X85" s="20">
        <v>54.619</v>
      </c>
      <c r="Y85" s="20">
        <v>58.582999999999998</v>
      </c>
      <c r="Z85" s="20">
        <v>41.512999999999998</v>
      </c>
      <c r="AA85" s="20">
        <v>48.887</v>
      </c>
      <c r="AB85" s="20">
        <v>47.851999999999997</v>
      </c>
      <c r="AC85" s="20">
        <v>48.280999999999999</v>
      </c>
      <c r="AD85" s="20">
        <v>49.316000000000003</v>
      </c>
      <c r="AE85" s="20">
        <v>47.548000000000002</v>
      </c>
      <c r="AG85" s="20">
        <v>0.876</v>
      </c>
      <c r="AH85" s="20">
        <v>0.92900000000000005</v>
      </c>
      <c r="AI85" s="20">
        <v>0.749</v>
      </c>
      <c r="AJ85" s="20">
        <v>0.93</v>
      </c>
      <c r="AK85" s="20">
        <v>0.92300000000000004</v>
      </c>
      <c r="AL85" s="20">
        <v>0.94899999999999995</v>
      </c>
      <c r="AM85" s="20">
        <v>0.94</v>
      </c>
      <c r="AN85" s="20">
        <v>0.89500000000000002</v>
      </c>
      <c r="AO85" s="20">
        <v>0.76100000000000001</v>
      </c>
      <c r="AP85" s="20">
        <v>0.96799999999999997</v>
      </c>
      <c r="AQ85" s="20">
        <v>0.86299999999999999</v>
      </c>
      <c r="AR85" s="20">
        <v>0.88300000000000001</v>
      </c>
      <c r="AS85" s="20">
        <v>0.92600000000000005</v>
      </c>
      <c r="AT85" s="20">
        <v>0.96099999999999997</v>
      </c>
      <c r="AU85" s="20">
        <v>0.91200000000000003</v>
      </c>
      <c r="AV85" s="20"/>
      <c r="AW85" s="20">
        <v>1.7509999999999999</v>
      </c>
      <c r="AX85" s="20">
        <v>1.2829999999999999</v>
      </c>
      <c r="AY85" s="20">
        <v>2.0550000000000002</v>
      </c>
      <c r="AZ85" s="20">
        <v>1.1850000000000001</v>
      </c>
      <c r="BA85" s="20">
        <v>1.093</v>
      </c>
      <c r="BB85" s="20">
        <v>1.286</v>
      </c>
      <c r="BC85" s="20">
        <v>1.339</v>
      </c>
      <c r="BD85" s="20">
        <v>1.675</v>
      </c>
      <c r="BE85" s="20">
        <v>1.8380000000000001</v>
      </c>
      <c r="BF85" s="20">
        <v>1.2529999999999999</v>
      </c>
      <c r="BG85" s="20">
        <v>1.345</v>
      </c>
      <c r="BH85" s="20">
        <v>1.379</v>
      </c>
      <c r="BI85" s="20">
        <v>1.17</v>
      </c>
      <c r="BJ85" s="20">
        <v>1.1919999999999999</v>
      </c>
      <c r="BK85" s="20">
        <v>1.2310000000000001</v>
      </c>
      <c r="BL85" s="20"/>
      <c r="BM85" s="20">
        <v>0.92</v>
      </c>
      <c r="BN85" s="20">
        <v>0.94699999999999995</v>
      </c>
      <c r="BO85" s="20">
        <v>0.91600000000000004</v>
      </c>
      <c r="BP85" s="20">
        <v>0.91700000000000004</v>
      </c>
      <c r="BQ85" s="20">
        <v>0.93400000000000005</v>
      </c>
      <c r="BR85" s="20">
        <v>0.93700000000000006</v>
      </c>
      <c r="BS85" s="20">
        <v>0.91900000000000004</v>
      </c>
      <c r="BT85" s="20">
        <v>0.91600000000000004</v>
      </c>
      <c r="BU85" s="20">
        <v>0.90800000000000003</v>
      </c>
      <c r="BV85" s="20">
        <v>0.92400000000000004</v>
      </c>
      <c r="BW85" s="20">
        <v>0.88600000000000001</v>
      </c>
      <c r="BX85" s="20">
        <v>0.9</v>
      </c>
      <c r="BY85" s="20">
        <v>0.91700000000000004</v>
      </c>
      <c r="BZ85" s="20">
        <v>0.92200000000000004</v>
      </c>
      <c r="CA85" s="20">
        <v>0.89400000000000002</v>
      </c>
      <c r="CB85" s="20"/>
      <c r="CC85" s="20"/>
    </row>
    <row r="86" spans="1:81" x14ac:dyDescent="0.35">
      <c r="A86" s="20">
        <v>228.089</v>
      </c>
      <c r="B86" s="20">
        <v>354.63299999999998</v>
      </c>
      <c r="C86" s="20">
        <v>214.029</v>
      </c>
      <c r="D86" s="20">
        <v>190.595</v>
      </c>
      <c r="E86" s="20">
        <v>184.346</v>
      </c>
      <c r="F86" s="20">
        <v>264.02199999999999</v>
      </c>
      <c r="G86" s="20">
        <v>246.83699999999999</v>
      </c>
      <c r="H86" s="20">
        <v>299.95400000000001</v>
      </c>
      <c r="I86" s="20">
        <v>332.76100000000002</v>
      </c>
      <c r="J86" s="20">
        <v>143.72800000000001</v>
      </c>
      <c r="K86" s="20">
        <v>217.154</v>
      </c>
      <c r="L86" s="20">
        <v>167.16200000000001</v>
      </c>
      <c r="M86" s="20">
        <v>231.214</v>
      </c>
      <c r="N86" s="20">
        <v>159.35</v>
      </c>
      <c r="O86" s="20">
        <v>21.872</v>
      </c>
      <c r="P86" s="20"/>
      <c r="Q86" s="20">
        <v>58.582999999999998</v>
      </c>
      <c r="R86" s="20">
        <v>69.188999999999993</v>
      </c>
      <c r="S86" s="20">
        <v>54.316000000000003</v>
      </c>
      <c r="T86" s="20">
        <v>51.084000000000003</v>
      </c>
      <c r="U86" s="20">
        <v>51.084000000000003</v>
      </c>
      <c r="V86" s="20">
        <v>59.921999999999997</v>
      </c>
      <c r="W86" s="20">
        <v>57.850999999999999</v>
      </c>
      <c r="X86" s="20">
        <v>65.653999999999996</v>
      </c>
      <c r="Y86" s="20">
        <v>78.456000000000003</v>
      </c>
      <c r="Z86" s="20">
        <v>43.280999999999999</v>
      </c>
      <c r="AA86" s="20">
        <v>52.850999999999999</v>
      </c>
      <c r="AB86" s="20">
        <v>49.316000000000003</v>
      </c>
      <c r="AC86" s="20">
        <v>57.850999999999999</v>
      </c>
      <c r="AD86" s="20">
        <v>47.976999999999997</v>
      </c>
      <c r="AE86" s="20">
        <v>18.408000000000001</v>
      </c>
      <c r="AG86" s="20">
        <v>0.83499999999999996</v>
      </c>
      <c r="AH86" s="20">
        <v>0.93100000000000005</v>
      </c>
      <c r="AI86" s="20">
        <v>0.91200000000000003</v>
      </c>
      <c r="AJ86" s="20">
        <v>0.91800000000000004</v>
      </c>
      <c r="AK86" s="20">
        <v>0.88800000000000001</v>
      </c>
      <c r="AL86" s="20">
        <v>0.92400000000000004</v>
      </c>
      <c r="AM86" s="20">
        <v>0.92700000000000005</v>
      </c>
      <c r="AN86" s="20">
        <v>0.874</v>
      </c>
      <c r="AO86" s="20">
        <v>0.67900000000000005</v>
      </c>
      <c r="AP86" s="20">
        <v>0.96399999999999997</v>
      </c>
      <c r="AQ86" s="20">
        <v>0.97699999999999998</v>
      </c>
      <c r="AR86" s="20">
        <v>0.86399999999999999</v>
      </c>
      <c r="AS86" s="20">
        <v>0.86799999999999999</v>
      </c>
      <c r="AT86" s="20">
        <v>0.93799999999999994</v>
      </c>
      <c r="AU86" s="20">
        <v>0.81100000000000005</v>
      </c>
      <c r="AV86" s="20"/>
      <c r="AW86" s="20">
        <v>1.76</v>
      </c>
      <c r="AX86" s="20">
        <v>1.333</v>
      </c>
      <c r="AY86" s="20">
        <v>1.31</v>
      </c>
      <c r="AZ86" s="20">
        <v>1.528</v>
      </c>
      <c r="BA86" s="20">
        <v>1.556</v>
      </c>
      <c r="BB86" s="20">
        <v>1.4390000000000001</v>
      </c>
      <c r="BC86" s="20">
        <v>1.4570000000000001</v>
      </c>
      <c r="BD86" s="20">
        <v>1.409</v>
      </c>
      <c r="BE86" s="20">
        <v>1.7470000000000001</v>
      </c>
      <c r="BF86" s="20">
        <v>1.159</v>
      </c>
      <c r="BG86" s="20">
        <v>1.1879999999999999</v>
      </c>
      <c r="BH86" s="20">
        <v>1.423</v>
      </c>
      <c r="BI86" s="20">
        <v>1.423</v>
      </c>
      <c r="BJ86" s="20">
        <v>1.3879999999999999</v>
      </c>
      <c r="BK86" s="20">
        <v>2.2549999999999999</v>
      </c>
      <c r="BL86" s="20"/>
      <c r="BM86" s="20">
        <v>0.91500000000000004</v>
      </c>
      <c r="BN86" s="20">
        <v>0.93600000000000005</v>
      </c>
      <c r="BO86" s="20">
        <v>0.91900000000000004</v>
      </c>
      <c r="BP86" s="20">
        <v>0.92400000000000004</v>
      </c>
      <c r="BQ86" s="20">
        <v>0.92200000000000004</v>
      </c>
      <c r="BR86" s="20">
        <v>0.92300000000000004</v>
      </c>
      <c r="BS86" s="20">
        <v>0.93200000000000005</v>
      </c>
      <c r="BT86" s="20">
        <v>0.91200000000000003</v>
      </c>
      <c r="BU86" s="20">
        <v>0.84899999999999998</v>
      </c>
      <c r="BV86" s="20">
        <v>0.91500000000000004</v>
      </c>
      <c r="BW86" s="20">
        <v>0.93300000000000005</v>
      </c>
      <c r="BX86" s="20">
        <v>0.88400000000000001</v>
      </c>
      <c r="BY86" s="20">
        <v>0.90500000000000003</v>
      </c>
      <c r="BZ86" s="20">
        <v>0.94</v>
      </c>
      <c r="CA86" s="20">
        <v>0.77800000000000002</v>
      </c>
      <c r="CB86" s="20"/>
      <c r="CC86" s="20"/>
    </row>
    <row r="87" spans="1:81" x14ac:dyDescent="0.35">
      <c r="A87" s="20">
        <v>143.72800000000001</v>
      </c>
      <c r="B87" s="20">
        <v>215.59200000000001</v>
      </c>
      <c r="C87" s="20">
        <v>223.40299999999999</v>
      </c>
      <c r="D87" s="20">
        <v>192.15799999999999</v>
      </c>
      <c r="E87" s="20">
        <v>334.32299999999998</v>
      </c>
      <c r="F87" s="20">
        <v>673.33299999999997</v>
      </c>
      <c r="G87" s="20">
        <v>156.226</v>
      </c>
      <c r="H87" s="20">
        <v>579.59799999999996</v>
      </c>
      <c r="I87" s="20">
        <v>270.27100000000002</v>
      </c>
      <c r="J87" s="20">
        <v>198.40700000000001</v>
      </c>
      <c r="K87" s="20">
        <v>304.64</v>
      </c>
      <c r="L87" s="20">
        <v>168.72399999999999</v>
      </c>
      <c r="M87" s="20">
        <v>221.84100000000001</v>
      </c>
      <c r="N87" s="20">
        <v>90.611000000000004</v>
      </c>
      <c r="O87" s="20">
        <v>538.97900000000004</v>
      </c>
      <c r="P87" s="20"/>
      <c r="Q87" s="20">
        <v>45.048999999999999</v>
      </c>
      <c r="R87" s="20">
        <v>53.28</v>
      </c>
      <c r="S87" s="20">
        <v>57.119</v>
      </c>
      <c r="T87" s="20">
        <v>50.350999999999999</v>
      </c>
      <c r="U87" s="20">
        <v>66.385999999999996</v>
      </c>
      <c r="V87" s="20">
        <v>109.541</v>
      </c>
      <c r="W87" s="20">
        <v>47.548000000000002</v>
      </c>
      <c r="X87" s="20">
        <v>90.096999999999994</v>
      </c>
      <c r="Y87" s="20">
        <v>69.492000000000004</v>
      </c>
      <c r="Z87" s="20">
        <v>51.084000000000003</v>
      </c>
      <c r="AA87" s="20">
        <v>91.132999999999996</v>
      </c>
      <c r="AB87" s="20">
        <v>49.316000000000003</v>
      </c>
      <c r="AC87" s="20">
        <v>53.582999999999998</v>
      </c>
      <c r="AD87" s="20">
        <v>46.816000000000003</v>
      </c>
      <c r="AE87" s="20">
        <v>133.37799999999999</v>
      </c>
      <c r="AG87" s="20">
        <v>0.89</v>
      </c>
      <c r="AH87" s="20">
        <v>0.95399999999999996</v>
      </c>
      <c r="AI87" s="20">
        <v>0.86</v>
      </c>
      <c r="AJ87" s="20">
        <v>0.95199999999999996</v>
      </c>
      <c r="AK87" s="20">
        <v>0.95299999999999996</v>
      </c>
      <c r="AL87" s="20">
        <v>0.70499999999999996</v>
      </c>
      <c r="AM87" s="20">
        <v>0.86799999999999999</v>
      </c>
      <c r="AN87" s="20">
        <v>0.89700000000000002</v>
      </c>
      <c r="AO87" s="20">
        <v>0.70299999999999996</v>
      </c>
      <c r="AP87" s="20">
        <v>0.95499999999999996</v>
      </c>
      <c r="AQ87" s="20">
        <v>0.46100000000000002</v>
      </c>
      <c r="AR87" s="20">
        <v>0.872</v>
      </c>
      <c r="AS87" s="20">
        <v>0.97099999999999997</v>
      </c>
      <c r="AT87" s="20">
        <v>0.91400000000000003</v>
      </c>
      <c r="AU87" s="20">
        <v>0.38100000000000001</v>
      </c>
      <c r="AV87" s="20"/>
      <c r="AW87" s="20">
        <v>1.677</v>
      </c>
      <c r="AX87" s="20">
        <v>1.149</v>
      </c>
      <c r="AY87" s="20">
        <v>1.43</v>
      </c>
      <c r="AZ87" s="20">
        <v>1.1870000000000001</v>
      </c>
      <c r="BA87" s="20">
        <v>1.163</v>
      </c>
      <c r="BB87" s="20">
        <v>1.3080000000000001</v>
      </c>
      <c r="BC87" s="20">
        <v>1.8</v>
      </c>
      <c r="BD87" s="20">
        <v>1.3819999999999999</v>
      </c>
      <c r="BE87" s="20">
        <v>1.7</v>
      </c>
      <c r="BF87" s="20">
        <v>1.246</v>
      </c>
      <c r="BG87" s="20">
        <v>2.7839999999999998</v>
      </c>
      <c r="BH87" s="20">
        <v>1.375</v>
      </c>
      <c r="BI87" s="20">
        <v>1.2490000000000001</v>
      </c>
      <c r="BJ87" s="20">
        <v>1.4950000000000001</v>
      </c>
      <c r="BK87" s="20">
        <v>1.4330000000000001</v>
      </c>
      <c r="BL87" s="20"/>
      <c r="BM87" s="20">
        <v>0.90600000000000003</v>
      </c>
      <c r="BN87" s="20">
        <v>0.93899999999999995</v>
      </c>
      <c r="BO87" s="20">
        <v>0.89700000000000002</v>
      </c>
      <c r="BP87" s="20">
        <v>0.91100000000000003</v>
      </c>
      <c r="BQ87" s="20">
        <v>0.93899999999999995</v>
      </c>
      <c r="BR87" s="20">
        <v>0.90100000000000002</v>
      </c>
      <c r="BS87" s="20">
        <v>0.91700000000000004</v>
      </c>
      <c r="BT87" s="20">
        <v>0.94299999999999995</v>
      </c>
      <c r="BU87" s="20">
        <v>0.85199999999999998</v>
      </c>
      <c r="BV87" s="20">
        <v>0.91700000000000004</v>
      </c>
      <c r="BW87" s="20">
        <v>0.747</v>
      </c>
      <c r="BX87" s="20">
        <v>0.88500000000000001</v>
      </c>
      <c r="BY87" s="20">
        <v>0.93700000000000006</v>
      </c>
      <c r="BZ87" s="20">
        <v>0.91100000000000003</v>
      </c>
      <c r="CA87" s="20">
        <v>0.79600000000000004</v>
      </c>
      <c r="CB87" s="20"/>
      <c r="CC87" s="20"/>
    </row>
    <row r="88" spans="1:81" x14ac:dyDescent="0.35">
      <c r="A88" s="20">
        <v>176.535</v>
      </c>
      <c r="B88" s="20">
        <v>224.965</v>
      </c>
      <c r="C88" s="20">
        <v>199.96899999999999</v>
      </c>
      <c r="D88" s="20">
        <v>276.52</v>
      </c>
      <c r="E88" s="20">
        <v>267.14600000000002</v>
      </c>
      <c r="F88" s="20">
        <v>435.87</v>
      </c>
      <c r="G88" s="20">
        <v>162.47499999999999</v>
      </c>
      <c r="H88" s="20">
        <v>257.77300000000002</v>
      </c>
      <c r="I88" s="20">
        <v>498.36</v>
      </c>
      <c r="J88" s="20">
        <v>223.40299999999999</v>
      </c>
      <c r="K88" s="20">
        <v>253.08600000000001</v>
      </c>
      <c r="L88" s="20">
        <v>314.01400000000001</v>
      </c>
      <c r="M88" s="20">
        <v>187.471</v>
      </c>
      <c r="N88" s="20">
        <v>204.65600000000001</v>
      </c>
      <c r="O88" s="20">
        <v>87.486000000000004</v>
      </c>
      <c r="P88" s="20"/>
      <c r="Q88" s="20">
        <v>48.28</v>
      </c>
      <c r="R88" s="20">
        <v>55.350999999999999</v>
      </c>
      <c r="S88" s="20">
        <v>51.387</v>
      </c>
      <c r="T88" s="20">
        <v>61.082999999999998</v>
      </c>
      <c r="U88" s="20">
        <v>61.082999999999998</v>
      </c>
      <c r="V88" s="20">
        <v>83.759</v>
      </c>
      <c r="W88" s="20">
        <v>48.887</v>
      </c>
      <c r="X88" s="20">
        <v>57.850999999999999</v>
      </c>
      <c r="Y88" s="20">
        <v>87.116</v>
      </c>
      <c r="Z88" s="20">
        <v>54.316000000000003</v>
      </c>
      <c r="AA88" s="20">
        <v>58.886000000000003</v>
      </c>
      <c r="AB88" s="20">
        <v>66.814999999999998</v>
      </c>
      <c r="AC88" s="20">
        <v>51.084000000000003</v>
      </c>
      <c r="AD88" s="20">
        <v>37.246000000000002</v>
      </c>
      <c r="AE88" s="20">
        <v>58.154000000000003</v>
      </c>
      <c r="AG88" s="20">
        <v>0.95199999999999996</v>
      </c>
      <c r="AH88" s="20">
        <v>0.92300000000000004</v>
      </c>
      <c r="AI88" s="20">
        <v>0.95199999999999996</v>
      </c>
      <c r="AJ88" s="20">
        <v>0.93100000000000005</v>
      </c>
      <c r="AK88" s="20">
        <v>0.9</v>
      </c>
      <c r="AL88" s="20">
        <v>0.78100000000000003</v>
      </c>
      <c r="AM88" s="20">
        <v>0.85399999999999998</v>
      </c>
      <c r="AN88" s="20">
        <v>0.96799999999999997</v>
      </c>
      <c r="AO88" s="20">
        <v>0.82499999999999996</v>
      </c>
      <c r="AP88" s="20">
        <v>0.95199999999999996</v>
      </c>
      <c r="AQ88" s="20">
        <v>0.91700000000000004</v>
      </c>
      <c r="AR88" s="20">
        <v>0.88400000000000001</v>
      </c>
      <c r="AS88" s="20">
        <v>0.90300000000000002</v>
      </c>
      <c r="AT88" s="20">
        <v>0.82099999999999995</v>
      </c>
      <c r="AU88" s="20">
        <v>0.32500000000000001</v>
      </c>
      <c r="AV88" s="20"/>
      <c r="AW88" s="20">
        <v>1.39</v>
      </c>
      <c r="AX88" s="20">
        <v>1.0169999999999999</v>
      </c>
      <c r="AY88" s="20">
        <v>1.325</v>
      </c>
      <c r="AZ88" s="20">
        <v>1.2410000000000001</v>
      </c>
      <c r="BA88" s="20">
        <v>1.3460000000000001</v>
      </c>
      <c r="BB88" s="20">
        <v>1.3959999999999999</v>
      </c>
      <c r="BC88" s="20">
        <v>1.165</v>
      </c>
      <c r="BD88" s="20">
        <v>1.2230000000000001</v>
      </c>
      <c r="BE88" s="20">
        <v>1.7829999999999999</v>
      </c>
      <c r="BF88" s="20">
        <v>1.264</v>
      </c>
      <c r="BG88" s="20">
        <v>1.226</v>
      </c>
      <c r="BH88" s="20">
        <v>1.43</v>
      </c>
      <c r="BI88" s="20">
        <v>1.0329999999999999</v>
      </c>
      <c r="BJ88" s="20">
        <v>1.909</v>
      </c>
      <c r="BK88" s="20">
        <v>1.21</v>
      </c>
      <c r="BL88" s="20"/>
      <c r="BM88" s="20">
        <v>0.93</v>
      </c>
      <c r="BN88" s="20">
        <v>0.91100000000000003</v>
      </c>
      <c r="BO88" s="20">
        <v>0.91800000000000004</v>
      </c>
      <c r="BP88" s="20">
        <v>0.93200000000000005</v>
      </c>
      <c r="BQ88" s="20">
        <v>0.92700000000000005</v>
      </c>
      <c r="BR88" s="20">
        <v>0.91</v>
      </c>
      <c r="BS88" s="20">
        <v>0.874</v>
      </c>
      <c r="BT88" s="20">
        <v>0.93799999999999994</v>
      </c>
      <c r="BU88" s="20">
        <v>0.94499999999999995</v>
      </c>
      <c r="BV88" s="20">
        <v>0.92900000000000005</v>
      </c>
      <c r="BW88" s="20">
        <v>0.91300000000000003</v>
      </c>
      <c r="BX88" s="20">
        <v>0.93700000000000006</v>
      </c>
      <c r="BY88" s="20">
        <v>0.90200000000000002</v>
      </c>
      <c r="BZ88" s="20">
        <v>0.879</v>
      </c>
      <c r="CA88" s="20">
        <v>0.67500000000000004</v>
      </c>
      <c r="CB88" s="20"/>
      <c r="CC88" s="20"/>
    </row>
    <row r="89" spans="1:81" x14ac:dyDescent="0.35">
      <c r="A89" s="20">
        <v>192.15700000000001</v>
      </c>
      <c r="B89" s="20">
        <v>524.91899999999998</v>
      </c>
      <c r="C89" s="20">
        <v>292.142</v>
      </c>
      <c r="D89" s="20">
        <v>160.91300000000001</v>
      </c>
      <c r="E89" s="20">
        <v>196.84399999999999</v>
      </c>
      <c r="F89" s="20">
        <v>281.20600000000002</v>
      </c>
      <c r="G89" s="20">
        <v>149.977</v>
      </c>
      <c r="H89" s="20">
        <v>201.53100000000001</v>
      </c>
      <c r="I89" s="20">
        <v>145.29</v>
      </c>
      <c r="J89" s="20">
        <v>217.154</v>
      </c>
      <c r="K89" s="20">
        <v>224.965</v>
      </c>
      <c r="L89" s="20">
        <v>143.72800000000001</v>
      </c>
      <c r="M89" s="20">
        <v>165.59899999999999</v>
      </c>
      <c r="N89" s="20">
        <v>339.01</v>
      </c>
      <c r="O89" s="20">
        <v>71.864000000000004</v>
      </c>
      <c r="P89" s="20"/>
      <c r="Q89" s="20">
        <v>50.048000000000002</v>
      </c>
      <c r="R89" s="20">
        <v>89.793999999999997</v>
      </c>
      <c r="S89" s="20">
        <v>64.921000000000006</v>
      </c>
      <c r="T89" s="20">
        <v>50.78</v>
      </c>
      <c r="U89" s="20">
        <v>50.78</v>
      </c>
      <c r="V89" s="20">
        <v>70.956000000000003</v>
      </c>
      <c r="W89" s="20">
        <v>46.084000000000003</v>
      </c>
      <c r="X89" s="20">
        <v>51.816000000000003</v>
      </c>
      <c r="Y89" s="20">
        <v>131.727</v>
      </c>
      <c r="Z89" s="20">
        <v>56.082999999999998</v>
      </c>
      <c r="AA89" s="20">
        <v>55.350999999999999</v>
      </c>
      <c r="AB89" s="20">
        <v>43.280999999999999</v>
      </c>
      <c r="AC89" s="20">
        <v>47.548000000000002</v>
      </c>
      <c r="AD89" s="20">
        <v>53.28</v>
      </c>
      <c r="AE89" s="20">
        <v>74.063000000000002</v>
      </c>
      <c r="AG89" s="20">
        <v>0.96399999999999997</v>
      </c>
      <c r="AH89" s="20">
        <v>0.81799999999999995</v>
      </c>
      <c r="AI89" s="20">
        <v>0.871</v>
      </c>
      <c r="AJ89" s="20">
        <v>0.78400000000000003</v>
      </c>
      <c r="AK89" s="20">
        <v>0.95899999999999996</v>
      </c>
      <c r="AL89" s="20">
        <v>0.70199999999999996</v>
      </c>
      <c r="AM89" s="20">
        <v>0.88700000000000001</v>
      </c>
      <c r="AN89" s="20">
        <v>0.94299999999999995</v>
      </c>
      <c r="AO89" s="20">
        <v>0.105</v>
      </c>
      <c r="AP89" s="20">
        <v>0.86799999999999999</v>
      </c>
      <c r="AQ89" s="20">
        <v>0.92300000000000004</v>
      </c>
      <c r="AR89" s="20">
        <v>0.96399999999999997</v>
      </c>
      <c r="AS89" s="20">
        <v>0.92</v>
      </c>
      <c r="AT89" s="20">
        <v>0.90600000000000003</v>
      </c>
      <c r="AU89" s="20">
        <v>0.16500000000000001</v>
      </c>
      <c r="AV89" s="20"/>
      <c r="AW89" s="20">
        <v>1.2629999999999999</v>
      </c>
      <c r="AX89" s="20">
        <v>1.8160000000000001</v>
      </c>
      <c r="AY89" s="20">
        <v>1.4790000000000001</v>
      </c>
      <c r="AZ89" s="20">
        <v>2.1789999999999998</v>
      </c>
      <c r="BA89" s="20">
        <v>1.2709999999999999</v>
      </c>
      <c r="BB89" s="20">
        <v>1.5720000000000001</v>
      </c>
      <c r="BC89" s="20">
        <v>1.5740000000000001</v>
      </c>
      <c r="BD89" s="20">
        <v>1.3560000000000001</v>
      </c>
      <c r="BE89" s="20">
        <v>1.8779999999999999</v>
      </c>
      <c r="BF89" s="20">
        <v>1.657</v>
      </c>
      <c r="BG89" s="20">
        <v>1.387</v>
      </c>
      <c r="BH89" s="20">
        <v>1.218</v>
      </c>
      <c r="BI89" s="20">
        <v>1.2230000000000001</v>
      </c>
      <c r="BJ89" s="20">
        <v>1.3009999999999999</v>
      </c>
      <c r="BK89" s="20">
        <v>2.4729999999999999</v>
      </c>
      <c r="BL89" s="20"/>
      <c r="BM89" s="20">
        <v>0.93200000000000005</v>
      </c>
      <c r="BN89" s="20">
        <v>0.94</v>
      </c>
      <c r="BO89" s="20">
        <v>0.90800000000000003</v>
      </c>
      <c r="BP89" s="20">
        <v>0.90700000000000003</v>
      </c>
      <c r="BQ89" s="20">
        <v>0.94399999999999995</v>
      </c>
      <c r="BR89" s="20">
        <v>0.878</v>
      </c>
      <c r="BS89" s="20">
        <v>0.90600000000000003</v>
      </c>
      <c r="BT89" s="20">
        <v>0.92800000000000005</v>
      </c>
      <c r="BU89" s="20">
        <v>0.106</v>
      </c>
      <c r="BV89" s="20">
        <v>0.92100000000000004</v>
      </c>
      <c r="BW89" s="20">
        <v>0.91700000000000004</v>
      </c>
      <c r="BX89" s="20">
        <v>0.92</v>
      </c>
      <c r="BY89" s="20">
        <v>0.90600000000000003</v>
      </c>
      <c r="BZ89" s="20">
        <v>0.92600000000000005</v>
      </c>
      <c r="CA89" s="20">
        <v>0.51400000000000001</v>
      </c>
      <c r="CB89" s="20"/>
      <c r="CC89" s="20"/>
    </row>
    <row r="90" spans="1:81" x14ac:dyDescent="0.35">
      <c r="A90" s="20">
        <v>146.852</v>
      </c>
      <c r="B90" s="20">
        <v>192.15799999999999</v>
      </c>
      <c r="C90" s="20">
        <v>237.46299999999999</v>
      </c>
      <c r="D90" s="20">
        <v>221.84100000000001</v>
      </c>
      <c r="E90" s="20">
        <v>256.20999999999998</v>
      </c>
      <c r="F90" s="20">
        <v>210.905</v>
      </c>
      <c r="G90" s="20">
        <v>182.78399999999999</v>
      </c>
      <c r="H90" s="20">
        <v>474.92599999999999</v>
      </c>
      <c r="I90" s="20">
        <v>424.93400000000003</v>
      </c>
      <c r="J90" s="20">
        <v>174.97300000000001</v>
      </c>
      <c r="K90" s="20">
        <v>199.96899999999999</v>
      </c>
      <c r="L90" s="20">
        <v>126.54300000000001</v>
      </c>
      <c r="M90" s="20">
        <v>174.97300000000001</v>
      </c>
      <c r="N90" s="20">
        <v>115.607</v>
      </c>
      <c r="O90" s="20">
        <v>212.46700000000001</v>
      </c>
      <c r="P90" s="20"/>
      <c r="Q90" s="20">
        <v>49.316000000000003</v>
      </c>
      <c r="R90" s="20">
        <v>50.78</v>
      </c>
      <c r="S90" s="20">
        <v>58.886000000000003</v>
      </c>
      <c r="T90" s="20">
        <v>55.350999999999999</v>
      </c>
      <c r="U90" s="20">
        <v>58.582999999999998</v>
      </c>
      <c r="V90" s="20">
        <v>55.350999999999999</v>
      </c>
      <c r="W90" s="20">
        <v>49.316000000000003</v>
      </c>
      <c r="X90" s="20">
        <v>80.956000000000003</v>
      </c>
      <c r="Y90" s="20">
        <v>76.688000000000002</v>
      </c>
      <c r="Z90" s="20">
        <v>55.654000000000003</v>
      </c>
      <c r="AA90" s="20">
        <v>53.582999999999998</v>
      </c>
      <c r="AB90" s="20">
        <v>39.746000000000002</v>
      </c>
      <c r="AC90" s="20">
        <v>48.280999999999999</v>
      </c>
      <c r="AD90" s="20">
        <v>68.885999999999996</v>
      </c>
      <c r="AE90" s="20">
        <v>104.845</v>
      </c>
      <c r="AG90" s="20">
        <v>0.75900000000000001</v>
      </c>
      <c r="AH90" s="20">
        <v>0.93600000000000005</v>
      </c>
      <c r="AI90" s="20">
        <v>0.86099999999999999</v>
      </c>
      <c r="AJ90" s="20">
        <v>0.91</v>
      </c>
      <c r="AK90" s="20">
        <v>0.93799999999999994</v>
      </c>
      <c r="AL90" s="20">
        <v>0.86499999999999999</v>
      </c>
      <c r="AM90" s="20">
        <v>0.94399999999999995</v>
      </c>
      <c r="AN90" s="20">
        <v>0.91100000000000003</v>
      </c>
      <c r="AO90" s="20">
        <v>0.90800000000000003</v>
      </c>
      <c r="AP90" s="20">
        <v>0.71</v>
      </c>
      <c r="AQ90" s="20">
        <v>0.875</v>
      </c>
      <c r="AR90" s="20">
        <v>1</v>
      </c>
      <c r="AS90" s="20">
        <v>0.94299999999999995</v>
      </c>
      <c r="AT90" s="20">
        <v>0.89800000000000002</v>
      </c>
      <c r="AU90" s="20">
        <v>0.24299999999999999</v>
      </c>
      <c r="AV90" s="20"/>
      <c r="AW90" s="20">
        <v>2.2109999999999999</v>
      </c>
      <c r="AX90" s="20">
        <v>1.3540000000000001</v>
      </c>
      <c r="AY90" s="20">
        <v>1.3129999999999999</v>
      </c>
      <c r="AZ90" s="20">
        <v>1.204</v>
      </c>
      <c r="BA90" s="20">
        <v>1.401</v>
      </c>
      <c r="BB90" s="20">
        <v>1.5309999999999999</v>
      </c>
      <c r="BC90" s="20">
        <v>1.321</v>
      </c>
      <c r="BD90" s="20">
        <v>1.073</v>
      </c>
      <c r="BE90" s="20">
        <v>1.167</v>
      </c>
      <c r="BF90" s="20">
        <v>1.538</v>
      </c>
      <c r="BG90" s="20">
        <v>1.4950000000000001</v>
      </c>
      <c r="BH90" s="20">
        <v>1.109</v>
      </c>
      <c r="BI90" s="20">
        <v>1.177</v>
      </c>
      <c r="BJ90" s="20">
        <v>1.5029999999999999</v>
      </c>
      <c r="BK90" s="20">
        <v>1.36</v>
      </c>
      <c r="BL90" s="20"/>
      <c r="BM90" s="20">
        <v>0.88700000000000001</v>
      </c>
      <c r="BN90" s="20">
        <v>0.93899999999999995</v>
      </c>
      <c r="BO90" s="20">
        <v>0.90500000000000003</v>
      </c>
      <c r="BP90" s="20">
        <v>0.91600000000000004</v>
      </c>
      <c r="BQ90" s="20">
        <v>0.94</v>
      </c>
      <c r="BR90" s="20">
        <v>0.90600000000000003</v>
      </c>
      <c r="BS90" s="20">
        <v>0.91800000000000004</v>
      </c>
      <c r="BT90" s="20">
        <v>0.94099999999999995</v>
      </c>
      <c r="BU90" s="20">
        <v>0.93600000000000005</v>
      </c>
      <c r="BV90" s="20">
        <v>0.84499999999999997</v>
      </c>
      <c r="BW90" s="20">
        <v>0.91400000000000003</v>
      </c>
      <c r="BX90" s="20">
        <v>0.92600000000000005</v>
      </c>
      <c r="BY90" s="20">
        <v>0.92600000000000005</v>
      </c>
      <c r="BZ90" s="20">
        <v>0.94599999999999995</v>
      </c>
      <c r="CA90" s="20">
        <v>0.65200000000000002</v>
      </c>
      <c r="CB90" s="20"/>
      <c r="CC90" s="20"/>
    </row>
    <row r="91" spans="1:81" x14ac:dyDescent="0.35">
      <c r="A91" s="20">
        <v>240.58699999999999</v>
      </c>
      <c r="B91" s="20">
        <v>196.84399999999999</v>
      </c>
      <c r="C91" s="20">
        <v>478.05099999999999</v>
      </c>
      <c r="D91" s="20">
        <v>346.82100000000003</v>
      </c>
      <c r="E91" s="20">
        <v>189.03299999999999</v>
      </c>
      <c r="F91" s="20">
        <v>70.302000000000007</v>
      </c>
      <c r="G91" s="20">
        <v>210.905</v>
      </c>
      <c r="H91" s="20">
        <v>185.90899999999999</v>
      </c>
      <c r="I91" s="20">
        <v>173.411</v>
      </c>
      <c r="J91" s="20">
        <v>151.53899999999999</v>
      </c>
      <c r="K91" s="20">
        <v>159.35</v>
      </c>
      <c r="L91" s="20">
        <v>20.309000000000001</v>
      </c>
      <c r="M91" s="20">
        <v>185.90899999999999</v>
      </c>
      <c r="N91" s="20">
        <v>126.54300000000001</v>
      </c>
      <c r="O91" s="20">
        <v>228.09</v>
      </c>
      <c r="P91" s="20"/>
      <c r="Q91" s="20">
        <v>58.582999999999998</v>
      </c>
      <c r="R91" s="20">
        <v>54.619</v>
      </c>
      <c r="S91" s="20">
        <v>80.222999999999999</v>
      </c>
      <c r="T91" s="20">
        <v>74.492000000000004</v>
      </c>
      <c r="U91" s="20">
        <v>50.048000000000002</v>
      </c>
      <c r="V91" s="20">
        <v>29.745999999999999</v>
      </c>
      <c r="W91" s="20">
        <v>58.582999999999998</v>
      </c>
      <c r="X91" s="20">
        <v>51.084000000000003</v>
      </c>
      <c r="Y91" s="20">
        <v>66.563000000000002</v>
      </c>
      <c r="Z91" s="20">
        <v>45.048999999999999</v>
      </c>
      <c r="AA91" s="20">
        <v>45.780999999999999</v>
      </c>
      <c r="AB91" s="20">
        <v>14.872999999999999</v>
      </c>
      <c r="AC91" s="20">
        <v>49.012999999999998</v>
      </c>
      <c r="AD91" s="20">
        <v>39.746000000000002</v>
      </c>
      <c r="AE91" s="20">
        <v>115.754</v>
      </c>
      <c r="AG91" s="20">
        <v>0.88100000000000001</v>
      </c>
      <c r="AH91" s="20">
        <v>0.82899999999999996</v>
      </c>
      <c r="AI91" s="20">
        <v>0.93300000000000005</v>
      </c>
      <c r="AJ91" s="20">
        <v>0.78500000000000003</v>
      </c>
      <c r="AK91" s="20">
        <v>0.94799999999999995</v>
      </c>
      <c r="AL91" s="20">
        <v>0.998</v>
      </c>
      <c r="AM91" s="20">
        <v>0.77200000000000002</v>
      </c>
      <c r="AN91" s="20">
        <v>0.89500000000000002</v>
      </c>
      <c r="AO91" s="20">
        <v>0.49199999999999999</v>
      </c>
      <c r="AP91" s="20">
        <v>0.93799999999999994</v>
      </c>
      <c r="AQ91" s="20">
        <v>0.95499999999999996</v>
      </c>
      <c r="AR91" s="20">
        <v>1</v>
      </c>
      <c r="AS91" s="20">
        <v>0.97299999999999998</v>
      </c>
      <c r="AT91" s="20">
        <v>0.92</v>
      </c>
      <c r="AU91" s="20">
        <v>0.214</v>
      </c>
      <c r="AV91" s="20"/>
      <c r="AW91" s="20">
        <v>1.573</v>
      </c>
      <c r="AX91" s="20">
        <v>1.621</v>
      </c>
      <c r="AY91" s="20">
        <v>1.1950000000000001</v>
      </c>
      <c r="AZ91" s="20">
        <v>1.827</v>
      </c>
      <c r="BA91" s="20">
        <v>1.407</v>
      </c>
      <c r="BB91" s="20">
        <v>1.091</v>
      </c>
      <c r="BC91" s="20">
        <v>1.8</v>
      </c>
      <c r="BD91" s="20">
        <v>1.367</v>
      </c>
      <c r="BE91" s="20">
        <v>1.302</v>
      </c>
      <c r="BF91" s="20">
        <v>1.3620000000000001</v>
      </c>
      <c r="BG91" s="20">
        <v>1.359</v>
      </c>
      <c r="BH91" s="20">
        <v>1.159</v>
      </c>
      <c r="BI91" s="20">
        <v>1.208</v>
      </c>
      <c r="BJ91" s="20">
        <v>1.4279999999999999</v>
      </c>
      <c r="BK91" s="20">
        <v>1.1839999999999999</v>
      </c>
      <c r="BL91" s="20"/>
      <c r="BM91" s="20">
        <v>0.93300000000000005</v>
      </c>
      <c r="BN91" s="20">
        <v>0.89700000000000002</v>
      </c>
      <c r="BO91" s="20">
        <v>0.94199999999999995</v>
      </c>
      <c r="BP91" s="20">
        <v>0.91200000000000003</v>
      </c>
      <c r="BQ91" s="20">
        <v>0.93400000000000005</v>
      </c>
      <c r="BR91" s="20">
        <v>0.88200000000000001</v>
      </c>
      <c r="BS91" s="20">
        <v>0.91500000000000004</v>
      </c>
      <c r="BT91" s="20">
        <v>0.89800000000000002</v>
      </c>
      <c r="BU91" s="20">
        <v>0.75</v>
      </c>
      <c r="BV91" s="20">
        <v>0.90700000000000003</v>
      </c>
      <c r="BW91" s="20">
        <v>0.92300000000000004</v>
      </c>
      <c r="BX91" s="20">
        <v>0.89700000000000002</v>
      </c>
      <c r="BY91" s="20">
        <v>0.94399999999999995</v>
      </c>
      <c r="BZ91" s="20">
        <v>0.90800000000000003</v>
      </c>
      <c r="CA91" s="20">
        <v>0.65200000000000002</v>
      </c>
      <c r="CB91" s="20"/>
      <c r="CC91" s="20"/>
    </row>
    <row r="92" spans="1:81" x14ac:dyDescent="0.35">
      <c r="A92" s="20">
        <v>217.154</v>
      </c>
      <c r="B92" s="20">
        <v>274.95699999999999</v>
      </c>
      <c r="C92" s="20">
        <v>281.20600000000002</v>
      </c>
      <c r="D92" s="20">
        <v>235.90100000000001</v>
      </c>
      <c r="E92" s="20">
        <v>198.40700000000001</v>
      </c>
      <c r="F92" s="20">
        <v>187.471</v>
      </c>
      <c r="G92" s="20">
        <v>160.91300000000001</v>
      </c>
      <c r="H92" s="20">
        <v>251.524</v>
      </c>
      <c r="I92" s="20">
        <v>426.49599999999998</v>
      </c>
      <c r="J92" s="20">
        <v>140.60300000000001</v>
      </c>
      <c r="K92" s="20">
        <v>104.67100000000001</v>
      </c>
      <c r="L92" s="20">
        <v>185.90899999999999</v>
      </c>
      <c r="M92" s="20">
        <v>162.47499999999999</v>
      </c>
      <c r="N92" s="20">
        <v>85.924000000000007</v>
      </c>
      <c r="O92" s="20">
        <v>23.434000000000001</v>
      </c>
      <c r="P92" s="20"/>
      <c r="Q92" s="20">
        <v>56.814999999999998</v>
      </c>
      <c r="R92" s="20">
        <v>59.618000000000002</v>
      </c>
      <c r="S92" s="20">
        <v>62.85</v>
      </c>
      <c r="T92" s="20">
        <v>57.850999999999999</v>
      </c>
      <c r="U92" s="20">
        <v>52.850999999999999</v>
      </c>
      <c r="V92" s="20">
        <v>52.850999999999999</v>
      </c>
      <c r="W92" s="20">
        <v>47.851999999999997</v>
      </c>
      <c r="X92" s="20">
        <v>58.582999999999998</v>
      </c>
      <c r="Y92" s="20">
        <v>76.688000000000002</v>
      </c>
      <c r="Z92" s="20">
        <v>45.351999999999997</v>
      </c>
      <c r="AA92" s="20">
        <v>37.978000000000002</v>
      </c>
      <c r="AB92" s="20">
        <v>49.316000000000003</v>
      </c>
      <c r="AC92" s="20">
        <v>46.816000000000003</v>
      </c>
      <c r="AD92" s="20">
        <v>42.548999999999999</v>
      </c>
      <c r="AE92" s="20">
        <v>21.943999999999999</v>
      </c>
      <c r="AG92" s="20">
        <v>0.84499999999999997</v>
      </c>
      <c r="AH92" s="20">
        <v>0.97199999999999998</v>
      </c>
      <c r="AI92" s="20">
        <v>0.89500000000000002</v>
      </c>
      <c r="AJ92" s="20">
        <v>0.88600000000000001</v>
      </c>
      <c r="AK92" s="20">
        <v>0.89300000000000002</v>
      </c>
      <c r="AL92" s="20">
        <v>0.84299999999999997</v>
      </c>
      <c r="AM92" s="20">
        <v>0.88300000000000001</v>
      </c>
      <c r="AN92" s="20">
        <v>0.92100000000000004</v>
      </c>
      <c r="AO92" s="20">
        <v>0.91100000000000003</v>
      </c>
      <c r="AP92" s="20">
        <v>0.85899999999999999</v>
      </c>
      <c r="AQ92" s="20">
        <v>0.91200000000000003</v>
      </c>
      <c r="AR92" s="20">
        <v>0.96099999999999997</v>
      </c>
      <c r="AS92" s="20">
        <v>0.93200000000000005</v>
      </c>
      <c r="AT92" s="20">
        <v>0.878</v>
      </c>
      <c r="AU92" s="20">
        <v>0.61199999999999999</v>
      </c>
      <c r="AV92" s="20"/>
      <c r="AW92" s="20">
        <v>1.782</v>
      </c>
      <c r="AX92" s="20">
        <v>1.1359999999999999</v>
      </c>
      <c r="AY92" s="20">
        <v>1.2470000000000001</v>
      </c>
      <c r="AZ92" s="20">
        <v>1.6040000000000001</v>
      </c>
      <c r="BA92" s="20">
        <v>1.6279999999999999</v>
      </c>
      <c r="BB92" s="20">
        <v>1.804</v>
      </c>
      <c r="BC92" s="20">
        <v>1.2509999999999999</v>
      </c>
      <c r="BD92" s="20">
        <v>1.258</v>
      </c>
      <c r="BE92" s="20">
        <v>1.276</v>
      </c>
      <c r="BF92" s="20">
        <v>1.5389999999999999</v>
      </c>
      <c r="BG92" s="20">
        <v>1.454</v>
      </c>
      <c r="BH92" s="20">
        <v>1.2589999999999999</v>
      </c>
      <c r="BI92" s="20">
        <v>1.2070000000000001</v>
      </c>
      <c r="BJ92" s="20">
        <v>1.5580000000000001</v>
      </c>
      <c r="BK92" s="20">
        <v>1.6619999999999999</v>
      </c>
      <c r="BL92" s="20"/>
      <c r="BM92" s="20">
        <v>0.92100000000000004</v>
      </c>
      <c r="BN92" s="20">
        <v>0.93899999999999995</v>
      </c>
      <c r="BO92" s="20">
        <v>0.90700000000000003</v>
      </c>
      <c r="BP92" s="20">
        <v>0.92100000000000004</v>
      </c>
      <c r="BQ92" s="20">
        <v>0.91700000000000004</v>
      </c>
      <c r="BR92" s="20">
        <v>0.90200000000000002</v>
      </c>
      <c r="BS92" s="20">
        <v>0.89200000000000002</v>
      </c>
      <c r="BT92" s="20">
        <v>0.93100000000000005</v>
      </c>
      <c r="BU92" s="20">
        <v>0.93200000000000005</v>
      </c>
      <c r="BV92" s="20">
        <v>0.88700000000000001</v>
      </c>
      <c r="BW92" s="20">
        <v>0.90500000000000003</v>
      </c>
      <c r="BX92" s="20">
        <v>0.93300000000000005</v>
      </c>
      <c r="BY92" s="20">
        <v>0.9</v>
      </c>
      <c r="BZ92" s="20">
        <v>0.9</v>
      </c>
      <c r="CA92" s="20">
        <v>0.73199999999999998</v>
      </c>
      <c r="CB92" s="20"/>
      <c r="CC92" s="20"/>
    </row>
    <row r="93" spans="1:81" x14ac:dyDescent="0.35">
      <c r="A93" s="20">
        <v>140.60300000000001</v>
      </c>
      <c r="B93" s="20">
        <v>231.214</v>
      </c>
      <c r="C93" s="20">
        <v>204.65600000000001</v>
      </c>
      <c r="D93" s="20">
        <v>195.28200000000001</v>
      </c>
      <c r="E93" s="20">
        <v>210.905</v>
      </c>
      <c r="F93" s="20">
        <v>206.21799999999999</v>
      </c>
      <c r="G93" s="20">
        <v>203.09399999999999</v>
      </c>
      <c r="H93" s="20">
        <v>298.39100000000002</v>
      </c>
      <c r="I93" s="20">
        <v>240.58799999999999</v>
      </c>
      <c r="J93" s="20">
        <v>162.47499999999999</v>
      </c>
      <c r="K93" s="20">
        <v>151.53899999999999</v>
      </c>
      <c r="L93" s="20">
        <v>157.78800000000001</v>
      </c>
      <c r="M93" s="20">
        <v>243.71199999999999</v>
      </c>
      <c r="N93" s="20">
        <v>217.154</v>
      </c>
      <c r="O93" s="20">
        <v>106.23399999999999</v>
      </c>
      <c r="P93" s="20"/>
      <c r="Q93" s="20">
        <v>45.780999999999999</v>
      </c>
      <c r="R93" s="20">
        <v>56.082999999999998</v>
      </c>
      <c r="S93" s="20">
        <v>54.921999999999997</v>
      </c>
      <c r="T93" s="20">
        <v>53.582999999999998</v>
      </c>
      <c r="U93" s="20">
        <v>53.28</v>
      </c>
      <c r="V93" s="20">
        <v>53.28</v>
      </c>
      <c r="W93" s="20">
        <v>53.582999999999998</v>
      </c>
      <c r="X93" s="20">
        <v>63.154000000000003</v>
      </c>
      <c r="Y93" s="20">
        <v>60.350999999999999</v>
      </c>
      <c r="Z93" s="20">
        <v>46.512999999999998</v>
      </c>
      <c r="AA93" s="20">
        <v>50.350999999999999</v>
      </c>
      <c r="AB93" s="20">
        <v>47.548000000000002</v>
      </c>
      <c r="AC93" s="20">
        <v>56.814999999999998</v>
      </c>
      <c r="AD93" s="20">
        <v>35.478000000000002</v>
      </c>
      <c r="AE93" s="20">
        <v>46.512999999999998</v>
      </c>
      <c r="AG93" s="20">
        <v>0.84299999999999997</v>
      </c>
      <c r="AH93" s="20">
        <v>0.92400000000000004</v>
      </c>
      <c r="AI93" s="20">
        <v>0.85299999999999998</v>
      </c>
      <c r="AJ93" s="20">
        <v>0.85499999999999998</v>
      </c>
      <c r="AK93" s="20">
        <v>0.93400000000000005</v>
      </c>
      <c r="AL93" s="20">
        <v>0.91300000000000003</v>
      </c>
      <c r="AM93" s="20">
        <v>0.88900000000000001</v>
      </c>
      <c r="AN93" s="20">
        <v>0.94</v>
      </c>
      <c r="AO93" s="20">
        <v>0.83</v>
      </c>
      <c r="AP93" s="20">
        <v>0.94399999999999995</v>
      </c>
      <c r="AQ93" s="20">
        <v>0.751</v>
      </c>
      <c r="AR93" s="20">
        <v>0.877</v>
      </c>
      <c r="AS93" s="20">
        <v>0.94899999999999995</v>
      </c>
      <c r="AT93" s="20">
        <v>0.85799999999999998</v>
      </c>
      <c r="AU93" s="20">
        <v>0.61699999999999999</v>
      </c>
      <c r="AV93" s="20"/>
      <c r="AW93" s="20">
        <v>1.5329999999999999</v>
      </c>
      <c r="AX93" s="20">
        <v>1.3140000000000001</v>
      </c>
      <c r="AY93" s="20">
        <v>1.252</v>
      </c>
      <c r="AZ93" s="20">
        <v>1.659</v>
      </c>
      <c r="BA93" s="20">
        <v>1.1850000000000001</v>
      </c>
      <c r="BB93" s="20">
        <v>1.387</v>
      </c>
      <c r="BC93" s="20">
        <v>1.4330000000000001</v>
      </c>
      <c r="BD93" s="20">
        <v>1.2010000000000001</v>
      </c>
      <c r="BE93" s="20">
        <v>1.637</v>
      </c>
      <c r="BF93" s="20">
        <v>1.3540000000000001</v>
      </c>
      <c r="BG93" s="20">
        <v>1.6830000000000001</v>
      </c>
      <c r="BH93" s="20">
        <v>1.5009999999999999</v>
      </c>
      <c r="BI93" s="20">
        <v>1.1779999999999999</v>
      </c>
      <c r="BJ93" s="20">
        <v>1.8480000000000001</v>
      </c>
      <c r="BK93" s="20">
        <v>1.1919999999999999</v>
      </c>
      <c r="BL93" s="20"/>
      <c r="BM93" s="20">
        <v>0.9</v>
      </c>
      <c r="BN93" s="20">
        <v>0.92200000000000004</v>
      </c>
      <c r="BO93" s="20">
        <v>0.89400000000000002</v>
      </c>
      <c r="BP93" s="20">
        <v>0.90600000000000003</v>
      </c>
      <c r="BQ93" s="20">
        <v>0.93400000000000005</v>
      </c>
      <c r="BR93" s="20">
        <v>0.93</v>
      </c>
      <c r="BS93" s="20">
        <v>0.90300000000000002</v>
      </c>
      <c r="BT93" s="20">
        <v>0.92900000000000005</v>
      </c>
      <c r="BU93" s="20">
        <v>0.90300000000000002</v>
      </c>
      <c r="BV93" s="20">
        <v>0.93300000000000005</v>
      </c>
      <c r="BW93" s="20">
        <v>0.84699999999999998</v>
      </c>
      <c r="BX93" s="20">
        <v>0.92700000000000005</v>
      </c>
      <c r="BY93" s="20">
        <v>0.93700000000000006</v>
      </c>
      <c r="BZ93" s="20">
        <v>0.89400000000000002</v>
      </c>
      <c r="CA93" s="20">
        <v>0.85</v>
      </c>
      <c r="CB93" s="20"/>
      <c r="CC93" s="20"/>
    </row>
    <row r="94" spans="1:81" x14ac:dyDescent="0.35">
      <c r="A94" s="20">
        <v>140.60300000000001</v>
      </c>
      <c r="B94" s="20">
        <v>23.434000000000001</v>
      </c>
      <c r="C94" s="20">
        <v>179.66</v>
      </c>
      <c r="D94" s="20">
        <v>140.60300000000001</v>
      </c>
      <c r="E94" s="20">
        <v>242.15</v>
      </c>
      <c r="F94" s="20">
        <v>310.88900000000001</v>
      </c>
      <c r="G94" s="20">
        <v>206.21799999999999</v>
      </c>
      <c r="H94" s="20">
        <v>215.59200000000001</v>
      </c>
      <c r="I94" s="20">
        <v>431.18299999999999</v>
      </c>
      <c r="J94" s="20">
        <v>157.78800000000001</v>
      </c>
      <c r="K94" s="20">
        <v>229.65199999999999</v>
      </c>
      <c r="L94" s="20">
        <v>115.607</v>
      </c>
      <c r="M94" s="20">
        <v>176.535</v>
      </c>
      <c r="N94" s="20">
        <v>156.226</v>
      </c>
      <c r="O94" s="20">
        <v>34.369999999999997</v>
      </c>
      <c r="P94" s="20"/>
      <c r="Q94" s="20">
        <v>46.21</v>
      </c>
      <c r="R94" s="20">
        <v>16.338000000000001</v>
      </c>
      <c r="S94" s="20">
        <v>49.744999999999997</v>
      </c>
      <c r="T94" s="20">
        <v>44.316000000000003</v>
      </c>
      <c r="U94" s="20">
        <v>57.850999999999999</v>
      </c>
      <c r="V94" s="20">
        <v>68.456999999999994</v>
      </c>
      <c r="W94" s="20">
        <v>52.548000000000002</v>
      </c>
      <c r="X94" s="20">
        <v>53.28</v>
      </c>
      <c r="Y94" s="20">
        <v>78.759</v>
      </c>
      <c r="Z94" s="20">
        <v>45.780999999999999</v>
      </c>
      <c r="AA94" s="20">
        <v>54.619</v>
      </c>
      <c r="AB94" s="20">
        <v>40.478000000000002</v>
      </c>
      <c r="AC94" s="20">
        <v>48.584000000000003</v>
      </c>
      <c r="AD94" s="20">
        <v>56.814999999999998</v>
      </c>
      <c r="AE94" s="20">
        <v>31.513999999999999</v>
      </c>
      <c r="AG94" s="20">
        <v>0.82699999999999996</v>
      </c>
      <c r="AH94" s="20">
        <v>1</v>
      </c>
      <c r="AI94" s="20">
        <v>0.91200000000000003</v>
      </c>
      <c r="AJ94" s="20">
        <v>0.9</v>
      </c>
      <c r="AK94" s="20">
        <v>0.90900000000000003</v>
      </c>
      <c r="AL94" s="20">
        <v>0.83399999999999996</v>
      </c>
      <c r="AM94" s="20">
        <v>0.93799999999999994</v>
      </c>
      <c r="AN94" s="20">
        <v>0.95399999999999996</v>
      </c>
      <c r="AO94" s="20">
        <v>0.874</v>
      </c>
      <c r="AP94" s="20">
        <v>0.94599999999999995</v>
      </c>
      <c r="AQ94" s="20">
        <v>0.96699999999999997</v>
      </c>
      <c r="AR94" s="20">
        <v>0.88700000000000001</v>
      </c>
      <c r="AS94" s="20">
        <v>0.94</v>
      </c>
      <c r="AT94" s="20">
        <v>0.84499999999999997</v>
      </c>
      <c r="AU94" s="20">
        <v>0.435</v>
      </c>
      <c r="AV94" s="20"/>
      <c r="AW94" s="20">
        <v>1.865</v>
      </c>
      <c r="AX94" s="20">
        <v>1.137</v>
      </c>
      <c r="AY94" s="20">
        <v>1.4239999999999999</v>
      </c>
      <c r="AZ94" s="20">
        <v>1.571</v>
      </c>
      <c r="BA94" s="20">
        <v>1.3080000000000001</v>
      </c>
      <c r="BB94" s="20">
        <v>1.448</v>
      </c>
      <c r="BC94" s="20">
        <v>1.2929999999999999</v>
      </c>
      <c r="BD94" s="20">
        <v>1.2609999999999999</v>
      </c>
      <c r="BE94" s="20">
        <v>1.236</v>
      </c>
      <c r="BF94" s="20">
        <v>1.1000000000000001</v>
      </c>
      <c r="BG94" s="20">
        <v>1.101</v>
      </c>
      <c r="BH94" s="20">
        <v>1.3320000000000001</v>
      </c>
      <c r="BI94" s="20">
        <v>1.1559999999999999</v>
      </c>
      <c r="BJ94" s="20">
        <v>1.6020000000000001</v>
      </c>
      <c r="BK94" s="20">
        <v>1.3720000000000001</v>
      </c>
      <c r="BL94" s="20"/>
      <c r="BM94" s="20">
        <v>0.91800000000000004</v>
      </c>
      <c r="BN94" s="20">
        <v>0.96799999999999997</v>
      </c>
      <c r="BO94" s="20">
        <v>0.93100000000000005</v>
      </c>
      <c r="BP94" s="20">
        <v>0.9</v>
      </c>
      <c r="BQ94" s="20">
        <v>0.92300000000000004</v>
      </c>
      <c r="BR94" s="20">
        <v>0.91900000000000004</v>
      </c>
      <c r="BS94" s="20">
        <v>0.93300000000000005</v>
      </c>
      <c r="BT94" s="20">
        <v>0.94499999999999995</v>
      </c>
      <c r="BU94" s="20">
        <v>0.92300000000000004</v>
      </c>
      <c r="BV94" s="20">
        <v>0.91</v>
      </c>
      <c r="BW94" s="20">
        <v>0.92700000000000005</v>
      </c>
      <c r="BX94" s="20">
        <v>0.89200000000000002</v>
      </c>
      <c r="BY94" s="20">
        <v>0.90800000000000003</v>
      </c>
      <c r="BZ94" s="20">
        <v>0.90800000000000003</v>
      </c>
      <c r="CA94" s="20">
        <v>0.67700000000000005</v>
      </c>
      <c r="CB94" s="20"/>
      <c r="CC94" s="20"/>
    </row>
    <row r="95" spans="1:81" x14ac:dyDescent="0.35">
      <c r="A95" s="20">
        <v>203.09299999999999</v>
      </c>
      <c r="B95" s="20">
        <v>264.02199999999999</v>
      </c>
      <c r="C95" s="20">
        <v>331.19900000000001</v>
      </c>
      <c r="D95" s="20">
        <v>196.84399999999999</v>
      </c>
      <c r="E95" s="20">
        <v>189.03299999999999</v>
      </c>
      <c r="F95" s="20">
        <v>235.90100000000001</v>
      </c>
      <c r="G95" s="20">
        <v>156.226</v>
      </c>
      <c r="H95" s="20">
        <v>289.01799999999997</v>
      </c>
      <c r="I95" s="20">
        <v>323.387</v>
      </c>
      <c r="J95" s="20">
        <v>137.47900000000001</v>
      </c>
      <c r="K95" s="20">
        <v>176.535</v>
      </c>
      <c r="L95" s="20">
        <v>440.55700000000002</v>
      </c>
      <c r="M95" s="20">
        <v>137.47900000000001</v>
      </c>
      <c r="N95" s="20">
        <v>78.113</v>
      </c>
      <c r="O95" s="20">
        <v>312.452</v>
      </c>
      <c r="P95" s="20"/>
      <c r="Q95" s="20">
        <v>54.619</v>
      </c>
      <c r="R95" s="20">
        <v>61.386000000000003</v>
      </c>
      <c r="S95" s="20">
        <v>68.456999999999994</v>
      </c>
      <c r="T95" s="20">
        <v>55.78</v>
      </c>
      <c r="U95" s="20">
        <v>51.084000000000003</v>
      </c>
      <c r="V95" s="20">
        <v>59.012</v>
      </c>
      <c r="W95" s="20">
        <v>47.548000000000002</v>
      </c>
      <c r="X95" s="20">
        <v>62.546999999999997</v>
      </c>
      <c r="Y95" s="20">
        <v>64.617999999999995</v>
      </c>
      <c r="Z95" s="20">
        <v>43.280999999999999</v>
      </c>
      <c r="AA95" s="20">
        <v>49.316000000000003</v>
      </c>
      <c r="AB95" s="20">
        <v>80.956000000000003</v>
      </c>
      <c r="AC95" s="20">
        <v>43.280999999999999</v>
      </c>
      <c r="AD95" s="20">
        <v>46.816000000000003</v>
      </c>
      <c r="AE95" s="20">
        <v>98.935000000000002</v>
      </c>
      <c r="AG95" s="20">
        <v>0.85599999999999998</v>
      </c>
      <c r="AH95" s="20">
        <v>0.88</v>
      </c>
      <c r="AI95" s="20">
        <v>0.88800000000000001</v>
      </c>
      <c r="AJ95" s="20">
        <v>0.79500000000000004</v>
      </c>
      <c r="AK95" s="20">
        <v>0.91</v>
      </c>
      <c r="AL95" s="20">
        <v>0.85099999999999998</v>
      </c>
      <c r="AM95" s="20">
        <v>0.86799999999999999</v>
      </c>
      <c r="AN95" s="20">
        <v>0.92800000000000005</v>
      </c>
      <c r="AO95" s="20">
        <v>0.97299999999999998</v>
      </c>
      <c r="AP95" s="20">
        <v>0.92200000000000004</v>
      </c>
      <c r="AQ95" s="20">
        <v>0.91200000000000003</v>
      </c>
      <c r="AR95" s="20">
        <v>0.84499999999999997</v>
      </c>
      <c r="AS95" s="20">
        <v>0.92200000000000004</v>
      </c>
      <c r="AT95" s="20">
        <v>0.89600000000000002</v>
      </c>
      <c r="AU95" s="20">
        <v>0.40100000000000002</v>
      </c>
      <c r="AV95" s="20"/>
      <c r="AW95" s="20">
        <v>1.4990000000000001</v>
      </c>
      <c r="AX95" s="20">
        <v>1.276</v>
      </c>
      <c r="AY95" s="20">
        <v>1.51</v>
      </c>
      <c r="AZ95" s="20">
        <v>1.9670000000000001</v>
      </c>
      <c r="BA95" s="20">
        <v>1.45</v>
      </c>
      <c r="BB95" s="20">
        <v>1.869</v>
      </c>
      <c r="BC95" s="20">
        <v>1.6220000000000001</v>
      </c>
      <c r="BD95" s="20">
        <v>1.2869999999999999</v>
      </c>
      <c r="BE95" s="20">
        <v>1.101</v>
      </c>
      <c r="BF95" s="20">
        <v>1.575</v>
      </c>
      <c r="BG95" s="20">
        <v>1.331</v>
      </c>
      <c r="BH95" s="20">
        <v>1.48</v>
      </c>
      <c r="BI95" s="20">
        <v>1.2629999999999999</v>
      </c>
      <c r="BJ95" s="20">
        <v>1.157</v>
      </c>
      <c r="BK95" s="20">
        <v>1.3540000000000001</v>
      </c>
      <c r="BL95" s="20"/>
      <c r="BM95" s="20">
        <v>0.90900000000000003</v>
      </c>
      <c r="BN95" s="20">
        <v>0.90600000000000003</v>
      </c>
      <c r="BO95" s="20">
        <v>0.91800000000000004</v>
      </c>
      <c r="BP95" s="20">
        <v>0.92300000000000004</v>
      </c>
      <c r="BQ95" s="20">
        <v>0.91</v>
      </c>
      <c r="BR95" s="20">
        <v>0.93799999999999994</v>
      </c>
      <c r="BS95" s="20">
        <v>0.90500000000000003</v>
      </c>
      <c r="BT95" s="20">
        <v>0.94899999999999995</v>
      </c>
      <c r="BU95" s="20">
        <v>0.94499999999999995</v>
      </c>
      <c r="BV95" s="20">
        <v>0.92100000000000004</v>
      </c>
      <c r="BW95" s="20">
        <v>0.91100000000000003</v>
      </c>
      <c r="BX95" s="20">
        <v>0.93500000000000005</v>
      </c>
      <c r="BY95" s="20">
        <v>0.89300000000000002</v>
      </c>
      <c r="BZ95" s="20">
        <v>0.88500000000000001</v>
      </c>
      <c r="CA95" s="20">
        <v>0.77100000000000002</v>
      </c>
      <c r="CB95" s="20"/>
      <c r="CC95" s="20"/>
    </row>
    <row r="96" spans="1:81" x14ac:dyDescent="0.35">
      <c r="A96" s="20">
        <v>151.53899999999999</v>
      </c>
      <c r="B96" s="20">
        <v>182.78399999999999</v>
      </c>
      <c r="C96" s="20">
        <v>189.03299999999999</v>
      </c>
      <c r="D96" s="20">
        <v>174.97300000000001</v>
      </c>
      <c r="E96" s="20">
        <v>139.041</v>
      </c>
      <c r="F96" s="20">
        <v>151.53899999999999</v>
      </c>
      <c r="G96" s="20">
        <v>143.72800000000001</v>
      </c>
      <c r="H96" s="20">
        <v>318.70100000000002</v>
      </c>
      <c r="I96" s="20">
        <v>153.101</v>
      </c>
      <c r="J96" s="20">
        <v>148.41399999999999</v>
      </c>
      <c r="K96" s="20">
        <v>246.83699999999999</v>
      </c>
      <c r="L96" s="20">
        <v>115.607</v>
      </c>
      <c r="M96" s="20">
        <v>342.13400000000001</v>
      </c>
      <c r="N96" s="20">
        <v>204.65600000000001</v>
      </c>
      <c r="O96" s="20">
        <v>413.99799999999999</v>
      </c>
      <c r="P96" s="20"/>
      <c r="Q96" s="20">
        <v>46.816000000000003</v>
      </c>
      <c r="R96" s="20">
        <v>50.048000000000002</v>
      </c>
      <c r="S96" s="20">
        <v>51.084000000000003</v>
      </c>
      <c r="T96" s="20">
        <v>50.78</v>
      </c>
      <c r="U96" s="20">
        <v>53.28</v>
      </c>
      <c r="V96" s="20">
        <v>46.512999999999998</v>
      </c>
      <c r="W96" s="20">
        <v>50.048000000000002</v>
      </c>
      <c r="X96" s="20">
        <v>67.117999999999995</v>
      </c>
      <c r="Y96" s="20">
        <v>49.744999999999997</v>
      </c>
      <c r="Z96" s="20">
        <v>45.780999999999999</v>
      </c>
      <c r="AA96" s="20">
        <v>57.548000000000002</v>
      </c>
      <c r="AB96" s="20">
        <v>38.280999999999999</v>
      </c>
      <c r="AC96" s="20">
        <v>72.421000000000006</v>
      </c>
      <c r="AD96" s="20">
        <v>32.246000000000002</v>
      </c>
      <c r="AE96" s="20">
        <v>154.161</v>
      </c>
      <c r="AG96" s="20">
        <v>0.86899999999999999</v>
      </c>
      <c r="AH96" s="20">
        <v>0.91700000000000004</v>
      </c>
      <c r="AI96" s="20">
        <v>0.91</v>
      </c>
      <c r="AJ96" s="20">
        <v>0.85299999999999998</v>
      </c>
      <c r="AK96" s="20">
        <v>0.61499999999999999</v>
      </c>
      <c r="AL96" s="20">
        <v>0.88</v>
      </c>
      <c r="AM96" s="20">
        <v>0.72099999999999997</v>
      </c>
      <c r="AN96" s="20">
        <v>0.88900000000000001</v>
      </c>
      <c r="AO96" s="20">
        <v>0.77700000000000002</v>
      </c>
      <c r="AP96" s="20">
        <v>0.89</v>
      </c>
      <c r="AQ96" s="20">
        <v>0.93700000000000006</v>
      </c>
      <c r="AR96" s="20">
        <v>0.99099999999999999</v>
      </c>
      <c r="AS96" s="20">
        <v>0.82</v>
      </c>
      <c r="AT96" s="20">
        <v>0.94399999999999995</v>
      </c>
      <c r="AU96" s="20">
        <v>0.219</v>
      </c>
      <c r="AV96" s="20"/>
      <c r="AW96" s="20">
        <v>1.716</v>
      </c>
      <c r="AX96" s="20">
        <v>1.466</v>
      </c>
      <c r="AY96" s="20">
        <v>1.4379999999999999</v>
      </c>
      <c r="AZ96" s="20">
        <v>1.748</v>
      </c>
      <c r="BA96" s="20">
        <v>2.4420000000000002</v>
      </c>
      <c r="BB96" s="20">
        <v>1.7609999999999999</v>
      </c>
      <c r="BC96" s="20">
        <v>2.2000000000000002</v>
      </c>
      <c r="BD96" s="20">
        <v>1.528</v>
      </c>
      <c r="BE96" s="20">
        <v>2.1419999999999999</v>
      </c>
      <c r="BF96" s="20">
        <v>1.3180000000000001</v>
      </c>
      <c r="BG96" s="20">
        <v>1.2030000000000001</v>
      </c>
      <c r="BH96" s="20">
        <v>1.294</v>
      </c>
      <c r="BI96" s="20">
        <v>1.6180000000000001</v>
      </c>
      <c r="BJ96" s="20">
        <v>1.167</v>
      </c>
      <c r="BK96" s="20">
        <v>1.4279999999999999</v>
      </c>
      <c r="BL96" s="20"/>
      <c r="BM96" s="20">
        <v>0.90700000000000003</v>
      </c>
      <c r="BN96" s="20">
        <v>0.92500000000000004</v>
      </c>
      <c r="BO96" s="20">
        <v>0.90300000000000002</v>
      </c>
      <c r="BP96" s="20">
        <v>0.90700000000000003</v>
      </c>
      <c r="BQ96" s="20">
        <v>0.82399999999999995</v>
      </c>
      <c r="BR96" s="20">
        <v>0.91900000000000004</v>
      </c>
      <c r="BS96" s="20">
        <v>0.872</v>
      </c>
      <c r="BT96" s="20">
        <v>0.93200000000000005</v>
      </c>
      <c r="BU96" s="20">
        <v>0.91200000000000003</v>
      </c>
      <c r="BV96" s="20">
        <v>0.89600000000000002</v>
      </c>
      <c r="BW96" s="20">
        <v>0.93799999999999994</v>
      </c>
      <c r="BX96" s="20">
        <v>0.91400000000000003</v>
      </c>
      <c r="BY96" s="20">
        <v>0.90900000000000003</v>
      </c>
      <c r="BZ96" s="20">
        <v>0.877</v>
      </c>
      <c r="CA96" s="20">
        <v>0.67900000000000005</v>
      </c>
      <c r="CB96" s="20"/>
      <c r="CC96" s="20"/>
    </row>
    <row r="97" spans="1:81" x14ac:dyDescent="0.35">
      <c r="A97" s="20">
        <v>284.33100000000002</v>
      </c>
      <c r="B97" s="20">
        <v>165.59899999999999</v>
      </c>
      <c r="C97" s="20">
        <v>160.91300000000001</v>
      </c>
      <c r="D97" s="20">
        <v>164.03700000000001</v>
      </c>
      <c r="E97" s="20">
        <v>212.46700000000001</v>
      </c>
      <c r="F97" s="20">
        <v>323.387</v>
      </c>
      <c r="G97" s="20">
        <v>242.15</v>
      </c>
      <c r="H97" s="20">
        <v>493.673</v>
      </c>
      <c r="I97" s="20">
        <v>164.03700000000001</v>
      </c>
      <c r="J97" s="20">
        <v>126.54300000000001</v>
      </c>
      <c r="K97" s="20">
        <v>137.47900000000001</v>
      </c>
      <c r="L97" s="20">
        <v>282.76900000000001</v>
      </c>
      <c r="M97" s="20">
        <v>243.71199999999999</v>
      </c>
      <c r="N97" s="20">
        <v>117.169</v>
      </c>
      <c r="O97" s="20">
        <v>20.309000000000001</v>
      </c>
      <c r="P97" s="20"/>
      <c r="Q97" s="20">
        <v>65.224999999999994</v>
      </c>
      <c r="R97" s="20">
        <v>47.548000000000002</v>
      </c>
      <c r="S97" s="20">
        <v>46.512999999999998</v>
      </c>
      <c r="T97" s="20">
        <v>47.548000000000002</v>
      </c>
      <c r="U97" s="20">
        <v>54.316000000000003</v>
      </c>
      <c r="V97" s="20">
        <v>68.153000000000006</v>
      </c>
      <c r="W97" s="20">
        <v>60.046999999999997</v>
      </c>
      <c r="X97" s="20">
        <v>85.222999999999999</v>
      </c>
      <c r="Y97" s="20">
        <v>46.816000000000003</v>
      </c>
      <c r="Z97" s="20">
        <v>41.512999999999998</v>
      </c>
      <c r="AA97" s="20">
        <v>45.780999999999999</v>
      </c>
      <c r="AB97" s="20">
        <v>67.724000000000004</v>
      </c>
      <c r="AC97" s="20">
        <v>58.886000000000003</v>
      </c>
      <c r="AD97" s="20">
        <v>55.048000000000002</v>
      </c>
      <c r="AE97" s="20">
        <v>32.246000000000002</v>
      </c>
      <c r="AG97" s="20">
        <v>0.84</v>
      </c>
      <c r="AH97" s="20">
        <v>0.92</v>
      </c>
      <c r="AI97" s="20">
        <v>0.93500000000000005</v>
      </c>
      <c r="AJ97" s="20">
        <v>0.91200000000000003</v>
      </c>
      <c r="AK97" s="20">
        <v>0.90500000000000003</v>
      </c>
      <c r="AL97" s="20">
        <v>0.875</v>
      </c>
      <c r="AM97" s="20">
        <v>0.84399999999999997</v>
      </c>
      <c r="AN97" s="20">
        <v>0.85399999999999998</v>
      </c>
      <c r="AO97" s="20">
        <v>0.94099999999999995</v>
      </c>
      <c r="AP97" s="20">
        <v>0.92300000000000004</v>
      </c>
      <c r="AQ97" s="20">
        <v>0.82399999999999995</v>
      </c>
      <c r="AR97" s="20">
        <v>0.77500000000000002</v>
      </c>
      <c r="AS97" s="20">
        <v>0.88300000000000001</v>
      </c>
      <c r="AT97" s="20">
        <v>0.84899999999999998</v>
      </c>
      <c r="AU97" s="20">
        <v>0.245</v>
      </c>
      <c r="AV97" s="20"/>
      <c r="AW97" s="20">
        <v>1.8140000000000001</v>
      </c>
      <c r="AX97" s="20">
        <v>1.204</v>
      </c>
      <c r="AY97" s="20">
        <v>1.0669999999999999</v>
      </c>
      <c r="AZ97" s="20">
        <v>1.3939999999999999</v>
      </c>
      <c r="BA97" s="20">
        <v>1.4159999999999999</v>
      </c>
      <c r="BB97" s="20">
        <v>1.444</v>
      </c>
      <c r="BC97" s="20">
        <v>1.73</v>
      </c>
      <c r="BD97" s="20">
        <v>1.5489999999999999</v>
      </c>
      <c r="BE97" s="20">
        <v>1.5669999999999999</v>
      </c>
      <c r="BF97" s="20">
        <v>1.381</v>
      </c>
      <c r="BG97" s="20">
        <v>2.06</v>
      </c>
      <c r="BH97" s="20">
        <v>1.899</v>
      </c>
      <c r="BI97" s="20">
        <v>1.484</v>
      </c>
      <c r="BJ97" s="20">
        <v>1.5609999999999999</v>
      </c>
      <c r="BK97" s="20">
        <v>2.0089999999999999</v>
      </c>
      <c r="BL97" s="20"/>
      <c r="BM97" s="20">
        <v>0.91900000000000004</v>
      </c>
      <c r="BN97" s="20">
        <v>0.91</v>
      </c>
      <c r="BO97" s="20">
        <v>0.92400000000000004</v>
      </c>
      <c r="BP97" s="20">
        <v>0.92100000000000004</v>
      </c>
      <c r="BQ97" s="20">
        <v>0.92500000000000004</v>
      </c>
      <c r="BR97" s="20">
        <v>0.92</v>
      </c>
      <c r="BS97" s="20">
        <v>0.92300000000000004</v>
      </c>
      <c r="BT97" s="20">
        <v>0.93500000000000005</v>
      </c>
      <c r="BU97" s="20">
        <v>0.92500000000000004</v>
      </c>
      <c r="BV97" s="20">
        <v>0.90500000000000003</v>
      </c>
      <c r="BW97" s="20">
        <v>0.91200000000000003</v>
      </c>
      <c r="BX97" s="20">
        <v>0.9</v>
      </c>
      <c r="BY97" s="20">
        <v>0.92</v>
      </c>
      <c r="BZ97" s="20">
        <v>0.90700000000000003</v>
      </c>
      <c r="CA97" s="20">
        <v>0.47299999999999998</v>
      </c>
      <c r="CB97" s="20"/>
      <c r="CC97" s="20"/>
    </row>
    <row r="98" spans="1:81" x14ac:dyDescent="0.35">
      <c r="A98" s="20">
        <v>142.16499999999999</v>
      </c>
      <c r="B98" s="20">
        <v>323.387</v>
      </c>
      <c r="C98" s="20">
        <v>195.28200000000001</v>
      </c>
      <c r="D98" s="20">
        <v>159.35</v>
      </c>
      <c r="E98" s="20">
        <v>287.45499999999998</v>
      </c>
      <c r="F98" s="20">
        <v>378.06599999999997</v>
      </c>
      <c r="G98" s="20">
        <v>284.33100000000002</v>
      </c>
      <c r="H98" s="20">
        <v>209.34299999999999</v>
      </c>
      <c r="I98" s="20">
        <v>235.90100000000001</v>
      </c>
      <c r="J98" s="20">
        <v>140.60300000000001</v>
      </c>
      <c r="K98" s="20">
        <v>203.09399999999999</v>
      </c>
      <c r="L98" s="20">
        <v>157.78800000000001</v>
      </c>
      <c r="M98" s="20">
        <v>289.01799999999997</v>
      </c>
      <c r="N98" s="20">
        <v>218.71600000000001</v>
      </c>
      <c r="O98" s="20">
        <v>787.37800000000004</v>
      </c>
      <c r="P98" s="20"/>
      <c r="Q98" s="20">
        <v>46.387</v>
      </c>
      <c r="R98" s="20">
        <v>68.278999999999996</v>
      </c>
      <c r="S98" s="20">
        <v>53.887</v>
      </c>
      <c r="T98" s="20">
        <v>47.548000000000002</v>
      </c>
      <c r="U98" s="20">
        <v>64.314999999999998</v>
      </c>
      <c r="V98" s="20">
        <v>75.956000000000003</v>
      </c>
      <c r="W98" s="20">
        <v>62.421999999999997</v>
      </c>
      <c r="X98" s="20">
        <v>54.012</v>
      </c>
      <c r="Y98" s="20">
        <v>56.082999999999998</v>
      </c>
      <c r="Z98" s="20">
        <v>44.012999999999998</v>
      </c>
      <c r="AA98" s="20">
        <v>52.548000000000002</v>
      </c>
      <c r="AB98" s="20">
        <v>46.816000000000003</v>
      </c>
      <c r="AC98" s="20">
        <v>62.85</v>
      </c>
      <c r="AD98" s="20">
        <v>39.746000000000002</v>
      </c>
      <c r="AE98" s="20">
        <v>193.04900000000001</v>
      </c>
      <c r="AG98" s="20">
        <v>0.83</v>
      </c>
      <c r="AH98" s="20">
        <v>0.872</v>
      </c>
      <c r="AI98" s="20">
        <v>0.84499999999999997</v>
      </c>
      <c r="AJ98" s="20">
        <v>0.88600000000000001</v>
      </c>
      <c r="AK98" s="20">
        <v>0.873</v>
      </c>
      <c r="AL98" s="20">
        <v>0.82299999999999995</v>
      </c>
      <c r="AM98" s="20">
        <v>0.91700000000000004</v>
      </c>
      <c r="AN98" s="20">
        <v>0.90200000000000002</v>
      </c>
      <c r="AO98" s="20">
        <v>0.94199999999999995</v>
      </c>
      <c r="AP98" s="20">
        <v>0.91200000000000003</v>
      </c>
      <c r="AQ98" s="20">
        <v>0.92400000000000004</v>
      </c>
      <c r="AR98" s="20">
        <v>0.90500000000000003</v>
      </c>
      <c r="AS98" s="20">
        <v>0.91900000000000004</v>
      </c>
      <c r="AT98" s="20">
        <v>0.93200000000000005</v>
      </c>
      <c r="AU98" s="20">
        <v>0.26500000000000001</v>
      </c>
      <c r="AV98" s="20"/>
      <c r="AW98" s="20">
        <v>1.9219999999999999</v>
      </c>
      <c r="AX98" s="20">
        <v>1.484</v>
      </c>
      <c r="AY98" s="20">
        <v>1.5820000000000001</v>
      </c>
      <c r="AZ98" s="20">
        <v>1.4490000000000001</v>
      </c>
      <c r="BA98" s="20">
        <v>1.423</v>
      </c>
      <c r="BB98" s="20">
        <v>1.4350000000000001</v>
      </c>
      <c r="BC98" s="20">
        <v>1.347</v>
      </c>
      <c r="BD98" s="20">
        <v>1.6619999999999999</v>
      </c>
      <c r="BE98" s="20">
        <v>1.2490000000000001</v>
      </c>
      <c r="BF98" s="20">
        <v>1.504</v>
      </c>
      <c r="BG98" s="20">
        <v>1.216</v>
      </c>
      <c r="BH98" s="20">
        <v>1.3740000000000001</v>
      </c>
      <c r="BI98" s="20">
        <v>1.268</v>
      </c>
      <c r="BJ98" s="20">
        <v>1.22</v>
      </c>
      <c r="BK98" s="20">
        <v>1.3340000000000001</v>
      </c>
      <c r="BL98" s="20"/>
      <c r="BM98" s="20">
        <v>0.879</v>
      </c>
      <c r="BN98" s="20">
        <v>0.94099999999999995</v>
      </c>
      <c r="BO98" s="20">
        <v>0.88700000000000001</v>
      </c>
      <c r="BP98" s="20">
        <v>0.90700000000000003</v>
      </c>
      <c r="BQ98" s="20">
        <v>0.92700000000000005</v>
      </c>
      <c r="BR98" s="20">
        <v>0.90500000000000003</v>
      </c>
      <c r="BS98" s="20">
        <v>0.91900000000000004</v>
      </c>
      <c r="BT98" s="20">
        <v>0.94</v>
      </c>
      <c r="BU98" s="20">
        <v>0.92900000000000005</v>
      </c>
      <c r="BV98" s="20">
        <v>0.92300000000000004</v>
      </c>
      <c r="BW98" s="20">
        <v>0.91900000000000004</v>
      </c>
      <c r="BX98" s="20">
        <v>0.89400000000000002</v>
      </c>
      <c r="BY98" s="20">
        <v>0.93400000000000005</v>
      </c>
      <c r="BZ98" s="20">
        <v>0.90400000000000003</v>
      </c>
      <c r="CA98" s="20">
        <v>0.73099999999999998</v>
      </c>
      <c r="CB98" s="20"/>
      <c r="CC98" s="20"/>
    </row>
    <row r="99" spans="1:81" x14ac:dyDescent="0.35">
      <c r="A99" s="20">
        <v>173.41</v>
      </c>
      <c r="B99" s="20">
        <v>220.27799999999999</v>
      </c>
      <c r="C99" s="20">
        <v>201.53100000000001</v>
      </c>
      <c r="D99" s="20">
        <v>293.70400000000001</v>
      </c>
      <c r="E99" s="20">
        <v>228.09</v>
      </c>
      <c r="F99" s="20">
        <v>457.74200000000002</v>
      </c>
      <c r="G99" s="20">
        <v>153.101</v>
      </c>
      <c r="H99" s="20">
        <v>243.71199999999999</v>
      </c>
      <c r="I99" s="20">
        <v>204.65600000000001</v>
      </c>
      <c r="J99" s="20">
        <v>160.91300000000001</v>
      </c>
      <c r="K99" s="20">
        <v>235.90100000000001</v>
      </c>
      <c r="L99" s="20">
        <v>164.03700000000001</v>
      </c>
      <c r="M99" s="20">
        <v>264.02199999999999</v>
      </c>
      <c r="N99" s="20">
        <v>118.732</v>
      </c>
      <c r="O99" s="20">
        <v>487.42399999999998</v>
      </c>
      <c r="P99" s="20"/>
      <c r="Q99" s="20">
        <v>48.28</v>
      </c>
      <c r="R99" s="20">
        <v>57.421999999999997</v>
      </c>
      <c r="S99" s="20">
        <v>54.619</v>
      </c>
      <c r="T99" s="20">
        <v>63.886000000000003</v>
      </c>
      <c r="U99" s="20">
        <v>56.082999999999998</v>
      </c>
      <c r="V99" s="20">
        <v>80.222999999999999</v>
      </c>
      <c r="W99" s="20">
        <v>46.512999999999998</v>
      </c>
      <c r="X99" s="20">
        <v>57.850999999999999</v>
      </c>
      <c r="Y99" s="20">
        <v>53.28</v>
      </c>
      <c r="Z99" s="20">
        <v>46.816000000000003</v>
      </c>
      <c r="AA99" s="20">
        <v>57.119</v>
      </c>
      <c r="AB99" s="20">
        <v>49.012999999999998</v>
      </c>
      <c r="AC99" s="20">
        <v>60.654000000000003</v>
      </c>
      <c r="AD99" s="20">
        <v>55.048000000000002</v>
      </c>
      <c r="AE99" s="20">
        <v>124.414</v>
      </c>
      <c r="AG99" s="20">
        <v>0.93500000000000005</v>
      </c>
      <c r="AH99" s="20">
        <v>0.84</v>
      </c>
      <c r="AI99" s="20">
        <v>0.84899999999999998</v>
      </c>
      <c r="AJ99" s="20">
        <v>0.90400000000000003</v>
      </c>
      <c r="AK99" s="20">
        <v>0.91100000000000003</v>
      </c>
      <c r="AL99" s="20">
        <v>0.89400000000000002</v>
      </c>
      <c r="AM99" s="20">
        <v>0.88900000000000001</v>
      </c>
      <c r="AN99" s="20">
        <v>0.91500000000000004</v>
      </c>
      <c r="AO99" s="20">
        <v>0.90600000000000003</v>
      </c>
      <c r="AP99" s="20">
        <v>0.92300000000000004</v>
      </c>
      <c r="AQ99" s="20">
        <v>0.90900000000000003</v>
      </c>
      <c r="AR99" s="20">
        <v>0.85799999999999998</v>
      </c>
      <c r="AS99" s="20">
        <v>0.90200000000000002</v>
      </c>
      <c r="AT99" s="20">
        <v>0.90700000000000003</v>
      </c>
      <c r="AU99" s="20">
        <v>0.39600000000000002</v>
      </c>
      <c r="AV99" s="20"/>
      <c r="AW99" s="20">
        <v>1.4</v>
      </c>
      <c r="AX99" s="20">
        <v>1.65</v>
      </c>
      <c r="AY99" s="20">
        <v>1.4590000000000001</v>
      </c>
      <c r="AZ99" s="20">
        <v>1.3149999999999999</v>
      </c>
      <c r="BA99" s="20">
        <v>1.496</v>
      </c>
      <c r="BB99" s="20">
        <v>1.3979999999999999</v>
      </c>
      <c r="BC99" s="20">
        <v>1.621</v>
      </c>
      <c r="BD99" s="20">
        <v>1.2789999999999999</v>
      </c>
      <c r="BE99" s="20">
        <v>1.2170000000000001</v>
      </c>
      <c r="BF99" s="20">
        <v>1.137</v>
      </c>
      <c r="BG99" s="20">
        <v>1.236</v>
      </c>
      <c r="BH99" s="20">
        <v>1.3819999999999999</v>
      </c>
      <c r="BI99" s="20">
        <v>1.5069999999999999</v>
      </c>
      <c r="BJ99" s="20">
        <v>1.3919999999999999</v>
      </c>
      <c r="BK99" s="20">
        <v>1.6930000000000001</v>
      </c>
      <c r="BL99" s="20"/>
      <c r="BM99" s="20">
        <v>0.92100000000000004</v>
      </c>
      <c r="BN99" s="20">
        <v>0.90700000000000003</v>
      </c>
      <c r="BO99" s="20">
        <v>0.88100000000000001</v>
      </c>
      <c r="BP99" s="20">
        <v>0.91700000000000004</v>
      </c>
      <c r="BQ99" s="20">
        <v>0.93</v>
      </c>
      <c r="BR99" s="20">
        <v>0.93300000000000005</v>
      </c>
      <c r="BS99" s="20">
        <v>0.92</v>
      </c>
      <c r="BT99" s="20">
        <v>0.92300000000000004</v>
      </c>
      <c r="BU99" s="20">
        <v>0.91900000000000004</v>
      </c>
      <c r="BV99" s="20">
        <v>0.89600000000000002</v>
      </c>
      <c r="BW99" s="20">
        <v>0.92900000000000005</v>
      </c>
      <c r="BX99" s="20">
        <v>0.91700000000000004</v>
      </c>
      <c r="BY99" s="20">
        <v>0.92300000000000004</v>
      </c>
      <c r="BZ99" s="20">
        <v>0.93</v>
      </c>
      <c r="CA99" s="20">
        <v>0.77</v>
      </c>
      <c r="CB99" s="20"/>
      <c r="CC99" s="20"/>
    </row>
    <row r="100" spans="1:81" x14ac:dyDescent="0.35">
      <c r="A100" s="20">
        <v>231.214</v>
      </c>
      <c r="B100" s="20">
        <v>410.87400000000002</v>
      </c>
      <c r="C100" s="20">
        <v>199.96899999999999</v>
      </c>
      <c r="D100" s="20">
        <v>174.97300000000001</v>
      </c>
      <c r="E100" s="20">
        <v>223.40299999999999</v>
      </c>
      <c r="F100" s="20">
        <v>393.68900000000002</v>
      </c>
      <c r="G100" s="20">
        <v>209.34299999999999</v>
      </c>
      <c r="H100" s="20">
        <v>282.76900000000001</v>
      </c>
      <c r="I100" s="20">
        <v>193.72</v>
      </c>
      <c r="J100" s="20">
        <v>117.169</v>
      </c>
      <c r="K100" s="20">
        <v>187.471</v>
      </c>
      <c r="L100" s="20">
        <v>426.49599999999998</v>
      </c>
      <c r="M100" s="20">
        <v>298.39100000000002</v>
      </c>
      <c r="N100" s="20">
        <v>184.346</v>
      </c>
      <c r="O100" s="20">
        <v>32.807000000000002</v>
      </c>
      <c r="P100" s="20"/>
      <c r="Q100" s="20">
        <v>60.046999999999997</v>
      </c>
      <c r="R100" s="20">
        <v>94.793000000000006</v>
      </c>
      <c r="S100" s="20">
        <v>51.816000000000003</v>
      </c>
      <c r="T100" s="20">
        <v>48.280999999999999</v>
      </c>
      <c r="U100" s="20">
        <v>55.350999999999999</v>
      </c>
      <c r="V100" s="20">
        <v>76.259</v>
      </c>
      <c r="W100" s="20">
        <v>55.654000000000003</v>
      </c>
      <c r="X100" s="20">
        <v>66.992000000000004</v>
      </c>
      <c r="Y100" s="20">
        <v>51.084000000000003</v>
      </c>
      <c r="Z100" s="20">
        <v>38.71</v>
      </c>
      <c r="AA100" s="20">
        <v>49.316000000000003</v>
      </c>
      <c r="AB100" s="20">
        <v>75.956000000000003</v>
      </c>
      <c r="AC100" s="20">
        <v>64.617999999999995</v>
      </c>
      <c r="AD100" s="20">
        <v>41.512999999999998</v>
      </c>
      <c r="AE100" s="20">
        <v>52.421999999999997</v>
      </c>
      <c r="AG100" s="20">
        <v>0.80600000000000005</v>
      </c>
      <c r="AH100" s="20">
        <v>0.57499999999999996</v>
      </c>
      <c r="AI100" s="20">
        <v>0.93600000000000005</v>
      </c>
      <c r="AJ100" s="20">
        <v>0.94299999999999995</v>
      </c>
      <c r="AK100" s="20">
        <v>0.91600000000000004</v>
      </c>
      <c r="AL100" s="20">
        <v>0.85099999999999998</v>
      </c>
      <c r="AM100" s="20">
        <v>0.84899999999999998</v>
      </c>
      <c r="AN100" s="20">
        <v>0.79200000000000004</v>
      </c>
      <c r="AO100" s="20">
        <v>0.93300000000000005</v>
      </c>
      <c r="AP100" s="20">
        <v>0.98299999999999998</v>
      </c>
      <c r="AQ100" s="20">
        <v>0.96899999999999997</v>
      </c>
      <c r="AR100" s="20">
        <v>0.92900000000000005</v>
      </c>
      <c r="AS100" s="20">
        <v>0.89800000000000002</v>
      </c>
      <c r="AT100" s="20">
        <v>0.86599999999999999</v>
      </c>
      <c r="AU100" s="20">
        <v>0.15</v>
      </c>
      <c r="AV100" s="20"/>
      <c r="AW100" s="20">
        <v>1.851</v>
      </c>
      <c r="AX100" s="20">
        <v>1.982</v>
      </c>
      <c r="AY100" s="20">
        <v>1.1000000000000001</v>
      </c>
      <c r="AZ100" s="20">
        <v>1.3680000000000001</v>
      </c>
      <c r="BA100" s="20">
        <v>1.262</v>
      </c>
      <c r="BB100" s="20">
        <v>1.5109999999999999</v>
      </c>
      <c r="BC100" s="20">
        <v>1.1859999999999999</v>
      </c>
      <c r="BD100" s="20">
        <v>1.0860000000000001</v>
      </c>
      <c r="BE100" s="20">
        <v>1.306</v>
      </c>
      <c r="BF100" s="20">
        <v>1.3109999999999999</v>
      </c>
      <c r="BG100" s="20">
        <v>1.264</v>
      </c>
      <c r="BH100" s="20">
        <v>1.1499999999999999</v>
      </c>
      <c r="BI100" s="20">
        <v>1.655</v>
      </c>
      <c r="BJ100" s="20">
        <v>1.494</v>
      </c>
      <c r="BK100" s="20">
        <v>2.09</v>
      </c>
      <c r="BL100" s="20"/>
      <c r="BM100" s="20">
        <v>0.91900000000000004</v>
      </c>
      <c r="BN100" s="20">
        <v>0.81299999999999994</v>
      </c>
      <c r="BO100" s="20">
        <v>0.91400000000000003</v>
      </c>
      <c r="BP100" s="20">
        <v>0.92900000000000005</v>
      </c>
      <c r="BQ100" s="20">
        <v>0.91700000000000004</v>
      </c>
      <c r="BR100" s="20">
        <v>0.91800000000000004</v>
      </c>
      <c r="BS100" s="20">
        <v>0.90200000000000002</v>
      </c>
      <c r="BT100" s="20">
        <v>0.89400000000000002</v>
      </c>
      <c r="BU100" s="20">
        <v>0.91500000000000004</v>
      </c>
      <c r="BV100" s="20">
        <v>0.94299999999999995</v>
      </c>
      <c r="BW100" s="20">
        <v>0.93</v>
      </c>
      <c r="BX100" s="20">
        <v>0.93700000000000006</v>
      </c>
      <c r="BY100" s="20">
        <v>0.94299999999999995</v>
      </c>
      <c r="BZ100" s="20">
        <v>0.89400000000000002</v>
      </c>
      <c r="CA100" s="20">
        <v>0.41199999999999998</v>
      </c>
      <c r="CB100" s="20"/>
      <c r="CC100" s="20"/>
    </row>
    <row r="101" spans="1:81" x14ac:dyDescent="0.35">
      <c r="A101" s="20">
        <v>142.16499999999999</v>
      </c>
      <c r="B101" s="20">
        <v>178.09700000000001</v>
      </c>
      <c r="C101" s="20">
        <v>195.28200000000001</v>
      </c>
      <c r="D101" s="20">
        <v>157.78800000000001</v>
      </c>
      <c r="E101" s="20">
        <v>237.46299999999999</v>
      </c>
      <c r="F101" s="20">
        <v>145.29</v>
      </c>
      <c r="G101" s="20">
        <v>199.96899999999999</v>
      </c>
      <c r="H101" s="20">
        <v>209.34299999999999</v>
      </c>
      <c r="I101" s="20">
        <v>228.09</v>
      </c>
      <c r="J101" s="20">
        <v>143.72800000000001</v>
      </c>
      <c r="K101" s="20">
        <v>253.08600000000001</v>
      </c>
      <c r="L101" s="20">
        <v>120.294</v>
      </c>
      <c r="M101" s="20">
        <v>118.732</v>
      </c>
      <c r="N101" s="20">
        <v>120.294</v>
      </c>
      <c r="O101" s="20">
        <v>223.40299999999999</v>
      </c>
      <c r="P101" s="20"/>
      <c r="Q101" s="20">
        <v>46.816000000000003</v>
      </c>
      <c r="R101" s="20">
        <v>49.012999999999998</v>
      </c>
      <c r="S101" s="20">
        <v>55.350999999999999</v>
      </c>
      <c r="T101" s="20">
        <v>48.584000000000003</v>
      </c>
      <c r="U101" s="20">
        <v>57.421999999999997</v>
      </c>
      <c r="V101" s="20">
        <v>48.887</v>
      </c>
      <c r="W101" s="20">
        <v>52.548000000000002</v>
      </c>
      <c r="X101" s="20">
        <v>54.619</v>
      </c>
      <c r="Y101" s="20">
        <v>56.082999999999998</v>
      </c>
      <c r="Z101" s="20">
        <v>42.978000000000002</v>
      </c>
      <c r="AA101" s="20">
        <v>59.618000000000002</v>
      </c>
      <c r="AB101" s="20">
        <v>40.048999999999999</v>
      </c>
      <c r="AC101" s="20">
        <v>39.012999999999998</v>
      </c>
      <c r="AD101" s="20">
        <v>49.012999999999998</v>
      </c>
      <c r="AE101" s="20">
        <v>98.935000000000002</v>
      </c>
      <c r="AG101" s="20">
        <v>0.81499999999999995</v>
      </c>
      <c r="AH101" s="20">
        <v>0.93200000000000005</v>
      </c>
      <c r="AI101" s="20">
        <v>0.80100000000000005</v>
      </c>
      <c r="AJ101" s="20">
        <v>0.84</v>
      </c>
      <c r="AK101" s="20">
        <v>0.90500000000000003</v>
      </c>
      <c r="AL101" s="20">
        <v>0.76400000000000001</v>
      </c>
      <c r="AM101" s="20">
        <v>0.91</v>
      </c>
      <c r="AN101" s="20">
        <v>0.88200000000000001</v>
      </c>
      <c r="AO101" s="20">
        <v>0.91100000000000003</v>
      </c>
      <c r="AP101" s="20">
        <v>0.97799999999999998</v>
      </c>
      <c r="AQ101" s="20">
        <v>0.89500000000000002</v>
      </c>
      <c r="AR101" s="20">
        <v>0.94199999999999995</v>
      </c>
      <c r="AS101" s="20">
        <v>0.98</v>
      </c>
      <c r="AT101" s="20">
        <v>0.96399999999999997</v>
      </c>
      <c r="AU101" s="20">
        <v>0.28699999999999998</v>
      </c>
      <c r="AV101" s="20"/>
      <c r="AW101" s="20">
        <v>1.8839999999999999</v>
      </c>
      <c r="AX101" s="20">
        <v>1.1419999999999999</v>
      </c>
      <c r="AY101" s="20">
        <v>1.7769999999999999</v>
      </c>
      <c r="AZ101" s="20">
        <v>1.758</v>
      </c>
      <c r="BA101" s="20">
        <v>1.319</v>
      </c>
      <c r="BB101" s="20">
        <v>2.395</v>
      </c>
      <c r="BC101" s="20">
        <v>1.5289999999999999</v>
      </c>
      <c r="BD101" s="20">
        <v>1.2769999999999999</v>
      </c>
      <c r="BE101" s="20">
        <v>1.51</v>
      </c>
      <c r="BF101" s="20">
        <v>1.2529999999999999</v>
      </c>
      <c r="BG101" s="20">
        <v>1.5209999999999999</v>
      </c>
      <c r="BH101" s="20">
        <v>1.0860000000000001</v>
      </c>
      <c r="BI101" s="20">
        <v>1.228</v>
      </c>
      <c r="BJ101" s="20">
        <v>1.333</v>
      </c>
      <c r="BK101" s="20">
        <v>1.595</v>
      </c>
      <c r="BL101" s="20"/>
      <c r="BM101" s="20">
        <v>0.90100000000000002</v>
      </c>
      <c r="BN101" s="20">
        <v>0.91900000000000004</v>
      </c>
      <c r="BO101" s="20">
        <v>0.89600000000000002</v>
      </c>
      <c r="BP101" s="20">
        <v>0.89400000000000002</v>
      </c>
      <c r="BQ101" s="20">
        <v>0.91800000000000004</v>
      </c>
      <c r="BR101" s="20">
        <v>0.877</v>
      </c>
      <c r="BS101" s="20">
        <v>0.92400000000000004</v>
      </c>
      <c r="BT101" s="20">
        <v>0.90800000000000003</v>
      </c>
      <c r="BU101" s="20">
        <v>0.92700000000000005</v>
      </c>
      <c r="BV101" s="20">
        <v>0.94399999999999995</v>
      </c>
      <c r="BW101" s="20">
        <v>0.92600000000000005</v>
      </c>
      <c r="BX101" s="20">
        <v>0.89500000000000002</v>
      </c>
      <c r="BY101" s="20">
        <v>0.92100000000000004</v>
      </c>
      <c r="BZ101" s="20">
        <v>0.94</v>
      </c>
      <c r="CA101" s="20">
        <v>0.745</v>
      </c>
      <c r="CB101" s="20"/>
      <c r="CC101" s="20"/>
    </row>
    <row r="102" spans="1:81" x14ac:dyDescent="0.35">
      <c r="A102" s="20">
        <v>178.09700000000001</v>
      </c>
      <c r="B102" s="20">
        <v>209.34299999999999</v>
      </c>
      <c r="C102" s="20">
        <v>301.51600000000002</v>
      </c>
      <c r="D102" s="20">
        <v>171.84800000000001</v>
      </c>
      <c r="E102" s="20">
        <v>520.23199999999997</v>
      </c>
      <c r="F102" s="20">
        <v>179.66</v>
      </c>
      <c r="G102" s="20">
        <v>229.65199999999999</v>
      </c>
      <c r="H102" s="20">
        <v>173.411</v>
      </c>
      <c r="I102" s="20">
        <v>198.40700000000001</v>
      </c>
      <c r="J102" s="20">
        <v>154.66399999999999</v>
      </c>
      <c r="K102" s="20">
        <v>121.85599999999999</v>
      </c>
      <c r="L102" s="20">
        <v>164.03700000000001</v>
      </c>
      <c r="M102" s="20">
        <v>406.18700000000001</v>
      </c>
      <c r="N102" s="20">
        <v>126.54300000000001</v>
      </c>
      <c r="O102" s="20">
        <v>26.558</v>
      </c>
      <c r="P102" s="20"/>
      <c r="Q102" s="20">
        <v>49.316000000000003</v>
      </c>
      <c r="R102" s="20">
        <v>52.850999999999999</v>
      </c>
      <c r="S102" s="20">
        <v>65.224999999999994</v>
      </c>
      <c r="T102" s="20">
        <v>49.316000000000003</v>
      </c>
      <c r="U102" s="20">
        <v>88.025999999999996</v>
      </c>
      <c r="V102" s="20">
        <v>49.012999999999998</v>
      </c>
      <c r="W102" s="20">
        <v>58.582999999999998</v>
      </c>
      <c r="X102" s="20">
        <v>51.084000000000003</v>
      </c>
      <c r="Y102" s="20">
        <v>51.084000000000003</v>
      </c>
      <c r="Z102" s="20">
        <v>45.780999999999999</v>
      </c>
      <c r="AA102" s="20">
        <v>44.012999999999998</v>
      </c>
      <c r="AB102" s="20">
        <v>48.280999999999999</v>
      </c>
      <c r="AC102" s="20">
        <v>78.153000000000006</v>
      </c>
      <c r="AD102" s="20">
        <v>40.780999999999999</v>
      </c>
      <c r="AE102" s="20">
        <v>42.12</v>
      </c>
      <c r="AG102" s="20">
        <v>0.92</v>
      </c>
      <c r="AH102" s="20">
        <v>0.94199999999999995</v>
      </c>
      <c r="AI102" s="20">
        <v>0.89100000000000001</v>
      </c>
      <c r="AJ102" s="20">
        <v>0.88800000000000001</v>
      </c>
      <c r="AK102" s="20">
        <v>0.84399999999999997</v>
      </c>
      <c r="AL102" s="20">
        <v>0.94</v>
      </c>
      <c r="AM102" s="20">
        <v>0.84099999999999997</v>
      </c>
      <c r="AN102" s="20">
        <v>0.83499999999999996</v>
      </c>
      <c r="AO102" s="20">
        <v>0.95499999999999996</v>
      </c>
      <c r="AP102" s="20">
        <v>0.92700000000000005</v>
      </c>
      <c r="AQ102" s="20">
        <v>0.79</v>
      </c>
      <c r="AR102" s="20">
        <v>0.88400000000000001</v>
      </c>
      <c r="AS102" s="20">
        <v>0.83599999999999997</v>
      </c>
      <c r="AT102" s="20">
        <v>0.90900000000000003</v>
      </c>
      <c r="AU102" s="20">
        <v>0.188</v>
      </c>
      <c r="AV102" s="20"/>
      <c r="AW102" s="20">
        <v>1.369</v>
      </c>
      <c r="AX102" s="20">
        <v>1.288</v>
      </c>
      <c r="AY102" s="20">
        <v>1.4490000000000001</v>
      </c>
      <c r="AZ102" s="20">
        <v>1.556</v>
      </c>
      <c r="BA102" s="20">
        <v>1.3979999999999999</v>
      </c>
      <c r="BB102" s="20">
        <v>1.173</v>
      </c>
      <c r="BC102" s="20">
        <v>1.6240000000000001</v>
      </c>
      <c r="BD102" s="20">
        <v>1.6779999999999999</v>
      </c>
      <c r="BE102" s="20">
        <v>1.296</v>
      </c>
      <c r="BF102" s="20">
        <v>1.3089999999999999</v>
      </c>
      <c r="BG102" s="20">
        <v>1.996</v>
      </c>
      <c r="BH102" s="20">
        <v>1.254</v>
      </c>
      <c r="BI102" s="20">
        <v>1.331</v>
      </c>
      <c r="BJ102" s="20">
        <v>1.4419999999999999</v>
      </c>
      <c r="BK102" s="20">
        <v>4.3769999999999998</v>
      </c>
      <c r="BL102" s="20"/>
      <c r="BM102" s="20">
        <v>0.91900000000000004</v>
      </c>
      <c r="BN102" s="20">
        <v>0.92100000000000004</v>
      </c>
      <c r="BO102" s="20">
        <v>0.91</v>
      </c>
      <c r="BP102" s="20">
        <v>0.90200000000000002</v>
      </c>
      <c r="BQ102" s="20">
        <v>0.92</v>
      </c>
      <c r="BR102" s="20">
        <v>0.92</v>
      </c>
      <c r="BS102" s="20">
        <v>0.91900000000000004</v>
      </c>
      <c r="BT102" s="20">
        <v>0.90200000000000002</v>
      </c>
      <c r="BU102" s="20">
        <v>0.92400000000000004</v>
      </c>
      <c r="BV102" s="20">
        <v>0.91700000000000004</v>
      </c>
      <c r="BW102" s="20">
        <v>0.88600000000000001</v>
      </c>
      <c r="BX102" s="20">
        <v>0.90500000000000003</v>
      </c>
      <c r="BY102" s="20">
        <v>0.91400000000000003</v>
      </c>
      <c r="BZ102" s="20">
        <v>0.89</v>
      </c>
      <c r="CA102" s="20">
        <v>0.42499999999999999</v>
      </c>
      <c r="CB102" s="20"/>
      <c r="CC102" s="20"/>
    </row>
    <row r="103" spans="1:81" x14ac:dyDescent="0.35">
      <c r="A103" s="20">
        <v>184.346</v>
      </c>
      <c r="B103" s="20">
        <v>192.15799999999999</v>
      </c>
      <c r="C103" s="20">
        <v>139.041</v>
      </c>
      <c r="D103" s="20">
        <v>179.66</v>
      </c>
      <c r="E103" s="20">
        <v>212.46700000000001</v>
      </c>
      <c r="F103" s="20">
        <v>156.226</v>
      </c>
      <c r="G103" s="20">
        <v>215.59200000000001</v>
      </c>
      <c r="H103" s="20">
        <v>226.52699999999999</v>
      </c>
      <c r="I103" s="20">
        <v>359.31900000000002</v>
      </c>
      <c r="J103" s="20">
        <v>142.16499999999999</v>
      </c>
      <c r="K103" s="20">
        <v>203.09399999999999</v>
      </c>
      <c r="L103" s="20">
        <v>209.34299999999999</v>
      </c>
      <c r="M103" s="20">
        <v>229.65199999999999</v>
      </c>
      <c r="N103" s="20">
        <v>149.977</v>
      </c>
      <c r="O103" s="20">
        <v>537.41700000000003</v>
      </c>
      <c r="P103" s="20"/>
      <c r="Q103" s="20">
        <v>50.78</v>
      </c>
      <c r="R103" s="20">
        <v>54.316000000000003</v>
      </c>
      <c r="S103" s="20">
        <v>44.012999999999998</v>
      </c>
      <c r="T103" s="20">
        <v>51.084000000000003</v>
      </c>
      <c r="U103" s="20">
        <v>53.582999999999998</v>
      </c>
      <c r="V103" s="20">
        <v>45.780999999999999</v>
      </c>
      <c r="W103" s="20">
        <v>55.048000000000002</v>
      </c>
      <c r="X103" s="20">
        <v>55.350999999999999</v>
      </c>
      <c r="Y103" s="20">
        <v>93.025999999999996</v>
      </c>
      <c r="Z103" s="20">
        <v>44.744999999999997</v>
      </c>
      <c r="AA103" s="20">
        <v>53.887</v>
      </c>
      <c r="AB103" s="20">
        <v>55.350999999999999</v>
      </c>
      <c r="AC103" s="20">
        <v>55.048000000000002</v>
      </c>
      <c r="AD103" s="20">
        <v>41.512999999999998</v>
      </c>
      <c r="AE103" s="20">
        <v>214.26</v>
      </c>
      <c r="AG103" s="20">
        <v>0.89800000000000002</v>
      </c>
      <c r="AH103" s="20">
        <v>0.81799999999999995</v>
      </c>
      <c r="AI103" s="20">
        <v>0.90200000000000002</v>
      </c>
      <c r="AJ103" s="20">
        <v>0.86499999999999999</v>
      </c>
      <c r="AK103" s="20">
        <v>0.93</v>
      </c>
      <c r="AL103" s="20">
        <v>0.93700000000000006</v>
      </c>
      <c r="AM103" s="20">
        <v>0.89400000000000002</v>
      </c>
      <c r="AN103" s="20">
        <v>0.92900000000000005</v>
      </c>
      <c r="AO103" s="20">
        <v>0.52200000000000002</v>
      </c>
      <c r="AP103" s="20">
        <v>0.89200000000000002</v>
      </c>
      <c r="AQ103" s="20">
        <v>0.879</v>
      </c>
      <c r="AR103" s="20">
        <v>0.85899999999999999</v>
      </c>
      <c r="AS103" s="20">
        <v>0.95199999999999996</v>
      </c>
      <c r="AT103" s="20">
        <v>0.92300000000000004</v>
      </c>
      <c r="AU103" s="20">
        <v>0.14699999999999999</v>
      </c>
      <c r="AV103" s="20"/>
      <c r="AW103" s="20">
        <v>1.4530000000000001</v>
      </c>
      <c r="AX103" s="20">
        <v>1.8129999999999999</v>
      </c>
      <c r="AY103" s="20">
        <v>1.3169999999999999</v>
      </c>
      <c r="AZ103" s="20">
        <v>1.671</v>
      </c>
      <c r="BA103" s="20">
        <v>1.41</v>
      </c>
      <c r="BB103" s="20">
        <v>1.282</v>
      </c>
      <c r="BC103" s="20">
        <v>1.4690000000000001</v>
      </c>
      <c r="BD103" s="20">
        <v>1.2290000000000001</v>
      </c>
      <c r="BE103" s="20">
        <v>2.887</v>
      </c>
      <c r="BF103" s="20">
        <v>1.5389999999999999</v>
      </c>
      <c r="BG103" s="20">
        <v>1.355</v>
      </c>
      <c r="BH103" s="20">
        <v>1.5660000000000001</v>
      </c>
      <c r="BI103" s="20">
        <v>1.2030000000000001</v>
      </c>
      <c r="BJ103" s="20">
        <v>1.321</v>
      </c>
      <c r="BK103" s="20">
        <v>1.964</v>
      </c>
      <c r="BL103" s="20"/>
      <c r="BM103" s="20">
        <v>0.92500000000000004</v>
      </c>
      <c r="BN103" s="20">
        <v>0.89500000000000002</v>
      </c>
      <c r="BO103" s="20">
        <v>0.89400000000000002</v>
      </c>
      <c r="BP103" s="20">
        <v>0.90200000000000002</v>
      </c>
      <c r="BQ103" s="20">
        <v>0.92800000000000005</v>
      </c>
      <c r="BR103" s="20">
        <v>0.92200000000000004</v>
      </c>
      <c r="BS103" s="20">
        <v>0.93200000000000005</v>
      </c>
      <c r="BT103" s="20">
        <v>0.91500000000000004</v>
      </c>
      <c r="BU103" s="20">
        <v>0.81100000000000005</v>
      </c>
      <c r="BV103" s="20">
        <v>0.91</v>
      </c>
      <c r="BW103" s="20">
        <v>0.89300000000000002</v>
      </c>
      <c r="BX103" s="20">
        <v>0.91500000000000004</v>
      </c>
      <c r="BY103" s="20">
        <v>0.93899999999999995</v>
      </c>
      <c r="BZ103" s="20">
        <v>0.89500000000000002</v>
      </c>
      <c r="CA103" s="20">
        <v>0.63500000000000001</v>
      </c>
      <c r="CB103" s="20"/>
      <c r="CC103" s="20"/>
    </row>
    <row r="104" spans="1:81" x14ac:dyDescent="0.35">
      <c r="A104" s="20">
        <v>174.97300000000001</v>
      </c>
      <c r="B104" s="20">
        <v>187.471</v>
      </c>
      <c r="C104" s="20">
        <v>226.52699999999999</v>
      </c>
      <c r="D104" s="20">
        <v>192.15799999999999</v>
      </c>
      <c r="E104" s="20">
        <v>209.34299999999999</v>
      </c>
      <c r="F104" s="20">
        <v>43.743000000000002</v>
      </c>
      <c r="G104" s="20">
        <v>348.38299999999998</v>
      </c>
      <c r="H104" s="20">
        <v>178.09700000000001</v>
      </c>
      <c r="I104" s="20">
        <v>218.71600000000001</v>
      </c>
      <c r="J104" s="20">
        <v>135.916</v>
      </c>
      <c r="K104" s="20">
        <v>548.35299999999995</v>
      </c>
      <c r="L104" s="20">
        <v>254.648</v>
      </c>
      <c r="M104" s="20">
        <v>206.21799999999999</v>
      </c>
      <c r="N104" s="20">
        <v>68.739000000000004</v>
      </c>
      <c r="O104" s="20">
        <v>26.558</v>
      </c>
      <c r="P104" s="20"/>
      <c r="Q104" s="20">
        <v>48.584000000000003</v>
      </c>
      <c r="R104" s="20">
        <v>49.316000000000003</v>
      </c>
      <c r="S104" s="20">
        <v>112.34399999999999</v>
      </c>
      <c r="T104" s="20">
        <v>53.582999999999998</v>
      </c>
      <c r="U104" s="20">
        <v>56.814999999999998</v>
      </c>
      <c r="V104" s="20">
        <v>24.14</v>
      </c>
      <c r="W104" s="20">
        <v>70.349999999999994</v>
      </c>
      <c r="X104" s="20">
        <v>51.084000000000003</v>
      </c>
      <c r="Y104" s="20">
        <v>54.619</v>
      </c>
      <c r="Z104" s="20">
        <v>42.244999999999997</v>
      </c>
      <c r="AA104" s="20">
        <v>102.899</v>
      </c>
      <c r="AB104" s="20">
        <v>75.097999999999999</v>
      </c>
      <c r="AC104" s="20">
        <v>52.548000000000002</v>
      </c>
      <c r="AD104" s="20">
        <v>44.012999999999998</v>
      </c>
      <c r="AE104" s="20">
        <v>44.316000000000003</v>
      </c>
      <c r="AG104" s="20">
        <v>0.93200000000000005</v>
      </c>
      <c r="AH104" s="20">
        <v>0.96899999999999997</v>
      </c>
      <c r="AI104" s="20">
        <v>0.22600000000000001</v>
      </c>
      <c r="AJ104" s="20">
        <v>0.84099999999999997</v>
      </c>
      <c r="AK104" s="20">
        <v>0.81499999999999995</v>
      </c>
      <c r="AL104" s="20">
        <v>0.94299999999999995</v>
      </c>
      <c r="AM104" s="20">
        <v>0.88500000000000001</v>
      </c>
      <c r="AN104" s="20">
        <v>0.85799999999999998</v>
      </c>
      <c r="AO104" s="20">
        <v>0.92100000000000004</v>
      </c>
      <c r="AP104" s="20">
        <v>0.95699999999999996</v>
      </c>
      <c r="AQ104" s="20">
        <v>0.65100000000000002</v>
      </c>
      <c r="AR104" s="20">
        <v>0.56699999999999995</v>
      </c>
      <c r="AS104" s="20">
        <v>0.93799999999999994</v>
      </c>
      <c r="AT104" s="20">
        <v>0.97299999999999998</v>
      </c>
      <c r="AU104" s="20">
        <v>0.17</v>
      </c>
      <c r="AV104" s="20"/>
      <c r="AW104" s="20">
        <v>1.323</v>
      </c>
      <c r="AX104" s="20">
        <v>1.1619999999999999</v>
      </c>
      <c r="AY104" s="20">
        <v>1.7529999999999999</v>
      </c>
      <c r="AZ104" s="20">
        <v>1.6060000000000001</v>
      </c>
      <c r="BA104" s="20">
        <v>1.9139999999999999</v>
      </c>
      <c r="BB104" s="20">
        <v>1.7789999999999999</v>
      </c>
      <c r="BC104" s="20">
        <v>1.256</v>
      </c>
      <c r="BD104" s="20">
        <v>1.679</v>
      </c>
      <c r="BE104" s="20">
        <v>1.222</v>
      </c>
      <c r="BF104" s="20">
        <v>1.448</v>
      </c>
      <c r="BG104" s="20">
        <v>1.556</v>
      </c>
      <c r="BH104" s="20">
        <v>1.413</v>
      </c>
      <c r="BI104" s="20">
        <v>1.1160000000000001</v>
      </c>
      <c r="BJ104" s="20">
        <v>1.1339999999999999</v>
      </c>
      <c r="BK104" s="20">
        <v>3</v>
      </c>
      <c r="BL104" s="20"/>
      <c r="BM104" s="20">
        <v>0.90700000000000003</v>
      </c>
      <c r="BN104" s="20">
        <v>0.92</v>
      </c>
      <c r="BO104" s="20">
        <v>0.64</v>
      </c>
      <c r="BP104" s="20">
        <v>0.90100000000000002</v>
      </c>
      <c r="BQ104" s="20">
        <v>0.90800000000000003</v>
      </c>
      <c r="BR104" s="20">
        <v>0.90300000000000002</v>
      </c>
      <c r="BS104" s="20">
        <v>0.92500000000000004</v>
      </c>
      <c r="BT104" s="20">
        <v>0.91200000000000003</v>
      </c>
      <c r="BU104" s="20">
        <v>0.90900000000000003</v>
      </c>
      <c r="BV104" s="20">
        <v>0.94099999999999995</v>
      </c>
      <c r="BW104" s="20">
        <v>0.85599999999999998</v>
      </c>
      <c r="BX104" s="20">
        <v>0.79500000000000004</v>
      </c>
      <c r="BY104" s="20">
        <v>0.92300000000000004</v>
      </c>
      <c r="BZ104" s="20">
        <v>0.92300000000000004</v>
      </c>
      <c r="CA104" s="20">
        <v>0.34300000000000003</v>
      </c>
      <c r="CB104" s="20"/>
      <c r="CC104" s="20"/>
    </row>
    <row r="105" spans="1:81" x14ac:dyDescent="0.35">
      <c r="A105" s="20">
        <v>143.72800000000001</v>
      </c>
      <c r="B105" s="20">
        <v>195.28200000000001</v>
      </c>
      <c r="C105" s="20">
        <v>220.27799999999999</v>
      </c>
      <c r="D105" s="20">
        <v>276.52</v>
      </c>
      <c r="E105" s="20">
        <v>215.59200000000001</v>
      </c>
      <c r="F105" s="20">
        <v>445.24299999999999</v>
      </c>
      <c r="G105" s="20">
        <v>278.08199999999999</v>
      </c>
      <c r="H105" s="20">
        <v>182.78399999999999</v>
      </c>
      <c r="I105" s="20">
        <v>198.40700000000001</v>
      </c>
      <c r="J105" s="20">
        <v>126.54300000000001</v>
      </c>
      <c r="K105" s="20">
        <v>267.14600000000002</v>
      </c>
      <c r="L105" s="20">
        <v>151.53899999999999</v>
      </c>
      <c r="M105" s="20">
        <v>182.78399999999999</v>
      </c>
      <c r="N105" s="20">
        <v>118.732</v>
      </c>
      <c r="O105" s="20">
        <v>29.683</v>
      </c>
      <c r="P105" s="20"/>
      <c r="Q105" s="20">
        <v>44.012999999999998</v>
      </c>
      <c r="R105" s="20">
        <v>54.012</v>
      </c>
      <c r="S105" s="20">
        <v>57.850999999999999</v>
      </c>
      <c r="T105" s="20">
        <v>61.689</v>
      </c>
      <c r="U105" s="20">
        <v>54.619</v>
      </c>
      <c r="V105" s="20">
        <v>98.632000000000005</v>
      </c>
      <c r="W105" s="20">
        <v>68.456999999999994</v>
      </c>
      <c r="X105" s="20">
        <v>54.619</v>
      </c>
      <c r="Y105" s="20">
        <v>56.69</v>
      </c>
      <c r="Z105" s="20">
        <v>40.780999999999999</v>
      </c>
      <c r="AA105" s="20">
        <v>63.582999999999998</v>
      </c>
      <c r="AB105" s="20">
        <v>45.780999999999999</v>
      </c>
      <c r="AC105" s="20">
        <v>49.619</v>
      </c>
      <c r="AD105" s="20">
        <v>30.175000000000001</v>
      </c>
      <c r="AE105" s="20">
        <v>55.957999999999998</v>
      </c>
      <c r="AG105" s="20">
        <v>0.93200000000000005</v>
      </c>
      <c r="AH105" s="20">
        <v>0.84099999999999997</v>
      </c>
      <c r="AI105" s="20">
        <v>0.82699999999999996</v>
      </c>
      <c r="AJ105" s="20">
        <v>0.91300000000000003</v>
      </c>
      <c r="AK105" s="20">
        <v>0.90800000000000003</v>
      </c>
      <c r="AL105" s="20">
        <v>0.57499999999999996</v>
      </c>
      <c r="AM105" s="20">
        <v>0.746</v>
      </c>
      <c r="AN105" s="20">
        <v>0.77</v>
      </c>
      <c r="AO105" s="20">
        <v>0.77600000000000002</v>
      </c>
      <c r="AP105" s="20">
        <v>0.95599999999999996</v>
      </c>
      <c r="AQ105" s="20">
        <v>0.83</v>
      </c>
      <c r="AR105" s="20">
        <v>0.90900000000000003</v>
      </c>
      <c r="AS105" s="20">
        <v>0.93300000000000005</v>
      </c>
      <c r="AT105" s="20">
        <v>0.94899999999999995</v>
      </c>
      <c r="AU105" s="20">
        <v>0.11899999999999999</v>
      </c>
      <c r="AV105" s="20"/>
      <c r="AW105" s="20">
        <v>1.4330000000000001</v>
      </c>
      <c r="AX105" s="20">
        <v>1.845</v>
      </c>
      <c r="AY105" s="20">
        <v>1.698</v>
      </c>
      <c r="AZ105" s="20">
        <v>1.351</v>
      </c>
      <c r="BA105" s="20">
        <v>1.327</v>
      </c>
      <c r="BB105" s="20">
        <v>1.393</v>
      </c>
      <c r="BC105" s="20">
        <v>1.7509999999999999</v>
      </c>
      <c r="BD105" s="20">
        <v>2.2280000000000002</v>
      </c>
      <c r="BE105" s="20">
        <v>1.9950000000000001</v>
      </c>
      <c r="BF105" s="20">
        <v>1.3120000000000001</v>
      </c>
      <c r="BG105" s="20">
        <v>1.4379999999999999</v>
      </c>
      <c r="BH105" s="20">
        <v>1.2629999999999999</v>
      </c>
      <c r="BI105" s="20">
        <v>1.17</v>
      </c>
      <c r="BJ105" s="20">
        <v>1.302</v>
      </c>
      <c r="BK105" s="20">
        <v>3.319</v>
      </c>
      <c r="BL105" s="20"/>
      <c r="BM105" s="20">
        <v>0.91500000000000004</v>
      </c>
      <c r="BN105" s="20">
        <v>0.94</v>
      </c>
      <c r="BO105" s="20">
        <v>0.91300000000000003</v>
      </c>
      <c r="BP105" s="20">
        <v>0.92700000000000005</v>
      </c>
      <c r="BQ105" s="20">
        <v>0.90500000000000003</v>
      </c>
      <c r="BR105" s="20">
        <v>0.81899999999999995</v>
      </c>
      <c r="BS105" s="20">
        <v>0.85799999999999998</v>
      </c>
      <c r="BT105" s="20">
        <v>0.89</v>
      </c>
      <c r="BU105" s="20">
        <v>0.873</v>
      </c>
      <c r="BV105" s="20">
        <v>0.90500000000000003</v>
      </c>
      <c r="BW105" s="20">
        <v>0.90700000000000003</v>
      </c>
      <c r="BX105" s="20">
        <v>0.90700000000000003</v>
      </c>
      <c r="BY105" s="20">
        <v>0.9</v>
      </c>
      <c r="BZ105" s="20">
        <v>0.90700000000000003</v>
      </c>
      <c r="CA105" s="20">
        <v>0.38400000000000001</v>
      </c>
      <c r="CB105" s="20"/>
      <c r="CC105" s="20"/>
    </row>
    <row r="106" spans="1:81" x14ac:dyDescent="0.35">
      <c r="A106" s="20">
        <v>162.47499999999999</v>
      </c>
      <c r="B106" s="20">
        <v>196.84399999999999</v>
      </c>
      <c r="C106" s="20">
        <v>209.34299999999999</v>
      </c>
      <c r="D106" s="20">
        <v>190.595</v>
      </c>
      <c r="E106" s="20">
        <v>192.15799999999999</v>
      </c>
      <c r="F106" s="20">
        <v>195.28200000000001</v>
      </c>
      <c r="G106" s="20">
        <v>146.852</v>
      </c>
      <c r="H106" s="20">
        <v>223.40299999999999</v>
      </c>
      <c r="I106" s="20">
        <v>256.20999999999998</v>
      </c>
      <c r="J106" s="20">
        <v>170.286</v>
      </c>
      <c r="K106" s="20">
        <v>157.78800000000001</v>
      </c>
      <c r="L106" s="20">
        <v>160.91300000000001</v>
      </c>
      <c r="M106" s="20">
        <v>193.72</v>
      </c>
      <c r="N106" s="20">
        <v>124.98099999999999</v>
      </c>
      <c r="O106" s="20">
        <v>21.872</v>
      </c>
      <c r="P106" s="20"/>
      <c r="Q106" s="20">
        <v>49.012999999999998</v>
      </c>
      <c r="R106" s="20">
        <v>51.084000000000003</v>
      </c>
      <c r="S106" s="20">
        <v>53.582999999999998</v>
      </c>
      <c r="T106" s="20">
        <v>52.548000000000002</v>
      </c>
      <c r="U106" s="20">
        <v>52.548000000000002</v>
      </c>
      <c r="V106" s="20">
        <v>52.244999999999997</v>
      </c>
      <c r="W106" s="20">
        <v>45.780999999999999</v>
      </c>
      <c r="X106" s="20">
        <v>54.619</v>
      </c>
      <c r="Y106" s="20">
        <v>60.350999999999999</v>
      </c>
      <c r="Z106" s="20">
        <v>49.012999999999998</v>
      </c>
      <c r="AA106" s="20">
        <v>51.084000000000003</v>
      </c>
      <c r="AB106" s="20">
        <v>47.244999999999997</v>
      </c>
      <c r="AC106" s="20">
        <v>53.28</v>
      </c>
      <c r="AD106" s="20">
        <v>42.244999999999997</v>
      </c>
      <c r="AE106" s="20">
        <v>29.745999999999999</v>
      </c>
      <c r="AG106" s="20">
        <v>0.85</v>
      </c>
      <c r="AH106" s="20">
        <v>0.94799999999999995</v>
      </c>
      <c r="AI106" s="20">
        <v>0.91600000000000004</v>
      </c>
      <c r="AJ106" s="20">
        <v>0.86699999999999999</v>
      </c>
      <c r="AK106" s="20">
        <v>0.874</v>
      </c>
      <c r="AL106" s="20">
        <v>0.89900000000000002</v>
      </c>
      <c r="AM106" s="20">
        <v>0.88</v>
      </c>
      <c r="AN106" s="20">
        <v>0.94099999999999995</v>
      </c>
      <c r="AO106" s="20">
        <v>0.88400000000000001</v>
      </c>
      <c r="AP106" s="20">
        <v>0.89100000000000001</v>
      </c>
      <c r="AQ106" s="20">
        <v>0.76</v>
      </c>
      <c r="AR106" s="20">
        <v>0.90600000000000003</v>
      </c>
      <c r="AS106" s="20">
        <v>0.85799999999999998</v>
      </c>
      <c r="AT106" s="20">
        <v>0.83599999999999997</v>
      </c>
      <c r="AU106" s="20">
        <v>0.311</v>
      </c>
      <c r="AV106" s="20"/>
      <c r="AW106" s="20">
        <v>1.8460000000000001</v>
      </c>
      <c r="AX106" s="20">
        <v>1.236</v>
      </c>
      <c r="AY106" s="20">
        <v>1.3169999999999999</v>
      </c>
      <c r="AZ106" s="20">
        <v>1.544</v>
      </c>
      <c r="BA106" s="20">
        <v>1.611</v>
      </c>
      <c r="BB106" s="20">
        <v>1.506</v>
      </c>
      <c r="BC106" s="20">
        <v>1.4530000000000001</v>
      </c>
      <c r="BD106" s="20">
        <v>1.258</v>
      </c>
      <c r="BE106" s="20">
        <v>1.329</v>
      </c>
      <c r="BF106" s="20">
        <v>1.37</v>
      </c>
      <c r="BG106" s="20">
        <v>2.1829999999999998</v>
      </c>
      <c r="BH106" s="20">
        <v>1.33</v>
      </c>
      <c r="BI106" s="20">
        <v>1.748</v>
      </c>
      <c r="BJ106" s="20">
        <v>1.681</v>
      </c>
      <c r="BK106" s="20">
        <v>1.373</v>
      </c>
      <c r="BL106" s="20"/>
      <c r="BM106" s="20">
        <v>0.92900000000000005</v>
      </c>
      <c r="BN106" s="20">
        <v>0.91600000000000004</v>
      </c>
      <c r="BO106" s="20">
        <v>0.92100000000000004</v>
      </c>
      <c r="BP106" s="20">
        <v>0.89700000000000002</v>
      </c>
      <c r="BQ106" s="20">
        <v>0.91400000000000003</v>
      </c>
      <c r="BR106" s="20">
        <v>0.94299999999999995</v>
      </c>
      <c r="BS106" s="20">
        <v>0.90400000000000003</v>
      </c>
      <c r="BT106" s="20">
        <v>0.92</v>
      </c>
      <c r="BU106" s="20">
        <v>0.91100000000000003</v>
      </c>
      <c r="BV106" s="20">
        <v>0.91600000000000004</v>
      </c>
      <c r="BW106" s="20">
        <v>0.89400000000000002</v>
      </c>
      <c r="BX106" s="20">
        <v>0.92800000000000005</v>
      </c>
      <c r="BY106" s="20">
        <v>0.92900000000000005</v>
      </c>
      <c r="BZ106" s="20">
        <v>0.89900000000000002</v>
      </c>
      <c r="CA106" s="20">
        <v>0.58299999999999996</v>
      </c>
      <c r="CB106" s="20"/>
      <c r="CC106" s="20"/>
    </row>
    <row r="107" spans="1:81" x14ac:dyDescent="0.35">
      <c r="A107" s="20">
        <v>135.916</v>
      </c>
      <c r="B107" s="20">
        <v>185.90899999999999</v>
      </c>
      <c r="C107" s="20">
        <v>170.286</v>
      </c>
      <c r="D107" s="20">
        <v>179.66</v>
      </c>
      <c r="E107" s="20">
        <v>199.96899999999999</v>
      </c>
      <c r="F107" s="20">
        <v>129.667</v>
      </c>
      <c r="G107" s="20">
        <v>182.78399999999999</v>
      </c>
      <c r="H107" s="20">
        <v>246.83699999999999</v>
      </c>
      <c r="I107" s="20">
        <v>270.27100000000002</v>
      </c>
      <c r="J107" s="20">
        <v>151.53899999999999</v>
      </c>
      <c r="K107" s="20">
        <v>181.22200000000001</v>
      </c>
      <c r="L107" s="20">
        <v>203.09399999999999</v>
      </c>
      <c r="M107" s="20">
        <v>195.28200000000001</v>
      </c>
      <c r="N107" s="20">
        <v>196.84399999999999</v>
      </c>
      <c r="O107" s="20">
        <v>20.309000000000001</v>
      </c>
      <c r="P107" s="20"/>
      <c r="Q107" s="20">
        <v>45.048999999999999</v>
      </c>
      <c r="R107" s="20">
        <v>49.012999999999998</v>
      </c>
      <c r="S107" s="20">
        <v>50.350999999999999</v>
      </c>
      <c r="T107" s="20">
        <v>51.084000000000003</v>
      </c>
      <c r="U107" s="20">
        <v>53.28</v>
      </c>
      <c r="V107" s="20">
        <v>43.280999999999999</v>
      </c>
      <c r="W107" s="20">
        <v>49.316000000000003</v>
      </c>
      <c r="X107" s="20">
        <v>58.582999999999998</v>
      </c>
      <c r="Y107" s="20">
        <v>65.956999999999994</v>
      </c>
      <c r="Z107" s="20">
        <v>45.780999999999999</v>
      </c>
      <c r="AA107" s="20">
        <v>50.350999999999999</v>
      </c>
      <c r="AB107" s="20">
        <v>52.119</v>
      </c>
      <c r="AC107" s="20">
        <v>51.816000000000003</v>
      </c>
      <c r="AD107" s="20">
        <v>41.512999999999998</v>
      </c>
      <c r="AE107" s="20">
        <v>36.514000000000003</v>
      </c>
      <c r="AG107" s="20">
        <v>0.84199999999999997</v>
      </c>
      <c r="AH107" s="20">
        <v>0.97299999999999998</v>
      </c>
      <c r="AI107" s="20">
        <v>0.84399999999999997</v>
      </c>
      <c r="AJ107" s="20">
        <v>0.86499999999999999</v>
      </c>
      <c r="AK107" s="20">
        <v>0.88500000000000001</v>
      </c>
      <c r="AL107" s="20">
        <v>0.87</v>
      </c>
      <c r="AM107" s="20">
        <v>0.94399999999999995</v>
      </c>
      <c r="AN107" s="20">
        <v>0.90400000000000003</v>
      </c>
      <c r="AO107" s="20">
        <v>0.78100000000000003</v>
      </c>
      <c r="AP107" s="20">
        <v>0.90900000000000003</v>
      </c>
      <c r="AQ107" s="20">
        <v>0.89800000000000002</v>
      </c>
      <c r="AR107" s="20">
        <v>0.94</v>
      </c>
      <c r="AS107" s="20">
        <v>0.91400000000000003</v>
      </c>
      <c r="AT107" s="20">
        <v>0.91100000000000003</v>
      </c>
      <c r="AU107" s="20">
        <v>0.191</v>
      </c>
      <c r="AV107" s="20"/>
      <c r="AW107" s="20">
        <v>1.923</v>
      </c>
      <c r="AX107" s="20">
        <v>1.1990000000000001</v>
      </c>
      <c r="AY107" s="20">
        <v>1.484</v>
      </c>
      <c r="AZ107" s="20">
        <v>1.7709999999999999</v>
      </c>
      <c r="BA107" s="20">
        <v>1.6040000000000001</v>
      </c>
      <c r="BB107" s="20">
        <v>1.6890000000000001</v>
      </c>
      <c r="BC107" s="20">
        <v>1.4179999999999999</v>
      </c>
      <c r="BD107" s="20">
        <v>1.3460000000000001</v>
      </c>
      <c r="BE107" s="20">
        <v>1.9810000000000001</v>
      </c>
      <c r="BF107" s="20">
        <v>1.294</v>
      </c>
      <c r="BG107" s="20">
        <v>1.615</v>
      </c>
      <c r="BH107" s="20">
        <v>1.212</v>
      </c>
      <c r="BI107" s="20">
        <v>1.4419999999999999</v>
      </c>
      <c r="BJ107" s="20">
        <v>1.419</v>
      </c>
      <c r="BK107" s="20">
        <v>1.7829999999999999</v>
      </c>
      <c r="BL107" s="20"/>
      <c r="BM107" s="20">
        <v>0.90200000000000002</v>
      </c>
      <c r="BN107" s="20">
        <v>0.94399999999999995</v>
      </c>
      <c r="BO107" s="20">
        <v>0.88600000000000001</v>
      </c>
      <c r="BP107" s="20">
        <v>0.91300000000000003</v>
      </c>
      <c r="BQ107" s="20">
        <v>0.93100000000000005</v>
      </c>
      <c r="BR107" s="20">
        <v>0.89700000000000002</v>
      </c>
      <c r="BS107" s="20">
        <v>0.92100000000000004</v>
      </c>
      <c r="BT107" s="20">
        <v>0.91600000000000004</v>
      </c>
      <c r="BU107" s="20">
        <v>0.89900000000000002</v>
      </c>
      <c r="BV107" s="20">
        <v>0.91500000000000004</v>
      </c>
      <c r="BW107" s="20">
        <v>0.91300000000000003</v>
      </c>
      <c r="BX107" s="20">
        <v>0.91200000000000003</v>
      </c>
      <c r="BY107" s="20">
        <v>0.91600000000000004</v>
      </c>
      <c r="BZ107" s="20">
        <v>0.89400000000000002</v>
      </c>
      <c r="CA107" s="20">
        <v>0.38200000000000001</v>
      </c>
      <c r="CB107" s="20"/>
      <c r="CC107" s="20"/>
    </row>
    <row r="108" spans="1:81" x14ac:dyDescent="0.35">
      <c r="A108" s="20">
        <v>148.41399999999999</v>
      </c>
      <c r="B108" s="20">
        <v>215.59200000000001</v>
      </c>
      <c r="C108" s="20">
        <v>157.78800000000001</v>
      </c>
      <c r="D108" s="20">
        <v>260.89699999999999</v>
      </c>
      <c r="E108" s="20">
        <v>540.54100000000005</v>
      </c>
      <c r="F108" s="20">
        <v>264.02199999999999</v>
      </c>
      <c r="G108" s="20">
        <v>251.524</v>
      </c>
      <c r="H108" s="20">
        <v>245.274</v>
      </c>
      <c r="I108" s="20">
        <v>223.40299999999999</v>
      </c>
      <c r="J108" s="20">
        <v>270.27100000000002</v>
      </c>
      <c r="K108" s="20">
        <v>167.16200000000001</v>
      </c>
      <c r="L108" s="20">
        <v>289.01799999999997</v>
      </c>
      <c r="M108" s="20">
        <v>256.20999999999998</v>
      </c>
      <c r="N108" s="20">
        <v>214.029</v>
      </c>
      <c r="O108" s="20">
        <v>398.37599999999998</v>
      </c>
      <c r="P108" s="20"/>
      <c r="Q108" s="20">
        <v>45.780999999999999</v>
      </c>
      <c r="R108" s="20">
        <v>55.350999999999999</v>
      </c>
      <c r="S108" s="20">
        <v>46.816000000000003</v>
      </c>
      <c r="T108" s="20">
        <v>61.689</v>
      </c>
      <c r="U108" s="20">
        <v>90.222999999999999</v>
      </c>
      <c r="V108" s="20">
        <v>64.188999999999993</v>
      </c>
      <c r="W108" s="20">
        <v>60.046999999999997</v>
      </c>
      <c r="X108" s="20">
        <v>58.154000000000003</v>
      </c>
      <c r="Y108" s="20">
        <v>54.316000000000003</v>
      </c>
      <c r="Z108" s="20">
        <v>66.688999999999993</v>
      </c>
      <c r="AA108" s="20">
        <v>48.887</v>
      </c>
      <c r="AB108" s="20">
        <v>66.385999999999996</v>
      </c>
      <c r="AC108" s="20">
        <v>63.457000000000001</v>
      </c>
      <c r="AD108" s="20">
        <v>61.082999999999998</v>
      </c>
      <c r="AE108" s="20">
        <v>133.25200000000001</v>
      </c>
      <c r="AG108" s="20">
        <v>0.89</v>
      </c>
      <c r="AH108" s="20">
        <v>0.88400000000000001</v>
      </c>
      <c r="AI108" s="20">
        <v>0.90500000000000003</v>
      </c>
      <c r="AJ108" s="20">
        <v>0.86199999999999999</v>
      </c>
      <c r="AK108" s="20">
        <v>0.83399999999999996</v>
      </c>
      <c r="AL108" s="20">
        <v>0.80500000000000005</v>
      </c>
      <c r="AM108" s="20">
        <v>0.877</v>
      </c>
      <c r="AN108" s="20">
        <v>0.91100000000000003</v>
      </c>
      <c r="AO108" s="20">
        <v>0.95199999999999996</v>
      </c>
      <c r="AP108" s="20">
        <v>0.76400000000000001</v>
      </c>
      <c r="AQ108" s="20">
        <v>0.879</v>
      </c>
      <c r="AR108" s="20">
        <v>0.82399999999999995</v>
      </c>
      <c r="AS108" s="20">
        <v>0.8</v>
      </c>
      <c r="AT108" s="20">
        <v>0.66300000000000003</v>
      </c>
      <c r="AU108" s="20">
        <v>0.28199999999999997</v>
      </c>
      <c r="AV108" s="20"/>
      <c r="AW108" s="20">
        <v>1.5209999999999999</v>
      </c>
      <c r="AX108" s="20">
        <v>1.474</v>
      </c>
      <c r="AY108" s="20">
        <v>1.5860000000000001</v>
      </c>
      <c r="AZ108" s="20">
        <v>1.4259999999999999</v>
      </c>
      <c r="BA108" s="20">
        <v>1.3879999999999999</v>
      </c>
      <c r="BB108" s="20">
        <v>1.4810000000000001</v>
      </c>
      <c r="BC108" s="20">
        <v>1.556</v>
      </c>
      <c r="BD108" s="20">
        <v>1.3740000000000001</v>
      </c>
      <c r="BE108" s="20">
        <v>1.3740000000000001</v>
      </c>
      <c r="BF108" s="20">
        <v>2.028</v>
      </c>
      <c r="BG108" s="20">
        <v>1.514</v>
      </c>
      <c r="BH108" s="20">
        <v>1.5169999999999999</v>
      </c>
      <c r="BI108" s="20">
        <v>1.714</v>
      </c>
      <c r="BJ108" s="20">
        <v>2.59</v>
      </c>
      <c r="BK108" s="20">
        <v>1.4159999999999999</v>
      </c>
      <c r="BL108" s="20"/>
      <c r="BM108" s="20">
        <v>0.90500000000000003</v>
      </c>
      <c r="BN108" s="20">
        <v>0.91100000000000003</v>
      </c>
      <c r="BO108" s="20">
        <v>0.91800000000000004</v>
      </c>
      <c r="BP108" s="20">
        <v>0.90300000000000002</v>
      </c>
      <c r="BQ108" s="20">
        <v>0.91700000000000004</v>
      </c>
      <c r="BR108" s="20">
        <v>0.88500000000000001</v>
      </c>
      <c r="BS108" s="20">
        <v>0.93899999999999995</v>
      </c>
      <c r="BT108" s="20">
        <v>0.91500000000000004</v>
      </c>
      <c r="BU108" s="20">
        <v>0.93799999999999994</v>
      </c>
      <c r="BV108" s="20">
        <v>0.872</v>
      </c>
      <c r="BW108" s="20">
        <v>0.90300000000000002</v>
      </c>
      <c r="BX108" s="20">
        <v>0.89200000000000002</v>
      </c>
      <c r="BY108" s="20">
        <v>0.90100000000000002</v>
      </c>
      <c r="BZ108" s="20">
        <v>0.88400000000000001</v>
      </c>
      <c r="CA108" s="20">
        <v>0.75600000000000001</v>
      </c>
      <c r="CB108" s="20"/>
      <c r="CC108" s="20"/>
    </row>
    <row r="109" spans="1:81" x14ac:dyDescent="0.35">
      <c r="A109" s="20">
        <v>226.52699999999999</v>
      </c>
      <c r="B109" s="20">
        <v>187.471</v>
      </c>
      <c r="C109" s="20">
        <v>242.15</v>
      </c>
      <c r="D109" s="20">
        <v>159.35</v>
      </c>
      <c r="E109" s="20">
        <v>282.76900000000001</v>
      </c>
      <c r="F109" s="20">
        <v>688.95600000000002</v>
      </c>
      <c r="G109" s="20">
        <v>165.59899999999999</v>
      </c>
      <c r="H109" s="20">
        <v>353.07</v>
      </c>
      <c r="I109" s="20">
        <v>256.20999999999998</v>
      </c>
      <c r="J109" s="20">
        <v>139.041</v>
      </c>
      <c r="K109" s="20">
        <v>93.734999999999999</v>
      </c>
      <c r="L109" s="20">
        <v>159.35</v>
      </c>
      <c r="M109" s="20">
        <v>215.59200000000001</v>
      </c>
      <c r="N109" s="20">
        <v>237.46299999999999</v>
      </c>
      <c r="O109" s="20">
        <v>46.868000000000002</v>
      </c>
      <c r="P109" s="20"/>
      <c r="Q109" s="20">
        <v>58.154000000000003</v>
      </c>
      <c r="R109" s="20">
        <v>54.012</v>
      </c>
      <c r="S109" s="20">
        <v>61.814999999999998</v>
      </c>
      <c r="T109" s="20">
        <v>45.780999999999999</v>
      </c>
      <c r="U109" s="20">
        <v>62.118000000000002</v>
      </c>
      <c r="V109" s="20">
        <v>106.25700000000001</v>
      </c>
      <c r="W109" s="20">
        <v>48.584000000000003</v>
      </c>
      <c r="X109" s="20">
        <v>69.188999999999993</v>
      </c>
      <c r="Y109" s="20">
        <v>62.546999999999997</v>
      </c>
      <c r="Z109" s="20">
        <v>43.584000000000003</v>
      </c>
      <c r="AA109" s="20">
        <v>34.746000000000002</v>
      </c>
      <c r="AB109" s="20">
        <v>46.512999999999998</v>
      </c>
      <c r="AC109" s="20">
        <v>55.350999999999999</v>
      </c>
      <c r="AD109" s="20">
        <v>62.85</v>
      </c>
      <c r="AE109" s="20">
        <v>36.514000000000003</v>
      </c>
      <c r="AG109" s="20">
        <v>0.84199999999999997</v>
      </c>
      <c r="AH109" s="20">
        <v>0.80800000000000005</v>
      </c>
      <c r="AI109" s="20">
        <v>0.79600000000000004</v>
      </c>
      <c r="AJ109" s="20">
        <v>0.95499999999999996</v>
      </c>
      <c r="AK109" s="20">
        <v>0.92100000000000004</v>
      </c>
      <c r="AL109" s="20">
        <v>0.76700000000000002</v>
      </c>
      <c r="AM109" s="20">
        <v>0.88200000000000001</v>
      </c>
      <c r="AN109" s="20">
        <v>0.92700000000000005</v>
      </c>
      <c r="AO109" s="20">
        <v>0.82299999999999995</v>
      </c>
      <c r="AP109" s="20">
        <v>0.92</v>
      </c>
      <c r="AQ109" s="20">
        <v>0.97599999999999998</v>
      </c>
      <c r="AR109" s="20">
        <v>0.92600000000000005</v>
      </c>
      <c r="AS109" s="20">
        <v>0.88400000000000001</v>
      </c>
      <c r="AT109" s="20">
        <v>0.68100000000000005</v>
      </c>
      <c r="AU109" s="20">
        <v>0.442</v>
      </c>
      <c r="AV109" s="20"/>
      <c r="AW109" s="20">
        <v>1.44</v>
      </c>
      <c r="AX109" s="20">
        <v>2.0209999999999999</v>
      </c>
      <c r="AY109" s="20">
        <v>1.7869999999999999</v>
      </c>
      <c r="AZ109" s="20">
        <v>1.3160000000000001</v>
      </c>
      <c r="BA109" s="20">
        <v>1.204</v>
      </c>
      <c r="BB109" s="20">
        <v>2.0470000000000002</v>
      </c>
      <c r="BC109" s="20">
        <v>1.6679999999999999</v>
      </c>
      <c r="BD109" s="20">
        <v>1.319</v>
      </c>
      <c r="BE109" s="20">
        <v>1.8120000000000001</v>
      </c>
      <c r="BF109" s="20">
        <v>1.26</v>
      </c>
      <c r="BG109" s="20">
        <v>1.018</v>
      </c>
      <c r="BH109" s="20">
        <v>1.1870000000000001</v>
      </c>
      <c r="BI109" s="20">
        <v>1.472</v>
      </c>
      <c r="BJ109" s="20">
        <v>2.3690000000000002</v>
      </c>
      <c r="BK109" s="20">
        <v>1.3009999999999999</v>
      </c>
      <c r="BL109" s="20"/>
      <c r="BM109" s="20">
        <v>0.90100000000000002</v>
      </c>
      <c r="BN109" s="20">
        <v>0.92</v>
      </c>
      <c r="BO109" s="20">
        <v>0.91200000000000003</v>
      </c>
      <c r="BP109" s="20">
        <v>0.92300000000000004</v>
      </c>
      <c r="BQ109" s="20">
        <v>0.93300000000000005</v>
      </c>
      <c r="BR109" s="20">
        <v>0.93500000000000005</v>
      </c>
      <c r="BS109" s="20">
        <v>0.90600000000000003</v>
      </c>
      <c r="BT109" s="20">
        <v>0.93200000000000005</v>
      </c>
      <c r="BU109" s="20">
        <v>0.92900000000000005</v>
      </c>
      <c r="BV109" s="20">
        <v>0.88600000000000001</v>
      </c>
      <c r="BW109" s="20">
        <v>0.90200000000000002</v>
      </c>
      <c r="BX109" s="20">
        <v>0.90700000000000003</v>
      </c>
      <c r="BY109" s="20">
        <v>0.91700000000000004</v>
      </c>
      <c r="BZ109" s="20">
        <v>0.878</v>
      </c>
      <c r="CA109" s="20">
        <v>0.68200000000000005</v>
      </c>
      <c r="CB109" s="20"/>
      <c r="CC109" s="20"/>
    </row>
    <row r="110" spans="1:81" x14ac:dyDescent="0.35">
      <c r="A110" s="20">
        <v>207.78</v>
      </c>
      <c r="B110" s="20">
        <v>248.399</v>
      </c>
      <c r="C110" s="20">
        <v>131.22999999999999</v>
      </c>
      <c r="D110" s="20">
        <v>201.53100000000001</v>
      </c>
      <c r="E110" s="20">
        <v>262.459</v>
      </c>
      <c r="F110" s="20">
        <v>756.13300000000004</v>
      </c>
      <c r="G110" s="20">
        <v>181.22200000000001</v>
      </c>
      <c r="H110" s="20">
        <v>259.33499999999998</v>
      </c>
      <c r="I110" s="20">
        <v>224.965</v>
      </c>
      <c r="J110" s="20">
        <v>137.47900000000001</v>
      </c>
      <c r="K110" s="20">
        <v>271.83300000000003</v>
      </c>
      <c r="L110" s="20">
        <v>429.62099999999998</v>
      </c>
      <c r="M110" s="20">
        <v>149.977</v>
      </c>
      <c r="N110" s="20">
        <v>234.339</v>
      </c>
      <c r="O110" s="20">
        <v>334.32299999999998</v>
      </c>
      <c r="P110" s="20"/>
      <c r="Q110" s="20">
        <v>54.619</v>
      </c>
      <c r="R110" s="20">
        <v>59.618000000000002</v>
      </c>
      <c r="S110" s="20">
        <v>77.168999999999997</v>
      </c>
      <c r="T110" s="20">
        <v>53.582999999999998</v>
      </c>
      <c r="U110" s="20">
        <v>61.386000000000003</v>
      </c>
      <c r="V110" s="20">
        <v>173.553</v>
      </c>
      <c r="W110" s="20">
        <v>51.816000000000003</v>
      </c>
      <c r="X110" s="20">
        <v>63.154000000000003</v>
      </c>
      <c r="Y110" s="20">
        <v>56.814999999999998</v>
      </c>
      <c r="Z110" s="20">
        <v>42.548999999999999</v>
      </c>
      <c r="AA110" s="20">
        <v>59.618000000000002</v>
      </c>
      <c r="AB110" s="20">
        <v>78.456000000000003</v>
      </c>
      <c r="AC110" s="20">
        <v>44.012999999999998</v>
      </c>
      <c r="AD110" s="20">
        <v>56.387</v>
      </c>
      <c r="AE110" s="20">
        <v>162.87299999999999</v>
      </c>
      <c r="AG110" s="20">
        <v>0.875</v>
      </c>
      <c r="AH110" s="20">
        <v>0.878</v>
      </c>
      <c r="AI110" s="20">
        <v>0.27700000000000002</v>
      </c>
      <c r="AJ110" s="20">
        <v>0.88200000000000001</v>
      </c>
      <c r="AK110" s="20">
        <v>0.875</v>
      </c>
      <c r="AL110" s="20">
        <v>0.315</v>
      </c>
      <c r="AM110" s="20">
        <v>0.84799999999999998</v>
      </c>
      <c r="AN110" s="20">
        <v>0.81699999999999995</v>
      </c>
      <c r="AO110" s="20">
        <v>0.876</v>
      </c>
      <c r="AP110" s="20">
        <v>0.95399999999999996</v>
      </c>
      <c r="AQ110" s="20">
        <v>0.96099999999999997</v>
      </c>
      <c r="AR110" s="20">
        <v>0.877</v>
      </c>
      <c r="AS110" s="20">
        <v>0.97299999999999998</v>
      </c>
      <c r="AT110" s="20">
        <v>0.93899999999999995</v>
      </c>
      <c r="AU110" s="20">
        <v>0.158</v>
      </c>
      <c r="AV110" s="20"/>
      <c r="AW110" s="20">
        <v>1.675</v>
      </c>
      <c r="AX110" s="20">
        <v>1.498</v>
      </c>
      <c r="AY110" s="20">
        <v>1.736</v>
      </c>
      <c r="AZ110" s="20">
        <v>1.532</v>
      </c>
      <c r="BA110" s="20">
        <v>1.391</v>
      </c>
      <c r="BB110" s="20">
        <v>2.0790000000000002</v>
      </c>
      <c r="BC110" s="20">
        <v>1.28</v>
      </c>
      <c r="BD110" s="20">
        <v>1.3220000000000001</v>
      </c>
      <c r="BE110" s="20">
        <v>1.5720000000000001</v>
      </c>
      <c r="BF110" s="20">
        <v>1.371</v>
      </c>
      <c r="BG110" s="20">
        <v>1.19</v>
      </c>
      <c r="BH110" s="20">
        <v>1.2410000000000001</v>
      </c>
      <c r="BI110" s="20">
        <v>1.204</v>
      </c>
      <c r="BJ110" s="20">
        <v>1.3089999999999999</v>
      </c>
      <c r="BK110" s="20">
        <v>1.1140000000000001</v>
      </c>
      <c r="BL110" s="20"/>
      <c r="BM110" s="20">
        <v>0.89600000000000002</v>
      </c>
      <c r="BN110" s="20">
        <v>0.92400000000000004</v>
      </c>
      <c r="BO110" s="20">
        <v>0.62</v>
      </c>
      <c r="BP110" s="20">
        <v>0.90500000000000003</v>
      </c>
      <c r="BQ110" s="20">
        <v>0.90800000000000003</v>
      </c>
      <c r="BR110" s="20">
        <v>0.63400000000000001</v>
      </c>
      <c r="BS110" s="20">
        <v>0.89200000000000002</v>
      </c>
      <c r="BT110" s="20">
        <v>0.88800000000000001</v>
      </c>
      <c r="BU110" s="20">
        <v>0.92300000000000004</v>
      </c>
      <c r="BV110" s="20">
        <v>0.91700000000000004</v>
      </c>
      <c r="BW110" s="20">
        <v>0.93300000000000005</v>
      </c>
      <c r="BX110" s="20">
        <v>0.92</v>
      </c>
      <c r="BY110" s="20">
        <v>0.93200000000000005</v>
      </c>
      <c r="BZ110" s="20">
        <v>0.92100000000000004</v>
      </c>
      <c r="CA110" s="20">
        <v>0.63600000000000001</v>
      </c>
      <c r="CB110" s="20"/>
      <c r="CC110" s="20"/>
    </row>
    <row r="111" spans="1:81" x14ac:dyDescent="0.35">
      <c r="A111" s="20">
        <v>185.90799999999999</v>
      </c>
      <c r="B111" s="20">
        <v>190.595</v>
      </c>
      <c r="C111" s="20">
        <v>115.607</v>
      </c>
      <c r="D111" s="20">
        <v>170.286</v>
      </c>
      <c r="E111" s="20">
        <v>274.95699999999999</v>
      </c>
      <c r="F111" s="20">
        <v>512.42100000000005</v>
      </c>
      <c r="G111" s="20">
        <v>170.286</v>
      </c>
      <c r="H111" s="20">
        <v>274.95699999999999</v>
      </c>
      <c r="I111" s="20">
        <v>271.83300000000003</v>
      </c>
      <c r="J111" s="20">
        <v>264.02199999999999</v>
      </c>
      <c r="K111" s="20">
        <v>199.96899999999999</v>
      </c>
      <c r="L111" s="20">
        <v>234.339</v>
      </c>
      <c r="M111" s="20">
        <v>253.08600000000001</v>
      </c>
      <c r="N111" s="20">
        <v>249.96100000000001</v>
      </c>
      <c r="O111" s="20">
        <v>39.055999999999997</v>
      </c>
      <c r="P111" s="20"/>
      <c r="Q111" s="20">
        <v>50.048000000000002</v>
      </c>
      <c r="R111" s="20">
        <v>51.084000000000003</v>
      </c>
      <c r="S111" s="20">
        <v>52.119</v>
      </c>
      <c r="T111" s="20">
        <v>48.280999999999999</v>
      </c>
      <c r="U111" s="20">
        <v>60.350999999999999</v>
      </c>
      <c r="V111" s="20">
        <v>88.328999999999994</v>
      </c>
      <c r="W111" s="20">
        <v>49.316000000000003</v>
      </c>
      <c r="X111" s="20">
        <v>61.689</v>
      </c>
      <c r="Y111" s="20">
        <v>68.456999999999994</v>
      </c>
      <c r="Z111" s="20">
        <v>64.314999999999998</v>
      </c>
      <c r="AA111" s="20">
        <v>51.816000000000003</v>
      </c>
      <c r="AB111" s="20">
        <v>107.428</v>
      </c>
      <c r="AC111" s="20">
        <v>61.082999999999998</v>
      </c>
      <c r="AD111" s="20">
        <v>81.991</v>
      </c>
      <c r="AE111" s="20">
        <v>27.978999999999999</v>
      </c>
      <c r="AG111" s="20">
        <v>0.93300000000000005</v>
      </c>
      <c r="AH111" s="20">
        <v>0.91800000000000004</v>
      </c>
      <c r="AI111" s="20">
        <v>0.53500000000000003</v>
      </c>
      <c r="AJ111" s="20">
        <v>0.91800000000000004</v>
      </c>
      <c r="AK111" s="20">
        <v>0.94899999999999995</v>
      </c>
      <c r="AL111" s="20">
        <v>0.82499999999999996</v>
      </c>
      <c r="AM111" s="20">
        <v>0.88</v>
      </c>
      <c r="AN111" s="20">
        <v>0.90800000000000003</v>
      </c>
      <c r="AO111" s="20">
        <v>0.72899999999999998</v>
      </c>
      <c r="AP111" s="20">
        <v>0.80200000000000005</v>
      </c>
      <c r="AQ111" s="20">
        <v>0.93600000000000005</v>
      </c>
      <c r="AR111" s="20">
        <v>0.255</v>
      </c>
      <c r="AS111" s="20">
        <v>0.85199999999999998</v>
      </c>
      <c r="AT111" s="20">
        <v>0.438</v>
      </c>
      <c r="AU111" s="20">
        <v>0.627</v>
      </c>
      <c r="AV111" s="20"/>
      <c r="AW111" s="20">
        <v>1.4590000000000001</v>
      </c>
      <c r="AX111" s="20">
        <v>1.5509999999999999</v>
      </c>
      <c r="AY111" s="20">
        <v>1.4750000000000001</v>
      </c>
      <c r="AZ111" s="20">
        <v>1.6579999999999999</v>
      </c>
      <c r="BA111" s="20">
        <v>1.284</v>
      </c>
      <c r="BB111" s="20">
        <v>1.8540000000000001</v>
      </c>
      <c r="BC111" s="20">
        <v>1.5649999999999999</v>
      </c>
      <c r="BD111" s="20">
        <v>1.3620000000000001</v>
      </c>
      <c r="BE111" s="20">
        <v>1.391</v>
      </c>
      <c r="BF111" s="20">
        <v>1.875</v>
      </c>
      <c r="BG111" s="20">
        <v>1.39</v>
      </c>
      <c r="BH111" s="20">
        <v>2.1349999999999998</v>
      </c>
      <c r="BI111" s="20">
        <v>1.58</v>
      </c>
      <c r="BJ111" s="20">
        <v>3.1819999999999999</v>
      </c>
      <c r="BK111" s="20">
        <v>1.5509999999999999</v>
      </c>
      <c r="BL111" s="20"/>
      <c r="BM111" s="20">
        <v>0.93300000000000005</v>
      </c>
      <c r="BN111" s="20">
        <v>0.92100000000000004</v>
      </c>
      <c r="BO111" s="20">
        <v>0.77900000000000003</v>
      </c>
      <c r="BP111" s="20">
        <v>0.93200000000000005</v>
      </c>
      <c r="BQ111" s="20">
        <v>0.93600000000000005</v>
      </c>
      <c r="BR111" s="20">
        <v>0.93</v>
      </c>
      <c r="BS111" s="20">
        <v>0.89300000000000002</v>
      </c>
      <c r="BT111" s="20">
        <v>0.91200000000000003</v>
      </c>
      <c r="BU111" s="20">
        <v>0.86799999999999999</v>
      </c>
      <c r="BV111" s="20">
        <v>0.92300000000000004</v>
      </c>
      <c r="BW111" s="20">
        <v>0.92100000000000004</v>
      </c>
      <c r="BX111" s="20">
        <v>0.30599999999999999</v>
      </c>
      <c r="BY111" s="20">
        <v>0.91300000000000003</v>
      </c>
      <c r="BZ111" s="20">
        <v>0.71599999999999997</v>
      </c>
      <c r="CA111" s="20">
        <v>0.71399999999999997</v>
      </c>
      <c r="CB111" s="20"/>
      <c r="CC111" s="20"/>
    </row>
    <row r="112" spans="1:81" x14ac:dyDescent="0.35">
      <c r="A112" s="20">
        <v>218.71600000000001</v>
      </c>
      <c r="B112" s="20">
        <v>384.315</v>
      </c>
      <c r="C112" s="20">
        <v>128.10499999999999</v>
      </c>
      <c r="D112" s="20">
        <v>170.286</v>
      </c>
      <c r="E112" s="20">
        <v>164.03700000000001</v>
      </c>
      <c r="F112" s="20">
        <v>93.734999999999999</v>
      </c>
      <c r="G112" s="20">
        <v>149.977</v>
      </c>
      <c r="H112" s="20">
        <v>303.07799999999997</v>
      </c>
      <c r="I112" s="20">
        <v>29.683</v>
      </c>
      <c r="J112" s="20">
        <v>160.91300000000001</v>
      </c>
      <c r="K112" s="20">
        <v>187.471</v>
      </c>
      <c r="L112" s="20">
        <v>249.96100000000001</v>
      </c>
      <c r="M112" s="20">
        <v>228.09</v>
      </c>
      <c r="N112" s="20">
        <v>373.38</v>
      </c>
      <c r="O112" s="20">
        <v>292.142</v>
      </c>
      <c r="P112" s="20"/>
      <c r="Q112" s="20">
        <v>54.619</v>
      </c>
      <c r="R112" s="20">
        <v>85.096999999999994</v>
      </c>
      <c r="S112" s="20">
        <v>54.19</v>
      </c>
      <c r="T112" s="20">
        <v>52.119</v>
      </c>
      <c r="U112" s="20">
        <v>46.512999999999998</v>
      </c>
      <c r="V112" s="20">
        <v>37.978000000000002</v>
      </c>
      <c r="W112" s="20">
        <v>46.942</v>
      </c>
      <c r="X112" s="20">
        <v>66.688999999999993</v>
      </c>
      <c r="Y112" s="20">
        <v>18.408000000000001</v>
      </c>
      <c r="Z112" s="20">
        <v>46.816000000000003</v>
      </c>
      <c r="AA112" s="20">
        <v>49.316000000000003</v>
      </c>
      <c r="AB112" s="20">
        <v>60.654000000000003</v>
      </c>
      <c r="AC112" s="20">
        <v>56.082999999999998</v>
      </c>
      <c r="AD112" s="20">
        <v>60.350999999999999</v>
      </c>
      <c r="AE112" s="20">
        <v>160.80199999999999</v>
      </c>
      <c r="AG112" s="20">
        <v>0.92100000000000004</v>
      </c>
      <c r="AH112" s="20">
        <v>0.66700000000000004</v>
      </c>
      <c r="AI112" s="20">
        <v>0.54800000000000004</v>
      </c>
      <c r="AJ112" s="20">
        <v>0.78800000000000003</v>
      </c>
      <c r="AK112" s="20">
        <v>0.95299999999999996</v>
      </c>
      <c r="AL112" s="20">
        <v>0.81699999999999995</v>
      </c>
      <c r="AM112" s="20">
        <v>0.85499999999999998</v>
      </c>
      <c r="AN112" s="20">
        <v>0.85599999999999998</v>
      </c>
      <c r="AO112" s="20">
        <v>1</v>
      </c>
      <c r="AP112" s="20">
        <v>0.92300000000000004</v>
      </c>
      <c r="AQ112" s="20">
        <v>0.96899999999999997</v>
      </c>
      <c r="AR112" s="20">
        <v>0.85399999999999998</v>
      </c>
      <c r="AS112" s="20">
        <v>0.91100000000000003</v>
      </c>
      <c r="AT112" s="20">
        <v>0.86199999999999999</v>
      </c>
      <c r="AU112" s="20">
        <v>0.14199999999999999</v>
      </c>
      <c r="AV112" s="20"/>
      <c r="AW112" s="20">
        <v>1.26</v>
      </c>
      <c r="AX112" s="20">
        <v>1.7629999999999999</v>
      </c>
      <c r="AY112" s="20">
        <v>1.532</v>
      </c>
      <c r="AZ112" s="20">
        <v>1.748</v>
      </c>
      <c r="BA112" s="20">
        <v>1.127</v>
      </c>
      <c r="BB112" s="20">
        <v>1.276</v>
      </c>
      <c r="BC112" s="20">
        <v>1.8380000000000001</v>
      </c>
      <c r="BD112" s="20">
        <v>1.33</v>
      </c>
      <c r="BE112" s="20">
        <v>1.179</v>
      </c>
      <c r="BF112" s="20">
        <v>1.3839999999999999</v>
      </c>
      <c r="BG112" s="20">
        <v>1.2869999999999999</v>
      </c>
      <c r="BH112" s="20">
        <v>1.571</v>
      </c>
      <c r="BI112" s="20">
        <v>1.212</v>
      </c>
      <c r="BJ112" s="20">
        <v>1.522</v>
      </c>
      <c r="BK112" s="20">
        <v>1.2849999999999999</v>
      </c>
      <c r="BL112" s="20"/>
      <c r="BM112" s="20">
        <v>0.91200000000000003</v>
      </c>
      <c r="BN112" s="20">
        <v>0.871</v>
      </c>
      <c r="BO112" s="20">
        <v>0.76600000000000001</v>
      </c>
      <c r="BP112" s="20">
        <v>0.876</v>
      </c>
      <c r="BQ112" s="20">
        <v>0.92500000000000004</v>
      </c>
      <c r="BR112" s="20">
        <v>0.87</v>
      </c>
      <c r="BS112" s="20">
        <v>0.93700000000000006</v>
      </c>
      <c r="BT112" s="20">
        <v>0.90700000000000003</v>
      </c>
      <c r="BU112" s="20">
        <v>0.86399999999999999</v>
      </c>
      <c r="BV112" s="20">
        <v>0.90700000000000003</v>
      </c>
      <c r="BW112" s="20">
        <v>0.93</v>
      </c>
      <c r="BX112" s="20">
        <v>0.90900000000000003</v>
      </c>
      <c r="BY112" s="20">
        <v>0.91800000000000004</v>
      </c>
      <c r="BZ112" s="20">
        <v>0.92200000000000004</v>
      </c>
      <c r="CA112" s="20">
        <v>0.58299999999999996</v>
      </c>
      <c r="CB112" s="20"/>
      <c r="CC112" s="20"/>
    </row>
    <row r="113" spans="1:81" x14ac:dyDescent="0.35">
      <c r="A113" s="20">
        <v>193.72</v>
      </c>
      <c r="B113" s="20">
        <v>176.535</v>
      </c>
      <c r="C113" s="20">
        <v>254.648</v>
      </c>
      <c r="D113" s="20">
        <v>312.452</v>
      </c>
      <c r="E113" s="20">
        <v>204.65600000000001</v>
      </c>
      <c r="F113" s="20">
        <v>21.872</v>
      </c>
      <c r="G113" s="20">
        <v>176.535</v>
      </c>
      <c r="H113" s="20">
        <v>209.34299999999999</v>
      </c>
      <c r="I113" s="20">
        <v>187.471</v>
      </c>
      <c r="J113" s="20">
        <v>231.214</v>
      </c>
      <c r="K113" s="20">
        <v>192.15799999999999</v>
      </c>
      <c r="L113" s="20">
        <v>434.30799999999999</v>
      </c>
      <c r="M113" s="20">
        <v>321.82499999999999</v>
      </c>
      <c r="N113" s="20">
        <v>171.84800000000001</v>
      </c>
      <c r="O113" s="20">
        <v>229.65199999999999</v>
      </c>
      <c r="P113" s="20"/>
      <c r="Q113" s="20">
        <v>55.048000000000002</v>
      </c>
      <c r="R113" s="20">
        <v>49.316000000000003</v>
      </c>
      <c r="S113" s="20">
        <v>65.224999999999994</v>
      </c>
      <c r="T113" s="20">
        <v>65.653999999999996</v>
      </c>
      <c r="U113" s="20">
        <v>53.582999999999998</v>
      </c>
      <c r="V113" s="20">
        <v>16.640999999999998</v>
      </c>
      <c r="W113" s="20">
        <v>50.048000000000002</v>
      </c>
      <c r="X113" s="20">
        <v>54.316000000000003</v>
      </c>
      <c r="Y113" s="20">
        <v>52.548000000000002</v>
      </c>
      <c r="Z113" s="20">
        <v>58.582999999999998</v>
      </c>
      <c r="AA113" s="20">
        <v>52.548000000000002</v>
      </c>
      <c r="AB113" s="20">
        <v>80.222999999999999</v>
      </c>
      <c r="AC113" s="20">
        <v>70.224000000000004</v>
      </c>
      <c r="AD113" s="20">
        <v>80.527000000000001</v>
      </c>
      <c r="AE113" s="20">
        <v>94.239000000000004</v>
      </c>
      <c r="AG113" s="20">
        <v>0.80300000000000005</v>
      </c>
      <c r="AH113" s="20">
        <v>0.91200000000000003</v>
      </c>
      <c r="AI113" s="20">
        <v>0.752</v>
      </c>
      <c r="AJ113" s="20">
        <v>0.91100000000000003</v>
      </c>
      <c r="AK113" s="20">
        <v>0.89600000000000002</v>
      </c>
      <c r="AL113" s="20">
        <v>0.99299999999999999</v>
      </c>
      <c r="AM113" s="20">
        <v>0.88600000000000001</v>
      </c>
      <c r="AN113" s="20">
        <v>0.89200000000000002</v>
      </c>
      <c r="AO113" s="20">
        <v>0.85299999999999998</v>
      </c>
      <c r="AP113" s="20">
        <v>0.84699999999999998</v>
      </c>
      <c r="AQ113" s="20">
        <v>0.874</v>
      </c>
      <c r="AR113" s="20">
        <v>0.84799999999999998</v>
      </c>
      <c r="AS113" s="20">
        <v>0.82</v>
      </c>
      <c r="AT113" s="20">
        <v>0.72399999999999998</v>
      </c>
      <c r="AU113" s="20">
        <v>0.32500000000000001</v>
      </c>
      <c r="AV113" s="20"/>
      <c r="AW113" s="20">
        <v>2.0350000000000001</v>
      </c>
      <c r="AX113" s="20">
        <v>1.7070000000000001</v>
      </c>
      <c r="AY113" s="20">
        <v>1.514</v>
      </c>
      <c r="AZ113" s="20">
        <v>1.3320000000000001</v>
      </c>
      <c r="BA113" s="20">
        <v>1.611</v>
      </c>
      <c r="BB113" s="20">
        <v>1.601</v>
      </c>
      <c r="BC113" s="20">
        <v>1.569</v>
      </c>
      <c r="BD113" s="20">
        <v>1.393</v>
      </c>
      <c r="BE113" s="20">
        <v>1.714</v>
      </c>
      <c r="BF113" s="20">
        <v>1.708</v>
      </c>
      <c r="BG113" s="20">
        <v>1.5740000000000001</v>
      </c>
      <c r="BH113" s="20">
        <v>1.31</v>
      </c>
      <c r="BI113" s="20">
        <v>1.831</v>
      </c>
      <c r="BJ113" s="20">
        <v>1.6240000000000001</v>
      </c>
      <c r="BK113" s="20">
        <v>1.232</v>
      </c>
      <c r="BL113" s="20"/>
      <c r="BM113" s="20">
        <v>0.91500000000000004</v>
      </c>
      <c r="BN113" s="20">
        <v>0.93400000000000005</v>
      </c>
      <c r="BO113" s="20">
        <v>0.88600000000000001</v>
      </c>
      <c r="BP113" s="20">
        <v>0.92800000000000005</v>
      </c>
      <c r="BQ113" s="20">
        <v>0.92900000000000005</v>
      </c>
      <c r="BR113" s="20">
        <v>0.84799999999999998</v>
      </c>
      <c r="BS113" s="20">
        <v>0.91500000000000004</v>
      </c>
      <c r="BT113" s="20">
        <v>0.91500000000000004</v>
      </c>
      <c r="BU113" s="20">
        <v>0.90200000000000002</v>
      </c>
      <c r="BV113" s="20">
        <v>0.90500000000000003</v>
      </c>
      <c r="BW113" s="20">
        <v>0.91800000000000004</v>
      </c>
      <c r="BX113" s="20">
        <v>0.91</v>
      </c>
      <c r="BY113" s="20">
        <v>0.91800000000000004</v>
      </c>
      <c r="BZ113" s="20">
        <v>0.86</v>
      </c>
      <c r="CA113" s="20">
        <v>0.754</v>
      </c>
      <c r="CB113" s="20"/>
      <c r="CC113" s="20"/>
    </row>
    <row r="114" spans="1:81" x14ac:dyDescent="0.35">
      <c r="A114" s="20">
        <v>254.648</v>
      </c>
      <c r="B114" s="20">
        <v>774.88</v>
      </c>
      <c r="C114" s="20">
        <v>257.77300000000002</v>
      </c>
      <c r="D114" s="20">
        <v>189.03299999999999</v>
      </c>
      <c r="E114" s="20">
        <v>146.852</v>
      </c>
      <c r="F114" s="20">
        <v>242.15</v>
      </c>
      <c r="G114" s="20">
        <v>192.15799999999999</v>
      </c>
      <c r="H114" s="20">
        <v>218.71600000000001</v>
      </c>
      <c r="I114" s="20">
        <v>307.76499999999999</v>
      </c>
      <c r="J114" s="20">
        <v>139.041</v>
      </c>
      <c r="K114" s="20">
        <v>176.535</v>
      </c>
      <c r="L114" s="20">
        <v>192.15799999999999</v>
      </c>
      <c r="M114" s="20">
        <v>271.83300000000003</v>
      </c>
      <c r="N114" s="20">
        <v>199.96899999999999</v>
      </c>
      <c r="O114" s="20">
        <v>185.90899999999999</v>
      </c>
      <c r="P114" s="20"/>
      <c r="Q114" s="20">
        <v>59.618000000000002</v>
      </c>
      <c r="R114" s="20">
        <v>112.166</v>
      </c>
      <c r="S114" s="20">
        <v>68.760000000000005</v>
      </c>
      <c r="T114" s="20">
        <v>52.548000000000002</v>
      </c>
      <c r="U114" s="20">
        <v>44.744999999999997</v>
      </c>
      <c r="V114" s="20">
        <v>76.992000000000004</v>
      </c>
      <c r="W114" s="20">
        <v>52.244999999999997</v>
      </c>
      <c r="X114" s="20">
        <v>54.316000000000003</v>
      </c>
      <c r="Y114" s="20">
        <v>68.456999999999994</v>
      </c>
      <c r="Z114" s="20">
        <v>43.280999999999999</v>
      </c>
      <c r="AA114" s="20">
        <v>51.816000000000003</v>
      </c>
      <c r="AB114" s="20">
        <v>53.887</v>
      </c>
      <c r="AC114" s="20">
        <v>65.956999999999994</v>
      </c>
      <c r="AD114" s="20">
        <v>47.548000000000002</v>
      </c>
      <c r="AE114" s="20">
        <v>99.542000000000002</v>
      </c>
      <c r="AG114" s="20">
        <v>0.9</v>
      </c>
      <c r="AH114" s="20">
        <v>0.77400000000000002</v>
      </c>
      <c r="AI114" s="20">
        <v>0.68500000000000005</v>
      </c>
      <c r="AJ114" s="20">
        <v>0.86</v>
      </c>
      <c r="AK114" s="20">
        <v>0.92200000000000004</v>
      </c>
      <c r="AL114" s="20">
        <v>0.51300000000000001</v>
      </c>
      <c r="AM114" s="20">
        <v>0.88500000000000001</v>
      </c>
      <c r="AN114" s="20">
        <v>0.93200000000000005</v>
      </c>
      <c r="AO114" s="20">
        <v>0.82499999999999996</v>
      </c>
      <c r="AP114" s="20">
        <v>0.93300000000000005</v>
      </c>
      <c r="AQ114" s="20">
        <v>0.82599999999999996</v>
      </c>
      <c r="AR114" s="20">
        <v>0.83199999999999996</v>
      </c>
      <c r="AS114" s="20">
        <v>0.78500000000000003</v>
      </c>
      <c r="AT114" s="20">
        <v>0.95499999999999996</v>
      </c>
      <c r="AU114" s="20">
        <v>0.23599999999999999</v>
      </c>
      <c r="AV114" s="20"/>
      <c r="AW114" s="20">
        <v>1.496</v>
      </c>
      <c r="AX114" s="20">
        <v>1.466</v>
      </c>
      <c r="AY114" s="20">
        <v>1.56</v>
      </c>
      <c r="AZ114" s="20">
        <v>1.7330000000000001</v>
      </c>
      <c r="BA114" s="20">
        <v>1.401</v>
      </c>
      <c r="BB114" s="20">
        <v>1.7</v>
      </c>
      <c r="BC114" s="20">
        <v>1.3720000000000001</v>
      </c>
      <c r="BD114" s="20">
        <v>1.306</v>
      </c>
      <c r="BE114" s="20">
        <v>1.7050000000000001</v>
      </c>
      <c r="BF114" s="20">
        <v>1.34</v>
      </c>
      <c r="BG114" s="20">
        <v>1.595</v>
      </c>
      <c r="BH114" s="20">
        <v>1.585</v>
      </c>
      <c r="BI114" s="20">
        <v>1.5640000000000001</v>
      </c>
      <c r="BJ114" s="20">
        <v>1.4470000000000001</v>
      </c>
      <c r="BK114" s="20">
        <v>1.224</v>
      </c>
      <c r="BL114" s="20"/>
      <c r="BM114" s="20">
        <v>0.92100000000000004</v>
      </c>
      <c r="BN114" s="20">
        <v>0.92600000000000005</v>
      </c>
      <c r="BO114" s="20">
        <v>0.86799999999999999</v>
      </c>
      <c r="BP114" s="20">
        <v>0.91300000000000003</v>
      </c>
      <c r="BQ114" s="20">
        <v>0.93100000000000005</v>
      </c>
      <c r="BR114" s="20">
        <v>0.80300000000000005</v>
      </c>
      <c r="BS114" s="20">
        <v>0.92500000000000004</v>
      </c>
      <c r="BT114" s="20">
        <v>0.92400000000000004</v>
      </c>
      <c r="BU114" s="20">
        <v>0.89300000000000002</v>
      </c>
      <c r="BV114" s="20">
        <v>0.91300000000000003</v>
      </c>
      <c r="BW114" s="20">
        <v>0.89</v>
      </c>
      <c r="BX114" s="20">
        <v>0.88500000000000001</v>
      </c>
      <c r="BY114" s="20">
        <v>0.88500000000000001</v>
      </c>
      <c r="BZ114" s="20">
        <v>0.92800000000000005</v>
      </c>
      <c r="CA114" s="20">
        <v>0.60699999999999998</v>
      </c>
      <c r="CB114" s="20"/>
      <c r="CC114" s="20"/>
    </row>
    <row r="115" spans="1:81" x14ac:dyDescent="0.35">
      <c r="A115" s="20">
        <v>184.346</v>
      </c>
      <c r="B115" s="20">
        <v>292.142</v>
      </c>
      <c r="C115" s="20">
        <v>251.524</v>
      </c>
      <c r="D115" s="20">
        <v>170.286</v>
      </c>
      <c r="E115" s="20">
        <v>296.82900000000001</v>
      </c>
      <c r="F115" s="20">
        <v>435.87</v>
      </c>
      <c r="G115" s="20">
        <v>23.434000000000001</v>
      </c>
      <c r="H115" s="20">
        <v>467.11500000000001</v>
      </c>
      <c r="I115" s="20">
        <v>310.88900000000001</v>
      </c>
      <c r="J115" s="20">
        <v>137.47900000000001</v>
      </c>
      <c r="K115" s="20">
        <v>110.92</v>
      </c>
      <c r="L115" s="20">
        <v>206.21799999999999</v>
      </c>
      <c r="M115" s="20">
        <v>220.27799999999999</v>
      </c>
      <c r="N115" s="20">
        <v>167.16200000000001</v>
      </c>
      <c r="O115" s="20">
        <v>181.22200000000001</v>
      </c>
      <c r="P115" s="20"/>
      <c r="Q115" s="20">
        <v>52.976999999999997</v>
      </c>
      <c r="R115" s="20">
        <v>63.886000000000003</v>
      </c>
      <c r="S115" s="20">
        <v>59.618000000000002</v>
      </c>
      <c r="T115" s="20">
        <v>49.316000000000003</v>
      </c>
      <c r="U115" s="20">
        <v>64.617999999999995</v>
      </c>
      <c r="V115" s="20">
        <v>106.864</v>
      </c>
      <c r="W115" s="20">
        <v>18.837</v>
      </c>
      <c r="X115" s="20">
        <v>101.13200000000001</v>
      </c>
      <c r="Y115" s="20">
        <v>67.724000000000004</v>
      </c>
      <c r="Z115" s="20">
        <v>43.280999999999999</v>
      </c>
      <c r="AA115" s="20">
        <v>40.478000000000002</v>
      </c>
      <c r="AB115" s="20">
        <v>53.582999999999998</v>
      </c>
      <c r="AC115" s="20">
        <v>53.28</v>
      </c>
      <c r="AD115" s="20">
        <v>52.548000000000002</v>
      </c>
      <c r="AE115" s="20">
        <v>114.84399999999999</v>
      </c>
      <c r="AG115" s="20">
        <v>0.82499999999999996</v>
      </c>
      <c r="AH115" s="20">
        <v>0.89900000000000002</v>
      </c>
      <c r="AI115" s="20">
        <v>0.88900000000000001</v>
      </c>
      <c r="AJ115" s="20">
        <v>0.88</v>
      </c>
      <c r="AK115" s="20">
        <v>0.89300000000000002</v>
      </c>
      <c r="AL115" s="20">
        <v>0.48</v>
      </c>
      <c r="AM115" s="20">
        <v>0.83</v>
      </c>
      <c r="AN115" s="20">
        <v>0.57399999999999995</v>
      </c>
      <c r="AO115" s="20">
        <v>0.85199999999999998</v>
      </c>
      <c r="AP115" s="20">
        <v>0.92200000000000004</v>
      </c>
      <c r="AQ115" s="20">
        <v>0.85099999999999998</v>
      </c>
      <c r="AR115" s="20">
        <v>0.90300000000000002</v>
      </c>
      <c r="AS115" s="20">
        <v>0.97499999999999998</v>
      </c>
      <c r="AT115" s="20">
        <v>0.91</v>
      </c>
      <c r="AU115" s="20">
        <v>0.17299999999999999</v>
      </c>
      <c r="AV115" s="20"/>
      <c r="AW115" s="20">
        <v>1.736</v>
      </c>
      <c r="AX115" s="20">
        <v>1.2969999999999999</v>
      </c>
      <c r="AY115" s="20">
        <v>1.23</v>
      </c>
      <c r="AZ115" s="20">
        <v>1.6579999999999999</v>
      </c>
      <c r="BA115" s="20">
        <v>1.4410000000000001</v>
      </c>
      <c r="BB115" s="20">
        <v>1.974</v>
      </c>
      <c r="BC115" s="20">
        <v>1.919</v>
      </c>
      <c r="BD115" s="20">
        <v>2.125</v>
      </c>
      <c r="BE115" s="20">
        <v>1.5760000000000001</v>
      </c>
      <c r="BF115" s="20">
        <v>1.157</v>
      </c>
      <c r="BG115" s="20">
        <v>1.8240000000000001</v>
      </c>
      <c r="BH115" s="20">
        <v>1.2929999999999999</v>
      </c>
      <c r="BI115" s="20">
        <v>1.1399999999999999</v>
      </c>
      <c r="BJ115" s="20">
        <v>1.4970000000000001</v>
      </c>
      <c r="BK115" s="20">
        <v>1.5489999999999999</v>
      </c>
      <c r="BL115" s="20"/>
      <c r="BM115" s="20">
        <v>0.92900000000000005</v>
      </c>
      <c r="BN115" s="20">
        <v>0.92600000000000005</v>
      </c>
      <c r="BO115" s="20">
        <v>0.91</v>
      </c>
      <c r="BP115" s="20">
        <v>0.91600000000000004</v>
      </c>
      <c r="BQ115" s="20">
        <v>0.92500000000000004</v>
      </c>
      <c r="BR115" s="20">
        <v>0.79700000000000004</v>
      </c>
      <c r="BS115" s="20">
        <v>0.93799999999999994</v>
      </c>
      <c r="BT115" s="20">
        <v>0.83199999999999996</v>
      </c>
      <c r="BU115" s="20">
        <v>0.91700000000000004</v>
      </c>
      <c r="BV115" s="20">
        <v>0.90300000000000002</v>
      </c>
      <c r="BW115" s="20">
        <v>0.91</v>
      </c>
      <c r="BX115" s="20">
        <v>0.90100000000000002</v>
      </c>
      <c r="BY115" s="20">
        <v>0.94899999999999995</v>
      </c>
      <c r="BZ115" s="20">
        <v>0.93100000000000005</v>
      </c>
      <c r="CA115" s="20">
        <v>0.56699999999999995</v>
      </c>
      <c r="CB115" s="20"/>
      <c r="CC115" s="20"/>
    </row>
    <row r="116" spans="1:81" x14ac:dyDescent="0.35">
      <c r="A116" s="20">
        <v>190.595</v>
      </c>
      <c r="B116" s="20">
        <v>209.34299999999999</v>
      </c>
      <c r="C116" s="20">
        <v>531.16800000000001</v>
      </c>
      <c r="D116" s="20">
        <v>182.78399999999999</v>
      </c>
      <c r="E116" s="20">
        <v>323.387</v>
      </c>
      <c r="F116" s="20">
        <v>362.44400000000002</v>
      </c>
      <c r="G116" s="20">
        <v>196.84399999999999</v>
      </c>
      <c r="H116" s="20">
        <v>262.459</v>
      </c>
      <c r="I116" s="20">
        <v>246.83699999999999</v>
      </c>
      <c r="J116" s="20">
        <v>148.41399999999999</v>
      </c>
      <c r="K116" s="20">
        <v>178.09700000000001</v>
      </c>
      <c r="L116" s="20">
        <v>193.72</v>
      </c>
      <c r="M116" s="20">
        <v>226.52699999999999</v>
      </c>
      <c r="N116" s="20">
        <v>190.595</v>
      </c>
      <c r="O116" s="20">
        <v>474.92599999999999</v>
      </c>
      <c r="P116" s="20"/>
      <c r="Q116" s="20">
        <v>51.084000000000003</v>
      </c>
      <c r="R116" s="20">
        <v>54.619</v>
      </c>
      <c r="S116" s="20">
        <v>88.454999999999998</v>
      </c>
      <c r="T116" s="20">
        <v>50.048000000000002</v>
      </c>
      <c r="U116" s="20">
        <v>66.385999999999996</v>
      </c>
      <c r="V116" s="20">
        <v>71.992000000000004</v>
      </c>
      <c r="W116" s="20">
        <v>55.350999999999999</v>
      </c>
      <c r="X116" s="20">
        <v>60.350999999999999</v>
      </c>
      <c r="Y116" s="20">
        <v>58.886000000000003</v>
      </c>
      <c r="Z116" s="20">
        <v>45.048999999999999</v>
      </c>
      <c r="AA116" s="20">
        <v>49.316000000000003</v>
      </c>
      <c r="AB116" s="20">
        <v>52.850999999999999</v>
      </c>
      <c r="AC116" s="20">
        <v>58.154000000000003</v>
      </c>
      <c r="AD116" s="20">
        <v>48.280999999999999</v>
      </c>
      <c r="AE116" s="20">
        <v>175.06899999999999</v>
      </c>
      <c r="AG116" s="20">
        <v>0.91800000000000004</v>
      </c>
      <c r="AH116" s="20">
        <v>0.88200000000000001</v>
      </c>
      <c r="AI116" s="20">
        <v>0.85299999999999998</v>
      </c>
      <c r="AJ116" s="20">
        <v>0.91700000000000004</v>
      </c>
      <c r="AK116" s="20">
        <v>0.92200000000000004</v>
      </c>
      <c r="AL116" s="20">
        <v>0.879</v>
      </c>
      <c r="AM116" s="20">
        <v>0.80700000000000005</v>
      </c>
      <c r="AN116" s="20">
        <v>0.90600000000000003</v>
      </c>
      <c r="AO116" s="20">
        <v>0.89500000000000002</v>
      </c>
      <c r="AP116" s="20">
        <v>0.91900000000000004</v>
      </c>
      <c r="AQ116" s="20">
        <v>0.92</v>
      </c>
      <c r="AR116" s="20">
        <v>0.872</v>
      </c>
      <c r="AS116" s="20">
        <v>0.84199999999999997</v>
      </c>
      <c r="AT116" s="20">
        <v>0.90100000000000002</v>
      </c>
      <c r="AU116" s="20">
        <v>0.19500000000000001</v>
      </c>
      <c r="AV116" s="20"/>
      <c r="AW116" s="20">
        <v>1.595</v>
      </c>
      <c r="AX116" s="20">
        <v>1.393</v>
      </c>
      <c r="AY116" s="20">
        <v>1.353</v>
      </c>
      <c r="AZ116" s="20">
        <v>1.4370000000000001</v>
      </c>
      <c r="BA116" s="20">
        <v>1.2210000000000001</v>
      </c>
      <c r="BB116" s="20">
        <v>1.2529999999999999</v>
      </c>
      <c r="BC116" s="20">
        <v>1.978</v>
      </c>
      <c r="BD116" s="20">
        <v>1.1990000000000001</v>
      </c>
      <c r="BE116" s="20">
        <v>1.3919999999999999</v>
      </c>
      <c r="BF116" s="20">
        <v>1.3049999999999999</v>
      </c>
      <c r="BG116" s="20">
        <v>1.278</v>
      </c>
      <c r="BH116" s="20">
        <v>1.6719999999999999</v>
      </c>
      <c r="BI116" s="20">
        <v>1.5980000000000001</v>
      </c>
      <c r="BJ116" s="20">
        <v>1.302</v>
      </c>
      <c r="BK116" s="20">
        <v>1.1839999999999999</v>
      </c>
      <c r="BL116" s="20"/>
      <c r="BM116" s="20">
        <v>0.92800000000000005</v>
      </c>
      <c r="BN116" s="20">
        <v>0.91200000000000003</v>
      </c>
      <c r="BO116" s="20">
        <v>0.94399999999999995</v>
      </c>
      <c r="BP116" s="20">
        <v>0.91800000000000004</v>
      </c>
      <c r="BQ116" s="20">
        <v>0.94299999999999995</v>
      </c>
      <c r="BR116" s="20">
        <v>0.90400000000000003</v>
      </c>
      <c r="BS116" s="20">
        <v>0.91</v>
      </c>
      <c r="BT116" s="20">
        <v>0.92100000000000004</v>
      </c>
      <c r="BU116" s="20">
        <v>0.90800000000000003</v>
      </c>
      <c r="BV116" s="20">
        <v>0.9</v>
      </c>
      <c r="BW116" s="20">
        <v>0.91600000000000004</v>
      </c>
      <c r="BX116" s="20">
        <v>0.91200000000000003</v>
      </c>
      <c r="BY116" s="20">
        <v>0.89500000000000002</v>
      </c>
      <c r="BZ116" s="20">
        <v>0.91100000000000003</v>
      </c>
      <c r="CA116" s="20">
        <v>0.71699999999999997</v>
      </c>
      <c r="CB116" s="20"/>
      <c r="CC116" s="20"/>
    </row>
    <row r="117" spans="1:81" x14ac:dyDescent="0.35">
      <c r="A117" s="20">
        <v>195.28200000000001</v>
      </c>
      <c r="B117" s="20">
        <v>203.09399999999999</v>
      </c>
      <c r="C117" s="20">
        <v>149.977</v>
      </c>
      <c r="D117" s="20">
        <v>181.22200000000001</v>
      </c>
      <c r="E117" s="20">
        <v>218.71600000000001</v>
      </c>
      <c r="F117" s="20">
        <v>335.88499999999999</v>
      </c>
      <c r="G117" s="20">
        <v>231.214</v>
      </c>
      <c r="H117" s="20">
        <v>353.07</v>
      </c>
      <c r="I117" s="20">
        <v>298.39100000000002</v>
      </c>
      <c r="J117" s="20">
        <v>139.041</v>
      </c>
      <c r="K117" s="20">
        <v>168.72399999999999</v>
      </c>
      <c r="L117" s="20">
        <v>210.905</v>
      </c>
      <c r="M117" s="20">
        <v>193.72</v>
      </c>
      <c r="N117" s="20">
        <v>89.049000000000007</v>
      </c>
      <c r="O117" s="20">
        <v>21.872</v>
      </c>
      <c r="P117" s="20"/>
      <c r="Q117" s="20">
        <v>56.993000000000002</v>
      </c>
      <c r="R117" s="20">
        <v>52.548000000000002</v>
      </c>
      <c r="S117" s="20">
        <v>50.350999999999999</v>
      </c>
      <c r="T117" s="20">
        <v>50.78</v>
      </c>
      <c r="U117" s="20">
        <v>56.082999999999998</v>
      </c>
      <c r="V117" s="20">
        <v>70.224000000000004</v>
      </c>
      <c r="W117" s="20">
        <v>56.082999999999998</v>
      </c>
      <c r="X117" s="20">
        <v>70.956000000000003</v>
      </c>
      <c r="Y117" s="20">
        <v>64.921000000000006</v>
      </c>
      <c r="Z117" s="20">
        <v>43.280999999999999</v>
      </c>
      <c r="AA117" s="20">
        <v>46.816000000000003</v>
      </c>
      <c r="AB117" s="20">
        <v>53.582999999999998</v>
      </c>
      <c r="AC117" s="20">
        <v>53.28</v>
      </c>
      <c r="AD117" s="20">
        <v>54.316000000000003</v>
      </c>
      <c r="AE117" s="20">
        <v>45.655000000000001</v>
      </c>
      <c r="AG117" s="20">
        <v>0.755</v>
      </c>
      <c r="AH117" s="20">
        <v>0.92400000000000004</v>
      </c>
      <c r="AI117" s="20">
        <v>0.74299999999999999</v>
      </c>
      <c r="AJ117" s="20">
        <v>0.88300000000000001</v>
      </c>
      <c r="AK117" s="20">
        <v>0.874</v>
      </c>
      <c r="AL117" s="20">
        <v>0.85599999999999998</v>
      </c>
      <c r="AM117" s="20">
        <v>0.92400000000000004</v>
      </c>
      <c r="AN117" s="20">
        <v>0.88100000000000001</v>
      </c>
      <c r="AO117" s="20">
        <v>0.89</v>
      </c>
      <c r="AP117" s="20">
        <v>0.93300000000000005</v>
      </c>
      <c r="AQ117" s="20">
        <v>0.96699999999999997</v>
      </c>
      <c r="AR117" s="20">
        <v>0.92300000000000004</v>
      </c>
      <c r="AS117" s="20">
        <v>0.85799999999999998</v>
      </c>
      <c r="AT117" s="20">
        <v>0.81200000000000006</v>
      </c>
      <c r="AU117" s="20">
        <v>0.13200000000000001</v>
      </c>
      <c r="AV117" s="20"/>
      <c r="AW117" s="20">
        <v>2.0289999999999999</v>
      </c>
      <c r="AX117" s="20">
        <v>1.43</v>
      </c>
      <c r="AY117" s="20">
        <v>1.61</v>
      </c>
      <c r="AZ117" s="20">
        <v>1.5329999999999999</v>
      </c>
      <c r="BA117" s="20">
        <v>1.58</v>
      </c>
      <c r="BB117" s="20">
        <v>1.4530000000000001</v>
      </c>
      <c r="BC117" s="20">
        <v>1.304</v>
      </c>
      <c r="BD117" s="20">
        <v>1.238</v>
      </c>
      <c r="BE117" s="20">
        <v>1.502</v>
      </c>
      <c r="BF117" s="20">
        <v>1.53</v>
      </c>
      <c r="BG117" s="20">
        <v>1.226</v>
      </c>
      <c r="BH117" s="20">
        <v>1.1930000000000001</v>
      </c>
      <c r="BI117" s="20">
        <v>1.649</v>
      </c>
      <c r="BJ117" s="20">
        <v>1.6140000000000001</v>
      </c>
      <c r="BK117" s="20">
        <v>2.0579999999999998</v>
      </c>
      <c r="BL117" s="20"/>
      <c r="BM117" s="20">
        <v>0.88300000000000001</v>
      </c>
      <c r="BN117" s="20">
        <v>0.92900000000000005</v>
      </c>
      <c r="BO117" s="20">
        <v>0.86499999999999999</v>
      </c>
      <c r="BP117" s="20">
        <v>0.92400000000000004</v>
      </c>
      <c r="BQ117" s="20">
        <v>0.91800000000000004</v>
      </c>
      <c r="BR117" s="20">
        <v>0.90900000000000003</v>
      </c>
      <c r="BS117" s="20">
        <v>0.92200000000000004</v>
      </c>
      <c r="BT117" s="20">
        <v>0.91100000000000003</v>
      </c>
      <c r="BU117" s="20">
        <v>0.92700000000000005</v>
      </c>
      <c r="BV117" s="20">
        <v>0.90800000000000003</v>
      </c>
      <c r="BW117" s="20">
        <v>0.91900000000000004</v>
      </c>
      <c r="BX117" s="20">
        <v>0.93100000000000005</v>
      </c>
      <c r="BY117" s="20">
        <v>0.91200000000000003</v>
      </c>
      <c r="BZ117" s="20">
        <v>0.89400000000000002</v>
      </c>
      <c r="CA117" s="20">
        <v>0.36399999999999999</v>
      </c>
      <c r="CB117" s="20"/>
      <c r="CC117" s="20"/>
    </row>
    <row r="118" spans="1:81" x14ac:dyDescent="0.35">
      <c r="A118" s="20">
        <v>335.88499999999999</v>
      </c>
      <c r="B118" s="20">
        <v>201.53100000000001</v>
      </c>
      <c r="C118" s="20">
        <v>387.44</v>
      </c>
      <c r="D118" s="20">
        <v>154.66399999999999</v>
      </c>
      <c r="E118" s="20">
        <v>146.852</v>
      </c>
      <c r="F118" s="20">
        <v>273.39499999999998</v>
      </c>
      <c r="G118" s="20">
        <v>170.286</v>
      </c>
      <c r="H118" s="20">
        <v>196.84399999999999</v>
      </c>
      <c r="I118" s="20">
        <v>279.64400000000001</v>
      </c>
      <c r="J118" s="20">
        <v>121.85599999999999</v>
      </c>
      <c r="K118" s="20">
        <v>251.524</v>
      </c>
      <c r="L118" s="20">
        <v>164.03700000000001</v>
      </c>
      <c r="M118" s="20">
        <v>170.286</v>
      </c>
      <c r="N118" s="20">
        <v>154.66399999999999</v>
      </c>
      <c r="O118" s="20">
        <v>507.73399999999998</v>
      </c>
      <c r="P118" s="20"/>
      <c r="Q118" s="20">
        <v>69.921000000000006</v>
      </c>
      <c r="R118" s="20">
        <v>52.850999999999999</v>
      </c>
      <c r="S118" s="20">
        <v>72.849999999999994</v>
      </c>
      <c r="T118" s="20">
        <v>46.512999999999998</v>
      </c>
      <c r="U118" s="20">
        <v>45.048999999999999</v>
      </c>
      <c r="V118" s="20">
        <v>62.85</v>
      </c>
      <c r="W118" s="20">
        <v>47.548000000000002</v>
      </c>
      <c r="X118" s="20">
        <v>53.582999999999998</v>
      </c>
      <c r="Y118" s="20">
        <v>63.886000000000003</v>
      </c>
      <c r="Z118" s="20">
        <v>41.512999999999998</v>
      </c>
      <c r="AA118" s="20">
        <v>60.350999999999999</v>
      </c>
      <c r="AB118" s="20">
        <v>53.28</v>
      </c>
      <c r="AC118" s="20">
        <v>48.280999999999999</v>
      </c>
      <c r="AD118" s="20">
        <v>37.978000000000002</v>
      </c>
      <c r="AE118" s="20">
        <v>181.71100000000001</v>
      </c>
      <c r="AG118" s="20">
        <v>0.86299999999999999</v>
      </c>
      <c r="AH118" s="20">
        <v>0.90700000000000003</v>
      </c>
      <c r="AI118" s="20">
        <v>0.91700000000000004</v>
      </c>
      <c r="AJ118" s="20">
        <v>0.89800000000000002</v>
      </c>
      <c r="AK118" s="20">
        <v>0.90900000000000003</v>
      </c>
      <c r="AL118" s="20">
        <v>0.87</v>
      </c>
      <c r="AM118" s="20">
        <v>0.94599999999999995</v>
      </c>
      <c r="AN118" s="20">
        <v>0.86199999999999999</v>
      </c>
      <c r="AO118" s="20">
        <v>0.86099999999999999</v>
      </c>
      <c r="AP118" s="20">
        <v>0.88900000000000001</v>
      </c>
      <c r="AQ118" s="20">
        <v>0.86799999999999999</v>
      </c>
      <c r="AR118" s="20">
        <v>0.72599999999999998</v>
      </c>
      <c r="AS118" s="20">
        <v>0.91800000000000004</v>
      </c>
      <c r="AT118" s="20">
        <v>0.77600000000000002</v>
      </c>
      <c r="AU118" s="20">
        <v>0.193</v>
      </c>
      <c r="AV118" s="20"/>
      <c r="AW118" s="20">
        <v>1.621</v>
      </c>
      <c r="AX118" s="20">
        <v>1.4490000000000001</v>
      </c>
      <c r="AY118" s="20">
        <v>1.095</v>
      </c>
      <c r="AZ118" s="20">
        <v>1.504</v>
      </c>
      <c r="BA118" s="20">
        <v>1.482</v>
      </c>
      <c r="BB118" s="20">
        <v>1.48</v>
      </c>
      <c r="BC118" s="20">
        <v>1.4139999999999999</v>
      </c>
      <c r="BD118" s="20">
        <v>1.502</v>
      </c>
      <c r="BE118" s="20">
        <v>1.4470000000000001</v>
      </c>
      <c r="BF118" s="20">
        <v>1.395</v>
      </c>
      <c r="BG118" s="20">
        <v>1.7390000000000001</v>
      </c>
      <c r="BH118" s="20">
        <v>2.206</v>
      </c>
      <c r="BI118" s="20">
        <v>1.1160000000000001</v>
      </c>
      <c r="BJ118" s="20">
        <v>1.853</v>
      </c>
      <c r="BK118" s="20">
        <v>1.3819999999999999</v>
      </c>
      <c r="BL118" s="20"/>
      <c r="BM118" s="20">
        <v>0.92500000000000004</v>
      </c>
      <c r="BN118" s="20">
        <v>0.90800000000000003</v>
      </c>
      <c r="BO118" s="20">
        <v>0.93799999999999994</v>
      </c>
      <c r="BP118" s="20">
        <v>0.92100000000000004</v>
      </c>
      <c r="BQ118" s="20">
        <v>0.91300000000000003</v>
      </c>
      <c r="BR118" s="20">
        <v>0.91400000000000003</v>
      </c>
      <c r="BS118" s="20">
        <v>0.92400000000000004</v>
      </c>
      <c r="BT118" s="20">
        <v>0.91</v>
      </c>
      <c r="BU118" s="20">
        <v>0.91300000000000003</v>
      </c>
      <c r="BV118" s="20">
        <v>0.89100000000000001</v>
      </c>
      <c r="BW118" s="20">
        <v>0.93899999999999995</v>
      </c>
      <c r="BX118" s="20">
        <v>0.91300000000000003</v>
      </c>
      <c r="BY118" s="20">
        <v>0.90500000000000003</v>
      </c>
      <c r="BZ118" s="20">
        <v>0.84399999999999997</v>
      </c>
      <c r="CA118" s="20">
        <v>0.66300000000000003</v>
      </c>
      <c r="CB118" s="20"/>
      <c r="CC118" s="20"/>
    </row>
    <row r="119" spans="1:81" x14ac:dyDescent="0.35">
      <c r="A119" s="20">
        <v>193.72</v>
      </c>
      <c r="B119" s="20">
        <v>210.905</v>
      </c>
      <c r="C119" s="20">
        <v>209.34299999999999</v>
      </c>
      <c r="D119" s="20">
        <v>237.46299999999999</v>
      </c>
      <c r="E119" s="20">
        <v>337.44799999999998</v>
      </c>
      <c r="F119" s="20">
        <v>198.40700000000001</v>
      </c>
      <c r="G119" s="20">
        <v>220.27799999999999</v>
      </c>
      <c r="H119" s="20">
        <v>237.46299999999999</v>
      </c>
      <c r="I119" s="20">
        <v>301.51600000000002</v>
      </c>
      <c r="J119" s="20">
        <v>145.29</v>
      </c>
      <c r="K119" s="20">
        <v>253.08600000000001</v>
      </c>
      <c r="L119" s="20">
        <v>382.75299999999999</v>
      </c>
      <c r="M119" s="20">
        <v>262.459</v>
      </c>
      <c r="N119" s="20">
        <v>253.08600000000001</v>
      </c>
      <c r="O119" s="20">
        <v>320.26299999999998</v>
      </c>
      <c r="P119" s="20"/>
      <c r="Q119" s="20">
        <v>51.816000000000003</v>
      </c>
      <c r="R119" s="20">
        <v>53.582999999999998</v>
      </c>
      <c r="S119" s="20">
        <v>55.048000000000002</v>
      </c>
      <c r="T119" s="20">
        <v>57.850999999999999</v>
      </c>
      <c r="U119" s="20">
        <v>67.421000000000006</v>
      </c>
      <c r="V119" s="20">
        <v>53.887</v>
      </c>
      <c r="W119" s="20">
        <v>54.316000000000003</v>
      </c>
      <c r="X119" s="20">
        <v>56.082999999999998</v>
      </c>
      <c r="Y119" s="20">
        <v>68.885999999999996</v>
      </c>
      <c r="Z119" s="20">
        <v>44.012999999999998</v>
      </c>
      <c r="AA119" s="20">
        <v>58.886000000000003</v>
      </c>
      <c r="AB119" s="20">
        <v>75.956000000000003</v>
      </c>
      <c r="AC119" s="20">
        <v>59.618000000000002</v>
      </c>
      <c r="AD119" s="20">
        <v>44.744999999999997</v>
      </c>
      <c r="AE119" s="20">
        <v>168.30199999999999</v>
      </c>
      <c r="AG119" s="20">
        <v>0.90700000000000003</v>
      </c>
      <c r="AH119" s="20">
        <v>0.92300000000000004</v>
      </c>
      <c r="AI119" s="20">
        <v>0.86799999999999999</v>
      </c>
      <c r="AJ119" s="20">
        <v>0.89200000000000002</v>
      </c>
      <c r="AK119" s="20">
        <v>0.93300000000000005</v>
      </c>
      <c r="AL119" s="20">
        <v>0.85899999999999999</v>
      </c>
      <c r="AM119" s="20">
        <v>0.93799999999999994</v>
      </c>
      <c r="AN119" s="20">
        <v>0.94899999999999995</v>
      </c>
      <c r="AO119" s="20">
        <v>0.79800000000000004</v>
      </c>
      <c r="AP119" s="20">
        <v>0.94299999999999995</v>
      </c>
      <c r="AQ119" s="20">
        <v>0.91700000000000004</v>
      </c>
      <c r="AR119" s="20">
        <v>0.83399999999999996</v>
      </c>
      <c r="AS119" s="20">
        <v>0.92800000000000005</v>
      </c>
      <c r="AT119" s="20">
        <v>0.97099999999999997</v>
      </c>
      <c r="AU119" s="20">
        <v>0.14199999999999999</v>
      </c>
      <c r="AV119" s="20"/>
      <c r="AW119" s="20">
        <v>1.5429999999999999</v>
      </c>
      <c r="AX119" s="20">
        <v>1.27</v>
      </c>
      <c r="AY119" s="20">
        <v>1.6259999999999999</v>
      </c>
      <c r="AZ119" s="20">
        <v>1.341</v>
      </c>
      <c r="BA119" s="20">
        <v>1.2529999999999999</v>
      </c>
      <c r="BB119" s="20">
        <v>1.482</v>
      </c>
      <c r="BC119" s="20">
        <v>1.252</v>
      </c>
      <c r="BD119" s="20">
        <v>1.161</v>
      </c>
      <c r="BE119" s="20">
        <v>1.7190000000000001</v>
      </c>
      <c r="BF119" s="20">
        <v>1.502</v>
      </c>
      <c r="BG119" s="20">
        <v>1.4850000000000001</v>
      </c>
      <c r="BH119" s="20">
        <v>1.554</v>
      </c>
      <c r="BI119" s="20">
        <v>1.3779999999999999</v>
      </c>
      <c r="BJ119" s="20">
        <v>1.3129999999999999</v>
      </c>
      <c r="BK119" s="20">
        <v>1.4930000000000001</v>
      </c>
      <c r="BL119" s="20"/>
      <c r="BM119" s="20">
        <v>0.93200000000000005</v>
      </c>
      <c r="BN119" s="20">
        <v>0.92500000000000004</v>
      </c>
      <c r="BO119" s="20">
        <v>0.92100000000000004</v>
      </c>
      <c r="BP119" s="20">
        <v>0.90700000000000003</v>
      </c>
      <c r="BQ119" s="20">
        <v>0.93500000000000005</v>
      </c>
      <c r="BR119" s="20">
        <v>0.88800000000000001</v>
      </c>
      <c r="BS119" s="20">
        <v>0.93400000000000005</v>
      </c>
      <c r="BT119" s="20">
        <v>0.92700000000000005</v>
      </c>
      <c r="BU119" s="20">
        <v>0.90800000000000003</v>
      </c>
      <c r="BV119" s="20">
        <v>0.93500000000000005</v>
      </c>
      <c r="BW119" s="20">
        <v>0.93100000000000005</v>
      </c>
      <c r="BX119" s="20">
        <v>0.92100000000000004</v>
      </c>
      <c r="BY119" s="20">
        <v>0.93100000000000005</v>
      </c>
      <c r="BZ119" s="20">
        <v>0.93799999999999994</v>
      </c>
      <c r="CA119" s="20">
        <v>0.64700000000000002</v>
      </c>
      <c r="CB119" s="20"/>
      <c r="CC119" s="20"/>
    </row>
    <row r="120" spans="1:81" x14ac:dyDescent="0.35">
      <c r="A120" s="20">
        <v>210.905</v>
      </c>
      <c r="B120" s="20">
        <v>274.95699999999999</v>
      </c>
      <c r="C120" s="20">
        <v>206.21799999999999</v>
      </c>
      <c r="D120" s="20">
        <v>184.346</v>
      </c>
      <c r="E120" s="20">
        <v>132.792</v>
      </c>
      <c r="F120" s="20">
        <v>554.60199999999998</v>
      </c>
      <c r="G120" s="20">
        <v>185.90899999999999</v>
      </c>
      <c r="H120" s="20">
        <v>260.89699999999999</v>
      </c>
      <c r="I120" s="20">
        <v>178.09700000000001</v>
      </c>
      <c r="J120" s="20">
        <v>156.226</v>
      </c>
      <c r="K120" s="20">
        <v>248.399</v>
      </c>
      <c r="L120" s="20">
        <v>151.53899999999999</v>
      </c>
      <c r="M120" s="20">
        <v>178.09700000000001</v>
      </c>
      <c r="N120" s="20">
        <v>220.27799999999999</v>
      </c>
      <c r="O120" s="20">
        <v>60.927999999999997</v>
      </c>
      <c r="P120" s="20"/>
      <c r="Q120" s="20">
        <v>56.082999999999998</v>
      </c>
      <c r="R120" s="20">
        <v>60.654000000000003</v>
      </c>
      <c r="S120" s="20">
        <v>55.048000000000002</v>
      </c>
      <c r="T120" s="20">
        <v>51.512999999999998</v>
      </c>
      <c r="U120" s="20">
        <v>42.548999999999999</v>
      </c>
      <c r="V120" s="20">
        <v>87.722999999999999</v>
      </c>
      <c r="W120" s="20">
        <v>50.78</v>
      </c>
      <c r="X120" s="20">
        <v>59.618000000000002</v>
      </c>
      <c r="Y120" s="20">
        <v>47.548000000000002</v>
      </c>
      <c r="Z120" s="20">
        <v>46.816000000000003</v>
      </c>
      <c r="AA120" s="20">
        <v>57.119</v>
      </c>
      <c r="AB120" s="20">
        <v>45.476999999999997</v>
      </c>
      <c r="AC120" s="20">
        <v>48.584000000000003</v>
      </c>
      <c r="AD120" s="20">
        <v>60.350999999999999</v>
      </c>
      <c r="AE120" s="20">
        <v>40.048999999999999</v>
      </c>
      <c r="AG120" s="20">
        <v>0.84299999999999997</v>
      </c>
      <c r="AH120" s="20">
        <v>0.93899999999999995</v>
      </c>
      <c r="AI120" s="20">
        <v>0.85499999999999998</v>
      </c>
      <c r="AJ120" s="20">
        <v>0.873</v>
      </c>
      <c r="AK120" s="20">
        <v>0.92200000000000004</v>
      </c>
      <c r="AL120" s="20">
        <v>0.90600000000000003</v>
      </c>
      <c r="AM120" s="20">
        <v>0.90600000000000003</v>
      </c>
      <c r="AN120" s="20">
        <v>0.92200000000000004</v>
      </c>
      <c r="AO120" s="20">
        <v>0.99</v>
      </c>
      <c r="AP120" s="20">
        <v>0.89600000000000002</v>
      </c>
      <c r="AQ120" s="20">
        <v>0.95699999999999996</v>
      </c>
      <c r="AR120" s="20">
        <v>0.92100000000000004</v>
      </c>
      <c r="AS120" s="20">
        <v>0.94799999999999995</v>
      </c>
      <c r="AT120" s="20">
        <v>0.873</v>
      </c>
      <c r="AU120" s="20">
        <v>0.47699999999999998</v>
      </c>
      <c r="AV120" s="20"/>
      <c r="AW120" s="20">
        <v>1.5609999999999999</v>
      </c>
      <c r="AX120" s="20">
        <v>1.1539999999999999</v>
      </c>
      <c r="AY120" s="20">
        <v>1.8</v>
      </c>
      <c r="AZ120" s="20">
        <v>1.7789999999999999</v>
      </c>
      <c r="BA120" s="20">
        <v>1.375</v>
      </c>
      <c r="BB120" s="20">
        <v>1.3680000000000001</v>
      </c>
      <c r="BC120" s="20">
        <v>1.7490000000000001</v>
      </c>
      <c r="BD120" s="20">
        <v>1.4339999999999999</v>
      </c>
      <c r="BE120" s="20">
        <v>1.345</v>
      </c>
      <c r="BF120" s="20">
        <v>1.381</v>
      </c>
      <c r="BG120" s="20">
        <v>1.21</v>
      </c>
      <c r="BH120" s="20">
        <v>1.4339999999999999</v>
      </c>
      <c r="BI120" s="20">
        <v>1.1950000000000001</v>
      </c>
      <c r="BJ120" s="20">
        <v>1.4319999999999999</v>
      </c>
      <c r="BK120" s="20">
        <v>1.268</v>
      </c>
      <c r="BL120" s="20"/>
      <c r="BM120" s="20">
        <v>0.91200000000000003</v>
      </c>
      <c r="BN120" s="20">
        <v>0.91900000000000004</v>
      </c>
      <c r="BO120" s="20">
        <v>0.92300000000000004</v>
      </c>
      <c r="BP120" s="20">
        <v>0.93700000000000006</v>
      </c>
      <c r="BQ120" s="20">
        <v>0.89</v>
      </c>
      <c r="BR120" s="20">
        <v>0.94899999999999995</v>
      </c>
      <c r="BS120" s="20">
        <v>0.94099999999999995</v>
      </c>
      <c r="BT120" s="20">
        <v>0.92800000000000005</v>
      </c>
      <c r="BU120" s="20">
        <v>0.94199999999999995</v>
      </c>
      <c r="BV120" s="20">
        <v>0.90900000000000003</v>
      </c>
      <c r="BW120" s="20">
        <v>0.92700000000000005</v>
      </c>
      <c r="BX120" s="20">
        <v>0.93300000000000005</v>
      </c>
      <c r="BY120" s="20">
        <v>0.90800000000000003</v>
      </c>
      <c r="BZ120" s="20">
        <v>0.90500000000000003</v>
      </c>
      <c r="CA120" s="20">
        <v>0.73599999999999999</v>
      </c>
      <c r="CB120" s="20"/>
      <c r="CC120" s="20"/>
    </row>
    <row r="121" spans="1:81" x14ac:dyDescent="0.35">
      <c r="A121" s="20">
        <v>435.86900000000003</v>
      </c>
      <c r="B121" s="20">
        <v>351.50799999999998</v>
      </c>
      <c r="C121" s="20">
        <v>179.66</v>
      </c>
      <c r="D121" s="20">
        <v>210.905</v>
      </c>
      <c r="E121" s="20">
        <v>201.53100000000001</v>
      </c>
      <c r="F121" s="20">
        <v>240.58799999999999</v>
      </c>
      <c r="G121" s="20">
        <v>189.03299999999999</v>
      </c>
      <c r="H121" s="20">
        <v>218.71600000000001</v>
      </c>
      <c r="I121" s="20">
        <v>240.58799999999999</v>
      </c>
      <c r="J121" s="20">
        <v>135.916</v>
      </c>
      <c r="K121" s="20">
        <v>220.27799999999999</v>
      </c>
      <c r="L121" s="20">
        <v>134.35400000000001</v>
      </c>
      <c r="M121" s="20">
        <v>145.29</v>
      </c>
      <c r="N121" s="20">
        <v>120.294</v>
      </c>
      <c r="O121" s="20">
        <v>39.055999999999997</v>
      </c>
      <c r="P121" s="20"/>
      <c r="Q121" s="20">
        <v>83.027000000000001</v>
      </c>
      <c r="R121" s="20">
        <v>80.527000000000001</v>
      </c>
      <c r="S121" s="20">
        <v>51.512999999999998</v>
      </c>
      <c r="T121" s="20">
        <v>54.012</v>
      </c>
      <c r="U121" s="20">
        <v>51.816000000000003</v>
      </c>
      <c r="V121" s="20">
        <v>59.618000000000002</v>
      </c>
      <c r="W121" s="20">
        <v>50.048000000000002</v>
      </c>
      <c r="X121" s="20">
        <v>56.387</v>
      </c>
      <c r="Y121" s="20">
        <v>56.082999999999998</v>
      </c>
      <c r="Z121" s="20">
        <v>42.244999999999997</v>
      </c>
      <c r="AA121" s="20">
        <v>54.316000000000003</v>
      </c>
      <c r="AB121" s="20">
        <v>42.244999999999997</v>
      </c>
      <c r="AC121" s="20">
        <v>45.048999999999999</v>
      </c>
      <c r="AD121" s="20">
        <v>57.421999999999997</v>
      </c>
      <c r="AE121" s="20">
        <v>38.585000000000001</v>
      </c>
      <c r="AG121" s="20">
        <v>0.79500000000000004</v>
      </c>
      <c r="AH121" s="20">
        <v>0.68100000000000005</v>
      </c>
      <c r="AI121" s="20">
        <v>0.85099999999999998</v>
      </c>
      <c r="AJ121" s="20">
        <v>0.90800000000000003</v>
      </c>
      <c r="AK121" s="20">
        <v>0.94299999999999995</v>
      </c>
      <c r="AL121" s="20">
        <v>0.85099999999999998</v>
      </c>
      <c r="AM121" s="20">
        <v>0.94799999999999995</v>
      </c>
      <c r="AN121" s="20">
        <v>0.86399999999999999</v>
      </c>
      <c r="AO121" s="20">
        <v>0.96099999999999997</v>
      </c>
      <c r="AP121" s="20">
        <v>0.95699999999999996</v>
      </c>
      <c r="AQ121" s="20">
        <v>0.93799999999999994</v>
      </c>
      <c r="AR121" s="20">
        <v>0.94599999999999995</v>
      </c>
      <c r="AS121" s="20">
        <v>0.9</v>
      </c>
      <c r="AT121" s="20">
        <v>0.84</v>
      </c>
      <c r="AU121" s="20">
        <v>0.33</v>
      </c>
      <c r="AV121" s="20"/>
      <c r="AW121" s="20">
        <v>1.5369999999999999</v>
      </c>
      <c r="AX121" s="20">
        <v>1.472</v>
      </c>
      <c r="AY121" s="20">
        <v>1.714</v>
      </c>
      <c r="AZ121" s="20">
        <v>1.556</v>
      </c>
      <c r="BA121" s="20">
        <v>1.365</v>
      </c>
      <c r="BB121" s="20">
        <v>1.5669999999999999</v>
      </c>
      <c r="BC121" s="20">
        <v>1.21</v>
      </c>
      <c r="BD121" s="20">
        <v>1.74</v>
      </c>
      <c r="BE121" s="20">
        <v>1.1659999999999999</v>
      </c>
      <c r="BF121" s="20">
        <v>1.23</v>
      </c>
      <c r="BG121" s="20">
        <v>1.2450000000000001</v>
      </c>
      <c r="BH121" s="20">
        <v>1.3240000000000001</v>
      </c>
      <c r="BI121" s="20">
        <v>1.546</v>
      </c>
      <c r="BJ121" s="20">
        <v>1.593</v>
      </c>
      <c r="BK121" s="20">
        <v>1.7430000000000001</v>
      </c>
      <c r="BL121" s="20"/>
      <c r="BM121" s="20">
        <v>0.92800000000000005</v>
      </c>
      <c r="BN121" s="20">
        <v>0.88100000000000001</v>
      </c>
      <c r="BO121" s="20">
        <v>0.91600000000000004</v>
      </c>
      <c r="BP121" s="20">
        <v>0.95099999999999996</v>
      </c>
      <c r="BQ121" s="20">
        <v>0.92500000000000004</v>
      </c>
      <c r="BR121" s="20">
        <v>0.90100000000000002</v>
      </c>
      <c r="BS121" s="20">
        <v>0.93100000000000005</v>
      </c>
      <c r="BT121" s="20">
        <v>0.91500000000000004</v>
      </c>
      <c r="BU121" s="20">
        <v>0.93100000000000005</v>
      </c>
      <c r="BV121" s="20">
        <v>0.92100000000000004</v>
      </c>
      <c r="BW121" s="20">
        <v>0.92500000000000004</v>
      </c>
      <c r="BX121" s="20">
        <v>0.91500000000000004</v>
      </c>
      <c r="BY121" s="20">
        <v>0.91600000000000004</v>
      </c>
      <c r="BZ121" s="20">
        <v>0.90100000000000002</v>
      </c>
      <c r="CA121" s="20">
        <v>0.60199999999999998</v>
      </c>
      <c r="CB121" s="20"/>
      <c r="CC121" s="20"/>
    </row>
    <row r="122" spans="1:81" x14ac:dyDescent="0.35">
      <c r="A122" s="20">
        <v>426.49599999999998</v>
      </c>
      <c r="B122" s="20">
        <v>221.84100000000001</v>
      </c>
      <c r="C122" s="20">
        <v>184.346</v>
      </c>
      <c r="D122" s="20">
        <v>245.274</v>
      </c>
      <c r="E122" s="20">
        <v>296.82900000000001</v>
      </c>
      <c r="F122" s="20">
        <v>242.15</v>
      </c>
      <c r="G122" s="20">
        <v>160.91300000000001</v>
      </c>
      <c r="H122" s="20">
        <v>287.45499999999998</v>
      </c>
      <c r="I122" s="20">
        <v>232.77600000000001</v>
      </c>
      <c r="J122" s="20">
        <v>170.286</v>
      </c>
      <c r="K122" s="20">
        <v>218.71600000000001</v>
      </c>
      <c r="L122" s="20">
        <v>231.214</v>
      </c>
      <c r="M122" s="20">
        <v>176.535</v>
      </c>
      <c r="N122" s="20">
        <v>256.20999999999998</v>
      </c>
      <c r="O122" s="20">
        <v>204.65600000000001</v>
      </c>
      <c r="P122" s="20"/>
      <c r="Q122" s="20">
        <v>78.759</v>
      </c>
      <c r="R122" s="20">
        <v>54.316000000000003</v>
      </c>
      <c r="S122" s="20">
        <v>62.118000000000002</v>
      </c>
      <c r="T122" s="20">
        <v>57.850999999999999</v>
      </c>
      <c r="U122" s="20">
        <v>63.886000000000003</v>
      </c>
      <c r="V122" s="20">
        <v>57.119</v>
      </c>
      <c r="W122" s="20">
        <v>46.816000000000003</v>
      </c>
      <c r="X122" s="20">
        <v>63.154000000000003</v>
      </c>
      <c r="Y122" s="20">
        <v>55.048000000000002</v>
      </c>
      <c r="Z122" s="20">
        <v>46.816000000000003</v>
      </c>
      <c r="AA122" s="20">
        <v>56.082999999999998</v>
      </c>
      <c r="AB122" s="20">
        <v>55.350999999999999</v>
      </c>
      <c r="AC122" s="20">
        <v>52.850999999999999</v>
      </c>
      <c r="AD122" s="20">
        <v>39.746000000000002</v>
      </c>
      <c r="AE122" s="20">
        <v>103.077</v>
      </c>
      <c r="AG122" s="20">
        <v>0.86399999999999999</v>
      </c>
      <c r="AH122" s="20">
        <v>0.94499999999999995</v>
      </c>
      <c r="AI122" s="20">
        <v>0.6</v>
      </c>
      <c r="AJ122" s="20">
        <v>0.92100000000000004</v>
      </c>
      <c r="AK122" s="20">
        <v>0.91400000000000003</v>
      </c>
      <c r="AL122" s="20">
        <v>0.93300000000000005</v>
      </c>
      <c r="AM122" s="20">
        <v>0.92300000000000004</v>
      </c>
      <c r="AN122" s="20">
        <v>0.90600000000000003</v>
      </c>
      <c r="AO122" s="20">
        <v>0.96499999999999997</v>
      </c>
      <c r="AP122" s="20">
        <v>0.97599999999999998</v>
      </c>
      <c r="AQ122" s="20">
        <v>0.874</v>
      </c>
      <c r="AR122" s="20">
        <v>0.94799999999999995</v>
      </c>
      <c r="AS122" s="20">
        <v>0.79400000000000004</v>
      </c>
      <c r="AT122" s="20">
        <v>0.95699999999999996</v>
      </c>
      <c r="AU122" s="20">
        <v>0.24199999999999999</v>
      </c>
      <c r="AV122" s="20"/>
      <c r="AW122" s="20">
        <v>1.3740000000000001</v>
      </c>
      <c r="AX122" s="20">
        <v>1.2709999999999999</v>
      </c>
      <c r="AY122" s="20">
        <v>2.1280000000000001</v>
      </c>
      <c r="AZ122" s="20">
        <v>1.387</v>
      </c>
      <c r="BA122" s="20">
        <v>1.294</v>
      </c>
      <c r="BB122" s="20">
        <v>1.3240000000000001</v>
      </c>
      <c r="BC122" s="20">
        <v>1.41</v>
      </c>
      <c r="BD122" s="20">
        <v>1.59</v>
      </c>
      <c r="BE122" s="20">
        <v>1.302</v>
      </c>
      <c r="BF122" s="20">
        <v>1.25</v>
      </c>
      <c r="BG122" s="20">
        <v>1.401</v>
      </c>
      <c r="BH122" s="20">
        <v>1.1339999999999999</v>
      </c>
      <c r="BI122" s="20">
        <v>1.9470000000000001</v>
      </c>
      <c r="BJ122" s="20">
        <v>1.286</v>
      </c>
      <c r="BK122" s="20">
        <v>1.357</v>
      </c>
      <c r="BL122" s="20"/>
      <c r="BM122" s="20">
        <v>0.93200000000000005</v>
      </c>
      <c r="BN122" s="20">
        <v>0.93400000000000005</v>
      </c>
      <c r="BO122" s="20">
        <v>0.84299999999999997</v>
      </c>
      <c r="BP122" s="20">
        <v>0.92400000000000004</v>
      </c>
      <c r="BQ122" s="20">
        <v>0.92500000000000004</v>
      </c>
      <c r="BR122" s="20">
        <v>0.92300000000000004</v>
      </c>
      <c r="BS122" s="20">
        <v>0.90700000000000003</v>
      </c>
      <c r="BT122" s="20">
        <v>0.93600000000000005</v>
      </c>
      <c r="BU122" s="20">
        <v>0.94599999999999995</v>
      </c>
      <c r="BV122" s="20">
        <v>0.92400000000000004</v>
      </c>
      <c r="BW122" s="20">
        <v>0.93</v>
      </c>
      <c r="BX122" s="20">
        <v>0.92500000000000004</v>
      </c>
      <c r="BY122" s="20">
        <v>0.89300000000000002</v>
      </c>
      <c r="BZ122" s="20">
        <v>0.91700000000000004</v>
      </c>
      <c r="CA122" s="20">
        <v>0.67500000000000004</v>
      </c>
      <c r="CB122" s="20"/>
      <c r="CC122" s="20"/>
    </row>
    <row r="123" spans="1:81" x14ac:dyDescent="0.35">
      <c r="A123" s="20">
        <v>218.71600000000001</v>
      </c>
      <c r="B123" s="20">
        <v>249.96100000000001</v>
      </c>
      <c r="C123" s="20">
        <v>265.584</v>
      </c>
      <c r="D123" s="20">
        <v>199.96899999999999</v>
      </c>
      <c r="E123" s="20">
        <v>182.78399999999999</v>
      </c>
      <c r="F123" s="20">
        <v>287.45499999999998</v>
      </c>
      <c r="G123" s="20">
        <v>221.84100000000001</v>
      </c>
      <c r="H123" s="20">
        <v>265.584</v>
      </c>
      <c r="I123" s="20">
        <v>503.04700000000003</v>
      </c>
      <c r="J123" s="20">
        <v>140.60300000000001</v>
      </c>
      <c r="K123" s="20">
        <v>139.041</v>
      </c>
      <c r="L123" s="20">
        <v>137.47900000000001</v>
      </c>
      <c r="M123" s="20">
        <v>229.65199999999999</v>
      </c>
      <c r="N123" s="20">
        <v>626.46500000000003</v>
      </c>
      <c r="O123" s="20">
        <v>307.76499999999999</v>
      </c>
      <c r="P123" s="20"/>
      <c r="Q123" s="20">
        <v>57.119</v>
      </c>
      <c r="R123" s="20">
        <v>57.850999999999999</v>
      </c>
      <c r="S123" s="20">
        <v>68.456999999999994</v>
      </c>
      <c r="T123" s="20">
        <v>51.816000000000003</v>
      </c>
      <c r="U123" s="20">
        <v>48.584000000000003</v>
      </c>
      <c r="V123" s="20">
        <v>62.118000000000002</v>
      </c>
      <c r="W123" s="20">
        <v>57.421999999999997</v>
      </c>
      <c r="X123" s="20">
        <v>59.618000000000002</v>
      </c>
      <c r="Y123" s="20">
        <v>145.52600000000001</v>
      </c>
      <c r="Z123" s="20">
        <v>42.978000000000002</v>
      </c>
      <c r="AA123" s="20">
        <v>43.280999999999999</v>
      </c>
      <c r="AB123" s="20">
        <v>101.764</v>
      </c>
      <c r="AC123" s="20">
        <v>55.350999999999999</v>
      </c>
      <c r="AD123" s="20">
        <v>61.386000000000003</v>
      </c>
      <c r="AE123" s="20">
        <v>152.822</v>
      </c>
      <c r="AG123" s="20">
        <v>0.84199999999999997</v>
      </c>
      <c r="AH123" s="20">
        <v>0.93899999999999995</v>
      </c>
      <c r="AI123" s="20">
        <v>0.71199999999999997</v>
      </c>
      <c r="AJ123" s="20">
        <v>0.93600000000000005</v>
      </c>
      <c r="AK123" s="20">
        <v>0.97299999999999998</v>
      </c>
      <c r="AL123" s="20">
        <v>0.93600000000000005</v>
      </c>
      <c r="AM123" s="20">
        <v>0.84499999999999997</v>
      </c>
      <c r="AN123" s="20">
        <v>0.93899999999999995</v>
      </c>
      <c r="AO123" s="20">
        <v>0.29799999999999999</v>
      </c>
      <c r="AP123" s="20">
        <v>0.95699999999999996</v>
      </c>
      <c r="AQ123" s="20">
        <v>0.93300000000000005</v>
      </c>
      <c r="AR123" s="20">
        <v>0.16700000000000001</v>
      </c>
      <c r="AS123" s="20">
        <v>0.94199999999999995</v>
      </c>
      <c r="AT123" s="20">
        <v>0.85399999999999998</v>
      </c>
      <c r="AU123" s="20">
        <v>0.16600000000000001</v>
      </c>
      <c r="AV123" s="20"/>
      <c r="AW123" s="20">
        <v>1.5249999999999999</v>
      </c>
      <c r="AX123" s="20">
        <v>1.288</v>
      </c>
      <c r="AY123" s="20">
        <v>2.077</v>
      </c>
      <c r="AZ123" s="20">
        <v>1.22</v>
      </c>
      <c r="BA123" s="20">
        <v>1.4179999999999999</v>
      </c>
      <c r="BB123" s="20">
        <v>1.3859999999999999</v>
      </c>
      <c r="BC123" s="20">
        <v>1.54</v>
      </c>
      <c r="BD123" s="20">
        <v>1.224</v>
      </c>
      <c r="BE123" s="20">
        <v>1.728</v>
      </c>
      <c r="BF123" s="20">
        <v>1.347</v>
      </c>
      <c r="BG123" s="20">
        <v>1.151</v>
      </c>
      <c r="BH123" s="20">
        <v>1.835</v>
      </c>
      <c r="BI123" s="20">
        <v>1.236</v>
      </c>
      <c r="BJ123" s="20">
        <v>1.704</v>
      </c>
      <c r="BK123" s="20">
        <v>1.4670000000000001</v>
      </c>
      <c r="BL123" s="20"/>
      <c r="BM123" s="20">
        <v>0.9</v>
      </c>
      <c r="BN123" s="20">
        <v>0.92800000000000005</v>
      </c>
      <c r="BO123" s="20">
        <v>0.89200000000000002</v>
      </c>
      <c r="BP123" s="20">
        <v>0.91800000000000004</v>
      </c>
      <c r="BQ123" s="20">
        <v>0.93200000000000005</v>
      </c>
      <c r="BR123" s="20">
        <v>0.93899999999999995</v>
      </c>
      <c r="BS123" s="20">
        <v>0.90200000000000002</v>
      </c>
      <c r="BT123" s="20">
        <v>0.92600000000000005</v>
      </c>
      <c r="BU123" s="20">
        <v>0.29899999999999999</v>
      </c>
      <c r="BV123" s="20">
        <v>0.93799999999999994</v>
      </c>
      <c r="BW123" s="20">
        <v>0.89400000000000002</v>
      </c>
      <c r="BX123" s="20">
        <v>0.188</v>
      </c>
      <c r="BY123" s="20">
        <v>0.92500000000000004</v>
      </c>
      <c r="BZ123" s="20">
        <v>0.91900000000000004</v>
      </c>
      <c r="CA123" s="20">
        <v>0.68400000000000005</v>
      </c>
      <c r="CB123" s="20"/>
      <c r="CC123" s="20"/>
    </row>
    <row r="124" spans="1:81" x14ac:dyDescent="0.35">
      <c r="A124" s="20">
        <v>204.65600000000001</v>
      </c>
      <c r="B124" s="20">
        <v>245.274</v>
      </c>
      <c r="C124" s="20">
        <v>206.21799999999999</v>
      </c>
      <c r="D124" s="20">
        <v>179.66</v>
      </c>
      <c r="E124" s="20">
        <v>270.27100000000002</v>
      </c>
      <c r="F124" s="20">
        <v>176.535</v>
      </c>
      <c r="G124" s="20">
        <v>284.33100000000002</v>
      </c>
      <c r="H124" s="20">
        <v>328.07400000000001</v>
      </c>
      <c r="I124" s="20">
        <v>307.76499999999999</v>
      </c>
      <c r="J124" s="20">
        <v>153.101</v>
      </c>
      <c r="K124" s="20">
        <v>251.524</v>
      </c>
      <c r="L124" s="20">
        <v>203.09399999999999</v>
      </c>
      <c r="M124" s="20">
        <v>149.977</v>
      </c>
      <c r="N124" s="20">
        <v>271.83300000000003</v>
      </c>
      <c r="O124" s="20">
        <v>26.558</v>
      </c>
      <c r="P124" s="20"/>
      <c r="Q124" s="20">
        <v>56.386000000000003</v>
      </c>
      <c r="R124" s="20">
        <v>57.548000000000002</v>
      </c>
      <c r="S124" s="20">
        <v>53.582999999999998</v>
      </c>
      <c r="T124" s="20">
        <v>49.012999999999998</v>
      </c>
      <c r="U124" s="20">
        <v>59.314999999999998</v>
      </c>
      <c r="V124" s="20">
        <v>49.316000000000003</v>
      </c>
      <c r="W124" s="20">
        <v>62.118000000000002</v>
      </c>
      <c r="X124" s="20">
        <v>68.153000000000006</v>
      </c>
      <c r="Y124" s="20">
        <v>94.668000000000006</v>
      </c>
      <c r="Z124" s="20">
        <v>45.780999999999999</v>
      </c>
      <c r="AA124" s="20">
        <v>58.886000000000003</v>
      </c>
      <c r="AB124" s="20">
        <v>53.887</v>
      </c>
      <c r="AC124" s="20">
        <v>44.316000000000003</v>
      </c>
      <c r="AD124" s="20">
        <v>140.14500000000001</v>
      </c>
      <c r="AE124" s="20">
        <v>39.012999999999998</v>
      </c>
      <c r="AG124" s="20">
        <v>0.80900000000000005</v>
      </c>
      <c r="AH124" s="20">
        <v>0.93100000000000005</v>
      </c>
      <c r="AI124" s="20">
        <v>0.90300000000000002</v>
      </c>
      <c r="AJ124" s="20">
        <v>0.94</v>
      </c>
      <c r="AK124" s="20">
        <v>0.96499999999999997</v>
      </c>
      <c r="AL124" s="20">
        <v>0.91200000000000003</v>
      </c>
      <c r="AM124" s="20">
        <v>0.92600000000000005</v>
      </c>
      <c r="AN124" s="20">
        <v>0.88800000000000001</v>
      </c>
      <c r="AO124" s="20">
        <v>0.432</v>
      </c>
      <c r="AP124" s="20">
        <v>0.91800000000000004</v>
      </c>
      <c r="AQ124" s="20">
        <v>0.91200000000000003</v>
      </c>
      <c r="AR124" s="20">
        <v>0.879</v>
      </c>
      <c r="AS124" s="20">
        <v>0.96</v>
      </c>
      <c r="AT124" s="20">
        <v>0.40100000000000002</v>
      </c>
      <c r="AU124" s="20">
        <v>0.219</v>
      </c>
      <c r="AV124" s="20"/>
      <c r="AW124" s="20">
        <v>1.8140000000000001</v>
      </c>
      <c r="AX124" s="20">
        <v>1.325</v>
      </c>
      <c r="AY124" s="20">
        <v>1.294</v>
      </c>
      <c r="AZ124" s="20">
        <v>1.3859999999999999</v>
      </c>
      <c r="BA124" s="20">
        <v>1.1619999999999999</v>
      </c>
      <c r="BB124" s="20">
        <v>1.0860000000000001</v>
      </c>
      <c r="BC124" s="20">
        <v>1.3160000000000001</v>
      </c>
      <c r="BD124" s="20">
        <v>1.4390000000000001</v>
      </c>
      <c r="BE124" s="20">
        <v>1.4630000000000001</v>
      </c>
      <c r="BF124" s="20">
        <v>1.2729999999999999</v>
      </c>
      <c r="BG124" s="20">
        <v>1.27</v>
      </c>
      <c r="BH124" s="20">
        <v>1.3859999999999999</v>
      </c>
      <c r="BI124" s="20">
        <v>1.363</v>
      </c>
      <c r="BJ124" s="20">
        <v>2.032</v>
      </c>
      <c r="BK124" s="20">
        <v>1.7190000000000001</v>
      </c>
      <c r="BL124" s="20"/>
      <c r="BM124" s="20">
        <v>0.88800000000000001</v>
      </c>
      <c r="BN124" s="20">
        <v>0.94</v>
      </c>
      <c r="BO124" s="20">
        <v>0.91300000000000003</v>
      </c>
      <c r="BP124" s="20">
        <v>0.93899999999999995</v>
      </c>
      <c r="BQ124" s="20">
        <v>0.94799999999999995</v>
      </c>
      <c r="BR124" s="20">
        <v>0.92200000000000004</v>
      </c>
      <c r="BS124" s="20">
        <v>0.93100000000000005</v>
      </c>
      <c r="BT124" s="20">
        <v>0.93100000000000005</v>
      </c>
      <c r="BU124" s="20">
        <v>0.80700000000000005</v>
      </c>
      <c r="BV124" s="20">
        <v>0.91200000000000003</v>
      </c>
      <c r="BW124" s="20">
        <v>0.92500000000000004</v>
      </c>
      <c r="BX124" s="20">
        <v>0.90900000000000003</v>
      </c>
      <c r="BY124" s="20">
        <v>0.91400000000000003</v>
      </c>
      <c r="BZ124" s="20">
        <v>0.76500000000000001</v>
      </c>
      <c r="CA124" s="20">
        <v>0.45900000000000002</v>
      </c>
      <c r="CB124" s="20"/>
      <c r="CC124" s="20"/>
    </row>
    <row r="125" spans="1:81" x14ac:dyDescent="0.35">
      <c r="A125" s="20">
        <v>340.572</v>
      </c>
      <c r="B125" s="20">
        <v>846.74400000000003</v>
      </c>
      <c r="C125" s="20">
        <v>190.595</v>
      </c>
      <c r="D125" s="20">
        <v>204.65600000000001</v>
      </c>
      <c r="E125" s="20">
        <v>248.399</v>
      </c>
      <c r="F125" s="20">
        <v>198.40700000000001</v>
      </c>
      <c r="G125" s="20">
        <v>153.101</v>
      </c>
      <c r="H125" s="20">
        <v>354.63299999999998</v>
      </c>
      <c r="I125" s="20">
        <v>209.34299999999999</v>
      </c>
      <c r="J125" s="20">
        <v>159.35</v>
      </c>
      <c r="K125" s="20">
        <v>237.46299999999999</v>
      </c>
      <c r="L125" s="20">
        <v>168.72399999999999</v>
      </c>
      <c r="M125" s="20">
        <v>312.452</v>
      </c>
      <c r="N125" s="20">
        <v>82.8</v>
      </c>
      <c r="O125" s="20">
        <v>40.619</v>
      </c>
      <c r="P125" s="20"/>
      <c r="Q125" s="20">
        <v>68.456999999999994</v>
      </c>
      <c r="R125" s="20">
        <v>112.595</v>
      </c>
      <c r="S125" s="20">
        <v>50.350999999999999</v>
      </c>
      <c r="T125" s="20">
        <v>53.582999999999998</v>
      </c>
      <c r="U125" s="20">
        <v>56.814999999999998</v>
      </c>
      <c r="V125" s="20">
        <v>50.78</v>
      </c>
      <c r="W125" s="20">
        <v>47.548000000000002</v>
      </c>
      <c r="X125" s="20">
        <v>71.385000000000005</v>
      </c>
      <c r="Y125" s="20">
        <v>53.582999999999998</v>
      </c>
      <c r="Z125" s="20">
        <v>45.780999999999999</v>
      </c>
      <c r="AA125" s="20">
        <v>56.387</v>
      </c>
      <c r="AB125" s="20">
        <v>49.316000000000003</v>
      </c>
      <c r="AC125" s="20">
        <v>70.956000000000003</v>
      </c>
      <c r="AD125" s="20">
        <v>62.421999999999997</v>
      </c>
      <c r="AE125" s="20">
        <v>38.585000000000001</v>
      </c>
      <c r="AG125" s="20">
        <v>0.91300000000000003</v>
      </c>
      <c r="AH125" s="20">
        <v>0.83899999999999997</v>
      </c>
      <c r="AI125" s="20">
        <v>0.94499999999999995</v>
      </c>
      <c r="AJ125" s="20">
        <v>0.89600000000000002</v>
      </c>
      <c r="AK125" s="20">
        <v>0.96699999999999997</v>
      </c>
      <c r="AL125" s="20">
        <v>0.96699999999999997</v>
      </c>
      <c r="AM125" s="20">
        <v>0.85099999999999998</v>
      </c>
      <c r="AN125" s="20">
        <v>0.875</v>
      </c>
      <c r="AO125" s="20">
        <v>0.91600000000000004</v>
      </c>
      <c r="AP125" s="20">
        <v>0.95499999999999996</v>
      </c>
      <c r="AQ125" s="20">
        <v>0.93899999999999995</v>
      </c>
      <c r="AR125" s="20">
        <v>0.872</v>
      </c>
      <c r="AS125" s="20">
        <v>0.78</v>
      </c>
      <c r="AT125" s="20">
        <v>0.877</v>
      </c>
      <c r="AU125" s="20">
        <v>0.34300000000000003</v>
      </c>
      <c r="AV125" s="20"/>
      <c r="AW125" s="20">
        <v>1.2270000000000001</v>
      </c>
      <c r="AX125" s="20">
        <v>1.5780000000000001</v>
      </c>
      <c r="AY125" s="20">
        <v>1.294</v>
      </c>
      <c r="AZ125" s="20">
        <v>1.476</v>
      </c>
      <c r="BA125" s="20">
        <v>1.026</v>
      </c>
      <c r="BB125" s="20">
        <v>1.337</v>
      </c>
      <c r="BC125" s="20">
        <v>1.7549999999999999</v>
      </c>
      <c r="BD125" s="20">
        <v>1.506</v>
      </c>
      <c r="BE125" s="20">
        <v>1.42</v>
      </c>
      <c r="BF125" s="20">
        <v>1.238</v>
      </c>
      <c r="BG125" s="20">
        <v>1.462</v>
      </c>
      <c r="BH125" s="20">
        <v>1.679</v>
      </c>
      <c r="BI125" s="20">
        <v>1.8320000000000001</v>
      </c>
      <c r="BJ125" s="20">
        <v>1.407</v>
      </c>
      <c r="BK125" s="20">
        <v>1.347</v>
      </c>
      <c r="BL125" s="20"/>
      <c r="BM125" s="20">
        <v>0.93400000000000005</v>
      </c>
      <c r="BN125" s="20">
        <v>0.93899999999999995</v>
      </c>
      <c r="BO125" s="20">
        <v>0.91700000000000004</v>
      </c>
      <c r="BP125" s="20">
        <v>0.91600000000000004</v>
      </c>
      <c r="BQ125" s="20">
        <v>0.94599999999999995</v>
      </c>
      <c r="BR125" s="20">
        <v>0.94099999999999995</v>
      </c>
      <c r="BS125" s="20">
        <v>0.90700000000000003</v>
      </c>
      <c r="BT125" s="20">
        <v>0.93200000000000005</v>
      </c>
      <c r="BU125" s="20">
        <v>0.91800000000000004</v>
      </c>
      <c r="BV125" s="20">
        <v>0.92700000000000005</v>
      </c>
      <c r="BW125" s="20">
        <v>0.93</v>
      </c>
      <c r="BX125" s="20">
        <v>0.9</v>
      </c>
      <c r="BY125" s="20">
        <v>0.89300000000000002</v>
      </c>
      <c r="BZ125" s="20">
        <v>0.90600000000000003</v>
      </c>
      <c r="CA125" s="20">
        <v>0.68400000000000005</v>
      </c>
      <c r="CB125" s="20"/>
      <c r="CC125" s="20"/>
    </row>
    <row r="126" spans="1:81" x14ac:dyDescent="0.35">
      <c r="A126" s="20">
        <v>553.03899999999999</v>
      </c>
      <c r="B126" s="20">
        <v>410.87400000000002</v>
      </c>
      <c r="C126" s="20">
        <v>218.71600000000001</v>
      </c>
      <c r="D126" s="20">
        <v>248.399</v>
      </c>
      <c r="E126" s="20">
        <v>420.24700000000001</v>
      </c>
      <c r="F126" s="20">
        <v>329.63600000000002</v>
      </c>
      <c r="G126" s="20">
        <v>218.71600000000001</v>
      </c>
      <c r="H126" s="20">
        <v>143.72800000000001</v>
      </c>
      <c r="I126" s="20">
        <v>257.77300000000002</v>
      </c>
      <c r="J126" s="20">
        <v>164.03700000000001</v>
      </c>
      <c r="K126" s="20">
        <v>159.35</v>
      </c>
      <c r="L126" s="20">
        <v>245.274</v>
      </c>
      <c r="M126" s="20">
        <v>264.02199999999999</v>
      </c>
      <c r="N126" s="20">
        <v>101.547</v>
      </c>
      <c r="O126" s="20">
        <v>120.294</v>
      </c>
      <c r="P126" s="20"/>
      <c r="Q126" s="20">
        <v>116.005</v>
      </c>
      <c r="R126" s="20">
        <v>79.491</v>
      </c>
      <c r="S126" s="20">
        <v>57.850999999999999</v>
      </c>
      <c r="T126" s="20">
        <v>59.618000000000002</v>
      </c>
      <c r="U126" s="20">
        <v>75.653000000000006</v>
      </c>
      <c r="V126" s="20">
        <v>71.992000000000004</v>
      </c>
      <c r="W126" s="20">
        <v>52.548000000000002</v>
      </c>
      <c r="X126" s="20">
        <v>47.119</v>
      </c>
      <c r="Y126" s="20">
        <v>71.260000000000005</v>
      </c>
      <c r="Z126" s="20">
        <v>46.512999999999998</v>
      </c>
      <c r="AA126" s="20">
        <v>46.084000000000003</v>
      </c>
      <c r="AB126" s="20">
        <v>58.582999999999998</v>
      </c>
      <c r="AC126" s="20">
        <v>65.224999999999994</v>
      </c>
      <c r="AD126" s="20">
        <v>34.442999999999998</v>
      </c>
      <c r="AE126" s="20">
        <v>92.042000000000002</v>
      </c>
      <c r="AG126" s="20">
        <v>0.51600000000000001</v>
      </c>
      <c r="AH126" s="20">
        <v>0.81699999999999995</v>
      </c>
      <c r="AI126" s="20">
        <v>0.82099999999999995</v>
      </c>
      <c r="AJ126" s="20">
        <v>0.878</v>
      </c>
      <c r="AK126" s="20">
        <v>0.92300000000000004</v>
      </c>
      <c r="AL126" s="20">
        <v>0.79900000000000004</v>
      </c>
      <c r="AM126" s="20">
        <v>0.995</v>
      </c>
      <c r="AN126" s="20">
        <v>0.81299999999999994</v>
      </c>
      <c r="AO126" s="20">
        <v>0.63800000000000001</v>
      </c>
      <c r="AP126" s="20">
        <v>0.95299999999999996</v>
      </c>
      <c r="AQ126" s="20">
        <v>0.94299999999999995</v>
      </c>
      <c r="AR126" s="20">
        <v>0.89800000000000002</v>
      </c>
      <c r="AS126" s="20">
        <v>0.78</v>
      </c>
      <c r="AT126" s="20">
        <v>0.877</v>
      </c>
      <c r="AU126" s="20">
        <v>0.17799999999999999</v>
      </c>
      <c r="AV126" s="20"/>
      <c r="AW126" s="20">
        <v>1.794</v>
      </c>
      <c r="AX126" s="20">
        <v>1.2490000000000001</v>
      </c>
      <c r="AY126" s="20">
        <v>1.696</v>
      </c>
      <c r="AZ126" s="20">
        <v>1.647</v>
      </c>
      <c r="BA126" s="20">
        <v>1.458</v>
      </c>
      <c r="BB126" s="20">
        <v>1.63</v>
      </c>
      <c r="BC126" s="20">
        <v>1.1319999999999999</v>
      </c>
      <c r="BD126" s="20">
        <v>1.921</v>
      </c>
      <c r="BE126" s="20">
        <v>1.625</v>
      </c>
      <c r="BF126" s="20">
        <v>1.2370000000000001</v>
      </c>
      <c r="BG126" s="20">
        <v>1.2</v>
      </c>
      <c r="BH126" s="20">
        <v>1.2709999999999999</v>
      </c>
      <c r="BI126" s="20">
        <v>1.57</v>
      </c>
      <c r="BJ126" s="20">
        <v>1.49</v>
      </c>
      <c r="BK126" s="20">
        <v>1.585</v>
      </c>
      <c r="BL126" s="20"/>
      <c r="BM126" s="20">
        <v>0.82099999999999995</v>
      </c>
      <c r="BN126" s="20">
        <v>0.89800000000000002</v>
      </c>
      <c r="BO126" s="20">
        <v>0.9</v>
      </c>
      <c r="BP126" s="20">
        <v>0.92400000000000004</v>
      </c>
      <c r="BQ126" s="20">
        <v>0.95099999999999996</v>
      </c>
      <c r="BR126" s="20">
        <v>0.91300000000000003</v>
      </c>
      <c r="BS126" s="20">
        <v>0.94599999999999995</v>
      </c>
      <c r="BT126" s="20">
        <v>0.88</v>
      </c>
      <c r="BU126" s="20">
        <v>0.81100000000000005</v>
      </c>
      <c r="BV126" s="20">
        <v>0.92500000000000004</v>
      </c>
      <c r="BW126" s="20">
        <v>0.91100000000000003</v>
      </c>
      <c r="BX126" s="20">
        <v>0.93200000000000005</v>
      </c>
      <c r="BY126" s="20">
        <v>0.88700000000000001</v>
      </c>
      <c r="BZ126" s="20">
        <v>0.89100000000000001</v>
      </c>
      <c r="CA126" s="20">
        <v>0.59</v>
      </c>
      <c r="CB126" s="20"/>
      <c r="CC126" s="20"/>
    </row>
    <row r="127" spans="1:81" x14ac:dyDescent="0.35">
      <c r="A127" s="20">
        <v>346.82100000000003</v>
      </c>
      <c r="B127" s="20">
        <v>328.07400000000001</v>
      </c>
      <c r="C127" s="20">
        <v>226.52699999999999</v>
      </c>
      <c r="D127" s="20">
        <v>206.21799999999999</v>
      </c>
      <c r="E127" s="20">
        <v>249.96100000000001</v>
      </c>
      <c r="F127" s="20">
        <v>367.13099999999997</v>
      </c>
      <c r="G127" s="20">
        <v>176.535</v>
      </c>
      <c r="H127" s="20">
        <v>348.38299999999998</v>
      </c>
      <c r="I127" s="20">
        <v>209.34299999999999</v>
      </c>
      <c r="J127" s="20">
        <v>148.41399999999999</v>
      </c>
      <c r="K127" s="20">
        <v>151.53899999999999</v>
      </c>
      <c r="L127" s="20">
        <v>124.98099999999999</v>
      </c>
      <c r="M127" s="20">
        <v>209.34299999999999</v>
      </c>
      <c r="N127" s="20">
        <v>462.428</v>
      </c>
      <c r="O127" s="20">
        <v>292.142</v>
      </c>
      <c r="P127" s="20"/>
      <c r="Q127" s="20">
        <v>71.688999999999993</v>
      </c>
      <c r="R127" s="20">
        <v>67.421000000000006</v>
      </c>
      <c r="S127" s="20">
        <v>54.316000000000003</v>
      </c>
      <c r="T127" s="20">
        <v>53.582999999999998</v>
      </c>
      <c r="U127" s="20">
        <v>60.350999999999999</v>
      </c>
      <c r="V127" s="20">
        <v>73.027000000000001</v>
      </c>
      <c r="W127" s="20">
        <v>50.048000000000002</v>
      </c>
      <c r="X127" s="20">
        <v>68.885999999999996</v>
      </c>
      <c r="Y127" s="20">
        <v>56.69</v>
      </c>
      <c r="Z127" s="20">
        <v>44.744999999999997</v>
      </c>
      <c r="AA127" s="20">
        <v>46.084000000000003</v>
      </c>
      <c r="AB127" s="20">
        <v>42.978000000000002</v>
      </c>
      <c r="AC127" s="20">
        <v>52.850999999999999</v>
      </c>
      <c r="AD127" s="20">
        <v>38.71</v>
      </c>
      <c r="AE127" s="20">
        <v>118.254</v>
      </c>
      <c r="AG127" s="20">
        <v>0.84799999999999998</v>
      </c>
      <c r="AH127" s="20">
        <v>0.90700000000000003</v>
      </c>
      <c r="AI127" s="20">
        <v>0.96499999999999997</v>
      </c>
      <c r="AJ127" s="20">
        <v>0.90300000000000002</v>
      </c>
      <c r="AK127" s="20">
        <v>0.86199999999999999</v>
      </c>
      <c r="AL127" s="20">
        <v>0.86499999999999999</v>
      </c>
      <c r="AM127" s="20">
        <v>0.88600000000000001</v>
      </c>
      <c r="AN127" s="20">
        <v>0.92300000000000004</v>
      </c>
      <c r="AO127" s="20">
        <v>0.81899999999999995</v>
      </c>
      <c r="AP127" s="20">
        <v>0.93200000000000005</v>
      </c>
      <c r="AQ127" s="20">
        <v>0.89700000000000002</v>
      </c>
      <c r="AR127" s="20">
        <v>0.85</v>
      </c>
      <c r="AS127" s="20">
        <v>0.94199999999999995</v>
      </c>
      <c r="AT127" s="20">
        <v>0.85199999999999998</v>
      </c>
      <c r="AU127" s="20">
        <v>0.26300000000000001</v>
      </c>
      <c r="AV127" s="20"/>
      <c r="AW127" s="20">
        <v>1.1819999999999999</v>
      </c>
      <c r="AX127" s="20">
        <v>1.321</v>
      </c>
      <c r="AY127" s="20">
        <v>1.103</v>
      </c>
      <c r="AZ127" s="20">
        <v>1.375</v>
      </c>
      <c r="BA127" s="20">
        <v>1.4950000000000001</v>
      </c>
      <c r="BB127" s="20">
        <v>1.486</v>
      </c>
      <c r="BC127" s="20">
        <v>1.56</v>
      </c>
      <c r="BD127" s="20">
        <v>1.2989999999999999</v>
      </c>
      <c r="BE127" s="20">
        <v>1.2589999999999999</v>
      </c>
      <c r="BF127" s="20">
        <v>1.5229999999999999</v>
      </c>
      <c r="BG127" s="20">
        <v>1.419</v>
      </c>
      <c r="BH127" s="20">
        <v>1.65</v>
      </c>
      <c r="BI127" s="20">
        <v>1.1120000000000001</v>
      </c>
      <c r="BJ127" s="20">
        <v>1.9</v>
      </c>
      <c r="BK127" s="20">
        <v>1.52</v>
      </c>
      <c r="BL127" s="20"/>
      <c r="BM127" s="20">
        <v>0.90400000000000003</v>
      </c>
      <c r="BN127" s="20">
        <v>0.92500000000000004</v>
      </c>
      <c r="BO127" s="20">
        <v>0.92900000000000005</v>
      </c>
      <c r="BP127" s="20">
        <v>0.91700000000000004</v>
      </c>
      <c r="BQ127" s="20">
        <v>0.92200000000000004</v>
      </c>
      <c r="BR127" s="20">
        <v>0.92</v>
      </c>
      <c r="BS127" s="20">
        <v>0.91500000000000004</v>
      </c>
      <c r="BT127" s="20">
        <v>0.94099999999999995</v>
      </c>
      <c r="BU127" s="20">
        <v>0.88400000000000001</v>
      </c>
      <c r="BV127" s="20">
        <v>0.93100000000000005</v>
      </c>
      <c r="BW127" s="20">
        <v>0.89800000000000002</v>
      </c>
      <c r="BX127" s="20">
        <v>0.89900000000000002</v>
      </c>
      <c r="BY127" s="20">
        <v>0.91200000000000003</v>
      </c>
      <c r="BZ127" s="20">
        <v>0.90900000000000003</v>
      </c>
      <c r="CA127" s="20">
        <v>0.68</v>
      </c>
      <c r="CB127" s="20"/>
      <c r="CC127" s="20"/>
    </row>
    <row r="128" spans="1:81" x14ac:dyDescent="0.35">
      <c r="A128" s="20">
        <v>210.905</v>
      </c>
      <c r="B128" s="20">
        <v>259.33499999999998</v>
      </c>
      <c r="C128" s="20">
        <v>232.77600000000001</v>
      </c>
      <c r="D128" s="20">
        <v>229.65199999999999</v>
      </c>
      <c r="E128" s="20">
        <v>212.46700000000001</v>
      </c>
      <c r="F128" s="20">
        <v>199.96899999999999</v>
      </c>
      <c r="G128" s="20">
        <v>176.535</v>
      </c>
      <c r="H128" s="20">
        <v>223.40299999999999</v>
      </c>
      <c r="I128" s="20">
        <v>574.91099999999994</v>
      </c>
      <c r="J128" s="20">
        <v>118.732</v>
      </c>
      <c r="K128" s="20">
        <v>189.03299999999999</v>
      </c>
      <c r="L128" s="20">
        <v>340.572</v>
      </c>
      <c r="M128" s="20">
        <v>226.52699999999999</v>
      </c>
      <c r="N128" s="20">
        <v>95.298000000000002</v>
      </c>
      <c r="O128" s="20">
        <v>298.39100000000002</v>
      </c>
      <c r="P128" s="20"/>
      <c r="Q128" s="20">
        <v>51.816000000000003</v>
      </c>
      <c r="R128" s="20">
        <v>59.314999999999998</v>
      </c>
      <c r="S128" s="20">
        <v>56.082999999999998</v>
      </c>
      <c r="T128" s="20">
        <v>56.082999999999998</v>
      </c>
      <c r="U128" s="20">
        <v>55.350999999999999</v>
      </c>
      <c r="V128" s="20">
        <v>51.084000000000003</v>
      </c>
      <c r="W128" s="20">
        <v>50.048000000000002</v>
      </c>
      <c r="X128" s="20">
        <v>57.850999999999999</v>
      </c>
      <c r="Y128" s="20">
        <v>144.28700000000001</v>
      </c>
      <c r="Z128" s="20">
        <v>39.012999999999998</v>
      </c>
      <c r="AA128" s="20">
        <v>50.048000000000002</v>
      </c>
      <c r="AB128" s="20">
        <v>69.921000000000006</v>
      </c>
      <c r="AC128" s="20">
        <v>56.387</v>
      </c>
      <c r="AD128" s="20">
        <v>81.991</v>
      </c>
      <c r="AE128" s="20">
        <v>158.554</v>
      </c>
      <c r="AG128" s="20">
        <v>0.98699999999999999</v>
      </c>
      <c r="AH128" s="20">
        <v>0.92600000000000005</v>
      </c>
      <c r="AI128" s="20">
        <v>0.93</v>
      </c>
      <c r="AJ128" s="20">
        <v>0.91800000000000004</v>
      </c>
      <c r="AK128" s="20">
        <v>0.871</v>
      </c>
      <c r="AL128" s="20">
        <v>0.96299999999999997</v>
      </c>
      <c r="AM128" s="20">
        <v>0.88600000000000001</v>
      </c>
      <c r="AN128" s="20">
        <v>0.83899999999999997</v>
      </c>
      <c r="AO128" s="20">
        <v>0.34699999999999998</v>
      </c>
      <c r="AP128" s="20">
        <v>0.98</v>
      </c>
      <c r="AQ128" s="20">
        <v>0.94799999999999995</v>
      </c>
      <c r="AR128" s="20">
        <v>0.875</v>
      </c>
      <c r="AS128" s="20">
        <v>0.89500000000000002</v>
      </c>
      <c r="AT128" s="20">
        <v>0.86399999999999999</v>
      </c>
      <c r="AU128" s="20">
        <v>0.14899999999999999</v>
      </c>
      <c r="AV128" s="20"/>
      <c r="AW128" s="20">
        <v>1.2689999999999999</v>
      </c>
      <c r="AX128" s="20">
        <v>1.4179999999999999</v>
      </c>
      <c r="AY128" s="20">
        <v>1.2250000000000001</v>
      </c>
      <c r="AZ128" s="20">
        <v>1.42</v>
      </c>
      <c r="BA128" s="20">
        <v>1.669</v>
      </c>
      <c r="BB128" s="20">
        <v>1.3839999999999999</v>
      </c>
      <c r="BC128" s="20">
        <v>1.4410000000000001</v>
      </c>
      <c r="BD128" s="20">
        <v>1.601</v>
      </c>
      <c r="BE128" s="20">
        <v>1.75</v>
      </c>
      <c r="BF128" s="20">
        <v>1.2210000000000001</v>
      </c>
      <c r="BG128" s="20">
        <v>1.351</v>
      </c>
      <c r="BH128" s="20">
        <v>1.345</v>
      </c>
      <c r="BI128" s="20">
        <v>1.5549999999999999</v>
      </c>
      <c r="BJ128" s="20">
        <v>1.6379999999999999</v>
      </c>
      <c r="BK128" s="20">
        <v>1.29</v>
      </c>
      <c r="BL128" s="20"/>
      <c r="BM128" s="20">
        <v>0.94099999999999995</v>
      </c>
      <c r="BN128" s="20">
        <v>0.94599999999999995</v>
      </c>
      <c r="BO128" s="20">
        <v>0.92300000000000004</v>
      </c>
      <c r="BP128" s="20">
        <v>0.92500000000000004</v>
      </c>
      <c r="BQ128" s="20">
        <v>0.91300000000000003</v>
      </c>
      <c r="BR128" s="20">
        <v>0.93799999999999994</v>
      </c>
      <c r="BS128" s="20">
        <v>0.90400000000000003</v>
      </c>
      <c r="BT128" s="20">
        <v>0.90500000000000003</v>
      </c>
      <c r="BU128" s="20">
        <v>0.73499999999999999</v>
      </c>
      <c r="BV128" s="20">
        <v>0.92100000000000004</v>
      </c>
      <c r="BW128" s="20">
        <v>0.92700000000000005</v>
      </c>
      <c r="BX128" s="20">
        <v>0.90800000000000003</v>
      </c>
      <c r="BY128" s="20">
        <v>0.91500000000000004</v>
      </c>
      <c r="BZ128" s="20">
        <v>0.93400000000000005</v>
      </c>
      <c r="CA128" s="20">
        <v>0.627</v>
      </c>
      <c r="CB128" s="20"/>
      <c r="CC128" s="20"/>
    </row>
    <row r="129" spans="1:81" x14ac:dyDescent="0.35">
      <c r="A129" s="20">
        <v>224.965</v>
      </c>
      <c r="B129" s="20">
        <v>181.22200000000001</v>
      </c>
      <c r="C129" s="20">
        <v>470.24</v>
      </c>
      <c r="D129" s="20">
        <v>176.535</v>
      </c>
      <c r="E129" s="20">
        <v>226.52699999999999</v>
      </c>
      <c r="F129" s="20">
        <v>328.07400000000001</v>
      </c>
      <c r="G129" s="20">
        <v>148.41399999999999</v>
      </c>
      <c r="H129" s="20">
        <v>253.08600000000001</v>
      </c>
      <c r="I129" s="20">
        <v>249.96100000000001</v>
      </c>
      <c r="J129" s="20">
        <v>156.226</v>
      </c>
      <c r="K129" s="20">
        <v>184.346</v>
      </c>
      <c r="L129" s="20">
        <v>178.09700000000001</v>
      </c>
      <c r="M129" s="20">
        <v>190.595</v>
      </c>
      <c r="N129" s="20">
        <v>259.33499999999998</v>
      </c>
      <c r="O129" s="20">
        <v>567.1</v>
      </c>
      <c r="P129" s="20"/>
      <c r="Q129" s="20">
        <v>56.082999999999998</v>
      </c>
      <c r="R129" s="20">
        <v>50.350999999999999</v>
      </c>
      <c r="S129" s="20">
        <v>79.491</v>
      </c>
      <c r="T129" s="20">
        <v>50.350999999999999</v>
      </c>
      <c r="U129" s="20">
        <v>56.082999999999998</v>
      </c>
      <c r="V129" s="20">
        <v>67.849999999999994</v>
      </c>
      <c r="W129" s="20">
        <v>45.048999999999999</v>
      </c>
      <c r="X129" s="20">
        <v>59.618000000000002</v>
      </c>
      <c r="Y129" s="20">
        <v>64.188999999999993</v>
      </c>
      <c r="Z129" s="20">
        <v>46.512999999999998</v>
      </c>
      <c r="AA129" s="20">
        <v>51.084000000000003</v>
      </c>
      <c r="AB129" s="20">
        <v>49.619</v>
      </c>
      <c r="AC129" s="20">
        <v>53.582999999999998</v>
      </c>
      <c r="AD129" s="20">
        <v>35.174999999999997</v>
      </c>
      <c r="AE129" s="20">
        <v>197.01300000000001</v>
      </c>
      <c r="AG129" s="20">
        <v>0.89900000000000002</v>
      </c>
      <c r="AH129" s="20">
        <v>0.89800000000000002</v>
      </c>
      <c r="AI129" s="20">
        <v>0.93500000000000005</v>
      </c>
      <c r="AJ129" s="20">
        <v>0.875</v>
      </c>
      <c r="AK129" s="20">
        <v>0.90500000000000003</v>
      </c>
      <c r="AL129" s="20">
        <v>0.89600000000000002</v>
      </c>
      <c r="AM129" s="20">
        <v>0.91900000000000004</v>
      </c>
      <c r="AN129" s="20">
        <v>0.89500000000000002</v>
      </c>
      <c r="AO129" s="20">
        <v>0.76200000000000001</v>
      </c>
      <c r="AP129" s="20">
        <v>0.90700000000000003</v>
      </c>
      <c r="AQ129" s="20">
        <v>0.88800000000000001</v>
      </c>
      <c r="AR129" s="20">
        <v>0.90900000000000003</v>
      </c>
      <c r="AS129" s="20">
        <v>0.83399999999999996</v>
      </c>
      <c r="AT129" s="20">
        <v>0.96799999999999997</v>
      </c>
      <c r="AU129" s="20">
        <v>0.184</v>
      </c>
      <c r="AV129" s="20"/>
      <c r="AW129" s="20">
        <v>1.4019999999999999</v>
      </c>
      <c r="AX129" s="20">
        <v>1.633</v>
      </c>
      <c r="AY129" s="20">
        <v>1.181</v>
      </c>
      <c r="AZ129" s="20">
        <v>1.6950000000000001</v>
      </c>
      <c r="BA129" s="20">
        <v>1.359</v>
      </c>
      <c r="BB129" s="20">
        <v>1.26</v>
      </c>
      <c r="BC129" s="20">
        <v>1.57</v>
      </c>
      <c r="BD129" s="20">
        <v>1.3049999999999999</v>
      </c>
      <c r="BE129" s="20">
        <v>1.4750000000000001</v>
      </c>
      <c r="BF129" s="20">
        <v>1.371</v>
      </c>
      <c r="BG129" s="20">
        <v>1.32</v>
      </c>
      <c r="BH129" s="20">
        <v>1.129</v>
      </c>
      <c r="BI129" s="20">
        <v>1.6539999999999999</v>
      </c>
      <c r="BJ129" s="20">
        <v>1.181</v>
      </c>
      <c r="BK129" s="20">
        <v>1.48</v>
      </c>
      <c r="BL129" s="20"/>
      <c r="BM129" s="20">
        <v>0.91700000000000004</v>
      </c>
      <c r="BN129" s="20">
        <v>0.92100000000000004</v>
      </c>
      <c r="BO129" s="20">
        <v>0.93899999999999995</v>
      </c>
      <c r="BP129" s="20">
        <v>0.90800000000000003</v>
      </c>
      <c r="BQ129" s="20">
        <v>0.91800000000000004</v>
      </c>
      <c r="BR129" s="20">
        <v>0.92100000000000004</v>
      </c>
      <c r="BS129" s="20">
        <v>0.91300000000000003</v>
      </c>
      <c r="BT129" s="20">
        <v>0.91300000000000003</v>
      </c>
      <c r="BU129" s="20">
        <v>0.89900000000000002</v>
      </c>
      <c r="BV129" s="20">
        <v>0.90900000000000003</v>
      </c>
      <c r="BW129" s="20">
        <v>0.89700000000000002</v>
      </c>
      <c r="BX129" s="20">
        <v>0.91600000000000004</v>
      </c>
      <c r="BY129" s="20">
        <v>0.88700000000000001</v>
      </c>
      <c r="BZ129" s="20">
        <v>0.93100000000000005</v>
      </c>
      <c r="CA129" s="20">
        <v>0.68600000000000005</v>
      </c>
      <c r="CB129" s="20"/>
      <c r="CC129" s="20"/>
    </row>
    <row r="130" spans="1:81" x14ac:dyDescent="0.35">
      <c r="A130" s="20">
        <v>276.51900000000001</v>
      </c>
      <c r="B130" s="20">
        <v>167.16200000000001</v>
      </c>
      <c r="C130" s="20">
        <v>243.71199999999999</v>
      </c>
      <c r="D130" s="20">
        <v>323.387</v>
      </c>
      <c r="E130" s="20">
        <v>168.72399999999999</v>
      </c>
      <c r="F130" s="20">
        <v>196.84399999999999</v>
      </c>
      <c r="G130" s="20">
        <v>301.51600000000002</v>
      </c>
      <c r="H130" s="20">
        <v>153.101</v>
      </c>
      <c r="I130" s="20">
        <v>173.411</v>
      </c>
      <c r="J130" s="20">
        <v>192.15799999999999</v>
      </c>
      <c r="K130" s="20">
        <v>184.346</v>
      </c>
      <c r="L130" s="20">
        <v>106.23399999999999</v>
      </c>
      <c r="M130" s="20">
        <v>168.72399999999999</v>
      </c>
      <c r="N130" s="20">
        <v>304.64</v>
      </c>
      <c r="O130" s="20">
        <v>193.72</v>
      </c>
      <c r="P130" s="20"/>
      <c r="Q130" s="20">
        <v>63.886000000000003</v>
      </c>
      <c r="R130" s="20">
        <v>50.048000000000002</v>
      </c>
      <c r="S130" s="20">
        <v>65.224999999999994</v>
      </c>
      <c r="T130" s="20">
        <v>69.921000000000006</v>
      </c>
      <c r="U130" s="20">
        <v>48.709000000000003</v>
      </c>
      <c r="V130" s="20">
        <v>50.78</v>
      </c>
      <c r="W130" s="20">
        <v>67.117999999999995</v>
      </c>
      <c r="X130" s="20">
        <v>46.816000000000003</v>
      </c>
      <c r="Y130" s="20">
        <v>48.280999999999999</v>
      </c>
      <c r="Z130" s="20">
        <v>50.048000000000002</v>
      </c>
      <c r="AA130" s="20">
        <v>53.28</v>
      </c>
      <c r="AB130" s="20">
        <v>41.21</v>
      </c>
      <c r="AC130" s="20">
        <v>46.816000000000003</v>
      </c>
      <c r="AD130" s="20">
        <v>59.314999999999998</v>
      </c>
      <c r="AE130" s="20">
        <v>91.436000000000007</v>
      </c>
      <c r="AG130" s="20">
        <v>0.85099999999999998</v>
      </c>
      <c r="AH130" s="20">
        <v>0.83899999999999997</v>
      </c>
      <c r="AI130" s="20">
        <v>0.72</v>
      </c>
      <c r="AJ130" s="20">
        <v>0.83099999999999996</v>
      </c>
      <c r="AK130" s="20">
        <v>0.89400000000000002</v>
      </c>
      <c r="AL130" s="20">
        <v>0.95899999999999996</v>
      </c>
      <c r="AM130" s="20">
        <v>0.84099999999999997</v>
      </c>
      <c r="AN130" s="20">
        <v>0.878</v>
      </c>
      <c r="AO130" s="20">
        <v>0.93500000000000005</v>
      </c>
      <c r="AP130" s="20">
        <v>0.96399999999999997</v>
      </c>
      <c r="AQ130" s="20">
        <v>0.81599999999999995</v>
      </c>
      <c r="AR130" s="20">
        <v>0.78600000000000003</v>
      </c>
      <c r="AS130" s="20">
        <v>0.96699999999999997</v>
      </c>
      <c r="AT130" s="20">
        <v>0.92600000000000005</v>
      </c>
      <c r="AU130" s="20">
        <v>0.29099999999999998</v>
      </c>
      <c r="AV130" s="20"/>
      <c r="AW130" s="20">
        <v>1.524</v>
      </c>
      <c r="AX130" s="20">
        <v>1.8009999999999999</v>
      </c>
      <c r="AY130" s="20">
        <v>2.2789999999999999</v>
      </c>
      <c r="AZ130" s="20">
        <v>1.617</v>
      </c>
      <c r="BA130" s="20">
        <v>1.58</v>
      </c>
      <c r="BB130" s="20">
        <v>1.0629999999999999</v>
      </c>
      <c r="BC130" s="20">
        <v>1.5</v>
      </c>
      <c r="BD130" s="20">
        <v>1.3</v>
      </c>
      <c r="BE130" s="20">
        <v>1.359</v>
      </c>
      <c r="BF130" s="20">
        <v>1.1779999999999999</v>
      </c>
      <c r="BG130" s="20">
        <v>1.78</v>
      </c>
      <c r="BH130" s="20">
        <v>1.9910000000000001</v>
      </c>
      <c r="BI130" s="20">
        <v>1.0740000000000001</v>
      </c>
      <c r="BJ130" s="20">
        <v>1.288</v>
      </c>
      <c r="BK130" s="20">
        <v>1.298</v>
      </c>
      <c r="BL130" s="20"/>
      <c r="BM130" s="20">
        <v>0.92400000000000004</v>
      </c>
      <c r="BN130" s="20">
        <v>0.91500000000000004</v>
      </c>
      <c r="BO130" s="20">
        <v>0.89100000000000001</v>
      </c>
      <c r="BP130" s="20">
        <v>0.92200000000000004</v>
      </c>
      <c r="BQ130" s="20">
        <v>0.94699999999999995</v>
      </c>
      <c r="BR130" s="20">
        <v>0.93300000000000005</v>
      </c>
      <c r="BS130" s="20">
        <v>0.91300000000000003</v>
      </c>
      <c r="BT130" s="20">
        <v>0.875</v>
      </c>
      <c r="BU130" s="20">
        <v>0.92900000000000005</v>
      </c>
      <c r="BV130" s="20">
        <v>0.92500000000000004</v>
      </c>
      <c r="BW130" s="20">
        <v>0.90100000000000002</v>
      </c>
      <c r="BX130" s="20">
        <v>0.92500000000000004</v>
      </c>
      <c r="BY130" s="20">
        <v>0.91100000000000003</v>
      </c>
      <c r="BZ130" s="20">
        <v>0.93500000000000005</v>
      </c>
      <c r="CA130" s="20">
        <v>0.63800000000000001</v>
      </c>
      <c r="CB130" s="20"/>
      <c r="CC130" s="20"/>
    </row>
    <row r="131" spans="1:81" x14ac:dyDescent="0.35">
      <c r="A131" s="20">
        <v>182.78399999999999</v>
      </c>
      <c r="B131" s="20">
        <v>178.09700000000001</v>
      </c>
      <c r="C131" s="20">
        <v>176.535</v>
      </c>
      <c r="D131" s="20">
        <v>192.15799999999999</v>
      </c>
      <c r="E131" s="20">
        <v>265.584</v>
      </c>
      <c r="F131" s="20">
        <v>257.77300000000002</v>
      </c>
      <c r="G131" s="20">
        <v>201.53100000000001</v>
      </c>
      <c r="H131" s="20">
        <v>239.02500000000001</v>
      </c>
      <c r="I131" s="20">
        <v>199.96899999999999</v>
      </c>
      <c r="J131" s="20">
        <v>85.924000000000007</v>
      </c>
      <c r="K131" s="20">
        <v>154.66399999999999</v>
      </c>
      <c r="L131" s="20">
        <v>370.255</v>
      </c>
      <c r="M131" s="20">
        <v>262.459</v>
      </c>
      <c r="N131" s="20">
        <v>104.67100000000001</v>
      </c>
      <c r="O131" s="20">
        <v>315.57600000000002</v>
      </c>
      <c r="P131" s="20"/>
      <c r="Q131" s="20">
        <v>51.084000000000003</v>
      </c>
      <c r="R131" s="20">
        <v>52.850999999999999</v>
      </c>
      <c r="S131" s="20">
        <v>51.816000000000003</v>
      </c>
      <c r="T131" s="20">
        <v>50.78</v>
      </c>
      <c r="U131" s="20">
        <v>63.279000000000003</v>
      </c>
      <c r="V131" s="20">
        <v>59.618000000000002</v>
      </c>
      <c r="W131" s="20">
        <v>52.548000000000002</v>
      </c>
      <c r="X131" s="20">
        <v>56.814999999999998</v>
      </c>
      <c r="Y131" s="20">
        <v>55.048000000000002</v>
      </c>
      <c r="Z131" s="20">
        <v>33.710999999999999</v>
      </c>
      <c r="AA131" s="20">
        <v>45.351999999999997</v>
      </c>
      <c r="AB131" s="20">
        <v>81.864999999999995</v>
      </c>
      <c r="AC131" s="20">
        <v>60.654000000000003</v>
      </c>
      <c r="AD131" s="20">
        <v>65.653999999999996</v>
      </c>
      <c r="AE131" s="20">
        <v>157.089</v>
      </c>
      <c r="AG131" s="20">
        <v>0.88</v>
      </c>
      <c r="AH131" s="20">
        <v>0.80100000000000005</v>
      </c>
      <c r="AI131" s="20">
        <v>0.82599999999999996</v>
      </c>
      <c r="AJ131" s="20">
        <v>0.93600000000000005</v>
      </c>
      <c r="AK131" s="20">
        <v>0.83299999999999996</v>
      </c>
      <c r="AL131" s="20">
        <v>0.91100000000000003</v>
      </c>
      <c r="AM131" s="20">
        <v>0.91700000000000004</v>
      </c>
      <c r="AN131" s="20">
        <v>0.93100000000000005</v>
      </c>
      <c r="AO131" s="20">
        <v>0.82899999999999996</v>
      </c>
      <c r="AP131" s="20">
        <v>0.95</v>
      </c>
      <c r="AQ131" s="20">
        <v>0.94499999999999995</v>
      </c>
      <c r="AR131" s="20">
        <v>0.69399999999999995</v>
      </c>
      <c r="AS131" s="20">
        <v>0.89700000000000002</v>
      </c>
      <c r="AT131" s="20">
        <v>0.88800000000000001</v>
      </c>
      <c r="AU131" s="20">
        <v>0.161</v>
      </c>
      <c r="AV131" s="20"/>
      <c r="AW131" s="20">
        <v>1.5740000000000001</v>
      </c>
      <c r="AX131" s="20">
        <v>1.655</v>
      </c>
      <c r="AY131" s="20">
        <v>1.413</v>
      </c>
      <c r="AZ131" s="20">
        <v>1.46</v>
      </c>
      <c r="BA131" s="20">
        <v>1.7430000000000001</v>
      </c>
      <c r="BB131" s="20">
        <v>1.181</v>
      </c>
      <c r="BC131" s="20">
        <v>1.34</v>
      </c>
      <c r="BD131" s="20">
        <v>1.36</v>
      </c>
      <c r="BE131" s="20">
        <v>1.9079999999999999</v>
      </c>
      <c r="BF131" s="20">
        <v>1.3680000000000001</v>
      </c>
      <c r="BG131" s="20">
        <v>1.387</v>
      </c>
      <c r="BH131" s="20">
        <v>1.44</v>
      </c>
      <c r="BI131" s="20">
        <v>1.371</v>
      </c>
      <c r="BJ131" s="20">
        <v>1.458</v>
      </c>
      <c r="BK131" s="20">
        <v>1.4370000000000001</v>
      </c>
      <c r="BL131" s="20"/>
      <c r="BM131" s="20">
        <v>0.91100000000000003</v>
      </c>
      <c r="BN131" s="20">
        <v>0.88700000000000001</v>
      </c>
      <c r="BO131" s="20">
        <v>0.879</v>
      </c>
      <c r="BP131" s="20">
        <v>0.94599999999999995</v>
      </c>
      <c r="BQ131" s="20">
        <v>0.93700000000000006</v>
      </c>
      <c r="BR131" s="20">
        <v>0.91700000000000004</v>
      </c>
      <c r="BS131" s="20">
        <v>0.92500000000000004</v>
      </c>
      <c r="BT131" s="20">
        <v>0.93</v>
      </c>
      <c r="BU131" s="20">
        <v>0.92100000000000004</v>
      </c>
      <c r="BV131" s="20">
        <v>0.90900000000000003</v>
      </c>
      <c r="BW131" s="20">
        <v>0.90400000000000003</v>
      </c>
      <c r="BX131" s="20">
        <v>0.85699999999999998</v>
      </c>
      <c r="BY131" s="20">
        <v>0.91100000000000003</v>
      </c>
      <c r="BZ131" s="20">
        <v>0.92600000000000005</v>
      </c>
      <c r="CA131" s="20">
        <v>0.64200000000000002</v>
      </c>
      <c r="CB131" s="20"/>
      <c r="CC131" s="20"/>
    </row>
    <row r="132" spans="1:81" x14ac:dyDescent="0.35">
      <c r="A132" s="20">
        <v>307.76400000000001</v>
      </c>
      <c r="B132" s="20">
        <v>460.86599999999999</v>
      </c>
      <c r="C132" s="20">
        <v>315.57600000000002</v>
      </c>
      <c r="D132" s="20">
        <v>193.72</v>
      </c>
      <c r="E132" s="20">
        <v>259.33499999999998</v>
      </c>
      <c r="F132" s="20">
        <v>223.40299999999999</v>
      </c>
      <c r="G132" s="20">
        <v>218.71600000000001</v>
      </c>
      <c r="H132" s="20">
        <v>307.76499999999999</v>
      </c>
      <c r="I132" s="20">
        <v>160.91300000000001</v>
      </c>
      <c r="J132" s="20">
        <v>131.22999999999999</v>
      </c>
      <c r="K132" s="20">
        <v>149.977</v>
      </c>
      <c r="L132" s="20">
        <v>314.01400000000001</v>
      </c>
      <c r="M132" s="20">
        <v>174.97300000000001</v>
      </c>
      <c r="N132" s="20">
        <v>221.84100000000001</v>
      </c>
      <c r="O132" s="20">
        <v>507.73399999999998</v>
      </c>
      <c r="P132" s="20"/>
      <c r="Q132" s="20">
        <v>65.349999999999994</v>
      </c>
      <c r="R132" s="20">
        <v>82.722999999999999</v>
      </c>
      <c r="S132" s="20">
        <v>69.492000000000004</v>
      </c>
      <c r="T132" s="20">
        <v>52.119</v>
      </c>
      <c r="U132" s="20">
        <v>60.654000000000003</v>
      </c>
      <c r="V132" s="20">
        <v>57.119</v>
      </c>
      <c r="W132" s="20">
        <v>55.350999999999999</v>
      </c>
      <c r="X132" s="20">
        <v>64.188999999999993</v>
      </c>
      <c r="Y132" s="20">
        <v>46.512999999999998</v>
      </c>
      <c r="Z132" s="20">
        <v>41.512999999999998</v>
      </c>
      <c r="AA132" s="20">
        <v>44.316000000000003</v>
      </c>
      <c r="AB132" s="20">
        <v>71.563000000000002</v>
      </c>
      <c r="AC132" s="20">
        <v>48.280999999999999</v>
      </c>
      <c r="AD132" s="20">
        <v>37.246000000000002</v>
      </c>
      <c r="AE132" s="20">
        <v>271.98500000000001</v>
      </c>
      <c r="AG132" s="20">
        <v>0.90600000000000003</v>
      </c>
      <c r="AH132" s="20">
        <v>0.84599999999999997</v>
      </c>
      <c r="AI132" s="20">
        <v>0.82099999999999995</v>
      </c>
      <c r="AJ132" s="20">
        <v>0.89600000000000002</v>
      </c>
      <c r="AK132" s="20">
        <v>0.88600000000000001</v>
      </c>
      <c r="AL132" s="20">
        <v>0.86</v>
      </c>
      <c r="AM132" s="20">
        <v>0.89700000000000002</v>
      </c>
      <c r="AN132" s="20">
        <v>0.93899999999999995</v>
      </c>
      <c r="AO132" s="20">
        <v>0.93500000000000005</v>
      </c>
      <c r="AP132" s="20">
        <v>0.95699999999999996</v>
      </c>
      <c r="AQ132" s="20">
        <v>0.96</v>
      </c>
      <c r="AR132" s="20">
        <v>0.77100000000000002</v>
      </c>
      <c r="AS132" s="20">
        <v>0.94299999999999995</v>
      </c>
      <c r="AT132" s="20">
        <v>0.94799999999999995</v>
      </c>
      <c r="AU132" s="20">
        <v>8.5999999999999993E-2</v>
      </c>
      <c r="AV132" s="20"/>
      <c r="AW132" s="20">
        <v>1.32</v>
      </c>
      <c r="AX132" s="20">
        <v>1.5309999999999999</v>
      </c>
      <c r="AY132" s="20">
        <v>1.4610000000000001</v>
      </c>
      <c r="AZ132" s="20">
        <v>1.4139999999999999</v>
      </c>
      <c r="BA132" s="20">
        <v>1.335</v>
      </c>
      <c r="BB132" s="20">
        <v>1.107</v>
      </c>
      <c r="BC132" s="20">
        <v>1.62</v>
      </c>
      <c r="BD132" s="20">
        <v>1.018</v>
      </c>
      <c r="BE132" s="20">
        <v>1.5569999999999999</v>
      </c>
      <c r="BF132" s="20">
        <v>1.5680000000000001</v>
      </c>
      <c r="BG132" s="20">
        <v>1.159</v>
      </c>
      <c r="BH132" s="20">
        <v>1.1970000000000001</v>
      </c>
      <c r="BI132" s="20">
        <v>1.2310000000000001</v>
      </c>
      <c r="BJ132" s="20">
        <v>1.173</v>
      </c>
      <c r="BK132" s="20">
        <v>1.643</v>
      </c>
      <c r="BL132" s="20"/>
      <c r="BM132" s="20">
        <v>0.93799999999999994</v>
      </c>
      <c r="BN132" s="20">
        <v>0.93700000000000006</v>
      </c>
      <c r="BO132" s="20">
        <v>0.90400000000000003</v>
      </c>
      <c r="BP132" s="20">
        <v>0.90200000000000002</v>
      </c>
      <c r="BQ132" s="20">
        <v>0.90500000000000003</v>
      </c>
      <c r="BR132" s="20">
        <v>0.90200000000000002</v>
      </c>
      <c r="BS132" s="20">
        <v>0.92400000000000004</v>
      </c>
      <c r="BT132" s="20">
        <v>0.92300000000000004</v>
      </c>
      <c r="BU132" s="20">
        <v>0.94499999999999995</v>
      </c>
      <c r="BV132" s="20">
        <v>0.93300000000000005</v>
      </c>
      <c r="BW132" s="20">
        <v>0.91400000000000003</v>
      </c>
      <c r="BX132" s="20">
        <v>0.89100000000000001</v>
      </c>
      <c r="BY132" s="20">
        <v>0.92600000000000005</v>
      </c>
      <c r="BZ132" s="20">
        <v>0.89900000000000002</v>
      </c>
      <c r="CA132" s="20">
        <v>0.56799999999999995</v>
      </c>
      <c r="CB132" s="20"/>
      <c r="CC132" s="20"/>
    </row>
    <row r="133" spans="1:81" x14ac:dyDescent="0.35">
      <c r="A133" s="20">
        <v>251.523</v>
      </c>
      <c r="B133" s="20">
        <v>212.46700000000001</v>
      </c>
      <c r="C133" s="20">
        <v>189.03299999999999</v>
      </c>
      <c r="D133" s="20">
        <v>235.90100000000001</v>
      </c>
      <c r="E133" s="20">
        <v>203.09399999999999</v>
      </c>
      <c r="F133" s="20">
        <v>196.84399999999999</v>
      </c>
      <c r="G133" s="20">
        <v>148.41399999999999</v>
      </c>
      <c r="H133" s="20">
        <v>249.96100000000001</v>
      </c>
      <c r="I133" s="20">
        <v>526.48099999999999</v>
      </c>
      <c r="J133" s="20">
        <v>173.411</v>
      </c>
      <c r="K133" s="20">
        <v>165.59899999999999</v>
      </c>
      <c r="L133" s="20">
        <v>192.15799999999999</v>
      </c>
      <c r="M133" s="20">
        <v>153.101</v>
      </c>
      <c r="N133" s="20">
        <v>128.10499999999999</v>
      </c>
      <c r="O133" s="20">
        <v>48.43</v>
      </c>
      <c r="P133" s="20"/>
      <c r="Q133" s="20">
        <v>59.618000000000002</v>
      </c>
      <c r="R133" s="20">
        <v>52.850999999999999</v>
      </c>
      <c r="S133" s="20">
        <v>51.387</v>
      </c>
      <c r="T133" s="20">
        <v>56.082999999999998</v>
      </c>
      <c r="U133" s="20">
        <v>51.084000000000003</v>
      </c>
      <c r="V133" s="20">
        <v>52.548000000000002</v>
      </c>
      <c r="W133" s="20">
        <v>44.744999999999997</v>
      </c>
      <c r="X133" s="20">
        <v>60.350999999999999</v>
      </c>
      <c r="Y133" s="20">
        <v>103.203</v>
      </c>
      <c r="Z133" s="20">
        <v>49.316000000000003</v>
      </c>
      <c r="AA133" s="20">
        <v>46.816000000000003</v>
      </c>
      <c r="AB133" s="20">
        <v>51.816000000000003</v>
      </c>
      <c r="AC133" s="20">
        <v>46.084000000000003</v>
      </c>
      <c r="AD133" s="20">
        <v>60.350999999999999</v>
      </c>
      <c r="AE133" s="20">
        <v>29.745999999999999</v>
      </c>
      <c r="AG133" s="20">
        <v>0.88900000000000001</v>
      </c>
      <c r="AH133" s="20">
        <v>0.95599999999999996</v>
      </c>
      <c r="AI133" s="20">
        <v>0.9</v>
      </c>
      <c r="AJ133" s="20">
        <v>0.94199999999999995</v>
      </c>
      <c r="AK133" s="20">
        <v>0.97799999999999998</v>
      </c>
      <c r="AL133" s="20">
        <v>0.89600000000000002</v>
      </c>
      <c r="AM133" s="20">
        <v>0.93200000000000005</v>
      </c>
      <c r="AN133" s="20">
        <v>0.86199999999999999</v>
      </c>
      <c r="AO133" s="20">
        <v>0.621</v>
      </c>
      <c r="AP133" s="20">
        <v>0.89600000000000002</v>
      </c>
      <c r="AQ133" s="20">
        <v>0.94899999999999995</v>
      </c>
      <c r="AR133" s="20">
        <v>0.89900000000000002</v>
      </c>
      <c r="AS133" s="20">
        <v>0.90600000000000003</v>
      </c>
      <c r="AT133" s="20">
        <v>0.76500000000000001</v>
      </c>
      <c r="AU133" s="20">
        <v>0.68799999999999994</v>
      </c>
      <c r="AV133" s="20"/>
      <c r="AW133" s="20">
        <v>1.427</v>
      </c>
      <c r="AX133" s="20">
        <v>1.117</v>
      </c>
      <c r="AY133" s="20">
        <v>1.5089999999999999</v>
      </c>
      <c r="AZ133" s="20">
        <v>1.157</v>
      </c>
      <c r="BA133" s="20">
        <v>1.113</v>
      </c>
      <c r="BB133" s="20">
        <v>1.171</v>
      </c>
      <c r="BC133" s="20">
        <v>1.526</v>
      </c>
      <c r="BD133" s="20">
        <v>1.38</v>
      </c>
      <c r="BE133" s="20">
        <v>2.7450000000000001</v>
      </c>
      <c r="BF133" s="20">
        <v>1.395</v>
      </c>
      <c r="BG133" s="20">
        <v>1.1850000000000001</v>
      </c>
      <c r="BH133" s="20">
        <v>1.5289999999999999</v>
      </c>
      <c r="BI133" s="20">
        <v>1.5169999999999999</v>
      </c>
      <c r="BJ133" s="20">
        <v>2.052</v>
      </c>
      <c r="BK133" s="20">
        <v>1.258</v>
      </c>
      <c r="BL133" s="20"/>
      <c r="BM133" s="20">
        <v>0.91200000000000003</v>
      </c>
      <c r="BN133" s="20">
        <v>0.91600000000000004</v>
      </c>
      <c r="BO133" s="20">
        <v>0.9</v>
      </c>
      <c r="BP133" s="20">
        <v>0.92400000000000004</v>
      </c>
      <c r="BQ133" s="20">
        <v>0.92900000000000005</v>
      </c>
      <c r="BR133" s="20">
        <v>0.92</v>
      </c>
      <c r="BS133" s="20">
        <v>0.93100000000000005</v>
      </c>
      <c r="BT133" s="20">
        <v>0.91200000000000003</v>
      </c>
      <c r="BU133" s="20">
        <v>0.875</v>
      </c>
      <c r="BV133" s="20">
        <v>0.91</v>
      </c>
      <c r="BW133" s="20">
        <v>0.91</v>
      </c>
      <c r="BX133" s="20">
        <v>0.91400000000000003</v>
      </c>
      <c r="BY133" s="20">
        <v>0.90300000000000002</v>
      </c>
      <c r="BZ133" s="20">
        <v>0.90400000000000003</v>
      </c>
      <c r="CA133" s="20">
        <v>0.81599999999999995</v>
      </c>
      <c r="CB133" s="20"/>
      <c r="CC133" s="20"/>
    </row>
    <row r="134" spans="1:81" x14ac:dyDescent="0.35">
      <c r="A134" s="20">
        <v>195.28200000000001</v>
      </c>
      <c r="B134" s="20">
        <v>160.91300000000001</v>
      </c>
      <c r="C134" s="20">
        <v>195.28200000000001</v>
      </c>
      <c r="D134" s="20">
        <v>184.346</v>
      </c>
      <c r="E134" s="20">
        <v>306.20299999999997</v>
      </c>
      <c r="F134" s="20">
        <v>264.02199999999999</v>
      </c>
      <c r="G134" s="20">
        <v>167.16200000000001</v>
      </c>
      <c r="H134" s="20">
        <v>176.535</v>
      </c>
      <c r="I134" s="20">
        <v>234.339</v>
      </c>
      <c r="J134" s="20">
        <v>139.041</v>
      </c>
      <c r="K134" s="20">
        <v>131.22999999999999</v>
      </c>
      <c r="L134" s="20">
        <v>220.27799999999999</v>
      </c>
      <c r="M134" s="20">
        <v>173.411</v>
      </c>
      <c r="N134" s="20">
        <v>104.67100000000001</v>
      </c>
      <c r="O134" s="20">
        <v>62.49</v>
      </c>
      <c r="P134" s="20"/>
      <c r="Q134" s="20">
        <v>52.850999999999999</v>
      </c>
      <c r="R134" s="20">
        <v>48.280999999999999</v>
      </c>
      <c r="S134" s="20">
        <v>52.850999999999999</v>
      </c>
      <c r="T134" s="20">
        <v>50.048000000000002</v>
      </c>
      <c r="U134" s="20">
        <v>64.921000000000006</v>
      </c>
      <c r="V134" s="20">
        <v>63.154000000000003</v>
      </c>
      <c r="W134" s="20">
        <v>48.280999999999999</v>
      </c>
      <c r="X134" s="20">
        <v>49.619</v>
      </c>
      <c r="Y134" s="20">
        <v>56.082999999999998</v>
      </c>
      <c r="Z134" s="20">
        <v>43.280999999999999</v>
      </c>
      <c r="AA134" s="20">
        <v>44.012999999999998</v>
      </c>
      <c r="AB134" s="20">
        <v>56.082999999999998</v>
      </c>
      <c r="AC134" s="20">
        <v>52.421999999999997</v>
      </c>
      <c r="AD134" s="20">
        <v>41.512999999999998</v>
      </c>
      <c r="AE134" s="20">
        <v>52.119</v>
      </c>
      <c r="AG134" s="20">
        <v>0.879</v>
      </c>
      <c r="AH134" s="20">
        <v>0.86699999999999999</v>
      </c>
      <c r="AI134" s="20">
        <v>0.879</v>
      </c>
      <c r="AJ134" s="20">
        <v>0.92500000000000004</v>
      </c>
      <c r="AK134" s="20">
        <v>0.91300000000000003</v>
      </c>
      <c r="AL134" s="20">
        <v>0.83199999999999996</v>
      </c>
      <c r="AM134" s="20">
        <v>0.90100000000000002</v>
      </c>
      <c r="AN134" s="20">
        <v>0.90100000000000002</v>
      </c>
      <c r="AO134" s="20">
        <v>0.93600000000000005</v>
      </c>
      <c r="AP134" s="20">
        <v>0.93300000000000005</v>
      </c>
      <c r="AQ134" s="20">
        <v>0.85099999999999998</v>
      </c>
      <c r="AR134" s="20">
        <v>0.88</v>
      </c>
      <c r="AS134" s="20">
        <v>0.79300000000000004</v>
      </c>
      <c r="AT134" s="20">
        <v>0.93400000000000005</v>
      </c>
      <c r="AU134" s="20">
        <v>0.28899999999999998</v>
      </c>
      <c r="AV134" s="20"/>
      <c r="AW134" s="20">
        <v>1.601</v>
      </c>
      <c r="AX134" s="20">
        <v>1.4350000000000001</v>
      </c>
      <c r="AY134" s="20">
        <v>1.611</v>
      </c>
      <c r="AZ134" s="20">
        <v>1.2609999999999999</v>
      </c>
      <c r="BA134" s="20">
        <v>1.3560000000000001</v>
      </c>
      <c r="BB134" s="20">
        <v>1.6739999999999999</v>
      </c>
      <c r="BC134" s="20">
        <v>1.534</v>
      </c>
      <c r="BD134" s="20">
        <v>1.419</v>
      </c>
      <c r="BE134" s="20">
        <v>1.2909999999999999</v>
      </c>
      <c r="BF134" s="20">
        <v>1.474</v>
      </c>
      <c r="BG134" s="20">
        <v>1.6850000000000001</v>
      </c>
      <c r="BH134" s="20">
        <v>1.518</v>
      </c>
      <c r="BI134" s="20">
        <v>1.903</v>
      </c>
      <c r="BJ134" s="20">
        <v>1.2949999999999999</v>
      </c>
      <c r="BK134" s="20">
        <v>1.5309999999999999</v>
      </c>
      <c r="BL134" s="20"/>
      <c r="BM134" s="20">
        <v>0.91200000000000003</v>
      </c>
      <c r="BN134" s="20">
        <v>0.90400000000000003</v>
      </c>
      <c r="BO134" s="20">
        <v>0.91600000000000004</v>
      </c>
      <c r="BP134" s="20">
        <v>0.91100000000000003</v>
      </c>
      <c r="BQ134" s="20">
        <v>0.92500000000000004</v>
      </c>
      <c r="BR134" s="20">
        <v>0.92900000000000005</v>
      </c>
      <c r="BS134" s="20">
        <v>0.92200000000000004</v>
      </c>
      <c r="BT134" s="20">
        <v>0.90400000000000003</v>
      </c>
      <c r="BU134" s="20">
        <v>0.93799999999999994</v>
      </c>
      <c r="BV134" s="20">
        <v>0.91300000000000003</v>
      </c>
      <c r="BW134" s="20">
        <v>0.89800000000000002</v>
      </c>
      <c r="BX134" s="20">
        <v>0.90400000000000003</v>
      </c>
      <c r="BY134" s="20">
        <v>0.874</v>
      </c>
      <c r="BZ134" s="20">
        <v>0.91100000000000003</v>
      </c>
      <c r="CA134" s="20">
        <v>0.62</v>
      </c>
      <c r="CB134" s="20"/>
      <c r="CC134" s="20"/>
    </row>
    <row r="135" spans="1:81" x14ac:dyDescent="0.35">
      <c r="A135" s="20">
        <v>334.32299999999998</v>
      </c>
      <c r="B135" s="20">
        <v>168.72399999999999</v>
      </c>
      <c r="C135" s="20">
        <v>306.20299999999997</v>
      </c>
      <c r="D135" s="20">
        <v>335.88499999999999</v>
      </c>
      <c r="E135" s="20">
        <v>167.16200000000001</v>
      </c>
      <c r="F135" s="20">
        <v>204.65600000000001</v>
      </c>
      <c r="G135" s="20">
        <v>228.09</v>
      </c>
      <c r="H135" s="20">
        <v>187.471</v>
      </c>
      <c r="I135" s="20">
        <v>224.965</v>
      </c>
      <c r="J135" s="20">
        <v>139.041</v>
      </c>
      <c r="K135" s="20">
        <v>204.65600000000001</v>
      </c>
      <c r="L135" s="20">
        <v>21.872</v>
      </c>
      <c r="M135" s="20">
        <v>228.09</v>
      </c>
      <c r="N135" s="20">
        <v>207.78</v>
      </c>
      <c r="O135" s="20">
        <v>248.399</v>
      </c>
      <c r="P135" s="20"/>
      <c r="Q135" s="20">
        <v>73.153000000000006</v>
      </c>
      <c r="R135" s="20">
        <v>48.584000000000003</v>
      </c>
      <c r="S135" s="20">
        <v>69.921000000000006</v>
      </c>
      <c r="T135" s="20">
        <v>67.117999999999995</v>
      </c>
      <c r="U135" s="20">
        <v>46.512999999999998</v>
      </c>
      <c r="V135" s="20">
        <v>52.850999999999999</v>
      </c>
      <c r="W135" s="20">
        <v>55.78</v>
      </c>
      <c r="X135" s="20">
        <v>54.619</v>
      </c>
      <c r="Y135" s="20">
        <v>55.350999999999999</v>
      </c>
      <c r="Z135" s="20">
        <v>43.280999999999999</v>
      </c>
      <c r="AA135" s="20">
        <v>51.816000000000003</v>
      </c>
      <c r="AB135" s="20">
        <v>16.640999999999998</v>
      </c>
      <c r="AC135" s="20">
        <v>55.350999999999999</v>
      </c>
      <c r="AD135" s="20">
        <v>42.548999999999999</v>
      </c>
      <c r="AE135" s="20">
        <v>106.61199999999999</v>
      </c>
      <c r="AG135" s="20">
        <v>0.78500000000000003</v>
      </c>
      <c r="AH135" s="20">
        <v>0.89800000000000002</v>
      </c>
      <c r="AI135" s="20">
        <v>0.78700000000000003</v>
      </c>
      <c r="AJ135" s="20">
        <v>0.93700000000000006</v>
      </c>
      <c r="AK135" s="20">
        <v>0.97099999999999997</v>
      </c>
      <c r="AL135" s="20">
        <v>0.92100000000000004</v>
      </c>
      <c r="AM135" s="20">
        <v>0.92100000000000004</v>
      </c>
      <c r="AN135" s="20">
        <v>0.79</v>
      </c>
      <c r="AO135" s="20">
        <v>0.92300000000000004</v>
      </c>
      <c r="AP135" s="20">
        <v>0.93300000000000005</v>
      </c>
      <c r="AQ135" s="20">
        <v>0.95799999999999996</v>
      </c>
      <c r="AR135" s="20">
        <v>0.99299999999999999</v>
      </c>
      <c r="AS135" s="20">
        <v>0.93600000000000005</v>
      </c>
      <c r="AT135" s="20">
        <v>0.72699999999999998</v>
      </c>
      <c r="AU135" s="20">
        <v>0.27500000000000002</v>
      </c>
      <c r="AV135" s="20"/>
      <c r="AW135" s="20">
        <v>1.8029999999999999</v>
      </c>
      <c r="AX135" s="20">
        <v>1.5820000000000001</v>
      </c>
      <c r="AY135" s="20">
        <v>1.5</v>
      </c>
      <c r="AZ135" s="20">
        <v>1.3029999999999999</v>
      </c>
      <c r="BA135" s="20">
        <v>1.0509999999999999</v>
      </c>
      <c r="BB135" s="20">
        <v>1.103</v>
      </c>
      <c r="BC135" s="20">
        <v>1.409</v>
      </c>
      <c r="BD135" s="20">
        <v>2.15</v>
      </c>
      <c r="BE135" s="20">
        <v>1.383</v>
      </c>
      <c r="BF135" s="20">
        <v>1.4690000000000001</v>
      </c>
      <c r="BG135" s="20">
        <v>1.226</v>
      </c>
      <c r="BH135" s="20">
        <v>1.46</v>
      </c>
      <c r="BI135" s="20">
        <v>1.2350000000000001</v>
      </c>
      <c r="BJ135" s="20">
        <v>2.0529999999999999</v>
      </c>
      <c r="BK135" s="20">
        <v>1.31</v>
      </c>
      <c r="BL135" s="20"/>
      <c r="BM135" s="20">
        <v>0.91300000000000003</v>
      </c>
      <c r="BN135" s="20">
        <v>0.9</v>
      </c>
      <c r="BO135" s="20">
        <v>0.90500000000000003</v>
      </c>
      <c r="BP135" s="20">
        <v>0.94099999999999995</v>
      </c>
      <c r="BQ135" s="20">
        <v>0.93899999999999995</v>
      </c>
      <c r="BR135" s="20">
        <v>0.90300000000000002</v>
      </c>
      <c r="BS135" s="20">
        <v>0.93600000000000005</v>
      </c>
      <c r="BT135" s="20">
        <v>0.90900000000000003</v>
      </c>
      <c r="BU135" s="20">
        <v>0.92</v>
      </c>
      <c r="BV135" s="20">
        <v>0.91300000000000003</v>
      </c>
      <c r="BW135" s="20">
        <v>0.93600000000000005</v>
      </c>
      <c r="BX135" s="20">
        <v>0.84799999999999998</v>
      </c>
      <c r="BY135" s="20">
        <v>0.92100000000000004</v>
      </c>
      <c r="BZ135" s="20">
        <v>0.80700000000000005</v>
      </c>
      <c r="CA135" s="20">
        <v>0.70499999999999996</v>
      </c>
      <c r="CB135" s="20"/>
      <c r="CC135" s="20"/>
    </row>
    <row r="136" spans="1:81" x14ac:dyDescent="0.35">
      <c r="A136" s="20">
        <v>220.27799999999999</v>
      </c>
      <c r="B136" s="20">
        <v>196.84399999999999</v>
      </c>
      <c r="C136" s="20">
        <v>195.28200000000001</v>
      </c>
      <c r="D136" s="20">
        <v>203.09399999999999</v>
      </c>
      <c r="E136" s="20">
        <v>160.91300000000001</v>
      </c>
      <c r="F136" s="20">
        <v>232.77600000000001</v>
      </c>
      <c r="G136" s="20">
        <v>289.01799999999997</v>
      </c>
      <c r="H136" s="20">
        <v>243.71199999999999</v>
      </c>
      <c r="I136" s="20">
        <v>217.154</v>
      </c>
      <c r="J136" s="20">
        <v>129.667</v>
      </c>
      <c r="K136" s="20">
        <v>182.78399999999999</v>
      </c>
      <c r="L136" s="20">
        <v>203.09399999999999</v>
      </c>
      <c r="M136" s="20">
        <v>153.101</v>
      </c>
      <c r="N136" s="20">
        <v>131.22999999999999</v>
      </c>
      <c r="O136" s="20">
        <v>146.852</v>
      </c>
      <c r="P136" s="20"/>
      <c r="Q136" s="20">
        <v>54.619</v>
      </c>
      <c r="R136" s="20">
        <v>54.012</v>
      </c>
      <c r="S136" s="20">
        <v>55.350999999999999</v>
      </c>
      <c r="T136" s="20">
        <v>55.350999999999999</v>
      </c>
      <c r="U136" s="20">
        <v>46.084000000000003</v>
      </c>
      <c r="V136" s="20">
        <v>57.119</v>
      </c>
      <c r="W136" s="20">
        <v>67.117999999999995</v>
      </c>
      <c r="X136" s="20">
        <v>60.046999999999997</v>
      </c>
      <c r="Y136" s="20">
        <v>61.082999999999998</v>
      </c>
      <c r="Z136" s="20">
        <v>41.512999999999998</v>
      </c>
      <c r="AA136" s="20">
        <v>50.78</v>
      </c>
      <c r="AB136" s="20">
        <v>51.816000000000003</v>
      </c>
      <c r="AC136" s="20">
        <v>45.048999999999999</v>
      </c>
      <c r="AD136" s="20">
        <v>53.887</v>
      </c>
      <c r="AE136" s="20">
        <v>94.542000000000002</v>
      </c>
      <c r="AG136" s="20">
        <v>0.92800000000000005</v>
      </c>
      <c r="AH136" s="20">
        <v>0.84799999999999998</v>
      </c>
      <c r="AI136" s="20">
        <v>0.80100000000000005</v>
      </c>
      <c r="AJ136" s="20">
        <v>0.83299999999999996</v>
      </c>
      <c r="AK136" s="20">
        <v>0.95199999999999996</v>
      </c>
      <c r="AL136" s="20">
        <v>0.89700000000000002</v>
      </c>
      <c r="AM136" s="20">
        <v>0.80600000000000005</v>
      </c>
      <c r="AN136" s="20">
        <v>0.84899999999999998</v>
      </c>
      <c r="AO136" s="20">
        <v>0.73099999999999998</v>
      </c>
      <c r="AP136" s="20">
        <v>0.94599999999999995</v>
      </c>
      <c r="AQ136" s="20">
        <v>0.89100000000000001</v>
      </c>
      <c r="AR136" s="20">
        <v>0.95099999999999996</v>
      </c>
      <c r="AS136" s="20">
        <v>0.94799999999999995</v>
      </c>
      <c r="AT136" s="20">
        <v>0.89900000000000002</v>
      </c>
      <c r="AU136" s="20">
        <v>0.20599999999999999</v>
      </c>
      <c r="AV136" s="20"/>
      <c r="AW136" s="20">
        <v>1.395</v>
      </c>
      <c r="AX136" s="20">
        <v>1.5449999999999999</v>
      </c>
      <c r="AY136" s="20">
        <v>1.728</v>
      </c>
      <c r="AZ136" s="20">
        <v>1.4690000000000001</v>
      </c>
      <c r="BA136" s="20">
        <v>1.5209999999999999</v>
      </c>
      <c r="BB136" s="20">
        <v>1.274</v>
      </c>
      <c r="BC136" s="20">
        <v>1.7150000000000001</v>
      </c>
      <c r="BD136" s="20">
        <v>1.649</v>
      </c>
      <c r="BE136" s="20">
        <v>1.4330000000000001</v>
      </c>
      <c r="BF136" s="20">
        <v>1.22</v>
      </c>
      <c r="BG136" s="20">
        <v>1.335</v>
      </c>
      <c r="BH136" s="20">
        <v>1.1499999999999999</v>
      </c>
      <c r="BI136" s="20">
        <v>1.38</v>
      </c>
      <c r="BJ136" s="20">
        <v>1.47</v>
      </c>
      <c r="BK136" s="20">
        <v>1.4530000000000001</v>
      </c>
      <c r="BL136" s="20"/>
      <c r="BM136" s="20">
        <v>0.92500000000000004</v>
      </c>
      <c r="BN136" s="20">
        <v>0.91300000000000003</v>
      </c>
      <c r="BO136" s="20">
        <v>0.90600000000000003</v>
      </c>
      <c r="BP136" s="20">
        <v>0.90300000000000002</v>
      </c>
      <c r="BQ136" s="20">
        <v>0.92400000000000004</v>
      </c>
      <c r="BR136" s="20">
        <v>0.92</v>
      </c>
      <c r="BS136" s="20">
        <v>0.91400000000000003</v>
      </c>
      <c r="BT136" s="20">
        <v>0.93100000000000005</v>
      </c>
      <c r="BU136" s="20">
        <v>0.86899999999999999</v>
      </c>
      <c r="BV136" s="20">
        <v>0.91200000000000003</v>
      </c>
      <c r="BW136" s="20">
        <v>0.90700000000000003</v>
      </c>
      <c r="BX136" s="20">
        <v>0.92200000000000004</v>
      </c>
      <c r="BY136" s="20">
        <v>0.91200000000000003</v>
      </c>
      <c r="BZ136" s="20">
        <v>0.90800000000000003</v>
      </c>
      <c r="CA136" s="20">
        <v>0.623</v>
      </c>
      <c r="CB136" s="20"/>
      <c r="CC136" s="20"/>
    </row>
    <row r="137" spans="1:81" x14ac:dyDescent="0.35">
      <c r="A137" s="20">
        <v>287.45499999999998</v>
      </c>
      <c r="B137" s="20">
        <v>210.905</v>
      </c>
      <c r="C137" s="20">
        <v>262.459</v>
      </c>
      <c r="D137" s="20">
        <v>217.154</v>
      </c>
      <c r="E137" s="20">
        <v>170.286</v>
      </c>
      <c r="F137" s="20">
        <v>195.28200000000001</v>
      </c>
      <c r="G137" s="20">
        <v>145.29</v>
      </c>
      <c r="H137" s="20">
        <v>195.28200000000001</v>
      </c>
      <c r="I137" s="20">
        <v>160.91300000000001</v>
      </c>
      <c r="J137" s="20">
        <v>246.83699999999999</v>
      </c>
      <c r="K137" s="20">
        <v>189.03299999999999</v>
      </c>
      <c r="L137" s="20">
        <v>160.91300000000001</v>
      </c>
      <c r="M137" s="20">
        <v>156.226</v>
      </c>
      <c r="N137" s="20">
        <v>82.8</v>
      </c>
      <c r="O137" s="20">
        <v>512.42100000000005</v>
      </c>
      <c r="P137" s="20"/>
      <c r="Q137" s="20">
        <v>62.85</v>
      </c>
      <c r="R137" s="20">
        <v>55.350999999999999</v>
      </c>
      <c r="S137" s="20">
        <v>68.028000000000006</v>
      </c>
      <c r="T137" s="20">
        <v>55.048000000000002</v>
      </c>
      <c r="U137" s="20">
        <v>46.512999999999998</v>
      </c>
      <c r="V137" s="20">
        <v>52.119</v>
      </c>
      <c r="W137" s="20">
        <v>46.512999999999998</v>
      </c>
      <c r="X137" s="20">
        <v>52.119</v>
      </c>
      <c r="Y137" s="20">
        <v>51.084000000000003</v>
      </c>
      <c r="Z137" s="20">
        <v>62.118000000000002</v>
      </c>
      <c r="AA137" s="20">
        <v>50.048000000000002</v>
      </c>
      <c r="AB137" s="20">
        <v>54.012</v>
      </c>
      <c r="AC137" s="20">
        <v>45.048999999999999</v>
      </c>
      <c r="AD137" s="20">
        <v>43.584000000000003</v>
      </c>
      <c r="AE137" s="20">
        <v>183.90700000000001</v>
      </c>
      <c r="AG137" s="20">
        <v>0.91400000000000003</v>
      </c>
      <c r="AH137" s="20">
        <v>0.86499999999999999</v>
      </c>
      <c r="AI137" s="20">
        <v>0.71299999999999997</v>
      </c>
      <c r="AJ137" s="20">
        <v>0.90100000000000002</v>
      </c>
      <c r="AK137" s="20">
        <v>0.98899999999999999</v>
      </c>
      <c r="AL137" s="20">
        <v>0.90300000000000002</v>
      </c>
      <c r="AM137" s="20">
        <v>0.84399999999999997</v>
      </c>
      <c r="AN137" s="20">
        <v>0.90300000000000002</v>
      </c>
      <c r="AO137" s="20">
        <v>0.77500000000000002</v>
      </c>
      <c r="AP137" s="20">
        <v>0.80400000000000005</v>
      </c>
      <c r="AQ137" s="20">
        <v>0.94799999999999995</v>
      </c>
      <c r="AR137" s="20">
        <v>0.69299999999999995</v>
      </c>
      <c r="AS137" s="20">
        <v>0.96699999999999997</v>
      </c>
      <c r="AT137" s="20">
        <v>0.86799999999999999</v>
      </c>
      <c r="AU137" s="20">
        <v>0.19</v>
      </c>
      <c r="AV137" s="20"/>
      <c r="AW137" s="20">
        <v>1.3380000000000001</v>
      </c>
      <c r="AX137" s="20">
        <v>1.331</v>
      </c>
      <c r="AY137" s="20">
        <v>1.355</v>
      </c>
      <c r="AZ137" s="20">
        <v>1.4870000000000001</v>
      </c>
      <c r="BA137" s="20">
        <v>1.0920000000000001</v>
      </c>
      <c r="BB137" s="20">
        <v>1.1080000000000001</v>
      </c>
      <c r="BC137" s="20">
        <v>1.742</v>
      </c>
      <c r="BD137" s="20">
        <v>1.2789999999999999</v>
      </c>
      <c r="BE137" s="20">
        <v>2.1429999999999998</v>
      </c>
      <c r="BF137" s="20">
        <v>1.7210000000000001</v>
      </c>
      <c r="BG137" s="20">
        <v>1.325</v>
      </c>
      <c r="BH137" s="20">
        <v>2.2040000000000002</v>
      </c>
      <c r="BI137" s="20">
        <v>1.0720000000000001</v>
      </c>
      <c r="BJ137" s="20">
        <v>1.6080000000000001</v>
      </c>
      <c r="BK137" s="20">
        <v>1.288</v>
      </c>
      <c r="BL137" s="20"/>
      <c r="BM137" s="20">
        <v>0.92700000000000005</v>
      </c>
      <c r="BN137" s="20">
        <v>0.90900000000000003</v>
      </c>
      <c r="BO137" s="20">
        <v>0.87</v>
      </c>
      <c r="BP137" s="20">
        <v>0.92700000000000005</v>
      </c>
      <c r="BQ137" s="20">
        <v>0.93600000000000005</v>
      </c>
      <c r="BR137" s="20">
        <v>0.88700000000000001</v>
      </c>
      <c r="BS137" s="20">
        <v>0.90300000000000002</v>
      </c>
      <c r="BT137" s="20">
        <v>0.89600000000000002</v>
      </c>
      <c r="BU137" s="20">
        <v>0.88800000000000001</v>
      </c>
      <c r="BV137" s="20">
        <v>0.9</v>
      </c>
      <c r="BW137" s="20">
        <v>0.93400000000000005</v>
      </c>
      <c r="BX137" s="20">
        <v>0.88400000000000001</v>
      </c>
      <c r="BY137" s="20">
        <v>0.90900000000000003</v>
      </c>
      <c r="BZ137" s="20">
        <v>0.875</v>
      </c>
      <c r="CA137" s="20">
        <v>0.72599999999999998</v>
      </c>
      <c r="CB137" s="20"/>
      <c r="CC137" s="20"/>
    </row>
    <row r="138" spans="1:81" x14ac:dyDescent="0.35">
      <c r="A138" s="20">
        <v>203.09299999999999</v>
      </c>
      <c r="B138" s="20">
        <v>137.47900000000001</v>
      </c>
      <c r="C138" s="20">
        <v>134.35400000000001</v>
      </c>
      <c r="D138" s="20">
        <v>267.14600000000002</v>
      </c>
      <c r="E138" s="20">
        <v>174.97300000000001</v>
      </c>
      <c r="F138" s="20">
        <v>282.76900000000001</v>
      </c>
      <c r="G138" s="20">
        <v>185.90899999999999</v>
      </c>
      <c r="H138" s="20">
        <v>201.53100000000001</v>
      </c>
      <c r="I138" s="20">
        <v>139.041</v>
      </c>
      <c r="J138" s="20">
        <v>137.47900000000001</v>
      </c>
      <c r="K138" s="20">
        <v>179.66</v>
      </c>
      <c r="L138" s="20">
        <v>368.69299999999998</v>
      </c>
      <c r="M138" s="20">
        <v>159.35</v>
      </c>
      <c r="N138" s="20">
        <v>84.361999999999995</v>
      </c>
      <c r="O138" s="20">
        <v>87.486000000000004</v>
      </c>
      <c r="P138" s="20"/>
      <c r="Q138" s="20">
        <v>56.082999999999998</v>
      </c>
      <c r="R138" s="20">
        <v>44.316000000000003</v>
      </c>
      <c r="S138" s="20">
        <v>42.978000000000002</v>
      </c>
      <c r="T138" s="20">
        <v>61.814999999999998</v>
      </c>
      <c r="U138" s="20">
        <v>49.316000000000003</v>
      </c>
      <c r="V138" s="20">
        <v>67.724000000000004</v>
      </c>
      <c r="W138" s="20">
        <v>50.048000000000002</v>
      </c>
      <c r="X138" s="20">
        <v>52.548000000000002</v>
      </c>
      <c r="Y138" s="20">
        <v>50.048000000000002</v>
      </c>
      <c r="Z138" s="20">
        <v>43.280999999999999</v>
      </c>
      <c r="AA138" s="20">
        <v>48.280999999999999</v>
      </c>
      <c r="AB138" s="20">
        <v>80.527000000000001</v>
      </c>
      <c r="AC138" s="20">
        <v>45.476999999999997</v>
      </c>
      <c r="AD138" s="20">
        <v>32.978000000000002</v>
      </c>
      <c r="AE138" s="20">
        <v>69.492000000000004</v>
      </c>
      <c r="AG138" s="20">
        <v>0.81100000000000005</v>
      </c>
      <c r="AH138" s="20">
        <v>0.88</v>
      </c>
      <c r="AI138" s="20">
        <v>0.91400000000000003</v>
      </c>
      <c r="AJ138" s="20">
        <v>0.879</v>
      </c>
      <c r="AK138" s="20">
        <v>0.90400000000000003</v>
      </c>
      <c r="AL138" s="20">
        <v>0.77500000000000002</v>
      </c>
      <c r="AM138" s="20">
        <v>0.93300000000000005</v>
      </c>
      <c r="AN138" s="20">
        <v>0.91700000000000004</v>
      </c>
      <c r="AO138" s="20">
        <v>0.69799999999999995</v>
      </c>
      <c r="AP138" s="20">
        <v>0.92200000000000004</v>
      </c>
      <c r="AQ138" s="20">
        <v>0.96899999999999997</v>
      </c>
      <c r="AR138" s="20">
        <v>0.71399999999999997</v>
      </c>
      <c r="AS138" s="20">
        <v>0.96799999999999997</v>
      </c>
      <c r="AT138" s="20">
        <v>0.95699999999999996</v>
      </c>
      <c r="AU138" s="20">
        <v>0.22800000000000001</v>
      </c>
      <c r="AV138" s="20"/>
      <c r="AW138" s="20">
        <v>1.8979999999999999</v>
      </c>
      <c r="AX138" s="20">
        <v>1.589</v>
      </c>
      <c r="AY138" s="20">
        <v>1.238</v>
      </c>
      <c r="AZ138" s="20">
        <v>1.52</v>
      </c>
      <c r="BA138" s="20">
        <v>1.4970000000000001</v>
      </c>
      <c r="BB138" s="20">
        <v>1.4850000000000001</v>
      </c>
      <c r="BC138" s="20">
        <v>1.4339999999999999</v>
      </c>
      <c r="BD138" s="20">
        <v>1.1539999999999999</v>
      </c>
      <c r="BE138" s="20">
        <v>2.3359999999999999</v>
      </c>
      <c r="BF138" s="20">
        <v>1.29</v>
      </c>
      <c r="BG138" s="20">
        <v>1.2110000000000001</v>
      </c>
      <c r="BH138" s="20">
        <v>1.611</v>
      </c>
      <c r="BI138" s="20">
        <v>1.02</v>
      </c>
      <c r="BJ138" s="20">
        <v>1.2529999999999999</v>
      </c>
      <c r="BK138" s="20">
        <v>2.0459999999999998</v>
      </c>
      <c r="BL138" s="20"/>
      <c r="BM138" s="20">
        <v>0.90300000000000002</v>
      </c>
      <c r="BN138" s="20">
        <v>0.88400000000000001</v>
      </c>
      <c r="BO138" s="20">
        <v>0.91500000000000004</v>
      </c>
      <c r="BP138" s="20">
        <v>0.92700000000000005</v>
      </c>
      <c r="BQ138" s="20">
        <v>0.92200000000000004</v>
      </c>
      <c r="BR138" s="20">
        <v>0.89400000000000002</v>
      </c>
      <c r="BS138" s="20">
        <v>0.92600000000000005</v>
      </c>
      <c r="BT138" s="20">
        <v>0.91800000000000004</v>
      </c>
      <c r="BU138" s="20">
        <v>0.873</v>
      </c>
      <c r="BV138" s="20">
        <v>0.89300000000000002</v>
      </c>
      <c r="BW138" s="20">
        <v>0.93100000000000005</v>
      </c>
      <c r="BX138" s="20">
        <v>0.88900000000000001</v>
      </c>
      <c r="BY138" s="20">
        <v>0.93200000000000005</v>
      </c>
      <c r="BZ138" s="20">
        <v>0.88300000000000001</v>
      </c>
      <c r="CA138" s="20">
        <v>0.56599999999999995</v>
      </c>
      <c r="CB138" s="20"/>
      <c r="CC138" s="20"/>
    </row>
    <row r="139" spans="1:81" x14ac:dyDescent="0.35">
      <c r="A139" s="20">
        <v>206.21799999999999</v>
      </c>
      <c r="B139" s="20">
        <v>162.47499999999999</v>
      </c>
      <c r="C139" s="20">
        <v>284.33100000000002</v>
      </c>
      <c r="D139" s="20">
        <v>231.214</v>
      </c>
      <c r="E139" s="20">
        <v>320.26299999999998</v>
      </c>
      <c r="F139" s="20">
        <v>193.72</v>
      </c>
      <c r="G139" s="20">
        <v>173.411</v>
      </c>
      <c r="H139" s="20">
        <v>210.905</v>
      </c>
      <c r="I139" s="20">
        <v>214.029</v>
      </c>
      <c r="J139" s="20">
        <v>117.169</v>
      </c>
      <c r="K139" s="20">
        <v>168.72399999999999</v>
      </c>
      <c r="L139" s="20">
        <v>145.29</v>
      </c>
      <c r="M139" s="20">
        <v>295.267</v>
      </c>
      <c r="N139" s="20">
        <v>176.535</v>
      </c>
      <c r="O139" s="20">
        <v>128.10499999999999</v>
      </c>
      <c r="P139" s="20"/>
      <c r="Q139" s="20">
        <v>56.082999999999998</v>
      </c>
      <c r="R139" s="20">
        <v>46.084000000000003</v>
      </c>
      <c r="S139" s="20">
        <v>70.831000000000003</v>
      </c>
      <c r="T139" s="20">
        <v>57.850999999999999</v>
      </c>
      <c r="U139" s="20">
        <v>68.153000000000006</v>
      </c>
      <c r="V139" s="20">
        <v>56.082999999999998</v>
      </c>
      <c r="W139" s="20">
        <v>47.244999999999997</v>
      </c>
      <c r="X139" s="20">
        <v>54.619</v>
      </c>
      <c r="Y139" s="20">
        <v>55.048000000000002</v>
      </c>
      <c r="Z139" s="20">
        <v>39.012999999999998</v>
      </c>
      <c r="AA139" s="20">
        <v>50.048000000000002</v>
      </c>
      <c r="AB139" s="20">
        <v>45.780999999999999</v>
      </c>
      <c r="AC139" s="20">
        <v>65.653999999999996</v>
      </c>
      <c r="AD139" s="20">
        <v>33.710999999999999</v>
      </c>
      <c r="AE139" s="20">
        <v>81.132999999999996</v>
      </c>
      <c r="AG139" s="20">
        <v>0.82399999999999995</v>
      </c>
      <c r="AH139" s="20">
        <v>0.96099999999999997</v>
      </c>
      <c r="AI139" s="20">
        <v>0.71199999999999997</v>
      </c>
      <c r="AJ139" s="20">
        <v>0.86799999999999999</v>
      </c>
      <c r="AK139" s="20">
        <v>0.86599999999999999</v>
      </c>
      <c r="AL139" s="20">
        <v>0.77400000000000002</v>
      </c>
      <c r="AM139" s="20">
        <v>0.97599999999999998</v>
      </c>
      <c r="AN139" s="20">
        <v>0.88800000000000001</v>
      </c>
      <c r="AO139" s="20">
        <v>0.88800000000000001</v>
      </c>
      <c r="AP139" s="20">
        <v>0.96699999999999997</v>
      </c>
      <c r="AQ139" s="20">
        <v>0.84599999999999997</v>
      </c>
      <c r="AR139" s="20">
        <v>0.871</v>
      </c>
      <c r="AS139" s="20">
        <v>0.86099999999999999</v>
      </c>
      <c r="AT139" s="20">
        <v>0.93300000000000005</v>
      </c>
      <c r="AU139" s="20">
        <v>0.245</v>
      </c>
      <c r="AV139" s="20"/>
      <c r="AW139" s="20">
        <v>1.524</v>
      </c>
      <c r="AX139" s="20">
        <v>1.1679999999999999</v>
      </c>
      <c r="AY139" s="20">
        <v>1.7250000000000001</v>
      </c>
      <c r="AZ139" s="20">
        <v>1.5029999999999999</v>
      </c>
      <c r="BA139" s="20">
        <v>1.56</v>
      </c>
      <c r="BB139" s="20">
        <v>2.06</v>
      </c>
      <c r="BC139" s="20">
        <v>1.0960000000000001</v>
      </c>
      <c r="BD139" s="20">
        <v>1.5309999999999999</v>
      </c>
      <c r="BE139" s="20">
        <v>1.3169999999999999</v>
      </c>
      <c r="BF139" s="20">
        <v>1.2450000000000001</v>
      </c>
      <c r="BG139" s="20">
        <v>1.6160000000000001</v>
      </c>
      <c r="BH139" s="20">
        <v>1.425</v>
      </c>
      <c r="BI139" s="20">
        <v>1.5840000000000001</v>
      </c>
      <c r="BJ139" s="20">
        <v>1.2030000000000001</v>
      </c>
      <c r="BK139" s="20">
        <v>1.355</v>
      </c>
      <c r="BL139" s="20"/>
      <c r="BM139" s="20">
        <v>0.88900000000000001</v>
      </c>
      <c r="BN139" s="20">
        <v>0.91600000000000004</v>
      </c>
      <c r="BO139" s="20">
        <v>0.877</v>
      </c>
      <c r="BP139" s="20">
        <v>0.91600000000000004</v>
      </c>
      <c r="BQ139" s="20">
        <v>0.92300000000000004</v>
      </c>
      <c r="BR139" s="20">
        <v>0.91200000000000003</v>
      </c>
      <c r="BS139" s="20">
        <v>0.94499999999999995</v>
      </c>
      <c r="BT139" s="20">
        <v>0.90900000000000003</v>
      </c>
      <c r="BU139" s="20">
        <v>0.92600000000000005</v>
      </c>
      <c r="BV139" s="20">
        <v>0.91500000000000004</v>
      </c>
      <c r="BW139" s="20">
        <v>0.90400000000000003</v>
      </c>
      <c r="BX139" s="20">
        <v>0.90700000000000003</v>
      </c>
      <c r="BY139" s="20">
        <v>0.92900000000000005</v>
      </c>
      <c r="BZ139" s="20">
        <v>0.9</v>
      </c>
      <c r="CA139" s="20">
        <v>0.60499999999999998</v>
      </c>
      <c r="CB139" s="20"/>
      <c r="CC139" s="20"/>
    </row>
    <row r="140" spans="1:81" x14ac:dyDescent="0.35">
      <c r="A140" s="20">
        <v>370.255</v>
      </c>
      <c r="B140" s="20">
        <v>179.66</v>
      </c>
      <c r="C140" s="20">
        <v>332.76100000000002</v>
      </c>
      <c r="D140" s="20">
        <v>242.15</v>
      </c>
      <c r="E140" s="20">
        <v>231.214</v>
      </c>
      <c r="F140" s="20">
        <v>248.399</v>
      </c>
      <c r="G140" s="20">
        <v>264.02199999999999</v>
      </c>
      <c r="H140" s="20">
        <v>181.22200000000001</v>
      </c>
      <c r="I140" s="20">
        <v>406.18700000000001</v>
      </c>
      <c r="J140" s="20">
        <v>146.852</v>
      </c>
      <c r="K140" s="20">
        <v>206.21799999999999</v>
      </c>
      <c r="L140" s="20">
        <v>126.54300000000001</v>
      </c>
      <c r="M140" s="20">
        <v>214.029</v>
      </c>
      <c r="N140" s="20">
        <v>189.03299999999999</v>
      </c>
      <c r="O140" s="20">
        <v>376.50400000000002</v>
      </c>
      <c r="P140" s="20"/>
      <c r="Q140" s="20">
        <v>72.724000000000004</v>
      </c>
      <c r="R140" s="20">
        <v>51.816000000000003</v>
      </c>
      <c r="S140" s="20">
        <v>82.168999999999997</v>
      </c>
      <c r="T140" s="20">
        <v>57.119</v>
      </c>
      <c r="U140" s="20">
        <v>56.082999999999998</v>
      </c>
      <c r="V140" s="20">
        <v>60.350999999999999</v>
      </c>
      <c r="W140" s="20">
        <v>59.618000000000002</v>
      </c>
      <c r="X140" s="20">
        <v>50.048000000000002</v>
      </c>
      <c r="Y140" s="20">
        <v>78.456000000000003</v>
      </c>
      <c r="Z140" s="20">
        <v>44.012999999999998</v>
      </c>
      <c r="AA140" s="20">
        <v>51.816000000000003</v>
      </c>
      <c r="AB140" s="20">
        <v>40.780999999999999</v>
      </c>
      <c r="AC140" s="20">
        <v>55.048000000000002</v>
      </c>
      <c r="AD140" s="20">
        <v>50.048000000000002</v>
      </c>
      <c r="AE140" s="20">
        <v>228.52699999999999</v>
      </c>
      <c r="AG140" s="20">
        <v>0.88</v>
      </c>
      <c r="AH140" s="20">
        <v>0.84099999999999997</v>
      </c>
      <c r="AI140" s="20">
        <v>0.61899999999999999</v>
      </c>
      <c r="AJ140" s="20">
        <v>0.93300000000000005</v>
      </c>
      <c r="AK140" s="20">
        <v>0.92400000000000004</v>
      </c>
      <c r="AL140" s="20">
        <v>0.85699999999999998</v>
      </c>
      <c r="AM140" s="20">
        <v>0.93300000000000005</v>
      </c>
      <c r="AN140" s="20">
        <v>0.90900000000000003</v>
      </c>
      <c r="AO140" s="20">
        <v>0.82899999999999996</v>
      </c>
      <c r="AP140" s="20">
        <v>0.95299999999999996</v>
      </c>
      <c r="AQ140" s="20">
        <v>0.96499999999999997</v>
      </c>
      <c r="AR140" s="20">
        <v>0.95599999999999996</v>
      </c>
      <c r="AS140" s="20">
        <v>0.88800000000000001</v>
      </c>
      <c r="AT140" s="20">
        <v>0.88600000000000001</v>
      </c>
      <c r="AU140" s="20">
        <v>9.0999999999999998E-2</v>
      </c>
      <c r="AV140" s="20"/>
      <c r="AW140" s="20">
        <v>1.405</v>
      </c>
      <c r="AX140" s="20">
        <v>1.6519999999999999</v>
      </c>
      <c r="AY140" s="20">
        <v>1.6160000000000001</v>
      </c>
      <c r="AZ140" s="20">
        <v>1.3440000000000001</v>
      </c>
      <c r="BA140" s="20">
        <v>1.2909999999999999</v>
      </c>
      <c r="BB140" s="20">
        <v>1.357</v>
      </c>
      <c r="BC140" s="20">
        <v>1.2749999999999999</v>
      </c>
      <c r="BD140" s="20">
        <v>1.6080000000000001</v>
      </c>
      <c r="BE140" s="20">
        <v>1.5760000000000001</v>
      </c>
      <c r="BF140" s="20">
        <v>1.5309999999999999</v>
      </c>
      <c r="BG140" s="20">
        <v>1.1040000000000001</v>
      </c>
      <c r="BH140" s="20">
        <v>1.3180000000000001</v>
      </c>
      <c r="BI140" s="20">
        <v>1.5529999999999999</v>
      </c>
      <c r="BJ140" s="20">
        <v>1.3340000000000001</v>
      </c>
      <c r="BK140" s="20">
        <v>1.3720000000000001</v>
      </c>
      <c r="BL140" s="20"/>
      <c r="BM140" s="20">
        <v>0.91700000000000004</v>
      </c>
      <c r="BN140" s="20">
        <v>0.89500000000000002</v>
      </c>
      <c r="BO140" s="20">
        <v>0.83499999999999996</v>
      </c>
      <c r="BP140" s="20">
        <v>0.92300000000000004</v>
      </c>
      <c r="BQ140" s="20">
        <v>0.92200000000000004</v>
      </c>
      <c r="BR140" s="20">
        <v>0.90300000000000002</v>
      </c>
      <c r="BS140" s="20">
        <v>0.92300000000000004</v>
      </c>
      <c r="BT140" s="20">
        <v>0.92400000000000004</v>
      </c>
      <c r="BU140" s="20">
        <v>0.91900000000000004</v>
      </c>
      <c r="BV140" s="20">
        <v>0.93100000000000005</v>
      </c>
      <c r="BW140" s="20">
        <v>0.93600000000000005</v>
      </c>
      <c r="BX140" s="20">
        <v>0.9</v>
      </c>
      <c r="BY140" s="20">
        <v>0.92600000000000005</v>
      </c>
      <c r="BZ140" s="20">
        <v>0.90800000000000003</v>
      </c>
      <c r="CA140" s="20">
        <v>0.53300000000000003</v>
      </c>
      <c r="CB140" s="20"/>
      <c r="CC140" s="20"/>
    </row>
    <row r="141" spans="1:81" x14ac:dyDescent="0.35">
      <c r="A141" s="20">
        <v>396.81299999999999</v>
      </c>
      <c r="B141" s="20">
        <v>171.84800000000001</v>
      </c>
      <c r="C141" s="20">
        <v>178.09700000000001</v>
      </c>
      <c r="D141" s="20">
        <v>148.41399999999999</v>
      </c>
      <c r="E141" s="20">
        <v>229.65199999999999</v>
      </c>
      <c r="F141" s="20">
        <v>151.53899999999999</v>
      </c>
      <c r="G141" s="20">
        <v>242.15</v>
      </c>
      <c r="H141" s="20">
        <v>204.65600000000001</v>
      </c>
      <c r="I141" s="20">
        <v>179.66</v>
      </c>
      <c r="J141" s="20">
        <v>62.49</v>
      </c>
      <c r="K141" s="20">
        <v>143.72800000000001</v>
      </c>
      <c r="L141" s="20">
        <v>462.428</v>
      </c>
      <c r="M141" s="20">
        <v>157.78800000000001</v>
      </c>
      <c r="N141" s="20">
        <v>184.346</v>
      </c>
      <c r="O141" s="20">
        <v>445.24299999999999</v>
      </c>
      <c r="P141" s="20"/>
      <c r="Q141" s="20">
        <v>75.224000000000004</v>
      </c>
      <c r="R141" s="20">
        <v>48.280999999999999</v>
      </c>
      <c r="S141" s="20">
        <v>52.850999999999999</v>
      </c>
      <c r="T141" s="20">
        <v>44.012999999999998</v>
      </c>
      <c r="U141" s="20">
        <v>56.082999999999998</v>
      </c>
      <c r="V141" s="20">
        <v>46.512999999999998</v>
      </c>
      <c r="W141" s="20">
        <v>57.850999999999999</v>
      </c>
      <c r="X141" s="20">
        <v>53.582999999999998</v>
      </c>
      <c r="Y141" s="20">
        <v>49.744999999999997</v>
      </c>
      <c r="Z141" s="20">
        <v>39.746000000000002</v>
      </c>
      <c r="AA141" s="20">
        <v>44.744999999999997</v>
      </c>
      <c r="AB141" s="20">
        <v>83.33</v>
      </c>
      <c r="AC141" s="20">
        <v>46.084000000000003</v>
      </c>
      <c r="AD141" s="20">
        <v>50.78</v>
      </c>
      <c r="AE141" s="20">
        <v>184.21</v>
      </c>
      <c r="AG141" s="20">
        <v>0.88100000000000001</v>
      </c>
      <c r="AH141" s="20">
        <v>0.92600000000000005</v>
      </c>
      <c r="AI141" s="20">
        <v>0.80100000000000005</v>
      </c>
      <c r="AJ141" s="20">
        <v>0.96299999999999997</v>
      </c>
      <c r="AK141" s="20">
        <v>0.91800000000000004</v>
      </c>
      <c r="AL141" s="20">
        <v>0.88</v>
      </c>
      <c r="AM141" s="20">
        <v>0.90900000000000003</v>
      </c>
      <c r="AN141" s="20">
        <v>0.89600000000000002</v>
      </c>
      <c r="AO141" s="20">
        <v>0.91200000000000003</v>
      </c>
      <c r="AP141" s="20">
        <v>0.497</v>
      </c>
      <c r="AQ141" s="20">
        <v>0.90200000000000002</v>
      </c>
      <c r="AR141" s="20">
        <v>0.83699999999999997</v>
      </c>
      <c r="AS141" s="20">
        <v>0.93400000000000005</v>
      </c>
      <c r="AT141" s="20">
        <v>0.92100000000000004</v>
      </c>
      <c r="AU141" s="20">
        <v>0.16500000000000001</v>
      </c>
      <c r="AV141" s="20"/>
      <c r="AW141" s="20">
        <v>1.4490000000000001</v>
      </c>
      <c r="AX141" s="20">
        <v>1.1850000000000001</v>
      </c>
      <c r="AY141" s="20">
        <v>1.4650000000000001</v>
      </c>
      <c r="AZ141" s="20">
        <v>1.2529999999999999</v>
      </c>
      <c r="BA141" s="20">
        <v>1.5669999999999999</v>
      </c>
      <c r="BB141" s="20">
        <v>1.284</v>
      </c>
      <c r="BC141" s="20">
        <v>1.353</v>
      </c>
      <c r="BD141" s="20">
        <v>1.333</v>
      </c>
      <c r="BE141" s="20">
        <v>1.659</v>
      </c>
      <c r="BF141" s="20">
        <v>1.4239999999999999</v>
      </c>
      <c r="BG141" s="20">
        <v>1.508</v>
      </c>
      <c r="BH141" s="20">
        <v>1.484</v>
      </c>
      <c r="BI141" s="20">
        <v>1.2070000000000001</v>
      </c>
      <c r="BJ141" s="20">
        <v>1.484</v>
      </c>
      <c r="BK141" s="20">
        <v>1.4039999999999999</v>
      </c>
      <c r="BL141" s="20"/>
      <c r="BM141" s="20">
        <v>0.92700000000000005</v>
      </c>
      <c r="BN141" s="20">
        <v>0.92100000000000004</v>
      </c>
      <c r="BO141" s="20">
        <v>0.88700000000000001</v>
      </c>
      <c r="BP141" s="20">
        <v>0.92700000000000005</v>
      </c>
      <c r="BQ141" s="20">
        <v>0.93300000000000005</v>
      </c>
      <c r="BR141" s="20">
        <v>0.90700000000000003</v>
      </c>
      <c r="BS141" s="20">
        <v>0.92</v>
      </c>
      <c r="BT141" s="20">
        <v>0.91600000000000004</v>
      </c>
      <c r="BU141" s="20">
        <v>0.95</v>
      </c>
      <c r="BV141" s="20">
        <v>0.8</v>
      </c>
      <c r="BW141" s="20">
        <v>0.92500000000000004</v>
      </c>
      <c r="BX141" s="20">
        <v>0.92600000000000005</v>
      </c>
      <c r="BY141" s="20">
        <v>0.89400000000000002</v>
      </c>
      <c r="BZ141" s="20">
        <v>0.92700000000000005</v>
      </c>
      <c r="CA141" s="20">
        <v>0.67100000000000004</v>
      </c>
      <c r="CB141" s="20"/>
      <c r="CC141" s="20"/>
    </row>
    <row r="142" spans="1:81" x14ac:dyDescent="0.35">
      <c r="A142" s="20">
        <v>221.84</v>
      </c>
      <c r="B142" s="20">
        <v>607.71799999999996</v>
      </c>
      <c r="C142" s="20">
        <v>579.59799999999996</v>
      </c>
      <c r="D142" s="20">
        <v>351.50799999999998</v>
      </c>
      <c r="E142" s="20">
        <v>293.70400000000001</v>
      </c>
      <c r="F142" s="20">
        <v>164.03700000000001</v>
      </c>
      <c r="G142" s="20">
        <v>220.27799999999999</v>
      </c>
      <c r="H142" s="20">
        <v>179.66</v>
      </c>
      <c r="I142" s="20">
        <v>207.78</v>
      </c>
      <c r="J142" s="20">
        <v>148.41399999999999</v>
      </c>
      <c r="K142" s="20">
        <v>173.411</v>
      </c>
      <c r="L142" s="20">
        <v>232.77600000000001</v>
      </c>
      <c r="M142" s="20">
        <v>135.916</v>
      </c>
      <c r="N142" s="20">
        <v>214.029</v>
      </c>
      <c r="O142" s="20">
        <v>335.88499999999999</v>
      </c>
      <c r="P142" s="20"/>
      <c r="Q142" s="20">
        <v>56.814999999999998</v>
      </c>
      <c r="R142" s="20">
        <v>99.061000000000007</v>
      </c>
      <c r="S142" s="20">
        <v>100.703</v>
      </c>
      <c r="T142" s="20">
        <v>69.617999999999995</v>
      </c>
      <c r="U142" s="20">
        <v>62.85</v>
      </c>
      <c r="V142" s="20">
        <v>48.584000000000003</v>
      </c>
      <c r="W142" s="20">
        <v>54.619</v>
      </c>
      <c r="X142" s="20">
        <v>49.619</v>
      </c>
      <c r="Y142" s="20">
        <v>105.88</v>
      </c>
      <c r="Z142" s="20">
        <v>45.351999999999997</v>
      </c>
      <c r="AA142" s="20">
        <v>53.582999999999998</v>
      </c>
      <c r="AB142" s="20">
        <v>55.048000000000002</v>
      </c>
      <c r="AC142" s="20">
        <v>42.244999999999997</v>
      </c>
      <c r="AD142" s="20">
        <v>50.048000000000002</v>
      </c>
      <c r="AE142" s="20">
        <v>182.44300000000001</v>
      </c>
      <c r="AG142" s="20">
        <v>0.86399999999999999</v>
      </c>
      <c r="AH142" s="20">
        <v>0.77800000000000002</v>
      </c>
      <c r="AI142" s="20">
        <v>0.71799999999999997</v>
      </c>
      <c r="AJ142" s="20">
        <v>0.91100000000000003</v>
      </c>
      <c r="AK142" s="20">
        <v>0.93400000000000005</v>
      </c>
      <c r="AL142" s="20">
        <v>0.873</v>
      </c>
      <c r="AM142" s="20">
        <v>0.92800000000000005</v>
      </c>
      <c r="AN142" s="20">
        <v>0.91700000000000004</v>
      </c>
      <c r="AO142" s="20">
        <v>0.23300000000000001</v>
      </c>
      <c r="AP142" s="20">
        <v>0.90700000000000003</v>
      </c>
      <c r="AQ142" s="20">
        <v>0.75900000000000001</v>
      </c>
      <c r="AR142" s="20">
        <v>0.96499999999999997</v>
      </c>
      <c r="AS142" s="20">
        <v>0.95699999999999996</v>
      </c>
      <c r="AT142" s="20">
        <v>0.92500000000000004</v>
      </c>
      <c r="AU142" s="20">
        <v>0.127</v>
      </c>
      <c r="AV142" s="20"/>
      <c r="AW142" s="20">
        <v>1.6140000000000001</v>
      </c>
      <c r="AX142" s="20">
        <v>1.7070000000000001</v>
      </c>
      <c r="AY142" s="20">
        <v>1.7589999999999999</v>
      </c>
      <c r="AZ142" s="20">
        <v>1.349</v>
      </c>
      <c r="BA142" s="20">
        <v>1.089</v>
      </c>
      <c r="BB142" s="20">
        <v>1.679</v>
      </c>
      <c r="BC142" s="20">
        <v>1.302</v>
      </c>
      <c r="BD142" s="20">
        <v>1.544</v>
      </c>
      <c r="BE142" s="20">
        <v>1.2809999999999999</v>
      </c>
      <c r="BF142" s="20">
        <v>1.4059999999999999</v>
      </c>
      <c r="BG142" s="20">
        <v>2.0569999999999999</v>
      </c>
      <c r="BH142" s="20">
        <v>1.111</v>
      </c>
      <c r="BI142" s="20">
        <v>1.099</v>
      </c>
      <c r="BJ142" s="20">
        <v>1.3560000000000001</v>
      </c>
      <c r="BK142" s="20">
        <v>1.381</v>
      </c>
      <c r="BL142" s="20"/>
      <c r="BM142" s="20">
        <v>0.91900000000000004</v>
      </c>
      <c r="BN142" s="20">
        <v>0.92500000000000004</v>
      </c>
      <c r="BO142" s="20">
        <v>0.879</v>
      </c>
      <c r="BP142" s="20">
        <v>0.93899999999999995</v>
      </c>
      <c r="BQ142" s="20">
        <v>0.93500000000000005</v>
      </c>
      <c r="BR142" s="20">
        <v>0.90500000000000003</v>
      </c>
      <c r="BS142" s="20">
        <v>0.92200000000000004</v>
      </c>
      <c r="BT142" s="20">
        <v>0.91300000000000003</v>
      </c>
      <c r="BU142" s="20">
        <v>0.60899999999999999</v>
      </c>
      <c r="BV142" s="20">
        <v>0.88800000000000001</v>
      </c>
      <c r="BW142" s="20">
        <v>0.88100000000000001</v>
      </c>
      <c r="BX142" s="20">
        <v>0.94299999999999995</v>
      </c>
      <c r="BY142" s="20">
        <v>0.92600000000000005</v>
      </c>
      <c r="BZ142" s="20">
        <v>0.91500000000000004</v>
      </c>
      <c r="CA142" s="20">
        <v>0.56999999999999995</v>
      </c>
      <c r="CB142" s="20"/>
      <c r="CC142" s="20"/>
    </row>
    <row r="143" spans="1:81" x14ac:dyDescent="0.35">
      <c r="A143" s="20">
        <v>204.65600000000001</v>
      </c>
      <c r="B143" s="20">
        <v>304.64</v>
      </c>
      <c r="C143" s="20">
        <v>168.72399999999999</v>
      </c>
      <c r="D143" s="20">
        <v>168.72399999999999</v>
      </c>
      <c r="E143" s="20">
        <v>160.91300000000001</v>
      </c>
      <c r="F143" s="20">
        <v>179.66</v>
      </c>
      <c r="G143" s="20">
        <v>207.78</v>
      </c>
      <c r="H143" s="20">
        <v>187.471</v>
      </c>
      <c r="I143" s="20">
        <v>220.27799999999999</v>
      </c>
      <c r="J143" s="20">
        <v>137.47900000000001</v>
      </c>
      <c r="K143" s="20">
        <v>174.97300000000001</v>
      </c>
      <c r="L143" s="20">
        <v>254.648</v>
      </c>
      <c r="M143" s="20">
        <v>318.70100000000002</v>
      </c>
      <c r="N143" s="20">
        <v>117.169</v>
      </c>
      <c r="O143" s="20">
        <v>432.745</v>
      </c>
      <c r="P143" s="20"/>
      <c r="Q143" s="20">
        <v>53.582999999999998</v>
      </c>
      <c r="R143" s="20">
        <v>69.617999999999995</v>
      </c>
      <c r="S143" s="20">
        <v>50.048000000000002</v>
      </c>
      <c r="T143" s="20">
        <v>48.584000000000003</v>
      </c>
      <c r="U143" s="20">
        <v>47.548000000000002</v>
      </c>
      <c r="V143" s="20">
        <v>56.082999999999998</v>
      </c>
      <c r="W143" s="20">
        <v>52.850999999999999</v>
      </c>
      <c r="X143" s="20">
        <v>52.548000000000002</v>
      </c>
      <c r="Y143" s="20">
        <v>55.350999999999999</v>
      </c>
      <c r="Z143" s="20">
        <v>43.280999999999999</v>
      </c>
      <c r="AA143" s="20">
        <v>48.280999999999999</v>
      </c>
      <c r="AB143" s="20">
        <v>61.386000000000003</v>
      </c>
      <c r="AC143" s="20">
        <v>69.921000000000006</v>
      </c>
      <c r="AD143" s="20">
        <v>56.814999999999998</v>
      </c>
      <c r="AE143" s="20">
        <v>169.33699999999999</v>
      </c>
      <c r="AG143" s="20">
        <v>0.89600000000000002</v>
      </c>
      <c r="AH143" s="20">
        <v>0.79</v>
      </c>
      <c r="AI143" s="20">
        <v>0.84599999999999997</v>
      </c>
      <c r="AJ143" s="20">
        <v>0.89800000000000002</v>
      </c>
      <c r="AK143" s="20">
        <v>0.89400000000000002</v>
      </c>
      <c r="AL143" s="20">
        <v>0.71799999999999997</v>
      </c>
      <c r="AM143" s="20">
        <v>0.93500000000000005</v>
      </c>
      <c r="AN143" s="20">
        <v>0.85299999999999998</v>
      </c>
      <c r="AO143" s="20">
        <v>0.90400000000000003</v>
      </c>
      <c r="AP143" s="20">
        <v>0.92200000000000004</v>
      </c>
      <c r="AQ143" s="20">
        <v>0.94299999999999995</v>
      </c>
      <c r="AR143" s="20">
        <v>0.84899999999999998</v>
      </c>
      <c r="AS143" s="20">
        <v>0.81899999999999995</v>
      </c>
      <c r="AT143" s="20">
        <v>0.83299999999999996</v>
      </c>
      <c r="AU143" s="20">
        <v>0.19</v>
      </c>
      <c r="AV143" s="20"/>
      <c r="AW143" s="20">
        <v>1.4350000000000001</v>
      </c>
      <c r="AX143" s="20">
        <v>1.7210000000000001</v>
      </c>
      <c r="AY143" s="20">
        <v>1.5069999999999999</v>
      </c>
      <c r="AZ143" s="20">
        <v>1.5820000000000001</v>
      </c>
      <c r="BA143" s="20">
        <v>1.415</v>
      </c>
      <c r="BB143" s="20">
        <v>2.4609999999999999</v>
      </c>
      <c r="BC143" s="20">
        <v>1.355</v>
      </c>
      <c r="BD143" s="20">
        <v>1.7889999999999999</v>
      </c>
      <c r="BE143" s="20">
        <v>1.347</v>
      </c>
      <c r="BF143" s="20">
        <v>1.466</v>
      </c>
      <c r="BG143" s="20">
        <v>1.399</v>
      </c>
      <c r="BH143" s="20">
        <v>1.117</v>
      </c>
      <c r="BI143" s="20">
        <v>1.7769999999999999</v>
      </c>
      <c r="BJ143" s="20">
        <v>1.5720000000000001</v>
      </c>
      <c r="BK143" s="20">
        <v>1.349</v>
      </c>
      <c r="BL143" s="20"/>
      <c r="BM143" s="20">
        <v>0.91</v>
      </c>
      <c r="BN143" s="20">
        <v>0.91300000000000003</v>
      </c>
      <c r="BO143" s="20">
        <v>0.9</v>
      </c>
      <c r="BP143" s="20">
        <v>0.90400000000000003</v>
      </c>
      <c r="BQ143" s="20">
        <v>0.90400000000000003</v>
      </c>
      <c r="BR143" s="20">
        <v>0.89500000000000002</v>
      </c>
      <c r="BS143" s="20">
        <v>0.91700000000000004</v>
      </c>
      <c r="BT143" s="20">
        <v>0.92300000000000004</v>
      </c>
      <c r="BU143" s="20">
        <v>0.91300000000000003</v>
      </c>
      <c r="BV143" s="20">
        <v>0.91200000000000003</v>
      </c>
      <c r="BW143" s="20">
        <v>0.92600000000000005</v>
      </c>
      <c r="BX143" s="20">
        <v>0.91300000000000003</v>
      </c>
      <c r="BY143" s="20">
        <v>0.91300000000000003</v>
      </c>
      <c r="BZ143" s="20">
        <v>0.90700000000000003</v>
      </c>
      <c r="CA143" s="20">
        <v>0.67600000000000005</v>
      </c>
      <c r="CB143" s="20"/>
      <c r="CC143" s="20"/>
    </row>
    <row r="144" spans="1:81" x14ac:dyDescent="0.35">
      <c r="A144" s="20">
        <v>334.32299999999998</v>
      </c>
      <c r="B144" s="20">
        <v>43.743000000000002</v>
      </c>
      <c r="C144" s="20">
        <v>164.03700000000001</v>
      </c>
      <c r="D144" s="20">
        <v>167.16200000000001</v>
      </c>
      <c r="E144" s="20">
        <v>235.90100000000001</v>
      </c>
      <c r="F144" s="20">
        <v>274.95699999999999</v>
      </c>
      <c r="G144" s="20">
        <v>164.03700000000001</v>
      </c>
      <c r="H144" s="20">
        <v>287.45499999999998</v>
      </c>
      <c r="I144" s="20">
        <v>201.53100000000001</v>
      </c>
      <c r="J144" s="20">
        <v>142.16499999999999</v>
      </c>
      <c r="K144" s="20">
        <v>324.95</v>
      </c>
      <c r="L144" s="20">
        <v>249.96100000000001</v>
      </c>
      <c r="M144" s="20">
        <v>276.52</v>
      </c>
      <c r="N144" s="20">
        <v>109.358</v>
      </c>
      <c r="O144" s="20">
        <v>65.614999999999995</v>
      </c>
      <c r="P144" s="20"/>
      <c r="Q144" s="20">
        <v>75.956000000000003</v>
      </c>
      <c r="R144" s="20">
        <v>23.408000000000001</v>
      </c>
      <c r="S144" s="20">
        <v>48.280999999999999</v>
      </c>
      <c r="T144" s="20">
        <v>48.280999999999999</v>
      </c>
      <c r="U144" s="20">
        <v>56.082999999999998</v>
      </c>
      <c r="V144" s="20">
        <v>60.350999999999999</v>
      </c>
      <c r="W144" s="20">
        <v>49.316000000000003</v>
      </c>
      <c r="X144" s="20">
        <v>63.886000000000003</v>
      </c>
      <c r="Y144" s="20">
        <v>117.04</v>
      </c>
      <c r="Z144" s="20">
        <v>43.584000000000003</v>
      </c>
      <c r="AA144" s="20">
        <v>66.081999999999994</v>
      </c>
      <c r="AB144" s="20">
        <v>57.548000000000002</v>
      </c>
      <c r="AC144" s="20">
        <v>62.118000000000002</v>
      </c>
      <c r="AD144" s="20">
        <v>41.512999999999998</v>
      </c>
      <c r="AE144" s="20">
        <v>45.351999999999997</v>
      </c>
      <c r="AG144" s="20">
        <v>0.72799999999999998</v>
      </c>
      <c r="AH144" s="20">
        <v>1</v>
      </c>
      <c r="AI144" s="20">
        <v>0.88400000000000001</v>
      </c>
      <c r="AJ144" s="20">
        <v>0.90100000000000002</v>
      </c>
      <c r="AK144" s="20">
        <v>0.94199999999999995</v>
      </c>
      <c r="AL144" s="20">
        <v>0.94899999999999995</v>
      </c>
      <c r="AM144" s="20">
        <v>0.84799999999999998</v>
      </c>
      <c r="AN144" s="20">
        <v>0.88500000000000001</v>
      </c>
      <c r="AO144" s="20">
        <v>0.185</v>
      </c>
      <c r="AP144" s="20">
        <v>0.94</v>
      </c>
      <c r="AQ144" s="20">
        <v>0.93500000000000005</v>
      </c>
      <c r="AR144" s="20">
        <v>0.94799999999999995</v>
      </c>
      <c r="AS144" s="20">
        <v>0.90100000000000002</v>
      </c>
      <c r="AT144" s="20">
        <v>0.85399999999999998</v>
      </c>
      <c r="AU144" s="20">
        <v>0.40100000000000002</v>
      </c>
      <c r="AV144" s="20"/>
      <c r="AW144" s="20">
        <v>1.597</v>
      </c>
      <c r="AX144" s="20">
        <v>1.5820000000000001</v>
      </c>
      <c r="AY144" s="20">
        <v>1.474</v>
      </c>
      <c r="AZ144" s="20">
        <v>1.373</v>
      </c>
      <c r="BA144" s="20">
        <v>1.36</v>
      </c>
      <c r="BB144" s="20">
        <v>1.1200000000000001</v>
      </c>
      <c r="BC144" s="20">
        <v>1.486</v>
      </c>
      <c r="BD144" s="20">
        <v>1.393</v>
      </c>
      <c r="BE144" s="20">
        <v>2.4169999999999998</v>
      </c>
      <c r="BF144" s="20">
        <v>1.58</v>
      </c>
      <c r="BG144" s="20">
        <v>1.1339999999999999</v>
      </c>
      <c r="BH144" s="20">
        <v>1.2749999999999999</v>
      </c>
      <c r="BI144" s="20">
        <v>1.508</v>
      </c>
      <c r="BJ144" s="20">
        <v>1.722</v>
      </c>
      <c r="BK144" s="20">
        <v>1.331</v>
      </c>
      <c r="BL144" s="20"/>
      <c r="BM144" s="20">
        <v>0.872</v>
      </c>
      <c r="BN144" s="20">
        <v>0.90300000000000002</v>
      </c>
      <c r="BO144" s="20">
        <v>0.90900000000000003</v>
      </c>
      <c r="BP144" s="20">
        <v>0.91100000000000003</v>
      </c>
      <c r="BQ144" s="20">
        <v>0.93500000000000005</v>
      </c>
      <c r="BR144" s="20">
        <v>0.93400000000000005</v>
      </c>
      <c r="BS144" s="20">
        <v>0.90100000000000002</v>
      </c>
      <c r="BT144" s="20">
        <v>0.93400000000000005</v>
      </c>
      <c r="BU144" s="20">
        <v>0.55800000000000005</v>
      </c>
      <c r="BV144" s="20">
        <v>0.90500000000000003</v>
      </c>
      <c r="BW144" s="20">
        <v>0.94799999999999995</v>
      </c>
      <c r="BX144" s="20">
        <v>0.95</v>
      </c>
      <c r="BY144" s="20">
        <v>0.92700000000000005</v>
      </c>
      <c r="BZ144" s="20">
        <v>0.88800000000000001</v>
      </c>
      <c r="CA144" s="20">
        <v>0.61299999999999999</v>
      </c>
      <c r="CB144" s="20"/>
      <c r="CC144" s="20"/>
    </row>
    <row r="145" spans="1:81" x14ac:dyDescent="0.35">
      <c r="A145" s="20">
        <v>512.41999999999996</v>
      </c>
      <c r="B145" s="20">
        <v>237.46299999999999</v>
      </c>
      <c r="C145" s="20">
        <v>156.226</v>
      </c>
      <c r="D145" s="20">
        <v>214.029</v>
      </c>
      <c r="E145" s="20">
        <v>245.274</v>
      </c>
      <c r="F145" s="20">
        <v>181.22200000000001</v>
      </c>
      <c r="G145" s="20">
        <v>143.72800000000001</v>
      </c>
      <c r="H145" s="20">
        <v>203.09399999999999</v>
      </c>
      <c r="I145" s="20">
        <v>324.95</v>
      </c>
      <c r="J145" s="20">
        <v>121.85599999999999</v>
      </c>
      <c r="K145" s="20">
        <v>174.97300000000001</v>
      </c>
      <c r="L145" s="20">
        <v>588.971</v>
      </c>
      <c r="M145" s="20">
        <v>156.226</v>
      </c>
      <c r="N145" s="20">
        <v>182.78399999999999</v>
      </c>
      <c r="O145" s="20">
        <v>162.47499999999999</v>
      </c>
      <c r="P145" s="20"/>
      <c r="Q145" s="20">
        <v>106.006</v>
      </c>
      <c r="R145" s="20">
        <v>57.548000000000002</v>
      </c>
      <c r="S145" s="20">
        <v>46.21</v>
      </c>
      <c r="T145" s="20">
        <v>55.048000000000002</v>
      </c>
      <c r="U145" s="20">
        <v>58.582999999999998</v>
      </c>
      <c r="V145" s="20">
        <v>49.316000000000003</v>
      </c>
      <c r="W145" s="20">
        <v>44.012999999999998</v>
      </c>
      <c r="X145" s="20">
        <v>51.816000000000003</v>
      </c>
      <c r="Y145" s="20">
        <v>70.956000000000003</v>
      </c>
      <c r="Z145" s="20">
        <v>41.817</v>
      </c>
      <c r="AA145" s="20">
        <v>48.584000000000003</v>
      </c>
      <c r="AB145" s="20">
        <v>92.596999999999994</v>
      </c>
      <c r="AC145" s="20">
        <v>47.244999999999997</v>
      </c>
      <c r="AD145" s="20">
        <v>40.048999999999999</v>
      </c>
      <c r="AE145" s="20">
        <v>78.936999999999998</v>
      </c>
      <c r="AG145" s="20">
        <v>0.57299999999999995</v>
      </c>
      <c r="AH145" s="20">
        <v>0.90100000000000002</v>
      </c>
      <c r="AI145" s="20">
        <v>0.91900000000000004</v>
      </c>
      <c r="AJ145" s="20">
        <v>0.88800000000000001</v>
      </c>
      <c r="AK145" s="20">
        <v>0.89800000000000002</v>
      </c>
      <c r="AL145" s="20">
        <v>0.93600000000000005</v>
      </c>
      <c r="AM145" s="20">
        <v>0.93200000000000005</v>
      </c>
      <c r="AN145" s="20">
        <v>0.95099999999999996</v>
      </c>
      <c r="AO145" s="20">
        <v>0.81100000000000005</v>
      </c>
      <c r="AP145" s="20">
        <v>0.876</v>
      </c>
      <c r="AQ145" s="20">
        <v>0.93200000000000005</v>
      </c>
      <c r="AR145" s="20">
        <v>0.86299999999999999</v>
      </c>
      <c r="AS145" s="20">
        <v>0.88</v>
      </c>
      <c r="AT145" s="20">
        <v>0.85699999999999998</v>
      </c>
      <c r="AU145" s="20">
        <v>0.32800000000000001</v>
      </c>
      <c r="AV145" s="20"/>
      <c r="AW145" s="20">
        <v>2.3650000000000002</v>
      </c>
      <c r="AX145" s="20">
        <v>1.22</v>
      </c>
      <c r="AY145" s="20">
        <v>1.302</v>
      </c>
      <c r="AZ145" s="20">
        <v>1.4870000000000001</v>
      </c>
      <c r="BA145" s="20">
        <v>1.3580000000000001</v>
      </c>
      <c r="BB145" s="20">
        <v>1.548</v>
      </c>
      <c r="BC145" s="20">
        <v>1.4359999999999999</v>
      </c>
      <c r="BD145" s="20">
        <v>1.429</v>
      </c>
      <c r="BE145" s="20">
        <v>1.57</v>
      </c>
      <c r="BF145" s="20">
        <v>1.1639999999999999</v>
      </c>
      <c r="BG145" s="20">
        <v>1.258</v>
      </c>
      <c r="BH145" s="20">
        <v>1.111</v>
      </c>
      <c r="BI145" s="20">
        <v>1.452</v>
      </c>
      <c r="BJ145" s="20">
        <v>1.5</v>
      </c>
      <c r="BK145" s="20">
        <v>1.621</v>
      </c>
      <c r="BL145" s="20"/>
      <c r="BM145" s="20">
        <v>0.79300000000000004</v>
      </c>
      <c r="BN145" s="20">
        <v>0.92400000000000004</v>
      </c>
      <c r="BO145" s="20">
        <v>0.94299999999999995</v>
      </c>
      <c r="BP145" s="20">
        <v>0.92900000000000005</v>
      </c>
      <c r="BQ145" s="20">
        <v>0.92400000000000004</v>
      </c>
      <c r="BR145" s="20">
        <v>0.93200000000000005</v>
      </c>
      <c r="BS145" s="20">
        <v>0.92500000000000004</v>
      </c>
      <c r="BT145" s="20">
        <v>0.93500000000000005</v>
      </c>
      <c r="BU145" s="20">
        <v>0.90600000000000003</v>
      </c>
      <c r="BV145" s="20">
        <v>0.88600000000000001</v>
      </c>
      <c r="BW145" s="20">
        <v>0.91100000000000003</v>
      </c>
      <c r="BX145" s="20">
        <v>0.92300000000000004</v>
      </c>
      <c r="BY145" s="20">
        <v>0.90900000000000003</v>
      </c>
      <c r="BZ145" s="20">
        <v>0.89200000000000002</v>
      </c>
      <c r="CA145" s="20">
        <v>0.71499999999999997</v>
      </c>
      <c r="CB145" s="20"/>
      <c r="CC145" s="20"/>
    </row>
    <row r="146" spans="1:81" x14ac:dyDescent="0.35">
      <c r="A146" s="20">
        <v>220.27799999999999</v>
      </c>
      <c r="B146" s="20">
        <v>156.226</v>
      </c>
      <c r="C146" s="20">
        <v>140.60300000000001</v>
      </c>
      <c r="D146" s="20">
        <v>304.64</v>
      </c>
      <c r="E146" s="20">
        <v>249.96100000000001</v>
      </c>
      <c r="F146" s="20">
        <v>229.65199999999999</v>
      </c>
      <c r="G146" s="20">
        <v>146.852</v>
      </c>
      <c r="H146" s="20">
        <v>240.58799999999999</v>
      </c>
      <c r="I146" s="20">
        <v>153.101</v>
      </c>
      <c r="J146" s="20">
        <v>128.10499999999999</v>
      </c>
      <c r="K146" s="20">
        <v>173.411</v>
      </c>
      <c r="L146" s="20">
        <v>145.29</v>
      </c>
      <c r="M146" s="20">
        <v>51.555</v>
      </c>
      <c r="N146" s="20">
        <v>304.64</v>
      </c>
      <c r="O146" s="20">
        <v>246.83699999999999</v>
      </c>
      <c r="P146" s="20"/>
      <c r="Q146" s="20">
        <v>56.386000000000003</v>
      </c>
      <c r="R146" s="20">
        <v>47.548000000000002</v>
      </c>
      <c r="S146" s="20">
        <v>49.19</v>
      </c>
      <c r="T146" s="20">
        <v>65.349999999999994</v>
      </c>
      <c r="U146" s="20">
        <v>58.582999999999998</v>
      </c>
      <c r="V146" s="20">
        <v>58.886000000000003</v>
      </c>
      <c r="W146" s="20">
        <v>46.512999999999998</v>
      </c>
      <c r="X146" s="20">
        <v>56.082999999999998</v>
      </c>
      <c r="Y146" s="20">
        <v>47.548000000000002</v>
      </c>
      <c r="Z146" s="20">
        <v>40.780999999999999</v>
      </c>
      <c r="AA146" s="20">
        <v>49.316000000000003</v>
      </c>
      <c r="AB146" s="20">
        <v>44.316000000000003</v>
      </c>
      <c r="AC146" s="20">
        <v>25.908000000000001</v>
      </c>
      <c r="AD146" s="20">
        <v>50.350999999999999</v>
      </c>
      <c r="AE146" s="20">
        <v>132.52000000000001</v>
      </c>
      <c r="AG146" s="20">
        <v>0.871</v>
      </c>
      <c r="AH146" s="20">
        <v>0.86799999999999999</v>
      </c>
      <c r="AI146" s="20">
        <v>0.73</v>
      </c>
      <c r="AJ146" s="20">
        <v>0.89600000000000002</v>
      </c>
      <c r="AK146" s="20">
        <v>0.91500000000000004</v>
      </c>
      <c r="AL146" s="20">
        <v>0.83199999999999996</v>
      </c>
      <c r="AM146" s="20">
        <v>0.85299999999999998</v>
      </c>
      <c r="AN146" s="20">
        <v>0.96099999999999997</v>
      </c>
      <c r="AO146" s="20">
        <v>0.85099999999999998</v>
      </c>
      <c r="AP146" s="20">
        <v>0.96799999999999997</v>
      </c>
      <c r="AQ146" s="20">
        <v>0.89600000000000002</v>
      </c>
      <c r="AR146" s="20">
        <v>0.93</v>
      </c>
      <c r="AS146" s="20">
        <v>0.96499999999999997</v>
      </c>
      <c r="AT146" s="20">
        <v>0.90600000000000003</v>
      </c>
      <c r="AU146" s="20">
        <v>0.17699999999999999</v>
      </c>
      <c r="AV146" s="20"/>
      <c r="AW146" s="20">
        <v>1.625</v>
      </c>
      <c r="AX146" s="20">
        <v>1.738</v>
      </c>
      <c r="AY146" s="20">
        <v>1.669</v>
      </c>
      <c r="AZ146" s="20">
        <v>1.446</v>
      </c>
      <c r="BA146" s="20">
        <v>1.399</v>
      </c>
      <c r="BB146" s="20">
        <v>1.76</v>
      </c>
      <c r="BC146" s="20">
        <v>1.694</v>
      </c>
      <c r="BD146" s="20">
        <v>1.202</v>
      </c>
      <c r="BE146" s="20">
        <v>1.696</v>
      </c>
      <c r="BF146" s="20">
        <v>1.351</v>
      </c>
      <c r="BG146" s="20">
        <v>1.5249999999999999</v>
      </c>
      <c r="BH146" s="20">
        <v>1.272</v>
      </c>
      <c r="BI146" s="20">
        <v>1.59</v>
      </c>
      <c r="BJ146" s="20">
        <v>1.389</v>
      </c>
      <c r="BK146" s="20">
        <v>1.5620000000000001</v>
      </c>
      <c r="BL146" s="20"/>
      <c r="BM146" s="20">
        <v>0.91</v>
      </c>
      <c r="BN146" s="20">
        <v>0.91700000000000004</v>
      </c>
      <c r="BO146" s="20">
        <v>0.84099999999999997</v>
      </c>
      <c r="BP146" s="20">
        <v>0.93300000000000005</v>
      </c>
      <c r="BQ146" s="20">
        <v>0.93300000000000005</v>
      </c>
      <c r="BR146" s="20">
        <v>0.91600000000000004</v>
      </c>
      <c r="BS146" s="20">
        <v>0.90800000000000003</v>
      </c>
      <c r="BT146" s="20">
        <v>0.94199999999999995</v>
      </c>
      <c r="BU146" s="20">
        <v>0.90300000000000002</v>
      </c>
      <c r="BV146" s="20">
        <v>0.90600000000000003</v>
      </c>
      <c r="BW146" s="20">
        <v>0.91</v>
      </c>
      <c r="BX146" s="20">
        <v>0.89</v>
      </c>
      <c r="BY146" s="20">
        <v>0.91700000000000004</v>
      </c>
      <c r="BZ146" s="20">
        <v>0.9</v>
      </c>
      <c r="CA146" s="20">
        <v>0.66500000000000004</v>
      </c>
      <c r="CB146" s="20"/>
      <c r="CC146" s="20"/>
    </row>
    <row r="147" spans="1:81" x14ac:dyDescent="0.35">
      <c r="A147" s="20">
        <v>170.286</v>
      </c>
      <c r="B147" s="20">
        <v>320.26299999999998</v>
      </c>
      <c r="C147" s="20">
        <v>181.22200000000001</v>
      </c>
      <c r="D147" s="20">
        <v>196.84399999999999</v>
      </c>
      <c r="E147" s="20">
        <v>259.33499999999998</v>
      </c>
      <c r="F147" s="20">
        <v>378.06599999999997</v>
      </c>
      <c r="G147" s="20">
        <v>173.411</v>
      </c>
      <c r="H147" s="20">
        <v>292.142</v>
      </c>
      <c r="I147" s="20">
        <v>231.214</v>
      </c>
      <c r="J147" s="20">
        <v>117.169</v>
      </c>
      <c r="K147" s="20">
        <v>228.09</v>
      </c>
      <c r="L147" s="20">
        <v>23.434000000000001</v>
      </c>
      <c r="M147" s="20">
        <v>107.79600000000001</v>
      </c>
      <c r="N147" s="20">
        <v>270.27100000000002</v>
      </c>
      <c r="O147" s="20">
        <v>378.06599999999997</v>
      </c>
      <c r="P147" s="20"/>
      <c r="Q147" s="20">
        <v>49.619</v>
      </c>
      <c r="R147" s="20">
        <v>67.117999999999995</v>
      </c>
      <c r="S147" s="20">
        <v>73.027000000000001</v>
      </c>
      <c r="T147" s="20">
        <v>53.887</v>
      </c>
      <c r="U147" s="20">
        <v>60.654000000000003</v>
      </c>
      <c r="V147" s="20">
        <v>71.688999999999993</v>
      </c>
      <c r="W147" s="20">
        <v>50.048000000000002</v>
      </c>
      <c r="X147" s="20">
        <v>66.081999999999994</v>
      </c>
      <c r="Y147" s="20">
        <v>65.224999999999994</v>
      </c>
      <c r="Z147" s="20">
        <v>39.746000000000002</v>
      </c>
      <c r="AA147" s="20">
        <v>56.814999999999998</v>
      </c>
      <c r="AB147" s="20">
        <v>19.140999999999998</v>
      </c>
      <c r="AC147" s="20">
        <v>39.012999999999998</v>
      </c>
      <c r="AD147" s="20">
        <v>73.456000000000003</v>
      </c>
      <c r="AE147" s="20">
        <v>151.964</v>
      </c>
      <c r="AG147" s="20">
        <v>0.86899999999999999</v>
      </c>
      <c r="AH147" s="20">
        <v>0.89300000000000002</v>
      </c>
      <c r="AI147" s="20">
        <v>0.42699999999999999</v>
      </c>
      <c r="AJ147" s="20">
        <v>0.85199999999999998</v>
      </c>
      <c r="AK147" s="20">
        <v>0.88600000000000001</v>
      </c>
      <c r="AL147" s="20">
        <v>0.92400000000000004</v>
      </c>
      <c r="AM147" s="20">
        <v>0.87</v>
      </c>
      <c r="AN147" s="20">
        <v>0.84099999999999997</v>
      </c>
      <c r="AO147" s="20">
        <v>0.68300000000000005</v>
      </c>
      <c r="AP147" s="20">
        <v>0.93200000000000005</v>
      </c>
      <c r="AQ147" s="20">
        <v>0.88800000000000001</v>
      </c>
      <c r="AR147" s="20">
        <v>0.80400000000000005</v>
      </c>
      <c r="AS147" s="20">
        <v>0.89</v>
      </c>
      <c r="AT147" s="20">
        <v>0.70899999999999996</v>
      </c>
      <c r="AU147" s="20">
        <v>0.20599999999999999</v>
      </c>
      <c r="AV147" s="20"/>
      <c r="AW147" s="20">
        <v>1.504</v>
      </c>
      <c r="AX147" s="20">
        <v>1.49</v>
      </c>
      <c r="AY147" s="20">
        <v>1.4530000000000001</v>
      </c>
      <c r="AZ147" s="20">
        <v>1.504</v>
      </c>
      <c r="BA147" s="20">
        <v>1.319</v>
      </c>
      <c r="BB147" s="20">
        <v>1.327</v>
      </c>
      <c r="BC147" s="20">
        <v>1.5629999999999999</v>
      </c>
      <c r="BD147" s="20">
        <v>1.407</v>
      </c>
      <c r="BE147" s="20">
        <v>1.518</v>
      </c>
      <c r="BF147" s="20">
        <v>1.53</v>
      </c>
      <c r="BG147" s="20">
        <v>1.4379999999999999</v>
      </c>
      <c r="BH147" s="20">
        <v>1.627</v>
      </c>
      <c r="BI147" s="20">
        <v>1.0349999999999999</v>
      </c>
      <c r="BJ147" s="20">
        <v>1.8959999999999999</v>
      </c>
      <c r="BK147" s="20">
        <v>1.2070000000000001</v>
      </c>
      <c r="BL147" s="20"/>
      <c r="BM147" s="20">
        <v>0.90800000000000003</v>
      </c>
      <c r="BN147" s="20">
        <v>0.93400000000000005</v>
      </c>
      <c r="BO147" s="20">
        <v>0.68</v>
      </c>
      <c r="BP147" s="20">
        <v>0.89700000000000002</v>
      </c>
      <c r="BQ147" s="20">
        <v>0.90500000000000003</v>
      </c>
      <c r="BR147" s="20">
        <v>0.93799999999999994</v>
      </c>
      <c r="BS147" s="20">
        <v>0.91400000000000003</v>
      </c>
      <c r="BT147" s="20">
        <v>0.92800000000000005</v>
      </c>
      <c r="BU147" s="20">
        <v>0.9</v>
      </c>
      <c r="BV147" s="20">
        <v>0.92600000000000005</v>
      </c>
      <c r="BW147" s="20">
        <v>0.91200000000000003</v>
      </c>
      <c r="BX147" s="20">
        <v>0.78900000000000003</v>
      </c>
      <c r="BY147" s="20">
        <v>0.86299999999999999</v>
      </c>
      <c r="BZ147" s="20">
        <v>0.86899999999999999</v>
      </c>
      <c r="CA147" s="20">
        <v>0.68700000000000006</v>
      </c>
      <c r="CB147" s="20"/>
      <c r="CC147" s="20"/>
    </row>
    <row r="148" spans="1:81" x14ac:dyDescent="0.35">
      <c r="A148" s="20">
        <v>199.96899999999999</v>
      </c>
      <c r="B148" s="20">
        <v>520.23199999999997</v>
      </c>
      <c r="C148" s="20">
        <v>106.23399999999999</v>
      </c>
      <c r="D148" s="20">
        <v>187.471</v>
      </c>
      <c r="E148" s="20">
        <v>553.03899999999999</v>
      </c>
      <c r="F148" s="20">
        <v>399.93799999999999</v>
      </c>
      <c r="G148" s="20">
        <v>195.28200000000001</v>
      </c>
      <c r="H148" s="20">
        <v>376.50400000000002</v>
      </c>
      <c r="I148" s="20">
        <v>360.88200000000001</v>
      </c>
      <c r="J148" s="20">
        <v>259.33499999999998</v>
      </c>
      <c r="K148" s="20">
        <v>206.21799999999999</v>
      </c>
      <c r="L148" s="20">
        <v>131.22999999999999</v>
      </c>
      <c r="M148" s="20">
        <v>21.872</v>
      </c>
      <c r="N148" s="20">
        <v>465.553</v>
      </c>
      <c r="O148" s="20">
        <v>95.298000000000002</v>
      </c>
      <c r="P148" s="20"/>
      <c r="Q148" s="20">
        <v>53.887</v>
      </c>
      <c r="R148" s="20">
        <v>85.525999999999996</v>
      </c>
      <c r="S148" s="20">
        <v>47.851999999999997</v>
      </c>
      <c r="T148" s="20">
        <v>50.78</v>
      </c>
      <c r="U148" s="20">
        <v>85.954999999999998</v>
      </c>
      <c r="V148" s="20">
        <v>75.224000000000004</v>
      </c>
      <c r="W148" s="20">
        <v>51.816000000000003</v>
      </c>
      <c r="X148" s="20">
        <v>83.027000000000001</v>
      </c>
      <c r="Y148" s="20">
        <v>70.653000000000006</v>
      </c>
      <c r="Z148" s="20">
        <v>58.582999999999998</v>
      </c>
      <c r="AA148" s="20">
        <v>52.548000000000002</v>
      </c>
      <c r="AB148" s="20">
        <v>42.244999999999997</v>
      </c>
      <c r="AC148" s="20">
        <v>17.373000000000001</v>
      </c>
      <c r="AD148" s="20">
        <v>62.85</v>
      </c>
      <c r="AE148" s="20">
        <v>75.097999999999999</v>
      </c>
      <c r="AG148" s="20">
        <v>0.86499999999999999</v>
      </c>
      <c r="AH148" s="20">
        <v>0.89400000000000002</v>
      </c>
      <c r="AI148" s="20">
        <v>0.58299999999999996</v>
      </c>
      <c r="AJ148" s="20">
        <v>0.91400000000000003</v>
      </c>
      <c r="AK148" s="20">
        <v>0.94099999999999995</v>
      </c>
      <c r="AL148" s="20">
        <v>0.88800000000000001</v>
      </c>
      <c r="AM148" s="20">
        <v>0.91400000000000003</v>
      </c>
      <c r="AN148" s="20">
        <v>0.68600000000000005</v>
      </c>
      <c r="AO148" s="20">
        <v>0.90800000000000003</v>
      </c>
      <c r="AP148" s="20">
        <v>0.95</v>
      </c>
      <c r="AQ148" s="20">
        <v>0.93799999999999994</v>
      </c>
      <c r="AR148" s="20">
        <v>0.92400000000000004</v>
      </c>
      <c r="AS148" s="20">
        <v>0.91100000000000003</v>
      </c>
      <c r="AT148" s="20">
        <v>0.86</v>
      </c>
      <c r="AU148" s="20">
        <v>0.21199999999999999</v>
      </c>
      <c r="AV148" s="20"/>
      <c r="AW148" s="20">
        <v>1.4379999999999999</v>
      </c>
      <c r="AX148" s="20">
        <v>1.1379999999999999</v>
      </c>
      <c r="AY148" s="20">
        <v>1.958</v>
      </c>
      <c r="AZ148" s="20">
        <v>1.41</v>
      </c>
      <c r="BA148" s="20">
        <v>1.2190000000000001</v>
      </c>
      <c r="BB148" s="20">
        <v>1.387</v>
      </c>
      <c r="BC148" s="20">
        <v>1.052</v>
      </c>
      <c r="BD148" s="20">
        <v>1.6679999999999999</v>
      </c>
      <c r="BE148" s="20">
        <v>1.4</v>
      </c>
      <c r="BF148" s="20">
        <v>1.357</v>
      </c>
      <c r="BG148" s="20">
        <v>1.3280000000000001</v>
      </c>
      <c r="BH148" s="20">
        <v>1.1519999999999999</v>
      </c>
      <c r="BI148" s="20">
        <v>1.31</v>
      </c>
      <c r="BJ148" s="20">
        <v>1.284</v>
      </c>
      <c r="BK148" s="20">
        <v>1.0940000000000001</v>
      </c>
      <c r="BL148" s="20"/>
      <c r="BM148" s="20">
        <v>0.88600000000000001</v>
      </c>
      <c r="BN148" s="20">
        <v>0.93700000000000006</v>
      </c>
      <c r="BO148" s="20">
        <v>0.81</v>
      </c>
      <c r="BP148" s="20">
        <v>0.93400000000000005</v>
      </c>
      <c r="BQ148" s="20">
        <v>0.95399999999999996</v>
      </c>
      <c r="BR148" s="20">
        <v>0.92600000000000005</v>
      </c>
      <c r="BS148" s="20">
        <v>0.90900000000000003</v>
      </c>
      <c r="BT148" s="20">
        <v>0.89100000000000001</v>
      </c>
      <c r="BU148" s="20">
        <v>0.92800000000000005</v>
      </c>
      <c r="BV148" s="20">
        <v>0.94899999999999995</v>
      </c>
      <c r="BW148" s="20">
        <v>0.93</v>
      </c>
      <c r="BX148" s="20">
        <v>0.90800000000000003</v>
      </c>
      <c r="BY148" s="20">
        <v>0.84799999999999998</v>
      </c>
      <c r="BZ148" s="20">
        <v>0.93300000000000005</v>
      </c>
      <c r="CA148" s="20">
        <v>0.54700000000000004</v>
      </c>
      <c r="CB148" s="20"/>
      <c r="CC148" s="20"/>
    </row>
    <row r="149" spans="1:81" x14ac:dyDescent="0.35">
      <c r="A149" s="20">
        <v>174.97300000000001</v>
      </c>
      <c r="B149" s="20">
        <v>190.595</v>
      </c>
      <c r="C149" s="20">
        <v>235.90100000000001</v>
      </c>
      <c r="D149" s="20">
        <v>157.78800000000001</v>
      </c>
      <c r="E149" s="20">
        <v>242.15</v>
      </c>
      <c r="F149" s="20">
        <v>167.16200000000001</v>
      </c>
      <c r="G149" s="20">
        <v>168.72399999999999</v>
      </c>
      <c r="H149" s="20">
        <v>312.452</v>
      </c>
      <c r="I149" s="20">
        <v>132.792</v>
      </c>
      <c r="J149" s="20">
        <v>132.792</v>
      </c>
      <c r="K149" s="20">
        <v>160.91300000000001</v>
      </c>
      <c r="L149" s="20">
        <v>274.95699999999999</v>
      </c>
      <c r="M149" s="20">
        <v>65.614999999999995</v>
      </c>
      <c r="N149" s="20">
        <v>164.03700000000001</v>
      </c>
      <c r="O149" s="20">
        <v>356.19499999999999</v>
      </c>
      <c r="P149" s="20"/>
      <c r="Q149" s="20">
        <v>47.548000000000002</v>
      </c>
      <c r="R149" s="20">
        <v>52.119</v>
      </c>
      <c r="S149" s="20">
        <v>66.563000000000002</v>
      </c>
      <c r="T149" s="20">
        <v>49.012999999999998</v>
      </c>
      <c r="U149" s="20">
        <v>57.548000000000002</v>
      </c>
      <c r="V149" s="20">
        <v>48.584000000000003</v>
      </c>
      <c r="W149" s="20">
        <v>47.548000000000002</v>
      </c>
      <c r="X149" s="20">
        <v>67.421000000000006</v>
      </c>
      <c r="Y149" s="20">
        <v>42.548999999999999</v>
      </c>
      <c r="Z149" s="20">
        <v>42.548999999999999</v>
      </c>
      <c r="AA149" s="20">
        <v>46.512999999999998</v>
      </c>
      <c r="AB149" s="20">
        <v>61.386000000000003</v>
      </c>
      <c r="AC149" s="20">
        <v>33.406999999999996</v>
      </c>
      <c r="AD149" s="20">
        <v>88.454999999999998</v>
      </c>
      <c r="AE149" s="20">
        <v>142.39400000000001</v>
      </c>
      <c r="AG149" s="20">
        <v>0.97299999999999998</v>
      </c>
      <c r="AH149" s="20">
        <v>0.88200000000000001</v>
      </c>
      <c r="AI149" s="20">
        <v>0.66900000000000004</v>
      </c>
      <c r="AJ149" s="20">
        <v>0.82499999999999996</v>
      </c>
      <c r="AK149" s="20">
        <v>0.91900000000000004</v>
      </c>
      <c r="AL149" s="20">
        <v>0.89</v>
      </c>
      <c r="AM149" s="20">
        <v>0.93799999999999994</v>
      </c>
      <c r="AN149" s="20">
        <v>0.86399999999999999</v>
      </c>
      <c r="AO149" s="20">
        <v>0.92200000000000004</v>
      </c>
      <c r="AP149" s="20">
        <v>0.92200000000000004</v>
      </c>
      <c r="AQ149" s="20">
        <v>0.93500000000000005</v>
      </c>
      <c r="AR149" s="20">
        <v>0.91700000000000004</v>
      </c>
      <c r="AS149" s="20">
        <v>0.73899999999999999</v>
      </c>
      <c r="AT149" s="20">
        <v>0.748</v>
      </c>
      <c r="AU149" s="20">
        <v>0.221</v>
      </c>
      <c r="AV149" s="20"/>
      <c r="AW149" s="20">
        <v>1.371</v>
      </c>
      <c r="AX149" s="20">
        <v>1.6379999999999999</v>
      </c>
      <c r="AY149" s="20">
        <v>1.798</v>
      </c>
      <c r="AZ149" s="20">
        <v>1.8360000000000001</v>
      </c>
      <c r="BA149" s="20">
        <v>1.3660000000000001</v>
      </c>
      <c r="BB149" s="20">
        <v>1.5269999999999999</v>
      </c>
      <c r="BC149" s="20">
        <v>1.38</v>
      </c>
      <c r="BD149" s="20">
        <v>1.377</v>
      </c>
      <c r="BE149" s="20">
        <v>1.073</v>
      </c>
      <c r="BF149" s="20">
        <v>1.504</v>
      </c>
      <c r="BG149" s="20">
        <v>1.3220000000000001</v>
      </c>
      <c r="BH149" s="20">
        <v>1.242</v>
      </c>
      <c r="BI149" s="20">
        <v>2.331</v>
      </c>
      <c r="BJ149" s="20">
        <v>1.958</v>
      </c>
      <c r="BK149" s="20">
        <v>1.135</v>
      </c>
      <c r="BL149" s="20"/>
      <c r="BM149" s="20">
        <v>0.93300000000000005</v>
      </c>
      <c r="BN149" s="20">
        <v>0.90700000000000003</v>
      </c>
      <c r="BO149" s="20">
        <v>0.84599999999999997</v>
      </c>
      <c r="BP149" s="20">
        <v>0.89800000000000002</v>
      </c>
      <c r="BQ149" s="20">
        <v>0.93400000000000005</v>
      </c>
      <c r="BR149" s="20">
        <v>0.89900000000000002</v>
      </c>
      <c r="BS149" s="20">
        <v>0.91500000000000004</v>
      </c>
      <c r="BT149" s="20">
        <v>0.90900000000000003</v>
      </c>
      <c r="BU149" s="20">
        <v>0.89500000000000002</v>
      </c>
      <c r="BV149" s="20">
        <v>0.90400000000000003</v>
      </c>
      <c r="BW149" s="20">
        <v>0.92</v>
      </c>
      <c r="BX149" s="20">
        <v>0.91900000000000004</v>
      </c>
      <c r="BY149" s="20">
        <v>0.875</v>
      </c>
      <c r="BZ149" s="20">
        <v>0.90900000000000003</v>
      </c>
      <c r="CA149" s="20">
        <v>0.70399999999999996</v>
      </c>
      <c r="CB149" s="20"/>
      <c r="CC149" s="20"/>
    </row>
    <row r="150" spans="1:81" x14ac:dyDescent="0.35">
      <c r="A150" s="20">
        <v>170.286</v>
      </c>
      <c r="B150" s="20">
        <v>179.66</v>
      </c>
      <c r="C150" s="20">
        <v>214.029</v>
      </c>
      <c r="D150" s="20">
        <v>151.53899999999999</v>
      </c>
      <c r="E150" s="20">
        <v>228.09</v>
      </c>
      <c r="F150" s="20">
        <v>185.90899999999999</v>
      </c>
      <c r="G150" s="20">
        <v>128.10499999999999</v>
      </c>
      <c r="H150" s="20">
        <v>293.70400000000001</v>
      </c>
      <c r="I150" s="20">
        <v>264.02199999999999</v>
      </c>
      <c r="J150" s="20">
        <v>149.977</v>
      </c>
      <c r="K150" s="20">
        <v>151.53899999999999</v>
      </c>
      <c r="L150" s="20">
        <v>178.09700000000001</v>
      </c>
      <c r="M150" s="20">
        <v>271.83300000000003</v>
      </c>
      <c r="N150" s="20">
        <v>185.90899999999999</v>
      </c>
      <c r="O150" s="20">
        <v>542.10299999999995</v>
      </c>
      <c r="P150" s="20"/>
      <c r="Q150" s="20">
        <v>50.048000000000002</v>
      </c>
      <c r="R150" s="20">
        <v>50.048000000000002</v>
      </c>
      <c r="S150" s="20">
        <v>57.421999999999997</v>
      </c>
      <c r="T150" s="20">
        <v>44.744999999999997</v>
      </c>
      <c r="U150" s="20">
        <v>55.350999999999999</v>
      </c>
      <c r="V150" s="20">
        <v>50.350999999999999</v>
      </c>
      <c r="W150" s="20">
        <v>42.978000000000002</v>
      </c>
      <c r="X150" s="20">
        <v>64.188999999999993</v>
      </c>
      <c r="Y150" s="20">
        <v>62.85</v>
      </c>
      <c r="Z150" s="20">
        <v>46.512999999999998</v>
      </c>
      <c r="AA150" s="20">
        <v>44.012999999999998</v>
      </c>
      <c r="AB150" s="20">
        <v>48.280999999999999</v>
      </c>
      <c r="AC150" s="20">
        <v>63.886000000000003</v>
      </c>
      <c r="AD150" s="20">
        <v>49.619</v>
      </c>
      <c r="AE150" s="20">
        <v>242.66800000000001</v>
      </c>
      <c r="AG150" s="20">
        <v>0.85399999999999998</v>
      </c>
      <c r="AH150" s="20">
        <v>0.90100000000000002</v>
      </c>
      <c r="AI150" s="20">
        <v>0.81599999999999995</v>
      </c>
      <c r="AJ150" s="20">
        <v>0.95099999999999996</v>
      </c>
      <c r="AK150" s="20">
        <v>0.93600000000000005</v>
      </c>
      <c r="AL150" s="20">
        <v>0.92100000000000004</v>
      </c>
      <c r="AM150" s="20">
        <v>0.872</v>
      </c>
      <c r="AN150" s="20">
        <v>0.89600000000000002</v>
      </c>
      <c r="AO150" s="20">
        <v>0.84</v>
      </c>
      <c r="AP150" s="20">
        <v>0.871</v>
      </c>
      <c r="AQ150" s="20">
        <v>0.98299999999999998</v>
      </c>
      <c r="AR150" s="20">
        <v>0.96</v>
      </c>
      <c r="AS150" s="20">
        <v>0.83699999999999997</v>
      </c>
      <c r="AT150" s="20">
        <v>0.83699999999999997</v>
      </c>
      <c r="AU150" s="20">
        <v>0.11600000000000001</v>
      </c>
      <c r="AV150" s="20"/>
      <c r="AW150" s="20">
        <v>1.5269999999999999</v>
      </c>
      <c r="AX150" s="20">
        <v>1.627</v>
      </c>
      <c r="AY150" s="20">
        <v>1.728</v>
      </c>
      <c r="AZ150" s="20">
        <v>1.1359999999999999</v>
      </c>
      <c r="BA150" s="20">
        <v>1.276</v>
      </c>
      <c r="BB150" s="20">
        <v>1.5609999999999999</v>
      </c>
      <c r="BC150" s="20">
        <v>1.61</v>
      </c>
      <c r="BD150" s="20">
        <v>1.28</v>
      </c>
      <c r="BE150" s="20">
        <v>1.637</v>
      </c>
      <c r="BF150" s="20">
        <v>1.6020000000000001</v>
      </c>
      <c r="BG150" s="20">
        <v>1.1779999999999999</v>
      </c>
      <c r="BH150" s="20">
        <v>1.4019999999999999</v>
      </c>
      <c r="BI150" s="20">
        <v>1.655</v>
      </c>
      <c r="BJ150" s="20">
        <v>1.446</v>
      </c>
      <c r="BK150" s="20">
        <v>1.355</v>
      </c>
      <c r="BL150" s="20"/>
      <c r="BM150" s="20">
        <v>0.89</v>
      </c>
      <c r="BN150" s="20">
        <v>0.91300000000000003</v>
      </c>
      <c r="BO150" s="20">
        <v>0.89</v>
      </c>
      <c r="BP150" s="20">
        <v>0.92800000000000005</v>
      </c>
      <c r="BQ150" s="20">
        <v>0.92100000000000004</v>
      </c>
      <c r="BR150" s="20">
        <v>0.91900000000000004</v>
      </c>
      <c r="BS150" s="20">
        <v>0.91600000000000004</v>
      </c>
      <c r="BT150" s="20">
        <v>0.91</v>
      </c>
      <c r="BU150" s="20">
        <v>0.90900000000000003</v>
      </c>
      <c r="BV150" s="20">
        <v>0.89700000000000002</v>
      </c>
      <c r="BW150" s="20">
        <v>0.93700000000000006</v>
      </c>
      <c r="BX150" s="20">
        <v>0.93400000000000005</v>
      </c>
      <c r="BY150" s="20">
        <v>0.91100000000000003</v>
      </c>
      <c r="BZ150" s="20">
        <v>0.871</v>
      </c>
      <c r="CA150" s="20">
        <v>0.63600000000000001</v>
      </c>
      <c r="CB150" s="20"/>
      <c r="CC150" s="20"/>
    </row>
    <row r="151" spans="1:81" x14ac:dyDescent="0.35">
      <c r="A151" s="20">
        <v>214.029</v>
      </c>
      <c r="B151" s="20">
        <v>293.70400000000001</v>
      </c>
      <c r="C151" s="20">
        <v>151.53899999999999</v>
      </c>
      <c r="D151" s="20">
        <v>131.22999999999999</v>
      </c>
      <c r="E151" s="20">
        <v>234.339</v>
      </c>
      <c r="F151" s="20">
        <v>699.89200000000005</v>
      </c>
      <c r="G151" s="20">
        <v>171.84800000000001</v>
      </c>
      <c r="H151" s="20">
        <v>310.88900000000001</v>
      </c>
      <c r="I151" s="20">
        <v>251.524</v>
      </c>
      <c r="J151" s="20">
        <v>139.041</v>
      </c>
      <c r="K151" s="20">
        <v>178.09700000000001</v>
      </c>
      <c r="L151" s="20">
        <v>240.58799999999999</v>
      </c>
      <c r="M151" s="20">
        <v>187.471</v>
      </c>
      <c r="N151" s="20">
        <v>176.535</v>
      </c>
      <c r="O151" s="20">
        <v>179.66</v>
      </c>
      <c r="P151" s="20"/>
      <c r="Q151" s="20">
        <v>54.316000000000003</v>
      </c>
      <c r="R151" s="20">
        <v>63.154000000000003</v>
      </c>
      <c r="S151" s="20">
        <v>51.387</v>
      </c>
      <c r="T151" s="20">
        <v>41.512999999999998</v>
      </c>
      <c r="U151" s="20">
        <v>57.548000000000002</v>
      </c>
      <c r="V151" s="20">
        <v>112.595</v>
      </c>
      <c r="W151" s="20">
        <v>49.316000000000003</v>
      </c>
      <c r="X151" s="20">
        <v>64.921000000000006</v>
      </c>
      <c r="Y151" s="20">
        <v>64.188999999999993</v>
      </c>
      <c r="Z151" s="20">
        <v>44.012999999999998</v>
      </c>
      <c r="AA151" s="20">
        <v>49.316000000000003</v>
      </c>
      <c r="AB151" s="20">
        <v>60.350999999999999</v>
      </c>
      <c r="AC151" s="20">
        <v>50.048000000000002</v>
      </c>
      <c r="AD151" s="20">
        <v>52.548000000000002</v>
      </c>
      <c r="AE151" s="20">
        <v>116.61199999999999</v>
      </c>
      <c r="AG151" s="20">
        <v>0.91200000000000003</v>
      </c>
      <c r="AH151" s="20">
        <v>0.92500000000000004</v>
      </c>
      <c r="AI151" s="20">
        <v>0.72099999999999997</v>
      </c>
      <c r="AJ151" s="20">
        <v>0.95699999999999996</v>
      </c>
      <c r="AK151" s="20">
        <v>0.88900000000000001</v>
      </c>
      <c r="AL151" s="20">
        <v>0.69399999999999995</v>
      </c>
      <c r="AM151" s="20">
        <v>0.88800000000000001</v>
      </c>
      <c r="AN151" s="20">
        <v>0.92700000000000005</v>
      </c>
      <c r="AO151" s="20">
        <v>0.76700000000000002</v>
      </c>
      <c r="AP151" s="20">
        <v>0.90200000000000002</v>
      </c>
      <c r="AQ151" s="20">
        <v>0.92</v>
      </c>
      <c r="AR151" s="20">
        <v>0.83</v>
      </c>
      <c r="AS151" s="20">
        <v>0.94099999999999995</v>
      </c>
      <c r="AT151" s="20">
        <v>0.84599999999999997</v>
      </c>
      <c r="AU151" s="20">
        <v>0.16600000000000001</v>
      </c>
      <c r="AV151" s="20"/>
      <c r="AW151" s="20">
        <v>1.385</v>
      </c>
      <c r="AX151" s="20">
        <v>1.083</v>
      </c>
      <c r="AY151" s="20">
        <v>1.571</v>
      </c>
      <c r="AZ151" s="20">
        <v>1.1220000000000001</v>
      </c>
      <c r="BA151" s="20">
        <v>1.411</v>
      </c>
      <c r="BB151" s="20">
        <v>2.12</v>
      </c>
      <c r="BC151" s="20">
        <v>1.504</v>
      </c>
      <c r="BD151" s="20">
        <v>1.149</v>
      </c>
      <c r="BE151" s="20">
        <v>1.72</v>
      </c>
      <c r="BF151" s="20">
        <v>1.4650000000000001</v>
      </c>
      <c r="BG151" s="20">
        <v>1.1539999999999999</v>
      </c>
      <c r="BH151" s="20">
        <v>1.4179999999999999</v>
      </c>
      <c r="BI151" s="20">
        <v>1.401</v>
      </c>
      <c r="BJ151" s="20">
        <v>1.8879999999999999</v>
      </c>
      <c r="BK151" s="20">
        <v>1.4059999999999999</v>
      </c>
      <c r="BL151" s="20"/>
      <c r="BM151" s="20">
        <v>0.92900000000000005</v>
      </c>
      <c r="BN151" s="20">
        <v>0.91900000000000004</v>
      </c>
      <c r="BO151" s="20">
        <v>0.85499999999999998</v>
      </c>
      <c r="BP151" s="20">
        <v>0.91800000000000004</v>
      </c>
      <c r="BQ151" s="20">
        <v>0.92600000000000005</v>
      </c>
      <c r="BR151" s="20">
        <v>0.91</v>
      </c>
      <c r="BS151" s="20">
        <v>0.90500000000000003</v>
      </c>
      <c r="BT151" s="20">
        <v>0.92100000000000004</v>
      </c>
      <c r="BU151" s="20">
        <v>0.88200000000000001</v>
      </c>
      <c r="BV151" s="20">
        <v>0.90800000000000003</v>
      </c>
      <c r="BW151" s="20">
        <v>0.90100000000000002</v>
      </c>
      <c r="BX151" s="20">
        <v>0.90600000000000003</v>
      </c>
      <c r="BY151" s="20">
        <v>0.92700000000000005</v>
      </c>
      <c r="BZ151" s="20">
        <v>0.92200000000000004</v>
      </c>
      <c r="CA151" s="20">
        <v>0.59099999999999997</v>
      </c>
      <c r="CB151" s="20"/>
      <c r="CC151" s="20"/>
    </row>
    <row r="152" spans="1:81" x14ac:dyDescent="0.35">
      <c r="A152" s="20">
        <v>3.125</v>
      </c>
      <c r="B152" s="20">
        <v>223.40299999999999</v>
      </c>
      <c r="C152" s="20">
        <v>554.60199999999998</v>
      </c>
      <c r="D152" s="20">
        <v>185.90899999999999</v>
      </c>
      <c r="E152" s="20">
        <v>201.53100000000001</v>
      </c>
      <c r="F152" s="20">
        <v>249.96100000000001</v>
      </c>
      <c r="G152" s="20">
        <v>174.97300000000001</v>
      </c>
      <c r="H152" s="20">
        <v>232.77600000000001</v>
      </c>
      <c r="I152" s="20">
        <v>617.09199999999998</v>
      </c>
      <c r="J152" s="20">
        <v>131.22999999999999</v>
      </c>
      <c r="K152" s="20">
        <v>174.97300000000001</v>
      </c>
      <c r="L152" s="20">
        <v>303.07799999999997</v>
      </c>
      <c r="M152" s="20">
        <v>96.86</v>
      </c>
      <c r="N152" s="20">
        <v>74.988</v>
      </c>
      <c r="O152" s="20">
        <v>451.49299999999999</v>
      </c>
      <c r="P152" s="20"/>
      <c r="Q152" s="20">
        <v>6.0350000000000001</v>
      </c>
      <c r="R152" s="20">
        <v>55.654000000000003</v>
      </c>
      <c r="S152" s="20">
        <v>96.864000000000004</v>
      </c>
      <c r="T152" s="20">
        <v>52.119</v>
      </c>
      <c r="U152" s="20">
        <v>51.512999999999998</v>
      </c>
      <c r="V152" s="20">
        <v>59.314999999999998</v>
      </c>
      <c r="W152" s="20">
        <v>48.584000000000003</v>
      </c>
      <c r="X152" s="20">
        <v>56.814999999999998</v>
      </c>
      <c r="Y152" s="20">
        <v>93.757999999999996</v>
      </c>
      <c r="Z152" s="20">
        <v>41.512999999999998</v>
      </c>
      <c r="AA152" s="20">
        <v>50.048000000000002</v>
      </c>
      <c r="AB152" s="20">
        <v>65.224999999999994</v>
      </c>
      <c r="AC152" s="20">
        <v>35.478000000000002</v>
      </c>
      <c r="AD152" s="20">
        <v>51.084000000000003</v>
      </c>
      <c r="AE152" s="20">
        <v>198.048</v>
      </c>
      <c r="AG152" s="20">
        <v>1</v>
      </c>
      <c r="AH152" s="20">
        <v>0.90600000000000003</v>
      </c>
      <c r="AI152" s="20">
        <v>0.74299999999999999</v>
      </c>
      <c r="AJ152" s="20">
        <v>0.86</v>
      </c>
      <c r="AK152" s="20">
        <v>0.95399999999999996</v>
      </c>
      <c r="AL152" s="20">
        <v>0.89300000000000002</v>
      </c>
      <c r="AM152" s="20">
        <v>0.93200000000000005</v>
      </c>
      <c r="AN152" s="20">
        <v>0.90600000000000003</v>
      </c>
      <c r="AO152" s="20">
        <v>0.88200000000000001</v>
      </c>
      <c r="AP152" s="20">
        <v>0.95699999999999996</v>
      </c>
      <c r="AQ152" s="20">
        <v>0.878</v>
      </c>
      <c r="AR152" s="20">
        <v>0.89500000000000002</v>
      </c>
      <c r="AS152" s="20">
        <v>0.96699999999999997</v>
      </c>
      <c r="AT152" s="20">
        <v>0.85</v>
      </c>
      <c r="AU152" s="20">
        <v>0.14499999999999999</v>
      </c>
      <c r="AV152" s="20"/>
      <c r="AW152" s="20">
        <v>2</v>
      </c>
      <c r="AX152" s="20">
        <v>1.171</v>
      </c>
      <c r="AY152" s="20">
        <v>1.7989999999999999</v>
      </c>
      <c r="AZ152" s="20">
        <v>1.4510000000000001</v>
      </c>
      <c r="BA152" s="20">
        <v>1.4630000000000001</v>
      </c>
      <c r="BB152" s="20">
        <v>1.4219999999999999</v>
      </c>
      <c r="BC152" s="20">
        <v>1.403</v>
      </c>
      <c r="BD152" s="20">
        <v>1.417</v>
      </c>
      <c r="BE152" s="20">
        <v>1.2410000000000001</v>
      </c>
      <c r="BF152" s="20">
        <v>1.2749999999999999</v>
      </c>
      <c r="BG152" s="20">
        <v>1.486</v>
      </c>
      <c r="BH152" s="20">
        <v>1.117</v>
      </c>
      <c r="BI152" s="20">
        <v>1.2629999999999999</v>
      </c>
      <c r="BJ152" s="20">
        <v>1.7629999999999999</v>
      </c>
      <c r="BK152" s="20">
        <v>1.5209999999999999</v>
      </c>
      <c r="BL152" s="20"/>
      <c r="BM152" s="20">
        <v>1</v>
      </c>
      <c r="BN152" s="20">
        <v>0.89700000000000002</v>
      </c>
      <c r="BO152" s="20">
        <v>0.88</v>
      </c>
      <c r="BP152" s="20">
        <v>0.90800000000000003</v>
      </c>
      <c r="BQ152" s="20">
        <v>0.95199999999999996</v>
      </c>
      <c r="BR152" s="20">
        <v>0.93</v>
      </c>
      <c r="BS152" s="20">
        <v>0.91400000000000003</v>
      </c>
      <c r="BT152" s="20">
        <v>0.92300000000000004</v>
      </c>
      <c r="BU152" s="20">
        <v>0.93100000000000005</v>
      </c>
      <c r="BV152" s="20">
        <v>0.91300000000000003</v>
      </c>
      <c r="BW152" s="20">
        <v>0.91400000000000003</v>
      </c>
      <c r="BX152" s="20">
        <v>0.91100000000000003</v>
      </c>
      <c r="BY152" s="20">
        <v>0.91200000000000003</v>
      </c>
      <c r="BZ152" s="20">
        <v>0.91500000000000004</v>
      </c>
      <c r="CA152" s="20">
        <v>0.65200000000000002</v>
      </c>
      <c r="CB152" s="20"/>
      <c r="CC152" s="20"/>
    </row>
    <row r="153" spans="1:81" x14ac:dyDescent="0.35">
      <c r="A153" s="20">
        <v>234.33799999999999</v>
      </c>
      <c r="B153" s="20">
        <v>335.88499999999999</v>
      </c>
      <c r="C153" s="20">
        <v>153.101</v>
      </c>
      <c r="D153" s="20">
        <v>164.03700000000001</v>
      </c>
      <c r="E153" s="20">
        <v>235.90100000000001</v>
      </c>
      <c r="F153" s="20">
        <v>307.76499999999999</v>
      </c>
      <c r="G153" s="20">
        <v>224.965</v>
      </c>
      <c r="H153" s="20">
        <v>234.339</v>
      </c>
      <c r="I153" s="20">
        <v>143.72800000000001</v>
      </c>
      <c r="J153" s="20">
        <v>140.60300000000001</v>
      </c>
      <c r="K153" s="20">
        <v>165.59899999999999</v>
      </c>
      <c r="L153" s="20">
        <v>128.10499999999999</v>
      </c>
      <c r="M153" s="20">
        <v>153.101</v>
      </c>
      <c r="N153" s="20">
        <v>326.512</v>
      </c>
      <c r="O153" s="20">
        <v>46.868000000000002</v>
      </c>
      <c r="P153" s="20"/>
      <c r="Q153" s="20">
        <v>59.618000000000002</v>
      </c>
      <c r="R153" s="20">
        <v>69.921000000000006</v>
      </c>
      <c r="S153" s="20">
        <v>45.780999999999999</v>
      </c>
      <c r="T153" s="20">
        <v>49.012999999999998</v>
      </c>
      <c r="U153" s="20">
        <v>57.548000000000002</v>
      </c>
      <c r="V153" s="20">
        <v>69.921000000000006</v>
      </c>
      <c r="W153" s="20">
        <v>55.350999999999999</v>
      </c>
      <c r="X153" s="20">
        <v>56.814999999999998</v>
      </c>
      <c r="Y153" s="20">
        <v>47.548000000000002</v>
      </c>
      <c r="Z153" s="20">
        <v>45.048999999999999</v>
      </c>
      <c r="AA153" s="20">
        <v>46.512999999999998</v>
      </c>
      <c r="AB153" s="20">
        <v>50.350999999999999</v>
      </c>
      <c r="AC153" s="20">
        <v>44.012999999999998</v>
      </c>
      <c r="AD153" s="20">
        <v>33.710999999999999</v>
      </c>
      <c r="AE153" s="20">
        <v>68.028000000000006</v>
      </c>
      <c r="AG153" s="20">
        <v>0.82799999999999996</v>
      </c>
      <c r="AH153" s="20">
        <v>0.86299999999999999</v>
      </c>
      <c r="AI153" s="20">
        <v>0.91800000000000004</v>
      </c>
      <c r="AJ153" s="20">
        <v>0.85799999999999998</v>
      </c>
      <c r="AK153" s="20">
        <v>0.89500000000000002</v>
      </c>
      <c r="AL153" s="20">
        <v>0.79100000000000004</v>
      </c>
      <c r="AM153" s="20">
        <v>0.92300000000000004</v>
      </c>
      <c r="AN153" s="20">
        <v>0.91200000000000003</v>
      </c>
      <c r="AO153" s="20">
        <v>0.79900000000000004</v>
      </c>
      <c r="AP153" s="20">
        <v>0.871</v>
      </c>
      <c r="AQ153" s="20">
        <v>0.96199999999999997</v>
      </c>
      <c r="AR153" s="20">
        <v>0.63500000000000001</v>
      </c>
      <c r="AS153" s="20">
        <v>0.99299999999999999</v>
      </c>
      <c r="AT153" s="20">
        <v>0.82899999999999996</v>
      </c>
      <c r="AU153" s="20">
        <v>0.127</v>
      </c>
      <c r="AV153" s="20"/>
      <c r="AW153" s="20">
        <v>1.6579999999999999</v>
      </c>
      <c r="AX153" s="20">
        <v>1.5</v>
      </c>
      <c r="AY153" s="20">
        <v>1.524</v>
      </c>
      <c r="AZ153" s="20">
        <v>1.7290000000000001</v>
      </c>
      <c r="BA153" s="20">
        <v>1.5609999999999999</v>
      </c>
      <c r="BB153" s="20">
        <v>1.5880000000000001</v>
      </c>
      <c r="BC153" s="20">
        <v>1.4019999999999999</v>
      </c>
      <c r="BD153" s="20">
        <v>1.3939999999999999</v>
      </c>
      <c r="BE153" s="20">
        <v>2.056</v>
      </c>
      <c r="BF153" s="20">
        <v>1.6279999999999999</v>
      </c>
      <c r="BG153" s="20">
        <v>1.1830000000000001</v>
      </c>
      <c r="BH153" s="20">
        <v>1.0880000000000001</v>
      </c>
      <c r="BI153" s="20">
        <v>1.0589999999999999</v>
      </c>
      <c r="BJ153" s="20">
        <v>1.548</v>
      </c>
      <c r="BK153" s="20">
        <v>1.224</v>
      </c>
      <c r="BL153" s="20"/>
      <c r="BM153" s="20">
        <v>0.89600000000000002</v>
      </c>
      <c r="BN153" s="20">
        <v>0.92700000000000005</v>
      </c>
      <c r="BO153" s="20">
        <v>0.92500000000000004</v>
      </c>
      <c r="BP153" s="20">
        <v>0.91300000000000003</v>
      </c>
      <c r="BQ153" s="20">
        <v>0.94399999999999995</v>
      </c>
      <c r="BR153" s="20">
        <v>0.89500000000000002</v>
      </c>
      <c r="BS153" s="20">
        <v>0.92300000000000004</v>
      </c>
      <c r="BT153" s="20">
        <v>0.92600000000000005</v>
      </c>
      <c r="BU153" s="20">
        <v>0.89800000000000002</v>
      </c>
      <c r="BV153" s="20">
        <v>0.9</v>
      </c>
      <c r="BW153" s="20">
        <v>0.92600000000000005</v>
      </c>
      <c r="BX153" s="20">
        <v>0.79600000000000004</v>
      </c>
      <c r="BY153" s="20">
        <v>0.93799999999999994</v>
      </c>
      <c r="BZ153" s="20">
        <v>0.85699999999999998</v>
      </c>
      <c r="CA153" s="20">
        <v>0.432</v>
      </c>
      <c r="CB153" s="20"/>
      <c r="CC153" s="20"/>
    </row>
    <row r="154" spans="1:81" x14ac:dyDescent="0.35">
      <c r="A154" s="20">
        <v>323.387</v>
      </c>
      <c r="B154" s="20">
        <v>231.214</v>
      </c>
      <c r="C154" s="20">
        <v>154.66399999999999</v>
      </c>
      <c r="D154" s="20">
        <v>223.40299999999999</v>
      </c>
      <c r="E154" s="20">
        <v>315.57600000000002</v>
      </c>
      <c r="F154" s="20">
        <v>629.59</v>
      </c>
      <c r="G154" s="20">
        <v>324.95</v>
      </c>
      <c r="H154" s="20">
        <v>256.20999999999998</v>
      </c>
      <c r="I154" s="20">
        <v>184.346</v>
      </c>
      <c r="J154" s="20">
        <v>151.53899999999999</v>
      </c>
      <c r="K154" s="20">
        <v>349.94600000000003</v>
      </c>
      <c r="L154" s="20">
        <v>193.72</v>
      </c>
      <c r="M154" s="20">
        <v>115.607</v>
      </c>
      <c r="N154" s="20">
        <v>270.27100000000002</v>
      </c>
      <c r="O154" s="20">
        <v>95.298000000000002</v>
      </c>
      <c r="P154" s="20"/>
      <c r="Q154" s="20">
        <v>66.814999999999998</v>
      </c>
      <c r="R154" s="20">
        <v>55.350999999999999</v>
      </c>
      <c r="S154" s="20">
        <v>46.512999999999998</v>
      </c>
      <c r="T154" s="20">
        <v>58.582999999999998</v>
      </c>
      <c r="U154" s="20">
        <v>66.688999999999993</v>
      </c>
      <c r="V154" s="20">
        <v>103.935</v>
      </c>
      <c r="W154" s="20">
        <v>67.421000000000006</v>
      </c>
      <c r="X154" s="20">
        <v>62.85</v>
      </c>
      <c r="Y154" s="20">
        <v>49.012999999999998</v>
      </c>
      <c r="Z154" s="20">
        <v>45.476999999999997</v>
      </c>
      <c r="AA154" s="20">
        <v>71.688999999999993</v>
      </c>
      <c r="AB154" s="20">
        <v>52.850999999999999</v>
      </c>
      <c r="AC154" s="20">
        <v>44.012999999999998</v>
      </c>
      <c r="AD154" s="20">
        <v>69.921000000000006</v>
      </c>
      <c r="AE154" s="20">
        <v>51.69</v>
      </c>
      <c r="AG154" s="20">
        <v>0.91</v>
      </c>
      <c r="AH154" s="20">
        <v>0.94799999999999995</v>
      </c>
      <c r="AI154" s="20">
        <v>0.89800000000000002</v>
      </c>
      <c r="AJ154" s="20">
        <v>0.81799999999999995</v>
      </c>
      <c r="AK154" s="20">
        <v>0.89200000000000002</v>
      </c>
      <c r="AL154" s="20">
        <v>0.73199999999999998</v>
      </c>
      <c r="AM154" s="20">
        <v>0.89800000000000002</v>
      </c>
      <c r="AN154" s="20">
        <v>0.81499999999999995</v>
      </c>
      <c r="AO154" s="20">
        <v>0.96399999999999997</v>
      </c>
      <c r="AP154" s="20">
        <v>0.92100000000000004</v>
      </c>
      <c r="AQ154" s="20">
        <v>0.85599999999999998</v>
      </c>
      <c r="AR154" s="20">
        <v>0.872</v>
      </c>
      <c r="AS154" s="20">
        <v>0.75</v>
      </c>
      <c r="AT154" s="20">
        <v>0.83899999999999997</v>
      </c>
      <c r="AU154" s="20">
        <v>0.44800000000000001</v>
      </c>
      <c r="AV154" s="20"/>
      <c r="AW154" s="20">
        <v>1.319</v>
      </c>
      <c r="AX154" s="20">
        <v>1.2470000000000001</v>
      </c>
      <c r="AY154" s="20">
        <v>1.5049999999999999</v>
      </c>
      <c r="AZ154" s="20">
        <v>1.2849999999999999</v>
      </c>
      <c r="BA154" s="20">
        <v>1.3839999999999999</v>
      </c>
      <c r="BB154" s="20">
        <v>2.0760000000000001</v>
      </c>
      <c r="BC154" s="20">
        <v>1.544</v>
      </c>
      <c r="BD154" s="20">
        <v>1.712</v>
      </c>
      <c r="BE154" s="20">
        <v>1.012</v>
      </c>
      <c r="BF154" s="20">
        <v>1.504</v>
      </c>
      <c r="BG154" s="20">
        <v>1.526</v>
      </c>
      <c r="BH154" s="20">
        <v>1.3839999999999999</v>
      </c>
      <c r="BI154" s="20">
        <v>1.8540000000000001</v>
      </c>
      <c r="BJ154" s="20">
        <v>1.556</v>
      </c>
      <c r="BK154" s="20">
        <v>1.492</v>
      </c>
      <c r="BL154" s="20"/>
      <c r="BM154" s="20">
        <v>0.94099999999999995</v>
      </c>
      <c r="BN154" s="20">
        <v>0.92200000000000004</v>
      </c>
      <c r="BO154" s="20">
        <v>0.92500000000000004</v>
      </c>
      <c r="BP154" s="20">
        <v>0.89100000000000001</v>
      </c>
      <c r="BQ154" s="20">
        <v>0.92</v>
      </c>
      <c r="BR154" s="20">
        <v>0.90900000000000003</v>
      </c>
      <c r="BS154" s="20">
        <v>0.93100000000000005</v>
      </c>
      <c r="BT154" s="20">
        <v>0.90900000000000003</v>
      </c>
      <c r="BU154" s="20">
        <v>0.93700000000000006</v>
      </c>
      <c r="BV154" s="20">
        <v>0.93700000000000006</v>
      </c>
      <c r="BW154" s="20">
        <v>0.92200000000000004</v>
      </c>
      <c r="BX154" s="20">
        <v>0.90800000000000003</v>
      </c>
      <c r="BY154" s="20">
        <v>0.876</v>
      </c>
      <c r="BZ154" s="20">
        <v>0.90700000000000003</v>
      </c>
      <c r="CA154" s="20">
        <v>0.73499999999999999</v>
      </c>
      <c r="CB154" s="20"/>
      <c r="CC154" s="20"/>
    </row>
    <row r="155" spans="1:81" x14ac:dyDescent="0.35">
      <c r="A155" s="20">
        <v>196.84399999999999</v>
      </c>
      <c r="B155" s="20">
        <v>231.214</v>
      </c>
      <c r="C155" s="20">
        <v>148.41399999999999</v>
      </c>
      <c r="D155" s="20">
        <v>198.40700000000001</v>
      </c>
      <c r="E155" s="20">
        <v>198.40700000000001</v>
      </c>
      <c r="F155" s="20">
        <v>187.471</v>
      </c>
      <c r="G155" s="20">
        <v>193.72</v>
      </c>
      <c r="H155" s="20">
        <v>253.08600000000001</v>
      </c>
      <c r="I155" s="20">
        <v>204.65600000000001</v>
      </c>
      <c r="J155" s="20">
        <v>109.358</v>
      </c>
      <c r="K155" s="20">
        <v>199.96899999999999</v>
      </c>
      <c r="L155" s="20">
        <v>521.79399999999998</v>
      </c>
      <c r="M155" s="20">
        <v>73.426000000000002</v>
      </c>
      <c r="N155" s="20">
        <v>521.79399999999998</v>
      </c>
      <c r="O155" s="20">
        <v>259.33499999999998</v>
      </c>
      <c r="P155" s="20"/>
      <c r="Q155" s="20">
        <v>51.816000000000003</v>
      </c>
      <c r="R155" s="20">
        <v>57.119</v>
      </c>
      <c r="S155" s="20">
        <v>44.744999999999997</v>
      </c>
      <c r="T155" s="20">
        <v>53.582999999999998</v>
      </c>
      <c r="U155" s="20">
        <v>52.548000000000002</v>
      </c>
      <c r="V155" s="20">
        <v>56.387</v>
      </c>
      <c r="W155" s="20">
        <v>51.512999999999998</v>
      </c>
      <c r="X155" s="20">
        <v>59.618000000000002</v>
      </c>
      <c r="Y155" s="20">
        <v>53.582999999999998</v>
      </c>
      <c r="Z155" s="20">
        <v>39.012999999999998</v>
      </c>
      <c r="AA155" s="20">
        <v>51.816000000000003</v>
      </c>
      <c r="AB155" s="20">
        <v>93.328999999999994</v>
      </c>
      <c r="AC155" s="20">
        <v>30.908000000000001</v>
      </c>
      <c r="AD155" s="20">
        <v>61.386000000000003</v>
      </c>
      <c r="AE155" s="20">
        <v>139.41300000000001</v>
      </c>
      <c r="AG155" s="20">
        <v>0.92100000000000004</v>
      </c>
      <c r="AH155" s="20">
        <v>0.89100000000000001</v>
      </c>
      <c r="AI155" s="20">
        <v>0.93200000000000005</v>
      </c>
      <c r="AJ155" s="20">
        <v>0.86799999999999999</v>
      </c>
      <c r="AK155" s="20">
        <v>0.90300000000000002</v>
      </c>
      <c r="AL155" s="20">
        <v>0.74099999999999999</v>
      </c>
      <c r="AM155" s="20">
        <v>0.91700000000000004</v>
      </c>
      <c r="AN155" s="20">
        <v>0.89500000000000002</v>
      </c>
      <c r="AO155" s="20">
        <v>0.89600000000000002</v>
      </c>
      <c r="AP155" s="20">
        <v>0.90300000000000002</v>
      </c>
      <c r="AQ155" s="20">
        <v>0.93600000000000005</v>
      </c>
      <c r="AR155" s="20">
        <v>0.753</v>
      </c>
      <c r="AS155" s="20">
        <v>0.96599999999999997</v>
      </c>
      <c r="AT155" s="20">
        <v>0.90100000000000002</v>
      </c>
      <c r="AU155" s="20">
        <v>0.16800000000000001</v>
      </c>
      <c r="AV155" s="20"/>
      <c r="AW155" s="20">
        <v>1.452</v>
      </c>
      <c r="AX155" s="20">
        <v>1.2969999999999999</v>
      </c>
      <c r="AY155" s="20">
        <v>1.3069999999999999</v>
      </c>
      <c r="AZ155" s="20">
        <v>1.653</v>
      </c>
      <c r="BA155" s="20">
        <v>1.22</v>
      </c>
      <c r="BB155" s="20">
        <v>2.2869999999999999</v>
      </c>
      <c r="BC155" s="20">
        <v>1.3819999999999999</v>
      </c>
      <c r="BD155" s="20">
        <v>1.3480000000000001</v>
      </c>
      <c r="BE155" s="20">
        <v>1.399</v>
      </c>
      <c r="BF155" s="20">
        <v>1.611</v>
      </c>
      <c r="BG155" s="20">
        <v>1.29</v>
      </c>
      <c r="BH155" s="20">
        <v>1.2969999999999999</v>
      </c>
      <c r="BI155" s="20">
        <v>1.4730000000000001</v>
      </c>
      <c r="BJ155" s="20">
        <v>1.3740000000000001</v>
      </c>
      <c r="BK155" s="20">
        <v>1.4530000000000001</v>
      </c>
      <c r="BL155" s="20"/>
      <c r="BM155" s="20">
        <v>0.92</v>
      </c>
      <c r="BN155" s="20">
        <v>0.91400000000000003</v>
      </c>
      <c r="BO155" s="20">
        <v>0.92700000000000005</v>
      </c>
      <c r="BP155" s="20">
        <v>0.91</v>
      </c>
      <c r="BQ155" s="20">
        <v>0.91700000000000004</v>
      </c>
      <c r="BR155" s="20">
        <v>0.876</v>
      </c>
      <c r="BS155" s="20">
        <v>0.93899999999999995</v>
      </c>
      <c r="BT155" s="20">
        <v>0.92</v>
      </c>
      <c r="BU155" s="20">
        <v>0.91</v>
      </c>
      <c r="BV155" s="20">
        <v>0.90300000000000002</v>
      </c>
      <c r="BW155" s="20">
        <v>0.91800000000000004</v>
      </c>
      <c r="BX155" s="20">
        <v>0.88100000000000001</v>
      </c>
      <c r="BY155" s="20">
        <v>0.94899999999999995</v>
      </c>
      <c r="BZ155" s="20">
        <v>0.92300000000000004</v>
      </c>
      <c r="CA155" s="20">
        <v>0.71399999999999997</v>
      </c>
      <c r="CB155" s="20"/>
      <c r="CC155" s="20"/>
    </row>
    <row r="156" spans="1:81" x14ac:dyDescent="0.35">
      <c r="A156" s="20">
        <v>242.15</v>
      </c>
      <c r="B156" s="20">
        <v>707.70299999999997</v>
      </c>
      <c r="C156" s="20">
        <v>710.827</v>
      </c>
      <c r="D156" s="20">
        <v>171.84800000000001</v>
      </c>
      <c r="E156" s="20">
        <v>289.01799999999997</v>
      </c>
      <c r="F156" s="20">
        <v>440.55700000000002</v>
      </c>
      <c r="G156" s="20">
        <v>212.46700000000001</v>
      </c>
      <c r="H156" s="20">
        <v>229.65199999999999</v>
      </c>
      <c r="I156" s="20">
        <v>303.07799999999997</v>
      </c>
      <c r="J156" s="20">
        <v>117.169</v>
      </c>
      <c r="K156" s="20">
        <v>193.72</v>
      </c>
      <c r="L156" s="20">
        <v>615.53</v>
      </c>
      <c r="M156" s="20">
        <v>379.62900000000002</v>
      </c>
      <c r="N156" s="20">
        <v>670.20899999999995</v>
      </c>
      <c r="O156" s="20">
        <v>118.732</v>
      </c>
      <c r="P156" s="20"/>
      <c r="Q156" s="20">
        <v>57.119</v>
      </c>
      <c r="R156" s="20">
        <v>101.13200000000001</v>
      </c>
      <c r="S156" s="20">
        <v>117.46899999999999</v>
      </c>
      <c r="T156" s="20">
        <v>50.048000000000002</v>
      </c>
      <c r="U156" s="20">
        <v>64.492000000000004</v>
      </c>
      <c r="V156" s="20">
        <v>86.384</v>
      </c>
      <c r="W156" s="20">
        <v>54.316000000000003</v>
      </c>
      <c r="X156" s="20">
        <v>55.78</v>
      </c>
      <c r="Y156" s="20">
        <v>71.260000000000005</v>
      </c>
      <c r="Z156" s="20">
        <v>39.746000000000002</v>
      </c>
      <c r="AA156" s="20">
        <v>51.816000000000003</v>
      </c>
      <c r="AB156" s="20">
        <v>118.934</v>
      </c>
      <c r="AC156" s="20">
        <v>97.9</v>
      </c>
      <c r="AD156" s="20">
        <v>86.259</v>
      </c>
      <c r="AE156" s="20">
        <v>81.864999999999995</v>
      </c>
      <c r="AG156" s="20">
        <v>0.93300000000000005</v>
      </c>
      <c r="AH156" s="20">
        <v>0.87</v>
      </c>
      <c r="AI156" s="20">
        <v>0.64700000000000002</v>
      </c>
      <c r="AJ156" s="20">
        <v>0.86199999999999999</v>
      </c>
      <c r="AK156" s="20">
        <v>0.873</v>
      </c>
      <c r="AL156" s="20">
        <v>0.74199999999999999</v>
      </c>
      <c r="AM156" s="20">
        <v>0.90500000000000003</v>
      </c>
      <c r="AN156" s="20">
        <v>0.92800000000000005</v>
      </c>
      <c r="AO156" s="20">
        <v>0.75</v>
      </c>
      <c r="AP156" s="20">
        <v>0.93200000000000005</v>
      </c>
      <c r="AQ156" s="20">
        <v>0.90700000000000003</v>
      </c>
      <c r="AR156" s="20">
        <v>0.54700000000000004</v>
      </c>
      <c r="AS156" s="20">
        <v>0.498</v>
      </c>
      <c r="AT156" s="20">
        <v>0.88100000000000001</v>
      </c>
      <c r="AU156" s="20">
        <v>0.223</v>
      </c>
      <c r="AV156" s="20"/>
      <c r="AW156" s="20">
        <v>1.4159999999999999</v>
      </c>
      <c r="AX156" s="20">
        <v>1.25</v>
      </c>
      <c r="AY156" s="20">
        <v>1.7210000000000001</v>
      </c>
      <c r="AZ156" s="20">
        <v>1.524</v>
      </c>
      <c r="BA156" s="20">
        <v>1.508</v>
      </c>
      <c r="BB156" s="20">
        <v>2.0750000000000002</v>
      </c>
      <c r="BC156" s="20">
        <v>1.1890000000000001</v>
      </c>
      <c r="BD156" s="20">
        <v>1.4390000000000001</v>
      </c>
      <c r="BE156" s="20">
        <v>1.4330000000000001</v>
      </c>
      <c r="BF156" s="20">
        <v>1.294</v>
      </c>
      <c r="BG156" s="20">
        <v>1.6779999999999999</v>
      </c>
      <c r="BH156" s="20">
        <v>2.2010000000000001</v>
      </c>
      <c r="BI156" s="20">
        <v>1.9430000000000001</v>
      </c>
      <c r="BJ156" s="20">
        <v>1.3660000000000001</v>
      </c>
      <c r="BK156" s="20">
        <v>1.351</v>
      </c>
      <c r="BL156" s="20"/>
      <c r="BM156" s="20">
        <v>0.93100000000000005</v>
      </c>
      <c r="BN156" s="20">
        <v>0.94299999999999995</v>
      </c>
      <c r="BO156" s="20">
        <v>0.86199999999999999</v>
      </c>
      <c r="BP156" s="20">
        <v>0.88700000000000001</v>
      </c>
      <c r="BQ156" s="20">
        <v>0.90900000000000003</v>
      </c>
      <c r="BR156" s="20">
        <v>0.93100000000000005</v>
      </c>
      <c r="BS156" s="20">
        <v>0.91600000000000004</v>
      </c>
      <c r="BT156" s="20">
        <v>0.94499999999999995</v>
      </c>
      <c r="BU156" s="20">
        <v>0.86599999999999999</v>
      </c>
      <c r="BV156" s="20">
        <v>0.91500000000000004</v>
      </c>
      <c r="BW156" s="20">
        <v>0.92900000000000005</v>
      </c>
      <c r="BX156" s="20">
        <v>0.82799999999999996</v>
      </c>
      <c r="BY156" s="20">
        <v>0.73599999999999999</v>
      </c>
      <c r="BZ156" s="20">
        <v>0.93600000000000005</v>
      </c>
      <c r="CA156" s="20">
        <v>0.64700000000000002</v>
      </c>
      <c r="CB156" s="20"/>
      <c r="CC156" s="20"/>
    </row>
    <row r="157" spans="1:81" x14ac:dyDescent="0.35">
      <c r="A157" s="20">
        <v>373.37900000000002</v>
      </c>
      <c r="B157" s="20">
        <v>378.06599999999997</v>
      </c>
      <c r="C157" s="20">
        <v>179.66</v>
      </c>
      <c r="D157" s="20">
        <v>160.91300000000001</v>
      </c>
      <c r="E157" s="20">
        <v>190.595</v>
      </c>
      <c r="F157" s="20">
        <v>173.411</v>
      </c>
      <c r="G157" s="20">
        <v>142.16499999999999</v>
      </c>
      <c r="H157" s="20">
        <v>220.27799999999999</v>
      </c>
      <c r="I157" s="20">
        <v>153.101</v>
      </c>
      <c r="J157" s="20">
        <v>159.35</v>
      </c>
      <c r="K157" s="20">
        <v>259.33499999999998</v>
      </c>
      <c r="L157" s="20">
        <v>170.286</v>
      </c>
      <c r="M157" s="20">
        <v>181.22200000000001</v>
      </c>
      <c r="N157" s="20">
        <v>237.46299999999999</v>
      </c>
      <c r="O157" s="20">
        <v>473.36399999999998</v>
      </c>
      <c r="P157" s="20"/>
      <c r="Q157" s="20">
        <v>72.117000000000004</v>
      </c>
      <c r="R157" s="20">
        <v>74.188000000000002</v>
      </c>
      <c r="S157" s="20">
        <v>53.887</v>
      </c>
      <c r="T157" s="20">
        <v>47.548000000000002</v>
      </c>
      <c r="U157" s="20">
        <v>51.084000000000003</v>
      </c>
      <c r="V157" s="20">
        <v>51.387</v>
      </c>
      <c r="W157" s="20">
        <v>44.012999999999998</v>
      </c>
      <c r="X157" s="20">
        <v>56.082999999999998</v>
      </c>
      <c r="Y157" s="20">
        <v>45.048999999999999</v>
      </c>
      <c r="Z157" s="20">
        <v>47.976999999999997</v>
      </c>
      <c r="AA157" s="20">
        <v>61.386000000000003</v>
      </c>
      <c r="AB157" s="20">
        <v>50.350999999999999</v>
      </c>
      <c r="AC157" s="20">
        <v>54.619</v>
      </c>
      <c r="AD157" s="20">
        <v>116.73699999999999</v>
      </c>
      <c r="AE157" s="20">
        <v>147.393</v>
      </c>
      <c r="AG157" s="20">
        <v>0.90200000000000002</v>
      </c>
      <c r="AH157" s="20">
        <v>0.86299999999999999</v>
      </c>
      <c r="AI157" s="20">
        <v>0.77700000000000002</v>
      </c>
      <c r="AJ157" s="20">
        <v>0.89400000000000002</v>
      </c>
      <c r="AK157" s="20">
        <v>0.91800000000000004</v>
      </c>
      <c r="AL157" s="20">
        <v>0.82499999999999996</v>
      </c>
      <c r="AM157" s="20">
        <v>0.92200000000000004</v>
      </c>
      <c r="AN157" s="20">
        <v>0.88</v>
      </c>
      <c r="AO157" s="20">
        <v>0.94799999999999995</v>
      </c>
      <c r="AP157" s="20">
        <v>0.87</v>
      </c>
      <c r="AQ157" s="20">
        <v>0.86499999999999999</v>
      </c>
      <c r="AR157" s="20">
        <v>0.84399999999999997</v>
      </c>
      <c r="AS157" s="20">
        <v>0.76300000000000001</v>
      </c>
      <c r="AT157" s="20">
        <v>0.61799999999999999</v>
      </c>
      <c r="AU157" s="20">
        <v>0.27400000000000002</v>
      </c>
      <c r="AV157" s="20"/>
      <c r="AW157" s="20">
        <v>1.4039999999999999</v>
      </c>
      <c r="AX157" s="20">
        <v>1.3049999999999999</v>
      </c>
      <c r="AY157" s="20">
        <v>1.742</v>
      </c>
      <c r="AZ157" s="20">
        <v>1.6040000000000001</v>
      </c>
      <c r="BA157" s="20">
        <v>1.3169999999999999</v>
      </c>
      <c r="BB157" s="20">
        <v>1.607</v>
      </c>
      <c r="BC157" s="20">
        <v>1.399</v>
      </c>
      <c r="BD157" s="20">
        <v>1.3049999999999999</v>
      </c>
      <c r="BE157" s="20">
        <v>1.2949999999999999</v>
      </c>
      <c r="BF157" s="20">
        <v>1.62</v>
      </c>
      <c r="BG157" s="20">
        <v>1.3089999999999999</v>
      </c>
      <c r="BH157" s="20">
        <v>1.2250000000000001</v>
      </c>
      <c r="BI157" s="20">
        <v>2.1120000000000001</v>
      </c>
      <c r="BJ157" s="20">
        <v>1.3939999999999999</v>
      </c>
      <c r="BK157" s="20">
        <v>1.536</v>
      </c>
      <c r="BL157" s="20"/>
      <c r="BM157" s="20">
        <v>0.94099999999999995</v>
      </c>
      <c r="BN157" s="20">
        <v>0.90600000000000003</v>
      </c>
      <c r="BO157" s="20">
        <v>0.88500000000000001</v>
      </c>
      <c r="BP157" s="20">
        <v>0.91200000000000003</v>
      </c>
      <c r="BQ157" s="20">
        <v>0.90700000000000003</v>
      </c>
      <c r="BR157" s="20">
        <v>0.871</v>
      </c>
      <c r="BS157" s="20">
        <v>0.91900000000000004</v>
      </c>
      <c r="BT157" s="20">
        <v>0.90400000000000003</v>
      </c>
      <c r="BU157" s="20">
        <v>0.92</v>
      </c>
      <c r="BV157" s="20">
        <v>0.92700000000000005</v>
      </c>
      <c r="BW157" s="20">
        <v>0.91200000000000003</v>
      </c>
      <c r="BX157" s="20">
        <v>0.88300000000000001</v>
      </c>
      <c r="BY157" s="20">
        <v>0.875</v>
      </c>
      <c r="BZ157" s="20">
        <v>0.84399999999999997</v>
      </c>
      <c r="CA157" s="20">
        <v>0.77800000000000002</v>
      </c>
      <c r="CB157" s="20"/>
      <c r="CC157" s="20"/>
    </row>
    <row r="158" spans="1:81" x14ac:dyDescent="0.35">
      <c r="A158" s="20">
        <v>243.71199999999999</v>
      </c>
      <c r="B158" s="20">
        <v>331.19900000000001</v>
      </c>
      <c r="C158" s="20">
        <v>248.399</v>
      </c>
      <c r="D158" s="20">
        <v>304.64</v>
      </c>
      <c r="E158" s="20">
        <v>217.154</v>
      </c>
      <c r="F158" s="20">
        <v>253.08600000000001</v>
      </c>
      <c r="G158" s="20">
        <v>235.90100000000001</v>
      </c>
      <c r="H158" s="20">
        <v>370.255</v>
      </c>
      <c r="I158" s="20">
        <v>220.27799999999999</v>
      </c>
      <c r="J158" s="20">
        <v>140.60300000000001</v>
      </c>
      <c r="K158" s="20">
        <v>240.58799999999999</v>
      </c>
      <c r="L158" s="20">
        <v>160.91300000000001</v>
      </c>
      <c r="M158" s="20">
        <v>178.09700000000001</v>
      </c>
      <c r="N158" s="20">
        <v>142.16499999999999</v>
      </c>
      <c r="O158" s="20">
        <v>226.52699999999999</v>
      </c>
      <c r="P158" s="20"/>
      <c r="Q158" s="20">
        <v>57.850999999999999</v>
      </c>
      <c r="R158" s="20">
        <v>68.153000000000006</v>
      </c>
      <c r="S158" s="20">
        <v>57.850999999999999</v>
      </c>
      <c r="T158" s="20">
        <v>66.814999999999998</v>
      </c>
      <c r="U158" s="20">
        <v>54.316000000000003</v>
      </c>
      <c r="V158" s="20">
        <v>59.314999999999998</v>
      </c>
      <c r="W158" s="20">
        <v>55.350999999999999</v>
      </c>
      <c r="X158" s="20">
        <v>72.117999999999995</v>
      </c>
      <c r="Y158" s="20">
        <v>57.850999999999999</v>
      </c>
      <c r="Z158" s="20">
        <v>43.280999999999999</v>
      </c>
      <c r="AA158" s="20">
        <v>57.548000000000002</v>
      </c>
      <c r="AB158" s="20">
        <v>69.492000000000004</v>
      </c>
      <c r="AC158" s="20">
        <v>49.316000000000003</v>
      </c>
      <c r="AD158" s="20">
        <v>56.387</v>
      </c>
      <c r="AE158" s="20">
        <v>123.556</v>
      </c>
      <c r="AG158" s="20">
        <v>0.91500000000000004</v>
      </c>
      <c r="AH158" s="20">
        <v>0.89600000000000002</v>
      </c>
      <c r="AI158" s="20">
        <v>0.93300000000000005</v>
      </c>
      <c r="AJ158" s="20">
        <v>0.85799999999999998</v>
      </c>
      <c r="AK158" s="20">
        <v>0.92500000000000004</v>
      </c>
      <c r="AL158" s="20">
        <v>0.90400000000000003</v>
      </c>
      <c r="AM158" s="20">
        <v>0.96799999999999997</v>
      </c>
      <c r="AN158" s="20">
        <v>0.89500000000000002</v>
      </c>
      <c r="AO158" s="20">
        <v>0.82699999999999996</v>
      </c>
      <c r="AP158" s="20">
        <v>0.94299999999999995</v>
      </c>
      <c r="AQ158" s="20">
        <v>0.91300000000000003</v>
      </c>
      <c r="AR158" s="20">
        <v>0.41899999999999998</v>
      </c>
      <c r="AS158" s="20">
        <v>0.92</v>
      </c>
      <c r="AT158" s="20">
        <v>0.93899999999999995</v>
      </c>
      <c r="AU158" s="20">
        <v>0.186</v>
      </c>
      <c r="AV158" s="20"/>
      <c r="AW158" s="20">
        <v>1.357</v>
      </c>
      <c r="AX158" s="20">
        <v>1.1299999999999999</v>
      </c>
      <c r="AY158" s="20">
        <v>1.4670000000000001</v>
      </c>
      <c r="AZ158" s="20">
        <v>1.7070000000000001</v>
      </c>
      <c r="BA158" s="20">
        <v>1.329</v>
      </c>
      <c r="BB158" s="20">
        <v>1.2709999999999999</v>
      </c>
      <c r="BC158" s="20">
        <v>1.167</v>
      </c>
      <c r="BD158" s="20">
        <v>1.4670000000000001</v>
      </c>
      <c r="BE158" s="20">
        <v>1.6479999999999999</v>
      </c>
      <c r="BF158" s="20">
        <v>1.321</v>
      </c>
      <c r="BG158" s="20">
        <v>1.2609999999999999</v>
      </c>
      <c r="BH158" s="20">
        <v>2.2559999999999998</v>
      </c>
      <c r="BI158" s="20">
        <v>1.4910000000000001</v>
      </c>
      <c r="BJ158" s="20">
        <v>1.417</v>
      </c>
      <c r="BK158" s="20">
        <v>1.23</v>
      </c>
      <c r="BL158" s="20"/>
      <c r="BM158" s="20">
        <v>0.91500000000000004</v>
      </c>
      <c r="BN158" s="20">
        <v>0.92600000000000005</v>
      </c>
      <c r="BO158" s="20">
        <v>0.93799999999999994</v>
      </c>
      <c r="BP158" s="20">
        <v>0.93500000000000005</v>
      </c>
      <c r="BQ158" s="20">
        <v>0.92100000000000004</v>
      </c>
      <c r="BR158" s="20">
        <v>0.92600000000000005</v>
      </c>
      <c r="BS158" s="20">
        <v>0.93200000000000005</v>
      </c>
      <c r="BT158" s="20">
        <v>0.94199999999999995</v>
      </c>
      <c r="BU158" s="20">
        <v>0.89800000000000002</v>
      </c>
      <c r="BV158" s="20">
        <v>0.9</v>
      </c>
      <c r="BW158" s="20">
        <v>0.93100000000000005</v>
      </c>
      <c r="BX158" s="20">
        <v>0.72</v>
      </c>
      <c r="BY158" s="20">
        <v>0.91900000000000004</v>
      </c>
      <c r="BZ158" s="20">
        <v>0.92700000000000005</v>
      </c>
      <c r="CA158" s="20">
        <v>0.57099999999999995</v>
      </c>
      <c r="CB158" s="20"/>
      <c r="CC158" s="20"/>
    </row>
    <row r="159" spans="1:81" x14ac:dyDescent="0.35">
      <c r="A159" s="20">
        <v>326.51100000000002</v>
      </c>
      <c r="B159" s="20">
        <v>228.09</v>
      </c>
      <c r="C159" s="20">
        <v>142.16499999999999</v>
      </c>
      <c r="D159" s="20">
        <v>171.84800000000001</v>
      </c>
      <c r="E159" s="20">
        <v>287.45499999999998</v>
      </c>
      <c r="F159" s="20">
        <v>279.64400000000001</v>
      </c>
      <c r="G159" s="20">
        <v>192.15799999999999</v>
      </c>
      <c r="H159" s="20">
        <v>698.32899999999995</v>
      </c>
      <c r="I159" s="20">
        <v>190.595</v>
      </c>
      <c r="J159" s="20">
        <v>118.732</v>
      </c>
      <c r="K159" s="20">
        <v>109.358</v>
      </c>
      <c r="L159" s="20">
        <v>209.34299999999999</v>
      </c>
      <c r="M159" s="20">
        <v>248.399</v>
      </c>
      <c r="N159" s="20">
        <v>198.40700000000001</v>
      </c>
      <c r="O159" s="20">
        <v>320.26299999999998</v>
      </c>
      <c r="P159" s="20"/>
      <c r="Q159" s="20">
        <v>67.724000000000004</v>
      </c>
      <c r="R159" s="20">
        <v>56.082999999999998</v>
      </c>
      <c r="S159" s="20">
        <v>43.280999999999999</v>
      </c>
      <c r="T159" s="20">
        <v>49.316000000000003</v>
      </c>
      <c r="U159" s="20">
        <v>62.118000000000002</v>
      </c>
      <c r="V159" s="20">
        <v>62.85</v>
      </c>
      <c r="W159" s="20">
        <v>50.78</v>
      </c>
      <c r="X159" s="20">
        <v>124.96899999999999</v>
      </c>
      <c r="Y159" s="20">
        <v>52.119</v>
      </c>
      <c r="Z159" s="20">
        <v>39.746000000000002</v>
      </c>
      <c r="AA159" s="20">
        <v>39.317</v>
      </c>
      <c r="AB159" s="20">
        <v>55.654000000000003</v>
      </c>
      <c r="AC159" s="20">
        <v>62.118000000000002</v>
      </c>
      <c r="AD159" s="20">
        <v>44.316000000000003</v>
      </c>
      <c r="AE159" s="20">
        <v>141.66200000000001</v>
      </c>
      <c r="AG159" s="20">
        <v>0.89500000000000002</v>
      </c>
      <c r="AH159" s="20">
        <v>0.91100000000000003</v>
      </c>
      <c r="AI159" s="20">
        <v>0.95399999999999996</v>
      </c>
      <c r="AJ159" s="20">
        <v>0.88800000000000001</v>
      </c>
      <c r="AK159" s="20">
        <v>0.93600000000000005</v>
      </c>
      <c r="AL159" s="20">
        <v>0.89</v>
      </c>
      <c r="AM159" s="20">
        <v>0.93600000000000005</v>
      </c>
      <c r="AN159" s="20">
        <v>0.56200000000000006</v>
      </c>
      <c r="AO159" s="20">
        <v>0.88200000000000001</v>
      </c>
      <c r="AP159" s="20">
        <v>0.94399999999999995</v>
      </c>
      <c r="AQ159" s="20">
        <v>0.88900000000000001</v>
      </c>
      <c r="AR159" s="20">
        <v>0.84899999999999998</v>
      </c>
      <c r="AS159" s="20">
        <v>0.80900000000000005</v>
      </c>
      <c r="AT159" s="20">
        <v>0.91</v>
      </c>
      <c r="AU159" s="20">
        <v>0.20100000000000001</v>
      </c>
      <c r="AV159" s="20"/>
      <c r="AW159" s="20">
        <v>1.0900000000000001</v>
      </c>
      <c r="AX159" s="20">
        <v>1.373</v>
      </c>
      <c r="AY159" s="20">
        <v>1.2</v>
      </c>
      <c r="AZ159" s="20">
        <v>1.39</v>
      </c>
      <c r="BA159" s="20">
        <v>1.1970000000000001</v>
      </c>
      <c r="BB159" s="20">
        <v>1.1679999999999999</v>
      </c>
      <c r="BC159" s="20">
        <v>1.272</v>
      </c>
      <c r="BD159" s="20">
        <v>1.782</v>
      </c>
      <c r="BE159" s="20">
        <v>1.5960000000000001</v>
      </c>
      <c r="BF159" s="20">
        <v>1.4490000000000001</v>
      </c>
      <c r="BG159" s="20">
        <v>1.992</v>
      </c>
      <c r="BH159" s="20">
        <v>1.363</v>
      </c>
      <c r="BI159" s="20">
        <v>1.619</v>
      </c>
      <c r="BJ159" s="20">
        <v>1.1060000000000001</v>
      </c>
      <c r="BK159" s="20">
        <v>1.198</v>
      </c>
      <c r="BL159" s="20"/>
      <c r="BM159" s="20">
        <v>0.91500000000000004</v>
      </c>
      <c r="BN159" s="20">
        <v>0.92400000000000004</v>
      </c>
      <c r="BO159" s="20">
        <v>0.91500000000000004</v>
      </c>
      <c r="BP159" s="20">
        <v>0.89800000000000002</v>
      </c>
      <c r="BQ159" s="20">
        <v>0.93200000000000005</v>
      </c>
      <c r="BR159" s="20">
        <v>0.93200000000000005</v>
      </c>
      <c r="BS159" s="20">
        <v>0.92800000000000005</v>
      </c>
      <c r="BT159" s="20">
        <v>0.82899999999999996</v>
      </c>
      <c r="BU159" s="20">
        <v>0.92100000000000004</v>
      </c>
      <c r="BV159" s="20">
        <v>0.92100000000000004</v>
      </c>
      <c r="BW159" s="20">
        <v>0.90300000000000002</v>
      </c>
      <c r="BX159" s="20">
        <v>0.89</v>
      </c>
      <c r="BY159" s="20">
        <v>0.91600000000000004</v>
      </c>
      <c r="BZ159" s="20">
        <v>0.88300000000000001</v>
      </c>
      <c r="CA159" s="20">
        <v>0.73699999999999999</v>
      </c>
      <c r="CB159" s="20"/>
      <c r="CC159" s="20"/>
    </row>
    <row r="160" spans="1:81" x14ac:dyDescent="0.35">
      <c r="A160" s="20">
        <v>217.154</v>
      </c>
      <c r="B160" s="20">
        <v>149.977</v>
      </c>
      <c r="C160" s="20">
        <v>215.59200000000001</v>
      </c>
      <c r="D160" s="20">
        <v>149.977</v>
      </c>
      <c r="E160" s="20">
        <v>164.03700000000001</v>
      </c>
      <c r="F160" s="20">
        <v>178.09700000000001</v>
      </c>
      <c r="G160" s="20">
        <v>154.66399999999999</v>
      </c>
      <c r="H160" s="20">
        <v>278.08199999999999</v>
      </c>
      <c r="I160" s="20">
        <v>257.77300000000002</v>
      </c>
      <c r="J160" s="20">
        <v>264.02199999999999</v>
      </c>
      <c r="K160" s="20">
        <v>198.40700000000001</v>
      </c>
      <c r="L160" s="20">
        <v>112.483</v>
      </c>
      <c r="M160" s="20">
        <v>223.40299999999999</v>
      </c>
      <c r="N160" s="20">
        <v>254.648</v>
      </c>
      <c r="O160" s="20">
        <v>214.029</v>
      </c>
      <c r="P160" s="20"/>
      <c r="Q160" s="20">
        <v>53.582999999999998</v>
      </c>
      <c r="R160" s="20">
        <v>49.744999999999997</v>
      </c>
      <c r="S160" s="20">
        <v>54.619</v>
      </c>
      <c r="T160" s="20">
        <v>44.012999999999998</v>
      </c>
      <c r="U160" s="20">
        <v>49.012999999999998</v>
      </c>
      <c r="V160" s="20">
        <v>49.316000000000003</v>
      </c>
      <c r="W160" s="20">
        <v>45.048999999999999</v>
      </c>
      <c r="X160" s="20">
        <v>61.814999999999998</v>
      </c>
      <c r="Y160" s="20">
        <v>57.850999999999999</v>
      </c>
      <c r="Z160" s="20">
        <v>61.082999999999998</v>
      </c>
      <c r="AA160" s="20">
        <v>50.350999999999999</v>
      </c>
      <c r="AB160" s="20">
        <v>40.478000000000002</v>
      </c>
      <c r="AC160" s="20">
        <v>54.619</v>
      </c>
      <c r="AD160" s="20">
        <v>51.816000000000003</v>
      </c>
      <c r="AE160" s="20">
        <v>99.239000000000004</v>
      </c>
      <c r="AG160" s="20">
        <v>0.95</v>
      </c>
      <c r="AH160" s="20">
        <v>0.76200000000000001</v>
      </c>
      <c r="AI160" s="20">
        <v>0.90800000000000003</v>
      </c>
      <c r="AJ160" s="20">
        <v>0.97299999999999998</v>
      </c>
      <c r="AK160" s="20">
        <v>0.85799999999999998</v>
      </c>
      <c r="AL160" s="20">
        <v>0.92</v>
      </c>
      <c r="AM160" s="20">
        <v>0.95799999999999996</v>
      </c>
      <c r="AN160" s="20">
        <v>0.91500000000000004</v>
      </c>
      <c r="AO160" s="20">
        <v>0.96799999999999997</v>
      </c>
      <c r="AP160" s="20">
        <v>0.88900000000000001</v>
      </c>
      <c r="AQ160" s="20">
        <v>0.98299999999999998</v>
      </c>
      <c r="AR160" s="20">
        <v>0.86299999999999999</v>
      </c>
      <c r="AS160" s="20">
        <v>0.94099999999999995</v>
      </c>
      <c r="AT160" s="20">
        <v>0.92900000000000005</v>
      </c>
      <c r="AU160" s="20">
        <v>0.27300000000000002</v>
      </c>
      <c r="AV160" s="20"/>
      <c r="AW160" s="20">
        <v>1.278</v>
      </c>
      <c r="AX160" s="20">
        <v>2.278</v>
      </c>
      <c r="AY160" s="20">
        <v>1.248</v>
      </c>
      <c r="AZ160" s="20">
        <v>1.28</v>
      </c>
      <c r="BA160" s="20">
        <v>1.663</v>
      </c>
      <c r="BB160" s="20">
        <v>1.296</v>
      </c>
      <c r="BC160" s="20">
        <v>1.4790000000000001</v>
      </c>
      <c r="BD160" s="20">
        <v>1.53</v>
      </c>
      <c r="BE160" s="20">
        <v>1.0760000000000001</v>
      </c>
      <c r="BF160" s="20">
        <v>1.5329999999999999</v>
      </c>
      <c r="BG160" s="20">
        <v>1.179</v>
      </c>
      <c r="BH160" s="20">
        <v>1.6819999999999999</v>
      </c>
      <c r="BI160" s="20">
        <v>1.266</v>
      </c>
      <c r="BJ160" s="20">
        <v>1.216</v>
      </c>
      <c r="BK160" s="20">
        <v>1.3240000000000001</v>
      </c>
      <c r="BL160" s="20"/>
      <c r="BM160" s="20">
        <v>0.92700000000000005</v>
      </c>
      <c r="BN160" s="20">
        <v>0.91400000000000003</v>
      </c>
      <c r="BO160" s="20">
        <v>0.91100000000000003</v>
      </c>
      <c r="BP160" s="20">
        <v>0.92800000000000005</v>
      </c>
      <c r="BQ160" s="20">
        <v>0.92500000000000004</v>
      </c>
      <c r="BR160" s="20">
        <v>0.91600000000000004</v>
      </c>
      <c r="BS160" s="20">
        <v>0.92100000000000004</v>
      </c>
      <c r="BT160" s="20">
        <v>0.94399999999999995</v>
      </c>
      <c r="BU160" s="20">
        <v>0.93500000000000005</v>
      </c>
      <c r="BV160" s="20">
        <v>0.92900000000000005</v>
      </c>
      <c r="BW160" s="20">
        <v>0.92700000000000005</v>
      </c>
      <c r="BX160" s="20">
        <v>0.88900000000000001</v>
      </c>
      <c r="BY160" s="20">
        <v>0.92</v>
      </c>
      <c r="BZ160" s="20">
        <v>0.91700000000000004</v>
      </c>
      <c r="CA160" s="20">
        <v>0.68200000000000005</v>
      </c>
      <c r="CB160" s="20"/>
      <c r="CC160" s="20"/>
    </row>
    <row r="161" spans="1:81" x14ac:dyDescent="0.35">
      <c r="A161" s="20">
        <v>171.84800000000001</v>
      </c>
      <c r="B161" s="20">
        <v>279.64400000000001</v>
      </c>
      <c r="C161" s="20">
        <v>62.49</v>
      </c>
      <c r="D161" s="20">
        <v>201.53100000000001</v>
      </c>
      <c r="E161" s="20">
        <v>207.78</v>
      </c>
      <c r="F161" s="20">
        <v>365.56799999999998</v>
      </c>
      <c r="G161" s="20">
        <v>190.595</v>
      </c>
      <c r="H161" s="20">
        <v>239.02500000000001</v>
      </c>
      <c r="I161" s="20">
        <v>181.22200000000001</v>
      </c>
      <c r="J161" s="20">
        <v>126.54300000000001</v>
      </c>
      <c r="K161" s="20">
        <v>149.977</v>
      </c>
      <c r="L161" s="20">
        <v>259.33499999999998</v>
      </c>
      <c r="M161" s="20">
        <v>240.58799999999999</v>
      </c>
      <c r="N161" s="20">
        <v>678.02</v>
      </c>
      <c r="O161" s="20">
        <v>496.798</v>
      </c>
      <c r="P161" s="20"/>
      <c r="Q161" s="20">
        <v>52.119</v>
      </c>
      <c r="R161" s="20">
        <v>61.386000000000003</v>
      </c>
      <c r="S161" s="20">
        <v>38.71</v>
      </c>
      <c r="T161" s="20">
        <v>52.850999999999999</v>
      </c>
      <c r="U161" s="20">
        <v>53.28</v>
      </c>
      <c r="V161" s="20">
        <v>84.793999999999997</v>
      </c>
      <c r="W161" s="20">
        <v>50.048000000000002</v>
      </c>
      <c r="X161" s="20">
        <v>56.082999999999998</v>
      </c>
      <c r="Y161" s="20">
        <v>50.048000000000002</v>
      </c>
      <c r="Z161" s="20">
        <v>42.244999999999997</v>
      </c>
      <c r="AA161" s="20">
        <v>46.084000000000003</v>
      </c>
      <c r="AB161" s="20">
        <v>61.689</v>
      </c>
      <c r="AC161" s="20">
        <v>60.654000000000003</v>
      </c>
      <c r="AD161" s="20">
        <v>59.19</v>
      </c>
      <c r="AE161" s="20">
        <v>198.655</v>
      </c>
      <c r="AG161" s="20">
        <v>0.79500000000000004</v>
      </c>
      <c r="AH161" s="20">
        <v>0.93300000000000005</v>
      </c>
      <c r="AI161" s="20">
        <v>0.52400000000000002</v>
      </c>
      <c r="AJ161" s="20">
        <v>0.90700000000000003</v>
      </c>
      <c r="AK161" s="20">
        <v>0.92</v>
      </c>
      <c r="AL161" s="20">
        <v>0.63900000000000001</v>
      </c>
      <c r="AM161" s="20">
        <v>0.95599999999999996</v>
      </c>
      <c r="AN161" s="20">
        <v>0.95499999999999996</v>
      </c>
      <c r="AO161" s="20">
        <v>0.90900000000000003</v>
      </c>
      <c r="AP161" s="20">
        <v>0.89100000000000001</v>
      </c>
      <c r="AQ161" s="20">
        <v>0.88700000000000001</v>
      </c>
      <c r="AR161" s="20">
        <v>0.85599999999999998</v>
      </c>
      <c r="AS161" s="20">
        <v>0.82199999999999995</v>
      </c>
      <c r="AT161" s="20">
        <v>0.91300000000000003</v>
      </c>
      <c r="AU161" s="20">
        <v>0.158</v>
      </c>
      <c r="AV161" s="20"/>
      <c r="AW161" s="20">
        <v>1.4910000000000001</v>
      </c>
      <c r="AX161" s="20">
        <v>1.22</v>
      </c>
      <c r="AY161" s="20">
        <v>3.5110000000000001</v>
      </c>
      <c r="AZ161" s="20">
        <v>1.5329999999999999</v>
      </c>
      <c r="BA161" s="20">
        <v>1.431</v>
      </c>
      <c r="BB161" s="20">
        <v>1.405</v>
      </c>
      <c r="BC161" s="20">
        <v>1.167</v>
      </c>
      <c r="BD161" s="20">
        <v>1.1919999999999999</v>
      </c>
      <c r="BE161" s="20">
        <v>1.395</v>
      </c>
      <c r="BF161" s="20">
        <v>1.5620000000000001</v>
      </c>
      <c r="BG161" s="20">
        <v>1.494</v>
      </c>
      <c r="BH161" s="20">
        <v>1.474</v>
      </c>
      <c r="BI161" s="20">
        <v>1.677</v>
      </c>
      <c r="BJ161" s="20">
        <v>1.339</v>
      </c>
      <c r="BK161" s="20">
        <v>1.3440000000000001</v>
      </c>
      <c r="BL161" s="20"/>
      <c r="BM161" s="20">
        <v>0.85899999999999999</v>
      </c>
      <c r="BN161" s="20">
        <v>0.92500000000000004</v>
      </c>
      <c r="BO161" s="20">
        <v>0.76900000000000002</v>
      </c>
      <c r="BP161" s="20">
        <v>0.91800000000000004</v>
      </c>
      <c r="BQ161" s="20">
        <v>0.93</v>
      </c>
      <c r="BR161" s="20">
        <v>0.81799999999999995</v>
      </c>
      <c r="BS161" s="20">
        <v>0.93500000000000005</v>
      </c>
      <c r="BT161" s="20">
        <v>0.93300000000000005</v>
      </c>
      <c r="BU161" s="20">
        <v>0.91700000000000004</v>
      </c>
      <c r="BV161" s="20">
        <v>0.91500000000000004</v>
      </c>
      <c r="BW161" s="20">
        <v>0.88900000000000001</v>
      </c>
      <c r="BX161" s="20">
        <v>0.92</v>
      </c>
      <c r="BY161" s="20">
        <v>0.89500000000000002</v>
      </c>
      <c r="BZ161" s="20">
        <v>0.91100000000000003</v>
      </c>
      <c r="CA161" s="20">
        <v>0.64900000000000002</v>
      </c>
      <c r="CB161" s="20"/>
      <c r="CC161" s="20"/>
    </row>
    <row r="162" spans="1:81" x14ac:dyDescent="0.35">
      <c r="A162" s="20">
        <v>209.34200000000001</v>
      </c>
      <c r="B162" s="20">
        <v>207.78</v>
      </c>
      <c r="C162" s="20">
        <v>249.96100000000001</v>
      </c>
      <c r="D162" s="20">
        <v>185.90899999999999</v>
      </c>
      <c r="E162" s="20">
        <v>284.33100000000002</v>
      </c>
      <c r="F162" s="20">
        <v>251.524</v>
      </c>
      <c r="G162" s="20">
        <v>187.471</v>
      </c>
      <c r="H162" s="20">
        <v>506.17200000000003</v>
      </c>
      <c r="I162" s="20">
        <v>267.14600000000002</v>
      </c>
      <c r="J162" s="20">
        <v>148.41399999999999</v>
      </c>
      <c r="K162" s="20">
        <v>143.72800000000001</v>
      </c>
      <c r="L162" s="20">
        <v>65.614999999999995</v>
      </c>
      <c r="M162" s="20">
        <v>146.852</v>
      </c>
      <c r="N162" s="20">
        <v>242.15</v>
      </c>
      <c r="O162" s="20">
        <v>185.90899999999999</v>
      </c>
      <c r="P162" s="20"/>
      <c r="Q162" s="20">
        <v>53.582999999999998</v>
      </c>
      <c r="R162" s="20">
        <v>53.582999999999998</v>
      </c>
      <c r="S162" s="20">
        <v>66.081999999999994</v>
      </c>
      <c r="T162" s="20">
        <v>51.816000000000003</v>
      </c>
      <c r="U162" s="20">
        <v>62.118000000000002</v>
      </c>
      <c r="V162" s="20">
        <v>58.886000000000003</v>
      </c>
      <c r="W162" s="20">
        <v>49.316000000000003</v>
      </c>
      <c r="X162" s="20">
        <v>84.188000000000002</v>
      </c>
      <c r="Y162" s="20">
        <v>60.046999999999997</v>
      </c>
      <c r="Z162" s="20">
        <v>45.351999999999997</v>
      </c>
      <c r="AA162" s="20">
        <v>45.476999999999997</v>
      </c>
      <c r="AB162" s="20">
        <v>32.978000000000002</v>
      </c>
      <c r="AC162" s="20">
        <v>46.816000000000003</v>
      </c>
      <c r="AD162" s="20">
        <v>99.793000000000006</v>
      </c>
      <c r="AE162" s="20">
        <v>85.400999999999996</v>
      </c>
      <c r="AG162" s="20">
        <v>0.91600000000000004</v>
      </c>
      <c r="AH162" s="20">
        <v>0.90900000000000003</v>
      </c>
      <c r="AI162" s="20">
        <v>0.71899999999999997</v>
      </c>
      <c r="AJ162" s="20">
        <v>0.87</v>
      </c>
      <c r="AK162" s="20">
        <v>0.92600000000000005</v>
      </c>
      <c r="AL162" s="20">
        <v>0.91200000000000003</v>
      </c>
      <c r="AM162" s="20">
        <v>0.96899999999999997</v>
      </c>
      <c r="AN162" s="20">
        <v>0.89700000000000002</v>
      </c>
      <c r="AO162" s="20">
        <v>0.93100000000000005</v>
      </c>
      <c r="AP162" s="20">
        <v>0.90700000000000003</v>
      </c>
      <c r="AQ162" s="20">
        <v>0.873</v>
      </c>
      <c r="AR162" s="20">
        <v>0.75800000000000001</v>
      </c>
      <c r="AS162" s="20">
        <v>0.84199999999999997</v>
      </c>
      <c r="AT162" s="20">
        <v>0.85599999999999998</v>
      </c>
      <c r="AU162" s="20">
        <v>0.32</v>
      </c>
      <c r="AV162" s="20"/>
      <c r="AW162" s="20">
        <v>1.387</v>
      </c>
      <c r="AX162" s="20">
        <v>1.393</v>
      </c>
      <c r="AY162" s="20">
        <v>2.1269999999999998</v>
      </c>
      <c r="AZ162" s="20">
        <v>1.603</v>
      </c>
      <c r="BA162" s="20">
        <v>1.1459999999999999</v>
      </c>
      <c r="BB162" s="20">
        <v>1.331</v>
      </c>
      <c r="BC162" s="20">
        <v>1.1319999999999999</v>
      </c>
      <c r="BD162" s="20">
        <v>1.131</v>
      </c>
      <c r="BE162" s="20">
        <v>1.359</v>
      </c>
      <c r="BF162" s="20">
        <v>1.139</v>
      </c>
      <c r="BG162" s="20">
        <v>1.7150000000000001</v>
      </c>
      <c r="BH162" s="20">
        <v>1.536</v>
      </c>
      <c r="BI162" s="20">
        <v>1.6539999999999999</v>
      </c>
      <c r="BJ162" s="20">
        <v>1.544</v>
      </c>
      <c r="BK162" s="20">
        <v>1.1950000000000001</v>
      </c>
      <c r="BL162" s="20"/>
      <c r="BM162" s="20">
        <v>0.92100000000000004</v>
      </c>
      <c r="BN162" s="20">
        <v>0.91100000000000003</v>
      </c>
      <c r="BO162" s="20">
        <v>0.90100000000000002</v>
      </c>
      <c r="BP162" s="20">
        <v>0.91900000000000004</v>
      </c>
      <c r="BQ162" s="20">
        <v>0.92600000000000005</v>
      </c>
      <c r="BR162" s="20">
        <v>0.91700000000000004</v>
      </c>
      <c r="BS162" s="20">
        <v>0.92300000000000004</v>
      </c>
      <c r="BT162" s="20">
        <v>0.93899999999999995</v>
      </c>
      <c r="BU162" s="20">
        <v>0.94699999999999995</v>
      </c>
      <c r="BV162" s="20">
        <v>0.89200000000000002</v>
      </c>
      <c r="BW162" s="20">
        <v>0.92900000000000005</v>
      </c>
      <c r="BX162" s="20">
        <v>0.81599999999999995</v>
      </c>
      <c r="BY162" s="20">
        <v>0.874</v>
      </c>
      <c r="BZ162" s="20">
        <v>0.94899999999999995</v>
      </c>
      <c r="CA162" s="20">
        <v>0.73699999999999999</v>
      </c>
      <c r="CB162" s="20"/>
      <c r="CC162" s="20"/>
    </row>
    <row r="163" spans="1:81" x14ac:dyDescent="0.35">
      <c r="A163" s="20">
        <v>1.5620000000000001</v>
      </c>
      <c r="B163" s="20">
        <v>473.36399999999998</v>
      </c>
      <c r="C163" s="20">
        <v>192.15799999999999</v>
      </c>
      <c r="D163" s="20">
        <v>173.411</v>
      </c>
      <c r="E163" s="20">
        <v>173.411</v>
      </c>
      <c r="F163" s="20">
        <v>248.399</v>
      </c>
      <c r="G163" s="20">
        <v>206.21799999999999</v>
      </c>
      <c r="H163" s="20">
        <v>204.65600000000001</v>
      </c>
      <c r="I163" s="20">
        <v>228.09</v>
      </c>
      <c r="J163" s="20">
        <v>193.72</v>
      </c>
      <c r="K163" s="20">
        <v>157.78800000000001</v>
      </c>
      <c r="L163" s="20">
        <v>92.173000000000002</v>
      </c>
      <c r="M163" s="20">
        <v>167.16200000000001</v>
      </c>
      <c r="N163" s="20">
        <v>170.286</v>
      </c>
      <c r="O163" s="20">
        <v>310.88900000000001</v>
      </c>
      <c r="P163" s="20"/>
      <c r="Q163" s="20">
        <v>3.5350000000000001</v>
      </c>
      <c r="R163" s="20">
        <v>80.956000000000003</v>
      </c>
      <c r="S163" s="20">
        <v>51.084000000000003</v>
      </c>
      <c r="T163" s="20">
        <v>47.548000000000002</v>
      </c>
      <c r="U163" s="20">
        <v>47.548000000000002</v>
      </c>
      <c r="V163" s="20">
        <v>57.850999999999999</v>
      </c>
      <c r="W163" s="20">
        <v>52.850999999999999</v>
      </c>
      <c r="X163" s="20">
        <v>52.548000000000002</v>
      </c>
      <c r="Y163" s="20">
        <v>57.119</v>
      </c>
      <c r="Z163" s="20">
        <v>50.78</v>
      </c>
      <c r="AA163" s="20">
        <v>46.816000000000003</v>
      </c>
      <c r="AB163" s="20">
        <v>39.012999999999998</v>
      </c>
      <c r="AC163" s="20">
        <v>47.851999999999997</v>
      </c>
      <c r="AD163" s="20">
        <v>58.582999999999998</v>
      </c>
      <c r="AE163" s="20">
        <v>161.53399999999999</v>
      </c>
      <c r="AG163" s="20">
        <v>1</v>
      </c>
      <c r="AH163" s="20">
        <v>0.90800000000000003</v>
      </c>
      <c r="AI163" s="20">
        <v>0.92500000000000004</v>
      </c>
      <c r="AJ163" s="20">
        <v>0.96399999999999997</v>
      </c>
      <c r="AK163" s="20">
        <v>0.96399999999999997</v>
      </c>
      <c r="AL163" s="20">
        <v>0.93300000000000005</v>
      </c>
      <c r="AM163" s="20">
        <v>0.92800000000000005</v>
      </c>
      <c r="AN163" s="20">
        <v>0.93100000000000005</v>
      </c>
      <c r="AO163" s="20">
        <v>0.879</v>
      </c>
      <c r="AP163" s="20">
        <v>0.94399999999999995</v>
      </c>
      <c r="AQ163" s="20">
        <v>0.90500000000000003</v>
      </c>
      <c r="AR163" s="20">
        <v>0.76100000000000001</v>
      </c>
      <c r="AS163" s="20">
        <v>0.91700000000000004</v>
      </c>
      <c r="AT163" s="20">
        <v>0.88700000000000001</v>
      </c>
      <c r="AU163" s="20">
        <v>0.15</v>
      </c>
      <c r="AV163" s="20"/>
      <c r="AW163" s="20">
        <v>1</v>
      </c>
      <c r="AX163" s="20">
        <v>1.413</v>
      </c>
      <c r="AY163" s="20">
        <v>1.282</v>
      </c>
      <c r="AZ163" s="20">
        <v>1.3540000000000001</v>
      </c>
      <c r="BA163" s="20">
        <v>1.242</v>
      </c>
      <c r="BB163" s="20">
        <v>1.29</v>
      </c>
      <c r="BC163" s="20">
        <v>1.339</v>
      </c>
      <c r="BD163" s="20">
        <v>1.35</v>
      </c>
      <c r="BE163" s="20">
        <v>1.5329999999999999</v>
      </c>
      <c r="BF163" s="20">
        <v>1.157</v>
      </c>
      <c r="BG163" s="20">
        <v>1.4910000000000001</v>
      </c>
      <c r="BH163" s="20">
        <v>1.821</v>
      </c>
      <c r="BI163" s="20">
        <v>1.224</v>
      </c>
      <c r="BJ163" s="20">
        <v>1.4119999999999999</v>
      </c>
      <c r="BK163" s="20">
        <v>1.113</v>
      </c>
      <c r="BL163" s="20"/>
      <c r="BM163" s="20">
        <v>1</v>
      </c>
      <c r="BN163" s="20">
        <v>0.94</v>
      </c>
      <c r="BO163" s="20">
        <v>0.91100000000000003</v>
      </c>
      <c r="BP163" s="20">
        <v>0.93700000000000006</v>
      </c>
      <c r="BQ163" s="20">
        <v>0.92500000000000004</v>
      </c>
      <c r="BR163" s="20">
        <v>0.92700000000000005</v>
      </c>
      <c r="BS163" s="20">
        <v>0.93600000000000005</v>
      </c>
      <c r="BT163" s="20">
        <v>0.93200000000000005</v>
      </c>
      <c r="BU163" s="20">
        <v>0.91200000000000003</v>
      </c>
      <c r="BV163" s="20">
        <v>0.92900000000000005</v>
      </c>
      <c r="BW163" s="20">
        <v>0.90200000000000002</v>
      </c>
      <c r="BX163" s="20">
        <v>0.83699999999999997</v>
      </c>
      <c r="BY163" s="20">
        <v>0.89200000000000002</v>
      </c>
      <c r="BZ163" s="20">
        <v>0.91700000000000004</v>
      </c>
      <c r="CA163" s="20">
        <v>0.59299999999999997</v>
      </c>
      <c r="CB163" s="20"/>
      <c r="CC163" s="20"/>
    </row>
    <row r="164" spans="1:81" x14ac:dyDescent="0.35">
      <c r="A164" s="20">
        <v>412.43599999999998</v>
      </c>
      <c r="B164" s="20">
        <v>237.46299999999999</v>
      </c>
      <c r="C164" s="20">
        <v>245.274</v>
      </c>
      <c r="D164" s="20">
        <v>309.327</v>
      </c>
      <c r="E164" s="20">
        <v>315.57600000000002</v>
      </c>
      <c r="F164" s="20">
        <v>160.91300000000001</v>
      </c>
      <c r="G164" s="20">
        <v>190.595</v>
      </c>
      <c r="H164" s="20">
        <v>201.53100000000001</v>
      </c>
      <c r="I164" s="20">
        <v>215.59200000000001</v>
      </c>
      <c r="J164" s="20">
        <v>168.72399999999999</v>
      </c>
      <c r="K164" s="20">
        <v>170.286</v>
      </c>
      <c r="L164" s="20">
        <v>59.366</v>
      </c>
      <c r="M164" s="20">
        <v>382.75299999999999</v>
      </c>
      <c r="N164" s="20">
        <v>215.59200000000001</v>
      </c>
      <c r="O164" s="20">
        <v>318.70100000000002</v>
      </c>
      <c r="P164" s="20"/>
      <c r="Q164" s="20">
        <v>76.259</v>
      </c>
      <c r="R164" s="20">
        <v>57.119</v>
      </c>
      <c r="S164" s="20">
        <v>58.28</v>
      </c>
      <c r="T164" s="20">
        <v>64.617999999999995</v>
      </c>
      <c r="U164" s="20">
        <v>68.153000000000006</v>
      </c>
      <c r="V164" s="20">
        <v>49.012999999999998</v>
      </c>
      <c r="W164" s="20">
        <v>52.548000000000002</v>
      </c>
      <c r="X164" s="20">
        <v>51.816000000000003</v>
      </c>
      <c r="Y164" s="20">
        <v>53.28</v>
      </c>
      <c r="Z164" s="20">
        <v>47.548000000000002</v>
      </c>
      <c r="AA164" s="20">
        <v>50.048000000000002</v>
      </c>
      <c r="AB164" s="20">
        <v>28.408000000000001</v>
      </c>
      <c r="AC164" s="20">
        <v>75.956000000000003</v>
      </c>
      <c r="AD164" s="20">
        <v>48.584000000000003</v>
      </c>
      <c r="AE164" s="20">
        <v>114.11199999999999</v>
      </c>
      <c r="AG164" s="20">
        <v>0.89100000000000001</v>
      </c>
      <c r="AH164" s="20">
        <v>0.91500000000000004</v>
      </c>
      <c r="AI164" s="20">
        <v>0.90700000000000003</v>
      </c>
      <c r="AJ164" s="20">
        <v>0.93100000000000005</v>
      </c>
      <c r="AK164" s="20">
        <v>0.85399999999999998</v>
      </c>
      <c r="AL164" s="20">
        <v>0.84199999999999997</v>
      </c>
      <c r="AM164" s="20">
        <v>0.86699999999999999</v>
      </c>
      <c r="AN164" s="20">
        <v>0.94299999999999995</v>
      </c>
      <c r="AO164" s="20">
        <v>0.95399999999999996</v>
      </c>
      <c r="AP164" s="20">
        <v>0.93799999999999994</v>
      </c>
      <c r="AQ164" s="20">
        <v>0.85399999999999998</v>
      </c>
      <c r="AR164" s="20">
        <v>0.92400000000000004</v>
      </c>
      <c r="AS164" s="20">
        <v>0.83399999999999996</v>
      </c>
      <c r="AT164" s="20">
        <v>0.90700000000000003</v>
      </c>
      <c r="AU164" s="20">
        <v>0.308</v>
      </c>
      <c r="AV164" s="20"/>
      <c r="AW164" s="20">
        <v>1.53</v>
      </c>
      <c r="AX164" s="20">
        <v>1.375</v>
      </c>
      <c r="AY164" s="20">
        <v>1.4550000000000001</v>
      </c>
      <c r="AZ164" s="20">
        <v>1.266</v>
      </c>
      <c r="BA164" s="20">
        <v>1.2989999999999999</v>
      </c>
      <c r="BB164" s="20">
        <v>1.256</v>
      </c>
      <c r="BC164" s="20">
        <v>1.5429999999999999</v>
      </c>
      <c r="BD164" s="20">
        <v>1.401</v>
      </c>
      <c r="BE164" s="20">
        <v>1.0660000000000001</v>
      </c>
      <c r="BF164" s="20">
        <v>1.208</v>
      </c>
      <c r="BG164" s="20">
        <v>1.611</v>
      </c>
      <c r="BH164" s="20">
        <v>1.093</v>
      </c>
      <c r="BI164" s="20">
        <v>1.6359999999999999</v>
      </c>
      <c r="BJ164" s="20">
        <v>1.1850000000000001</v>
      </c>
      <c r="BK164" s="20">
        <v>1.0920000000000001</v>
      </c>
      <c r="BL164" s="20"/>
      <c r="BM164" s="20">
        <v>0.92600000000000005</v>
      </c>
      <c r="BN164" s="20">
        <v>0.92100000000000004</v>
      </c>
      <c r="BO164" s="20">
        <v>0.94299999999999995</v>
      </c>
      <c r="BP164" s="20">
        <v>0.93</v>
      </c>
      <c r="BQ164" s="20">
        <v>0.90200000000000002</v>
      </c>
      <c r="BR164" s="20">
        <v>0.9</v>
      </c>
      <c r="BS164" s="20">
        <v>0.91400000000000003</v>
      </c>
      <c r="BT164" s="20">
        <v>0.92800000000000005</v>
      </c>
      <c r="BU164" s="20">
        <v>0.93200000000000005</v>
      </c>
      <c r="BV164" s="20">
        <v>0.91100000000000003</v>
      </c>
      <c r="BW164" s="20">
        <v>0.93200000000000005</v>
      </c>
      <c r="BX164" s="20">
        <v>0.88400000000000001</v>
      </c>
      <c r="BY164" s="20">
        <v>0.91800000000000004</v>
      </c>
      <c r="BZ164" s="20">
        <v>0.89700000000000002</v>
      </c>
      <c r="CA164" s="20">
        <v>0.77900000000000003</v>
      </c>
      <c r="CB164" s="20"/>
      <c r="CC164" s="20"/>
    </row>
    <row r="165" spans="1:81" x14ac:dyDescent="0.35">
      <c r="A165" s="20">
        <v>268.70800000000003</v>
      </c>
      <c r="B165" s="20">
        <v>199.96899999999999</v>
      </c>
      <c r="C165" s="20">
        <v>207.78</v>
      </c>
      <c r="D165" s="20">
        <v>304.64</v>
      </c>
      <c r="E165" s="20">
        <v>137.47900000000001</v>
      </c>
      <c r="F165" s="20">
        <v>284.33100000000002</v>
      </c>
      <c r="G165" s="20">
        <v>240.58799999999999</v>
      </c>
      <c r="H165" s="20">
        <v>317.13799999999998</v>
      </c>
      <c r="I165" s="20">
        <v>274.95699999999999</v>
      </c>
      <c r="J165" s="20">
        <v>143.72800000000001</v>
      </c>
      <c r="K165" s="20">
        <v>199.96899999999999</v>
      </c>
      <c r="L165" s="20">
        <v>148.41399999999999</v>
      </c>
      <c r="M165" s="20">
        <v>154.66399999999999</v>
      </c>
      <c r="N165" s="20">
        <v>226.52699999999999</v>
      </c>
      <c r="O165" s="20">
        <v>184.346</v>
      </c>
      <c r="P165" s="20"/>
      <c r="Q165" s="20">
        <v>61.386000000000003</v>
      </c>
      <c r="R165" s="20">
        <v>51.084000000000003</v>
      </c>
      <c r="S165" s="20">
        <v>52.850999999999999</v>
      </c>
      <c r="T165" s="20">
        <v>65.653999999999996</v>
      </c>
      <c r="U165" s="20">
        <v>42.244999999999997</v>
      </c>
      <c r="V165" s="20">
        <v>63.154000000000003</v>
      </c>
      <c r="W165" s="20">
        <v>57.119</v>
      </c>
      <c r="X165" s="20">
        <v>66.385999999999996</v>
      </c>
      <c r="Y165" s="20">
        <v>61.082999999999998</v>
      </c>
      <c r="Z165" s="20">
        <v>43.280999999999999</v>
      </c>
      <c r="AA165" s="20">
        <v>51.816000000000003</v>
      </c>
      <c r="AB165" s="20">
        <v>48.584000000000003</v>
      </c>
      <c r="AC165" s="20">
        <v>46.084000000000003</v>
      </c>
      <c r="AD165" s="20">
        <v>58.457000000000001</v>
      </c>
      <c r="AE165" s="20">
        <v>81.132999999999996</v>
      </c>
      <c r="AG165" s="20">
        <v>0.89600000000000002</v>
      </c>
      <c r="AH165" s="20">
        <v>0.96299999999999997</v>
      </c>
      <c r="AI165" s="20">
        <v>0.93500000000000005</v>
      </c>
      <c r="AJ165" s="20">
        <v>0.88800000000000001</v>
      </c>
      <c r="AK165" s="20">
        <v>0.96799999999999997</v>
      </c>
      <c r="AL165" s="20">
        <v>0.89600000000000002</v>
      </c>
      <c r="AM165" s="20">
        <v>0.92700000000000005</v>
      </c>
      <c r="AN165" s="20">
        <v>0.90400000000000003</v>
      </c>
      <c r="AO165" s="20">
        <v>0.92600000000000005</v>
      </c>
      <c r="AP165" s="20">
        <v>0.96399999999999997</v>
      </c>
      <c r="AQ165" s="20">
        <v>0.93600000000000005</v>
      </c>
      <c r="AR165" s="20">
        <v>0.79</v>
      </c>
      <c r="AS165" s="20">
        <v>0.91500000000000004</v>
      </c>
      <c r="AT165" s="20">
        <v>0.79300000000000004</v>
      </c>
      <c r="AU165" s="20">
        <v>0.35199999999999998</v>
      </c>
      <c r="AV165" s="20"/>
      <c r="AW165" s="20">
        <v>1.153</v>
      </c>
      <c r="AX165" s="20">
        <v>1.1459999999999999</v>
      </c>
      <c r="AY165" s="20">
        <v>1.431</v>
      </c>
      <c r="AZ165" s="20">
        <v>1.3440000000000001</v>
      </c>
      <c r="BA165" s="20">
        <v>1.17</v>
      </c>
      <c r="BB165" s="20">
        <v>1.343</v>
      </c>
      <c r="BC165" s="20">
        <v>1.4</v>
      </c>
      <c r="BD165" s="20">
        <v>1.1399999999999999</v>
      </c>
      <c r="BE165" s="20">
        <v>1.327</v>
      </c>
      <c r="BF165" s="20">
        <v>1.1870000000000001</v>
      </c>
      <c r="BG165" s="20">
        <v>1.242</v>
      </c>
      <c r="BH165" s="20">
        <v>1.7749999999999999</v>
      </c>
      <c r="BI165" s="20">
        <v>1.452</v>
      </c>
      <c r="BJ165" s="20">
        <v>1.9530000000000001</v>
      </c>
      <c r="BK165" s="20">
        <v>1.1639999999999999</v>
      </c>
      <c r="BL165" s="20"/>
      <c r="BM165" s="20">
        <v>0.92700000000000005</v>
      </c>
      <c r="BN165" s="20">
        <v>0.91800000000000004</v>
      </c>
      <c r="BO165" s="20">
        <v>0.93</v>
      </c>
      <c r="BP165" s="20">
        <v>0.91800000000000004</v>
      </c>
      <c r="BQ165" s="20">
        <v>0.92600000000000005</v>
      </c>
      <c r="BR165" s="20">
        <v>0.91500000000000004</v>
      </c>
      <c r="BS165" s="20">
        <v>0.92500000000000004</v>
      </c>
      <c r="BT165" s="20">
        <v>0.92100000000000004</v>
      </c>
      <c r="BU165" s="20">
        <v>0.93600000000000005</v>
      </c>
      <c r="BV165" s="20">
        <v>0.91100000000000003</v>
      </c>
      <c r="BW165" s="20">
        <v>0.92100000000000004</v>
      </c>
      <c r="BX165" s="20">
        <v>0.89600000000000002</v>
      </c>
      <c r="BY165" s="20">
        <v>0.90400000000000003</v>
      </c>
      <c r="BZ165" s="20">
        <v>0.873</v>
      </c>
      <c r="CA165" s="20">
        <v>0.68799999999999994</v>
      </c>
      <c r="CB165" s="20"/>
      <c r="CC165" s="20"/>
    </row>
    <row r="166" spans="1:81" x14ac:dyDescent="0.35">
      <c r="A166" s="20">
        <v>271.83300000000003</v>
      </c>
      <c r="B166" s="20">
        <v>242.15</v>
      </c>
      <c r="C166" s="20">
        <v>260.89699999999999</v>
      </c>
      <c r="D166" s="20">
        <v>184.346</v>
      </c>
      <c r="E166" s="20">
        <v>204.65600000000001</v>
      </c>
      <c r="F166" s="20">
        <v>220.27799999999999</v>
      </c>
      <c r="G166" s="20">
        <v>159.35</v>
      </c>
      <c r="H166" s="20">
        <v>231.214</v>
      </c>
      <c r="I166" s="20">
        <v>246.83699999999999</v>
      </c>
      <c r="J166" s="20">
        <v>176.535</v>
      </c>
      <c r="K166" s="20">
        <v>154.66399999999999</v>
      </c>
      <c r="L166" s="20">
        <v>465.553</v>
      </c>
      <c r="M166" s="20">
        <v>174.97300000000001</v>
      </c>
      <c r="N166" s="20">
        <v>190.595</v>
      </c>
      <c r="O166" s="20">
        <v>332.76100000000002</v>
      </c>
      <c r="P166" s="20"/>
      <c r="Q166" s="20">
        <v>61.386000000000003</v>
      </c>
      <c r="R166" s="20">
        <v>58.582999999999998</v>
      </c>
      <c r="S166" s="20">
        <v>63.154000000000003</v>
      </c>
      <c r="T166" s="20">
        <v>50.048000000000002</v>
      </c>
      <c r="U166" s="20">
        <v>50.78</v>
      </c>
      <c r="V166" s="20">
        <v>56.387</v>
      </c>
      <c r="W166" s="20">
        <v>46.512999999999998</v>
      </c>
      <c r="X166" s="20">
        <v>55.78</v>
      </c>
      <c r="Y166" s="20">
        <v>61.082999999999998</v>
      </c>
      <c r="Z166" s="20">
        <v>49.316000000000003</v>
      </c>
      <c r="AA166" s="20">
        <v>44.744999999999997</v>
      </c>
      <c r="AB166" s="20">
        <v>84.061999999999998</v>
      </c>
      <c r="AC166" s="20">
        <v>47.244999999999997</v>
      </c>
      <c r="AD166" s="20">
        <v>56.387</v>
      </c>
      <c r="AE166" s="20">
        <v>136.35900000000001</v>
      </c>
      <c r="AG166" s="20">
        <v>0.90700000000000003</v>
      </c>
      <c r="AH166" s="20">
        <v>0.88700000000000001</v>
      </c>
      <c r="AI166" s="20">
        <v>0.82199999999999995</v>
      </c>
      <c r="AJ166" s="20">
        <v>0.92500000000000004</v>
      </c>
      <c r="AK166" s="20">
        <v>0.997</v>
      </c>
      <c r="AL166" s="20">
        <v>0.871</v>
      </c>
      <c r="AM166" s="20">
        <v>0.92600000000000005</v>
      </c>
      <c r="AN166" s="20">
        <v>0.93400000000000005</v>
      </c>
      <c r="AO166" s="20">
        <v>0.83099999999999996</v>
      </c>
      <c r="AP166" s="20">
        <v>0.91200000000000003</v>
      </c>
      <c r="AQ166" s="20">
        <v>0.97099999999999997</v>
      </c>
      <c r="AR166" s="20">
        <v>0.82799999999999996</v>
      </c>
      <c r="AS166" s="20">
        <v>0.98499999999999999</v>
      </c>
      <c r="AT166" s="20">
        <v>0.89500000000000002</v>
      </c>
      <c r="AU166" s="20">
        <v>0.22500000000000001</v>
      </c>
      <c r="AV166" s="20"/>
      <c r="AW166" s="20">
        <v>1.3029999999999999</v>
      </c>
      <c r="AX166" s="20">
        <v>1.2330000000000001</v>
      </c>
      <c r="AY166" s="20">
        <v>1.2609999999999999</v>
      </c>
      <c r="AZ166" s="20">
        <v>1.33</v>
      </c>
      <c r="BA166" s="20">
        <v>1.133</v>
      </c>
      <c r="BB166" s="20">
        <v>1.35</v>
      </c>
      <c r="BC166" s="20">
        <v>1.2949999999999999</v>
      </c>
      <c r="BD166" s="20">
        <v>1.319</v>
      </c>
      <c r="BE166" s="20">
        <v>1.8009999999999999</v>
      </c>
      <c r="BF166" s="20">
        <v>1.387</v>
      </c>
      <c r="BG166" s="20">
        <v>1.264</v>
      </c>
      <c r="BH166" s="20">
        <v>1.512</v>
      </c>
      <c r="BI166" s="20">
        <v>1.1060000000000001</v>
      </c>
      <c r="BJ166" s="20">
        <v>1.421</v>
      </c>
      <c r="BK166" s="20">
        <v>1.4990000000000001</v>
      </c>
      <c r="BL166" s="20"/>
      <c r="BM166" s="20">
        <v>0.92800000000000005</v>
      </c>
      <c r="BN166" s="20">
        <v>0.92800000000000005</v>
      </c>
      <c r="BO166" s="20">
        <v>0.90500000000000003</v>
      </c>
      <c r="BP166" s="20">
        <v>0.91800000000000004</v>
      </c>
      <c r="BQ166" s="20">
        <v>0.94899999999999995</v>
      </c>
      <c r="BR166" s="20">
        <v>0.89500000000000002</v>
      </c>
      <c r="BS166" s="20">
        <v>0.91100000000000003</v>
      </c>
      <c r="BT166" s="20">
        <v>0.94299999999999995</v>
      </c>
      <c r="BU166" s="20">
        <v>0.91900000000000004</v>
      </c>
      <c r="BV166" s="20">
        <v>0.90400000000000003</v>
      </c>
      <c r="BW166" s="20">
        <v>0.93799999999999994</v>
      </c>
      <c r="BX166" s="20">
        <v>0.92100000000000004</v>
      </c>
      <c r="BY166" s="20">
        <v>0.94899999999999995</v>
      </c>
      <c r="BZ166" s="20">
        <v>0.90900000000000003</v>
      </c>
      <c r="CA166" s="20">
        <v>0.72899999999999998</v>
      </c>
      <c r="CB166" s="20"/>
      <c r="CC166" s="20"/>
    </row>
    <row r="167" spans="1:81" x14ac:dyDescent="0.35">
      <c r="A167" s="20">
        <v>381.19</v>
      </c>
      <c r="B167" s="20">
        <v>284.33100000000002</v>
      </c>
      <c r="C167" s="20">
        <v>301.51600000000002</v>
      </c>
      <c r="D167" s="20">
        <v>212.46700000000001</v>
      </c>
      <c r="E167" s="20">
        <v>192.15799999999999</v>
      </c>
      <c r="F167" s="20">
        <v>99.984999999999999</v>
      </c>
      <c r="G167" s="20">
        <v>284.33100000000002</v>
      </c>
      <c r="H167" s="20">
        <v>228.09</v>
      </c>
      <c r="I167" s="20">
        <v>317.13799999999998</v>
      </c>
      <c r="J167" s="20">
        <v>132.792</v>
      </c>
      <c r="K167" s="20">
        <v>231.214</v>
      </c>
      <c r="L167" s="20">
        <v>299.95400000000001</v>
      </c>
      <c r="M167" s="20">
        <v>137.47900000000001</v>
      </c>
      <c r="N167" s="20">
        <v>87.486000000000004</v>
      </c>
      <c r="O167" s="20">
        <v>181.22200000000001</v>
      </c>
      <c r="P167" s="20"/>
      <c r="Q167" s="20">
        <v>72.421000000000006</v>
      </c>
      <c r="R167" s="20">
        <v>61.386000000000003</v>
      </c>
      <c r="S167" s="20">
        <v>71.688999999999993</v>
      </c>
      <c r="T167" s="20">
        <v>55.048000000000002</v>
      </c>
      <c r="U167" s="20">
        <v>51.084000000000003</v>
      </c>
      <c r="V167" s="20">
        <v>41.21</v>
      </c>
      <c r="W167" s="20">
        <v>65.653999999999996</v>
      </c>
      <c r="X167" s="20">
        <v>55.350999999999999</v>
      </c>
      <c r="Y167" s="20">
        <v>80.527000000000001</v>
      </c>
      <c r="Z167" s="20">
        <v>41.817</v>
      </c>
      <c r="AA167" s="20">
        <v>60.046999999999997</v>
      </c>
      <c r="AB167" s="20">
        <v>64.617999999999995</v>
      </c>
      <c r="AC167" s="20">
        <v>44.316000000000003</v>
      </c>
      <c r="AD167" s="20">
        <v>50.350999999999999</v>
      </c>
      <c r="AE167" s="20">
        <v>132.09100000000001</v>
      </c>
      <c r="AG167" s="20">
        <v>0.91300000000000003</v>
      </c>
      <c r="AH167" s="20">
        <v>0.94799999999999995</v>
      </c>
      <c r="AI167" s="20">
        <v>0.73699999999999999</v>
      </c>
      <c r="AJ167" s="20">
        <v>0.88100000000000001</v>
      </c>
      <c r="AK167" s="20">
        <v>0.92500000000000004</v>
      </c>
      <c r="AL167" s="20">
        <v>0.74</v>
      </c>
      <c r="AM167" s="20">
        <v>0.82899999999999996</v>
      </c>
      <c r="AN167" s="20">
        <v>0.93600000000000005</v>
      </c>
      <c r="AO167" s="20">
        <v>0.61499999999999999</v>
      </c>
      <c r="AP167" s="20">
        <v>0.95399999999999996</v>
      </c>
      <c r="AQ167" s="20">
        <v>0.80600000000000005</v>
      </c>
      <c r="AR167" s="20">
        <v>0.90300000000000002</v>
      </c>
      <c r="AS167" s="20">
        <v>0.88</v>
      </c>
      <c r="AT167" s="20">
        <v>0.94499999999999995</v>
      </c>
      <c r="AU167" s="20">
        <v>0.13100000000000001</v>
      </c>
      <c r="AV167" s="20"/>
      <c r="AW167" s="20">
        <v>1.2450000000000001</v>
      </c>
      <c r="AX167" s="20">
        <v>1.093</v>
      </c>
      <c r="AY167" s="20">
        <v>1.7250000000000001</v>
      </c>
      <c r="AZ167" s="20">
        <v>1.5249999999999999</v>
      </c>
      <c r="BA167" s="20">
        <v>1.52</v>
      </c>
      <c r="BB167" s="20">
        <v>2.141</v>
      </c>
      <c r="BC167" s="20">
        <v>1.661</v>
      </c>
      <c r="BD167" s="20">
        <v>1.073</v>
      </c>
      <c r="BE167" s="20">
        <v>1.4870000000000001</v>
      </c>
      <c r="BF167" s="20">
        <v>1.1859999999999999</v>
      </c>
      <c r="BG167" s="20">
        <v>1.7549999999999999</v>
      </c>
      <c r="BH167" s="20">
        <v>1.397</v>
      </c>
      <c r="BI167" s="20">
        <v>1.7390000000000001</v>
      </c>
      <c r="BJ167" s="20">
        <v>1.2809999999999999</v>
      </c>
      <c r="BK167" s="20">
        <v>2.153</v>
      </c>
      <c r="BL167" s="20"/>
      <c r="BM167" s="20">
        <v>0.94</v>
      </c>
      <c r="BN167" s="20">
        <v>0.92600000000000005</v>
      </c>
      <c r="BO167" s="20">
        <v>0.89800000000000002</v>
      </c>
      <c r="BP167" s="20">
        <v>0.92500000000000004</v>
      </c>
      <c r="BQ167" s="20">
        <v>0.92800000000000005</v>
      </c>
      <c r="BR167" s="20">
        <v>0.89500000000000002</v>
      </c>
      <c r="BS167" s="20">
        <v>0.91200000000000003</v>
      </c>
      <c r="BT167" s="20">
        <v>0.91500000000000004</v>
      </c>
      <c r="BU167" s="20">
        <v>0.84599999999999997</v>
      </c>
      <c r="BV167" s="20">
        <v>0.89500000000000002</v>
      </c>
      <c r="BW167" s="20">
        <v>0.93400000000000005</v>
      </c>
      <c r="BX167" s="20">
        <v>0.93200000000000005</v>
      </c>
      <c r="BY167" s="20">
        <v>0.88400000000000001</v>
      </c>
      <c r="BZ167" s="20">
        <v>0.91700000000000004</v>
      </c>
      <c r="CA167" s="20">
        <v>0.55800000000000005</v>
      </c>
      <c r="CB167" s="20"/>
      <c r="CC167" s="20"/>
    </row>
    <row r="168" spans="1:81" x14ac:dyDescent="0.35">
      <c r="A168" s="20">
        <v>148.41399999999999</v>
      </c>
      <c r="B168" s="20">
        <v>353.07</v>
      </c>
      <c r="C168" s="20">
        <v>298.39100000000002</v>
      </c>
      <c r="D168" s="20">
        <v>229.65199999999999</v>
      </c>
      <c r="E168" s="20">
        <v>326.512</v>
      </c>
      <c r="F168" s="20">
        <v>137.47900000000001</v>
      </c>
      <c r="G168" s="20">
        <v>198.40700000000001</v>
      </c>
      <c r="H168" s="20">
        <v>499.923</v>
      </c>
      <c r="I168" s="20">
        <v>312.452</v>
      </c>
      <c r="J168" s="20">
        <v>156.226</v>
      </c>
      <c r="K168" s="20">
        <v>299.95400000000001</v>
      </c>
      <c r="L168" s="20">
        <v>235.90100000000001</v>
      </c>
      <c r="M168" s="20">
        <v>620.21600000000001</v>
      </c>
      <c r="N168" s="20">
        <v>93.734999999999999</v>
      </c>
      <c r="O168" s="20">
        <v>487.42399999999998</v>
      </c>
      <c r="P168" s="20"/>
      <c r="Q168" s="20">
        <v>47.548000000000002</v>
      </c>
      <c r="R168" s="20">
        <v>69.188999999999993</v>
      </c>
      <c r="S168" s="20">
        <v>65.349999999999994</v>
      </c>
      <c r="T168" s="20">
        <v>56.814999999999998</v>
      </c>
      <c r="U168" s="20">
        <v>69.188999999999993</v>
      </c>
      <c r="V168" s="20">
        <v>45.048999999999999</v>
      </c>
      <c r="W168" s="20">
        <v>53.582999999999998</v>
      </c>
      <c r="X168" s="20">
        <v>105.274</v>
      </c>
      <c r="Y168" s="20">
        <v>65.653999999999996</v>
      </c>
      <c r="Z168" s="20">
        <v>46.816000000000003</v>
      </c>
      <c r="AA168" s="20">
        <v>67.421000000000006</v>
      </c>
      <c r="AB168" s="20">
        <v>75.224000000000004</v>
      </c>
      <c r="AC168" s="20">
        <v>100.096</v>
      </c>
      <c r="AD168" s="20">
        <v>34.014000000000003</v>
      </c>
      <c r="AE168" s="20">
        <v>205.119</v>
      </c>
      <c r="AG168" s="20">
        <v>0.82499999999999996</v>
      </c>
      <c r="AH168" s="20">
        <v>0.92700000000000005</v>
      </c>
      <c r="AI168" s="20">
        <v>0.878</v>
      </c>
      <c r="AJ168" s="20">
        <v>0.89400000000000002</v>
      </c>
      <c r="AK168" s="20">
        <v>0.85699999999999998</v>
      </c>
      <c r="AL168" s="20">
        <v>0.85099999999999998</v>
      </c>
      <c r="AM168" s="20">
        <v>0.86799999999999999</v>
      </c>
      <c r="AN168" s="20">
        <v>0.56699999999999995</v>
      </c>
      <c r="AO168" s="20">
        <v>0.91100000000000003</v>
      </c>
      <c r="AP168" s="20">
        <v>0.89600000000000002</v>
      </c>
      <c r="AQ168" s="20">
        <v>0.82899999999999996</v>
      </c>
      <c r="AR168" s="20">
        <v>0.52400000000000002</v>
      </c>
      <c r="AS168" s="20">
        <v>0.77800000000000002</v>
      </c>
      <c r="AT168" s="20">
        <v>0.95</v>
      </c>
      <c r="AU168" s="20">
        <v>0.14599999999999999</v>
      </c>
      <c r="AV168" s="20"/>
      <c r="AW168" s="20">
        <v>2.0089999999999999</v>
      </c>
      <c r="AX168" s="20">
        <v>1.0660000000000001</v>
      </c>
      <c r="AY168" s="20">
        <v>1.504</v>
      </c>
      <c r="AZ168" s="20">
        <v>1.544</v>
      </c>
      <c r="BA168" s="20">
        <v>1.7010000000000001</v>
      </c>
      <c r="BB168" s="20">
        <v>1.825</v>
      </c>
      <c r="BC168" s="20">
        <v>1.7050000000000001</v>
      </c>
      <c r="BD168" s="20">
        <v>2.4870000000000001</v>
      </c>
      <c r="BE168" s="20">
        <v>1.3080000000000001</v>
      </c>
      <c r="BF168" s="20">
        <v>1.5780000000000001</v>
      </c>
      <c r="BG168" s="20">
        <v>1.62</v>
      </c>
      <c r="BH168" s="20">
        <v>1.4570000000000001</v>
      </c>
      <c r="BI168" s="20">
        <v>1.696</v>
      </c>
      <c r="BJ168" s="20">
        <v>1.226</v>
      </c>
      <c r="BK168" s="20">
        <v>1.4259999999999999</v>
      </c>
      <c r="BL168" s="20"/>
      <c r="BM168" s="20">
        <v>0.91800000000000004</v>
      </c>
      <c r="BN168" s="20">
        <v>0.92400000000000004</v>
      </c>
      <c r="BO168" s="20">
        <v>0.93400000000000005</v>
      </c>
      <c r="BP168" s="20">
        <v>0.93300000000000005</v>
      </c>
      <c r="BQ168" s="20">
        <v>0.92700000000000005</v>
      </c>
      <c r="BR168" s="20">
        <v>0.90700000000000003</v>
      </c>
      <c r="BS168" s="20">
        <v>0.91</v>
      </c>
      <c r="BT168" s="20">
        <v>0.80900000000000005</v>
      </c>
      <c r="BU168" s="20">
        <v>0.92600000000000005</v>
      </c>
      <c r="BV168" s="20">
        <v>0.91700000000000004</v>
      </c>
      <c r="BW168" s="20">
        <v>0.93</v>
      </c>
      <c r="BX168" s="20">
        <v>0.76800000000000002</v>
      </c>
      <c r="BY168" s="20">
        <v>0.92</v>
      </c>
      <c r="BZ168" s="20">
        <v>0.875</v>
      </c>
      <c r="CA168" s="20">
        <v>0.67300000000000004</v>
      </c>
      <c r="CB168" s="20"/>
      <c r="CC168" s="20"/>
    </row>
    <row r="169" spans="1:81" x14ac:dyDescent="0.35">
      <c r="A169" s="20">
        <v>245.274</v>
      </c>
      <c r="B169" s="20">
        <v>104.67100000000001</v>
      </c>
      <c r="C169" s="20">
        <v>179.66</v>
      </c>
      <c r="D169" s="20">
        <v>224.965</v>
      </c>
      <c r="E169" s="20">
        <v>292.142</v>
      </c>
      <c r="F169" s="20">
        <v>193.72</v>
      </c>
      <c r="G169" s="20">
        <v>389.00200000000001</v>
      </c>
      <c r="H169" s="20">
        <v>273.39499999999998</v>
      </c>
      <c r="I169" s="20">
        <v>162.47499999999999</v>
      </c>
      <c r="J169" s="20">
        <v>171.84800000000001</v>
      </c>
      <c r="K169" s="20">
        <v>160.91300000000001</v>
      </c>
      <c r="L169" s="20">
        <v>79.674999999999997</v>
      </c>
      <c r="M169" s="20">
        <v>231.214</v>
      </c>
      <c r="N169" s="20">
        <v>198.40700000000001</v>
      </c>
      <c r="O169" s="20">
        <v>454.61700000000002</v>
      </c>
      <c r="P169" s="20"/>
      <c r="Q169" s="20">
        <v>59.314999999999998</v>
      </c>
      <c r="R169" s="20">
        <v>39.317</v>
      </c>
      <c r="S169" s="20">
        <v>50.78</v>
      </c>
      <c r="T169" s="20">
        <v>55.350999999999999</v>
      </c>
      <c r="U169" s="20">
        <v>62.85</v>
      </c>
      <c r="V169" s="20">
        <v>51.084000000000003</v>
      </c>
      <c r="W169" s="20">
        <v>74.188000000000002</v>
      </c>
      <c r="X169" s="20">
        <v>61.386000000000003</v>
      </c>
      <c r="Y169" s="20">
        <v>46.512999999999998</v>
      </c>
      <c r="Z169" s="20">
        <v>47.548000000000002</v>
      </c>
      <c r="AA169" s="20">
        <v>46.084000000000003</v>
      </c>
      <c r="AB169" s="20">
        <v>35.478000000000002</v>
      </c>
      <c r="AC169" s="20">
        <v>56.387</v>
      </c>
      <c r="AD169" s="20">
        <v>35.478000000000002</v>
      </c>
      <c r="AE169" s="20">
        <v>169.33699999999999</v>
      </c>
      <c r="AG169" s="20">
        <v>0.876</v>
      </c>
      <c r="AH169" s="20">
        <v>0.85099999999999998</v>
      </c>
      <c r="AI169" s="20">
        <v>0.876</v>
      </c>
      <c r="AJ169" s="20">
        <v>0.92300000000000004</v>
      </c>
      <c r="AK169" s="20">
        <v>0.92900000000000005</v>
      </c>
      <c r="AL169" s="20">
        <v>0.93300000000000005</v>
      </c>
      <c r="AM169" s="20">
        <v>0.88800000000000001</v>
      </c>
      <c r="AN169" s="20">
        <v>0.91200000000000003</v>
      </c>
      <c r="AO169" s="20">
        <v>0.94399999999999995</v>
      </c>
      <c r="AP169" s="20">
        <v>0.95499999999999996</v>
      </c>
      <c r="AQ169" s="20">
        <v>0.95199999999999996</v>
      </c>
      <c r="AR169" s="20">
        <v>0.79500000000000004</v>
      </c>
      <c r="AS169" s="20">
        <v>0.91400000000000003</v>
      </c>
      <c r="AT169" s="20">
        <v>0.93600000000000005</v>
      </c>
      <c r="AU169" s="20">
        <v>0.19900000000000001</v>
      </c>
      <c r="AV169" s="20"/>
      <c r="AW169" s="20">
        <v>1.478</v>
      </c>
      <c r="AX169" s="20">
        <v>1.8720000000000001</v>
      </c>
      <c r="AY169" s="20">
        <v>1.6220000000000001</v>
      </c>
      <c r="AZ169" s="20">
        <v>1.444</v>
      </c>
      <c r="BA169" s="20">
        <v>1.23</v>
      </c>
      <c r="BB169" s="20">
        <v>1.115</v>
      </c>
      <c r="BC169" s="20">
        <v>1.653</v>
      </c>
      <c r="BD169" s="20">
        <v>1.2949999999999999</v>
      </c>
      <c r="BE169" s="20">
        <v>1.153</v>
      </c>
      <c r="BF169" s="20">
        <v>1.361</v>
      </c>
      <c r="BG169" s="20">
        <v>1.252</v>
      </c>
      <c r="BH169" s="20">
        <v>1.6339999999999999</v>
      </c>
      <c r="BI169" s="20">
        <v>1.3049999999999999</v>
      </c>
      <c r="BJ169" s="20">
        <v>1.4690000000000001</v>
      </c>
      <c r="BK169" s="20">
        <v>1.423</v>
      </c>
      <c r="BL169" s="20"/>
      <c r="BM169" s="20">
        <v>0.92600000000000005</v>
      </c>
      <c r="BN169" s="20">
        <v>0.89900000000000002</v>
      </c>
      <c r="BO169" s="20">
        <v>0.92</v>
      </c>
      <c r="BP169" s="20">
        <v>0.93200000000000005</v>
      </c>
      <c r="BQ169" s="20">
        <v>0.93300000000000005</v>
      </c>
      <c r="BR169" s="20">
        <v>0.91500000000000004</v>
      </c>
      <c r="BS169" s="20">
        <v>0.94299999999999995</v>
      </c>
      <c r="BT169" s="20">
        <v>0.91600000000000004</v>
      </c>
      <c r="BU169" s="20">
        <v>0.92</v>
      </c>
      <c r="BV169" s="20">
        <v>0.92800000000000005</v>
      </c>
      <c r="BW169" s="20">
        <v>0.90700000000000003</v>
      </c>
      <c r="BX169" s="20">
        <v>0.85699999999999998</v>
      </c>
      <c r="BY169" s="20">
        <v>0.91100000000000003</v>
      </c>
      <c r="BZ169" s="20">
        <v>0.89600000000000002</v>
      </c>
      <c r="CA169" s="20">
        <v>0.73299999999999998</v>
      </c>
      <c r="CB169" s="20"/>
      <c r="CC169" s="20"/>
    </row>
    <row r="170" spans="1:81" x14ac:dyDescent="0.35">
      <c r="A170" s="20">
        <v>264.02100000000002</v>
      </c>
      <c r="B170" s="20">
        <v>167.16200000000001</v>
      </c>
      <c r="C170" s="20">
        <v>359.31900000000002</v>
      </c>
      <c r="D170" s="20">
        <v>221.84100000000001</v>
      </c>
      <c r="E170" s="20">
        <v>384.315</v>
      </c>
      <c r="F170" s="20">
        <v>382.75299999999999</v>
      </c>
      <c r="G170" s="20">
        <v>154.66399999999999</v>
      </c>
      <c r="H170" s="20">
        <v>382.75299999999999</v>
      </c>
      <c r="I170" s="20">
        <v>253.08600000000001</v>
      </c>
      <c r="J170" s="20">
        <v>167.16200000000001</v>
      </c>
      <c r="K170" s="20">
        <v>179.66</v>
      </c>
      <c r="L170" s="20">
        <v>160.91300000000001</v>
      </c>
      <c r="M170" s="20">
        <v>154.66399999999999</v>
      </c>
      <c r="N170" s="20">
        <v>246.83699999999999</v>
      </c>
      <c r="O170" s="20">
        <v>264.02199999999999</v>
      </c>
      <c r="P170" s="20"/>
      <c r="Q170" s="20">
        <v>62.118000000000002</v>
      </c>
      <c r="R170" s="20">
        <v>49.316000000000003</v>
      </c>
      <c r="S170" s="20">
        <v>96.435000000000002</v>
      </c>
      <c r="T170" s="20">
        <v>56.387</v>
      </c>
      <c r="U170" s="20">
        <v>100.828</v>
      </c>
      <c r="V170" s="20">
        <v>83.027000000000001</v>
      </c>
      <c r="W170" s="20">
        <v>45.048999999999999</v>
      </c>
      <c r="X170" s="20">
        <v>81.991</v>
      </c>
      <c r="Y170" s="20">
        <v>61.386000000000003</v>
      </c>
      <c r="Z170" s="20">
        <v>48.280999999999999</v>
      </c>
      <c r="AA170" s="20">
        <v>50.78</v>
      </c>
      <c r="AB170" s="20">
        <v>46.512999999999998</v>
      </c>
      <c r="AC170" s="20">
        <v>44.012999999999998</v>
      </c>
      <c r="AD170" s="20">
        <v>52.850999999999999</v>
      </c>
      <c r="AE170" s="20">
        <v>151.964</v>
      </c>
      <c r="AG170" s="20">
        <v>0.86</v>
      </c>
      <c r="AH170" s="20">
        <v>0.86399999999999999</v>
      </c>
      <c r="AI170" s="20">
        <v>0.48599999999999999</v>
      </c>
      <c r="AJ170" s="20">
        <v>0.877</v>
      </c>
      <c r="AK170" s="20">
        <v>0.47499999999999998</v>
      </c>
      <c r="AL170" s="20">
        <v>0.69799999999999995</v>
      </c>
      <c r="AM170" s="20">
        <v>0.95799999999999996</v>
      </c>
      <c r="AN170" s="20">
        <v>0.71499999999999997</v>
      </c>
      <c r="AO170" s="20">
        <v>0.84399999999999997</v>
      </c>
      <c r="AP170" s="20">
        <v>0.90100000000000002</v>
      </c>
      <c r="AQ170" s="20">
        <v>0.876</v>
      </c>
      <c r="AR170" s="20">
        <v>0.93500000000000005</v>
      </c>
      <c r="AS170" s="20">
        <v>1</v>
      </c>
      <c r="AT170" s="20">
        <v>0.89300000000000002</v>
      </c>
      <c r="AU170" s="20">
        <v>0.14399999999999999</v>
      </c>
      <c r="AV170" s="20"/>
      <c r="AW170" s="20">
        <v>1.4910000000000001</v>
      </c>
      <c r="AX170" s="20">
        <v>1.6240000000000001</v>
      </c>
      <c r="AY170" s="20">
        <v>2.282</v>
      </c>
      <c r="AZ170" s="20">
        <v>1.1220000000000001</v>
      </c>
      <c r="BA170" s="20">
        <v>1.9179999999999999</v>
      </c>
      <c r="BB170" s="20">
        <v>1.4259999999999999</v>
      </c>
      <c r="BC170" s="20">
        <v>1.4119999999999999</v>
      </c>
      <c r="BD170" s="20">
        <v>1.2909999999999999</v>
      </c>
      <c r="BE170" s="20">
        <v>1.66</v>
      </c>
      <c r="BF170" s="20">
        <v>1.35</v>
      </c>
      <c r="BG170" s="20">
        <v>1.482</v>
      </c>
      <c r="BH170" s="20">
        <v>1.202</v>
      </c>
      <c r="BI170" s="20">
        <v>1.1859999999999999</v>
      </c>
      <c r="BJ170" s="20">
        <v>1.3260000000000001</v>
      </c>
      <c r="BK170" s="20">
        <v>1.29</v>
      </c>
      <c r="BL170" s="20"/>
      <c r="BM170" s="20">
        <v>0.92100000000000004</v>
      </c>
      <c r="BN170" s="20">
        <v>0.91800000000000004</v>
      </c>
      <c r="BO170" s="20">
        <v>0.80800000000000005</v>
      </c>
      <c r="BP170" s="20">
        <v>0.91300000000000003</v>
      </c>
      <c r="BQ170" s="20">
        <v>0.78300000000000003</v>
      </c>
      <c r="BR170" s="20">
        <v>0.875</v>
      </c>
      <c r="BS170" s="20">
        <v>0.93</v>
      </c>
      <c r="BT170" s="20">
        <v>0.86899999999999999</v>
      </c>
      <c r="BU170" s="20">
        <v>0.91</v>
      </c>
      <c r="BV170" s="20">
        <v>0.90300000000000002</v>
      </c>
      <c r="BW170" s="20">
        <v>0.92</v>
      </c>
      <c r="BX170" s="20">
        <v>0.91200000000000003</v>
      </c>
      <c r="BY170" s="20">
        <v>0.94699999999999995</v>
      </c>
      <c r="BZ170" s="20">
        <v>0.89400000000000002</v>
      </c>
      <c r="CA170" s="20">
        <v>0.54</v>
      </c>
      <c r="CB170" s="20"/>
      <c r="CC170" s="20"/>
    </row>
    <row r="171" spans="1:81" x14ac:dyDescent="0.35">
      <c r="A171" s="20">
        <v>240.58699999999999</v>
      </c>
      <c r="B171" s="20">
        <v>81.236999999999995</v>
      </c>
      <c r="C171" s="20">
        <v>187.471</v>
      </c>
      <c r="D171" s="20">
        <v>268.70800000000003</v>
      </c>
      <c r="E171" s="20">
        <v>234.339</v>
      </c>
      <c r="F171" s="20">
        <v>184.346</v>
      </c>
      <c r="G171" s="20">
        <v>228.09</v>
      </c>
      <c r="H171" s="20">
        <v>267.14600000000002</v>
      </c>
      <c r="I171" s="20">
        <v>171.84800000000001</v>
      </c>
      <c r="J171" s="20">
        <v>171.84800000000001</v>
      </c>
      <c r="K171" s="20">
        <v>146.852</v>
      </c>
      <c r="L171" s="20">
        <v>365.56799999999998</v>
      </c>
      <c r="M171" s="20">
        <v>378.06599999999997</v>
      </c>
      <c r="N171" s="20">
        <v>21.872</v>
      </c>
      <c r="O171" s="20">
        <v>149.977</v>
      </c>
      <c r="P171" s="20"/>
      <c r="Q171" s="20">
        <v>58.582999999999998</v>
      </c>
      <c r="R171" s="20">
        <v>31.943000000000001</v>
      </c>
      <c r="S171" s="20">
        <v>55.048000000000002</v>
      </c>
      <c r="T171" s="20">
        <v>64.617999999999995</v>
      </c>
      <c r="U171" s="20">
        <v>57.119</v>
      </c>
      <c r="V171" s="20">
        <v>50.78</v>
      </c>
      <c r="W171" s="20">
        <v>55.048000000000002</v>
      </c>
      <c r="X171" s="20">
        <v>59.618000000000002</v>
      </c>
      <c r="Y171" s="20">
        <v>49.316000000000003</v>
      </c>
      <c r="Z171" s="20">
        <v>47.244999999999997</v>
      </c>
      <c r="AA171" s="20">
        <v>46.816000000000003</v>
      </c>
      <c r="AB171" s="20">
        <v>163.67400000000001</v>
      </c>
      <c r="AC171" s="20">
        <v>74.921000000000006</v>
      </c>
      <c r="AD171" s="20">
        <v>60.350999999999999</v>
      </c>
      <c r="AE171" s="20">
        <v>96.007000000000005</v>
      </c>
      <c r="AG171" s="20">
        <v>0.88100000000000001</v>
      </c>
      <c r="AH171" s="20">
        <v>1</v>
      </c>
      <c r="AI171" s="20">
        <v>0.77700000000000002</v>
      </c>
      <c r="AJ171" s="20">
        <v>0.80900000000000005</v>
      </c>
      <c r="AK171" s="20">
        <v>0.90300000000000002</v>
      </c>
      <c r="AL171" s="20">
        <v>0.89800000000000002</v>
      </c>
      <c r="AM171" s="20">
        <v>0.94599999999999995</v>
      </c>
      <c r="AN171" s="20">
        <v>0.94399999999999995</v>
      </c>
      <c r="AO171" s="20">
        <v>0.88800000000000001</v>
      </c>
      <c r="AP171" s="20">
        <v>0.96699999999999997</v>
      </c>
      <c r="AQ171" s="20">
        <v>0.84199999999999997</v>
      </c>
      <c r="AR171" s="20">
        <v>0.17100000000000001</v>
      </c>
      <c r="AS171" s="20">
        <v>0.84599999999999997</v>
      </c>
      <c r="AT171" s="20">
        <v>0.85199999999999998</v>
      </c>
      <c r="AU171" s="20">
        <v>0.20399999999999999</v>
      </c>
      <c r="AV171" s="20"/>
      <c r="AW171" s="20">
        <v>1.617</v>
      </c>
      <c r="AX171" s="20">
        <v>1.2989999999999999</v>
      </c>
      <c r="AY171" s="20">
        <v>1.3340000000000001</v>
      </c>
      <c r="AZ171" s="20">
        <v>1.7350000000000001</v>
      </c>
      <c r="BA171" s="20">
        <v>1.4259999999999999</v>
      </c>
      <c r="BB171" s="20">
        <v>1.4379999999999999</v>
      </c>
      <c r="BC171" s="20">
        <v>1.264</v>
      </c>
      <c r="BD171" s="20">
        <v>1.272</v>
      </c>
      <c r="BE171" s="20">
        <v>1.7090000000000001</v>
      </c>
      <c r="BF171" s="20">
        <v>1.32</v>
      </c>
      <c r="BG171" s="20">
        <v>1.7689999999999999</v>
      </c>
      <c r="BH171" s="20">
        <v>2.8559999999999999</v>
      </c>
      <c r="BI171" s="20">
        <v>1.617</v>
      </c>
      <c r="BJ171" s="20">
        <v>1.643</v>
      </c>
      <c r="BK171" s="20">
        <v>1.292</v>
      </c>
      <c r="BL171" s="20"/>
      <c r="BM171" s="20">
        <v>0.93100000000000005</v>
      </c>
      <c r="BN171" s="20">
        <v>0.92</v>
      </c>
      <c r="BO171" s="20">
        <v>0.88600000000000001</v>
      </c>
      <c r="BP171" s="20">
        <v>0.90800000000000003</v>
      </c>
      <c r="BQ171" s="20">
        <v>0.93200000000000005</v>
      </c>
      <c r="BR171" s="20">
        <v>0.92200000000000004</v>
      </c>
      <c r="BS171" s="20">
        <v>0.94199999999999995</v>
      </c>
      <c r="BT171" s="20">
        <v>0.93200000000000005</v>
      </c>
      <c r="BU171" s="20">
        <v>0.92100000000000004</v>
      </c>
      <c r="BV171" s="20">
        <v>0.94799999999999995</v>
      </c>
      <c r="BW171" s="20">
        <v>0.9</v>
      </c>
      <c r="BX171" s="20">
        <v>0.17499999999999999</v>
      </c>
      <c r="BY171" s="20">
        <v>0.93300000000000005</v>
      </c>
      <c r="BZ171" s="20">
        <v>0.91300000000000003</v>
      </c>
      <c r="CA171" s="20">
        <v>0.65100000000000002</v>
      </c>
      <c r="CB171" s="20"/>
      <c r="CC171" s="20"/>
    </row>
    <row r="172" spans="1:81" x14ac:dyDescent="0.35">
      <c r="A172" s="20">
        <v>315.57600000000002</v>
      </c>
      <c r="B172" s="20">
        <v>339.01</v>
      </c>
      <c r="C172" s="20">
        <v>237.46299999999999</v>
      </c>
      <c r="D172" s="20">
        <v>187.471</v>
      </c>
      <c r="E172" s="20">
        <v>185.90899999999999</v>
      </c>
      <c r="F172" s="20">
        <v>226.52699999999999</v>
      </c>
      <c r="G172" s="20">
        <v>274.95699999999999</v>
      </c>
      <c r="H172" s="20">
        <v>193.72</v>
      </c>
      <c r="I172" s="20">
        <v>262.459</v>
      </c>
      <c r="J172" s="20">
        <v>162.47499999999999</v>
      </c>
      <c r="K172" s="20">
        <v>276.52</v>
      </c>
      <c r="L172" s="20">
        <v>378.06599999999997</v>
      </c>
      <c r="M172" s="20">
        <v>187.471</v>
      </c>
      <c r="N172" s="20">
        <v>151.53899999999999</v>
      </c>
      <c r="O172" s="20">
        <v>396.81299999999999</v>
      </c>
      <c r="P172" s="20"/>
      <c r="Q172" s="20">
        <v>65.653999999999996</v>
      </c>
      <c r="R172" s="20">
        <v>72.295000000000002</v>
      </c>
      <c r="S172" s="20">
        <v>60.046999999999997</v>
      </c>
      <c r="T172" s="20">
        <v>52.976999999999997</v>
      </c>
      <c r="U172" s="20">
        <v>49.012999999999998</v>
      </c>
      <c r="V172" s="20">
        <v>58.886000000000003</v>
      </c>
      <c r="W172" s="20">
        <v>62.118000000000002</v>
      </c>
      <c r="X172" s="20">
        <v>52.976999999999997</v>
      </c>
      <c r="Y172" s="20">
        <v>71.992000000000004</v>
      </c>
      <c r="Z172" s="20">
        <v>46.816000000000003</v>
      </c>
      <c r="AA172" s="20">
        <v>63.886000000000003</v>
      </c>
      <c r="AB172" s="20">
        <v>75.224000000000004</v>
      </c>
      <c r="AC172" s="20">
        <v>49.744999999999997</v>
      </c>
      <c r="AD172" s="20">
        <v>15.605</v>
      </c>
      <c r="AE172" s="20">
        <v>126.914</v>
      </c>
      <c r="AG172" s="20">
        <v>0.92</v>
      </c>
      <c r="AH172" s="20">
        <v>0.81499999999999995</v>
      </c>
      <c r="AI172" s="20">
        <v>0.82799999999999996</v>
      </c>
      <c r="AJ172" s="20">
        <v>0.83899999999999997</v>
      </c>
      <c r="AK172" s="20">
        <v>0.97299999999999998</v>
      </c>
      <c r="AL172" s="20">
        <v>0.82099999999999995</v>
      </c>
      <c r="AM172" s="20">
        <v>0.89500000000000002</v>
      </c>
      <c r="AN172" s="20">
        <v>0.86699999999999999</v>
      </c>
      <c r="AO172" s="20">
        <v>0.63600000000000001</v>
      </c>
      <c r="AP172" s="20">
        <v>0.93200000000000005</v>
      </c>
      <c r="AQ172" s="20">
        <v>0.85099999999999998</v>
      </c>
      <c r="AR172" s="20">
        <v>0.84</v>
      </c>
      <c r="AS172" s="20">
        <v>0.95199999999999996</v>
      </c>
      <c r="AT172" s="20">
        <v>1</v>
      </c>
      <c r="AU172" s="20">
        <v>0.31</v>
      </c>
      <c r="AV172" s="20"/>
      <c r="AW172" s="20">
        <v>1.333</v>
      </c>
      <c r="AX172" s="20">
        <v>1.3109999999999999</v>
      </c>
      <c r="AY172" s="20">
        <v>1.8080000000000001</v>
      </c>
      <c r="AZ172" s="20">
        <v>1.8069999999999999</v>
      </c>
      <c r="BA172" s="20">
        <v>1.1919999999999999</v>
      </c>
      <c r="BB172" s="20">
        <v>1.762</v>
      </c>
      <c r="BC172" s="20">
        <v>1.472</v>
      </c>
      <c r="BD172" s="20">
        <v>1.7869999999999999</v>
      </c>
      <c r="BE172" s="20">
        <v>1.3</v>
      </c>
      <c r="BF172" s="20">
        <v>1.252</v>
      </c>
      <c r="BG172" s="20">
        <v>1.5069999999999999</v>
      </c>
      <c r="BH172" s="20">
        <v>1.64</v>
      </c>
      <c r="BI172" s="20">
        <v>1.2450000000000001</v>
      </c>
      <c r="BJ172" s="20">
        <v>1.319</v>
      </c>
      <c r="BK172" s="20">
        <v>1.2090000000000001</v>
      </c>
      <c r="BL172" s="20"/>
      <c r="BM172" s="20">
        <v>0.92400000000000004</v>
      </c>
      <c r="BN172" s="20">
        <v>0.91200000000000003</v>
      </c>
      <c r="BO172" s="20">
        <v>0.93</v>
      </c>
      <c r="BP172" s="20">
        <v>0.93799999999999994</v>
      </c>
      <c r="BQ172" s="20">
        <v>0.94099999999999995</v>
      </c>
      <c r="BR172" s="20">
        <v>0.90300000000000002</v>
      </c>
      <c r="BS172" s="20">
        <v>0.92400000000000004</v>
      </c>
      <c r="BT172" s="20">
        <v>0.95399999999999996</v>
      </c>
      <c r="BU172" s="20">
        <v>0.83399999999999996</v>
      </c>
      <c r="BV172" s="20">
        <v>0.90400000000000003</v>
      </c>
      <c r="BW172" s="20">
        <v>0.91500000000000004</v>
      </c>
      <c r="BX172" s="20">
        <v>0.91800000000000004</v>
      </c>
      <c r="BY172" s="20">
        <v>0.94499999999999995</v>
      </c>
      <c r="BZ172" s="20">
        <v>0.93300000000000005</v>
      </c>
      <c r="CA172" s="20">
        <v>0.72699999999999998</v>
      </c>
      <c r="CB172" s="20"/>
      <c r="CC172" s="20"/>
    </row>
    <row r="173" spans="1:81" x14ac:dyDescent="0.35">
      <c r="A173" s="20">
        <v>7.8109999999999999</v>
      </c>
      <c r="B173" s="20">
        <v>365.56799999999998</v>
      </c>
      <c r="C173" s="20">
        <v>245.274</v>
      </c>
      <c r="D173" s="20">
        <v>196.84399999999999</v>
      </c>
      <c r="E173" s="20">
        <v>207.78</v>
      </c>
      <c r="F173" s="20">
        <v>309.327</v>
      </c>
      <c r="G173" s="20">
        <v>246.83699999999999</v>
      </c>
      <c r="H173" s="20">
        <v>210.905</v>
      </c>
      <c r="I173" s="20">
        <v>628.02800000000002</v>
      </c>
      <c r="J173" s="20">
        <v>148.41399999999999</v>
      </c>
      <c r="K173" s="20">
        <v>170.286</v>
      </c>
      <c r="L173" s="20">
        <v>217.154</v>
      </c>
      <c r="M173" s="20">
        <v>223.40299999999999</v>
      </c>
      <c r="N173" s="20">
        <v>149.977</v>
      </c>
      <c r="O173" s="20">
        <v>221.84100000000001</v>
      </c>
      <c r="P173" s="20"/>
      <c r="Q173" s="20">
        <v>9.57</v>
      </c>
      <c r="R173" s="20">
        <v>68.885999999999996</v>
      </c>
      <c r="S173" s="20">
        <v>58.886000000000003</v>
      </c>
      <c r="T173" s="20">
        <v>51.084000000000003</v>
      </c>
      <c r="U173" s="20">
        <v>53.582999999999998</v>
      </c>
      <c r="V173" s="20">
        <v>65.956999999999994</v>
      </c>
      <c r="W173" s="20">
        <v>59.618000000000002</v>
      </c>
      <c r="X173" s="20">
        <v>54.744</v>
      </c>
      <c r="Y173" s="20">
        <v>99.061000000000007</v>
      </c>
      <c r="Z173" s="20">
        <v>43.280999999999999</v>
      </c>
      <c r="AA173" s="20">
        <v>47.244999999999997</v>
      </c>
      <c r="AB173" s="20">
        <v>55.048000000000002</v>
      </c>
      <c r="AC173" s="20">
        <v>57.850999999999999</v>
      </c>
      <c r="AD173" s="20">
        <v>46.512999999999998</v>
      </c>
      <c r="AE173" s="20">
        <v>137.09100000000001</v>
      </c>
      <c r="AG173" s="20">
        <v>1</v>
      </c>
      <c r="AH173" s="20">
        <v>0.96799999999999997</v>
      </c>
      <c r="AI173" s="20">
        <v>0.88900000000000001</v>
      </c>
      <c r="AJ173" s="20">
        <v>0.94799999999999995</v>
      </c>
      <c r="AK173" s="20">
        <v>0.90900000000000003</v>
      </c>
      <c r="AL173" s="20">
        <v>0.89400000000000002</v>
      </c>
      <c r="AM173" s="20">
        <v>0.873</v>
      </c>
      <c r="AN173" s="20">
        <v>0.88400000000000001</v>
      </c>
      <c r="AO173" s="20">
        <v>0.80400000000000005</v>
      </c>
      <c r="AP173" s="20">
        <v>0.996</v>
      </c>
      <c r="AQ173" s="20">
        <v>0.95899999999999996</v>
      </c>
      <c r="AR173" s="20">
        <v>0.90100000000000002</v>
      </c>
      <c r="AS173" s="20">
        <v>0.83899999999999997</v>
      </c>
      <c r="AT173" s="20">
        <v>0.88</v>
      </c>
      <c r="AU173" s="20">
        <v>0.14799999999999999</v>
      </c>
      <c r="AV173" s="20"/>
      <c r="AW173" s="20">
        <v>1.5529999999999999</v>
      </c>
      <c r="AX173" s="20">
        <v>1.1599999999999999</v>
      </c>
      <c r="AY173" s="20">
        <v>1.7470000000000001</v>
      </c>
      <c r="AZ173" s="20">
        <v>1.242</v>
      </c>
      <c r="BA173" s="20">
        <v>1.4510000000000001</v>
      </c>
      <c r="BB173" s="20">
        <v>1.403</v>
      </c>
      <c r="BC173" s="20">
        <v>1.548</v>
      </c>
      <c r="BD173" s="20">
        <v>1.647</v>
      </c>
      <c r="BE173" s="20">
        <v>1.6930000000000001</v>
      </c>
      <c r="BF173" s="20">
        <v>1.347</v>
      </c>
      <c r="BG173" s="20">
        <v>1.3</v>
      </c>
      <c r="BH173" s="20">
        <v>1.34</v>
      </c>
      <c r="BI173" s="20">
        <v>1.542</v>
      </c>
      <c r="BJ173" s="20">
        <v>1.494</v>
      </c>
      <c r="BK173" s="20">
        <v>1.621</v>
      </c>
      <c r="BL173" s="20"/>
      <c r="BM173" s="20">
        <v>0.90900000000000003</v>
      </c>
      <c r="BN173" s="20">
        <v>0.95099999999999996</v>
      </c>
      <c r="BO173" s="20">
        <v>0.93200000000000005</v>
      </c>
      <c r="BP173" s="20">
        <v>0.92</v>
      </c>
      <c r="BQ173" s="20">
        <v>0.91700000000000004</v>
      </c>
      <c r="BR173" s="20">
        <v>0.89800000000000002</v>
      </c>
      <c r="BS173" s="20">
        <v>0.91600000000000004</v>
      </c>
      <c r="BT173" s="20">
        <v>0.94399999999999995</v>
      </c>
      <c r="BU173" s="20">
        <v>0.94099999999999995</v>
      </c>
      <c r="BV173" s="20">
        <v>0.93100000000000005</v>
      </c>
      <c r="BW173" s="20">
        <v>0.94399999999999995</v>
      </c>
      <c r="BX173" s="20">
        <v>0.92100000000000004</v>
      </c>
      <c r="BY173" s="20">
        <v>0.90500000000000003</v>
      </c>
      <c r="BZ173" s="20">
        <v>0.91100000000000003</v>
      </c>
      <c r="CA173" s="20">
        <v>0.59699999999999998</v>
      </c>
      <c r="CB173" s="20"/>
      <c r="CC173" s="20"/>
    </row>
    <row r="174" spans="1:81" x14ac:dyDescent="0.35">
      <c r="A174" s="20">
        <v>571.78599999999994</v>
      </c>
      <c r="B174" s="20">
        <v>593.65800000000002</v>
      </c>
      <c r="C174" s="20">
        <v>190.595</v>
      </c>
      <c r="D174" s="20">
        <v>195.28200000000001</v>
      </c>
      <c r="E174" s="20">
        <v>257.77300000000002</v>
      </c>
      <c r="F174" s="20">
        <v>217.154</v>
      </c>
      <c r="G174" s="20">
        <v>134.35400000000001</v>
      </c>
      <c r="H174" s="20">
        <v>351.50799999999998</v>
      </c>
      <c r="I174" s="20">
        <v>235.90100000000001</v>
      </c>
      <c r="J174" s="20">
        <v>140.60300000000001</v>
      </c>
      <c r="K174" s="20">
        <v>198.40700000000001</v>
      </c>
      <c r="L174" s="20">
        <v>115.607</v>
      </c>
      <c r="M174" s="20">
        <v>128.10499999999999</v>
      </c>
      <c r="N174" s="20">
        <v>379.62900000000002</v>
      </c>
      <c r="O174" s="20">
        <v>45.305</v>
      </c>
      <c r="P174" s="20"/>
      <c r="Q174" s="20">
        <v>99.667000000000002</v>
      </c>
      <c r="R174" s="20">
        <v>97.293000000000006</v>
      </c>
      <c r="S174" s="20">
        <v>50.048000000000002</v>
      </c>
      <c r="T174" s="20">
        <v>52.548000000000002</v>
      </c>
      <c r="U174" s="20">
        <v>60.654000000000003</v>
      </c>
      <c r="V174" s="20">
        <v>56.082999999999998</v>
      </c>
      <c r="W174" s="20">
        <v>44.012999999999998</v>
      </c>
      <c r="X174" s="20">
        <v>69.921000000000006</v>
      </c>
      <c r="Y174" s="20">
        <v>94.239000000000004</v>
      </c>
      <c r="Z174" s="20">
        <v>44.012999999999998</v>
      </c>
      <c r="AA174" s="20">
        <v>51.816000000000003</v>
      </c>
      <c r="AB174" s="20">
        <v>39.746000000000002</v>
      </c>
      <c r="AC174" s="20">
        <v>50.350999999999999</v>
      </c>
      <c r="AD174" s="20">
        <v>45.780999999999999</v>
      </c>
      <c r="AE174" s="20">
        <v>64.063999999999993</v>
      </c>
      <c r="AG174" s="20">
        <v>0.72299999999999998</v>
      </c>
      <c r="AH174" s="20">
        <v>0.78800000000000003</v>
      </c>
      <c r="AI174" s="20">
        <v>0.95599999999999996</v>
      </c>
      <c r="AJ174" s="20">
        <v>0.88900000000000001</v>
      </c>
      <c r="AK174" s="20">
        <v>0.88</v>
      </c>
      <c r="AL174" s="20">
        <v>0.86799999999999999</v>
      </c>
      <c r="AM174" s="20">
        <v>0.872</v>
      </c>
      <c r="AN174" s="20">
        <v>0.90400000000000003</v>
      </c>
      <c r="AO174" s="20">
        <v>0.33400000000000002</v>
      </c>
      <c r="AP174" s="20">
        <v>0.91200000000000003</v>
      </c>
      <c r="AQ174" s="20">
        <v>0.92900000000000005</v>
      </c>
      <c r="AR174" s="20">
        <v>0.92</v>
      </c>
      <c r="AS174" s="20">
        <v>0.63500000000000001</v>
      </c>
      <c r="AT174" s="20">
        <v>0.89900000000000002</v>
      </c>
      <c r="AU174" s="20">
        <v>0.13900000000000001</v>
      </c>
      <c r="AV174" s="20"/>
      <c r="AW174" s="20">
        <v>1.8720000000000001</v>
      </c>
      <c r="AX174" s="20">
        <v>1.702</v>
      </c>
      <c r="AY174" s="20">
        <v>1.254</v>
      </c>
      <c r="AZ174" s="20">
        <v>1.3759999999999999</v>
      </c>
      <c r="BA174" s="20">
        <v>1.375</v>
      </c>
      <c r="BB174" s="20">
        <v>1.484</v>
      </c>
      <c r="BC174" s="20">
        <v>1.5009999999999999</v>
      </c>
      <c r="BD174" s="20">
        <v>1.458</v>
      </c>
      <c r="BE174" s="20">
        <v>2.1230000000000002</v>
      </c>
      <c r="BF174" s="20">
        <v>1.2390000000000001</v>
      </c>
      <c r="BG174" s="20">
        <v>1.155</v>
      </c>
      <c r="BH174" s="20">
        <v>1.2070000000000001</v>
      </c>
      <c r="BI174" s="20">
        <v>1.831</v>
      </c>
      <c r="BJ174" s="20">
        <v>1.4890000000000001</v>
      </c>
      <c r="BK174" s="20">
        <v>1.7350000000000001</v>
      </c>
      <c r="BL174" s="20"/>
      <c r="BM174" s="20">
        <v>0.877</v>
      </c>
      <c r="BN174" s="20">
        <v>0.93700000000000006</v>
      </c>
      <c r="BO174" s="20">
        <v>0.93500000000000005</v>
      </c>
      <c r="BP174" s="20">
        <v>0.91900000000000004</v>
      </c>
      <c r="BQ174" s="20">
        <v>0.90900000000000003</v>
      </c>
      <c r="BR174" s="20">
        <v>0.90300000000000002</v>
      </c>
      <c r="BS174" s="20">
        <v>0.89100000000000001</v>
      </c>
      <c r="BT174" s="20">
        <v>0.93799999999999994</v>
      </c>
      <c r="BU174" s="20">
        <v>0.749</v>
      </c>
      <c r="BV174" s="20">
        <v>0.89100000000000001</v>
      </c>
      <c r="BW174" s="20">
        <v>0.91400000000000003</v>
      </c>
      <c r="BX174" s="20">
        <v>0.89700000000000002</v>
      </c>
      <c r="BY174" s="20">
        <v>0.82799999999999996</v>
      </c>
      <c r="BZ174" s="20">
        <v>0.91400000000000003</v>
      </c>
      <c r="CA174" s="20">
        <v>0.372</v>
      </c>
      <c r="CB174" s="20"/>
      <c r="CC174" s="20"/>
    </row>
    <row r="175" spans="1:81" x14ac:dyDescent="0.35">
      <c r="A175" s="20">
        <v>259.334</v>
      </c>
      <c r="B175" s="20">
        <v>151.53899999999999</v>
      </c>
      <c r="C175" s="20">
        <v>168.72399999999999</v>
      </c>
      <c r="D175" s="20">
        <v>209.34299999999999</v>
      </c>
      <c r="E175" s="20">
        <v>196.84399999999999</v>
      </c>
      <c r="F175" s="20">
        <v>209.34299999999999</v>
      </c>
      <c r="G175" s="20">
        <v>223.40299999999999</v>
      </c>
      <c r="H175" s="20">
        <v>368.69299999999998</v>
      </c>
      <c r="I175" s="20">
        <v>267.14600000000002</v>
      </c>
      <c r="J175" s="20">
        <v>149.977</v>
      </c>
      <c r="K175" s="20">
        <v>174.97300000000001</v>
      </c>
      <c r="L175" s="20">
        <v>99.984999999999999</v>
      </c>
      <c r="M175" s="20">
        <v>267.14600000000002</v>
      </c>
      <c r="N175" s="20">
        <v>135.916</v>
      </c>
      <c r="O175" s="20">
        <v>456.17899999999997</v>
      </c>
      <c r="P175" s="20"/>
      <c r="Q175" s="20">
        <v>61.082999999999998</v>
      </c>
      <c r="R175" s="20">
        <v>48.280999999999999</v>
      </c>
      <c r="S175" s="20">
        <v>48.584000000000003</v>
      </c>
      <c r="T175" s="20">
        <v>54.012</v>
      </c>
      <c r="U175" s="20">
        <v>50.78</v>
      </c>
      <c r="V175" s="20">
        <v>53.582999999999998</v>
      </c>
      <c r="W175" s="20">
        <v>55.350999999999999</v>
      </c>
      <c r="X175" s="20">
        <v>84.793999999999997</v>
      </c>
      <c r="Y175" s="20">
        <v>80.222999999999999</v>
      </c>
      <c r="Z175" s="20">
        <v>45.780999999999999</v>
      </c>
      <c r="AA175" s="20">
        <v>47.976999999999997</v>
      </c>
      <c r="AB175" s="20">
        <v>39.442</v>
      </c>
      <c r="AC175" s="20">
        <v>62.118000000000002</v>
      </c>
      <c r="AD175" s="20">
        <v>72.421000000000006</v>
      </c>
      <c r="AE175" s="20">
        <v>183.60400000000001</v>
      </c>
      <c r="AG175" s="20">
        <v>0.873</v>
      </c>
      <c r="AH175" s="20">
        <v>0.81699999999999995</v>
      </c>
      <c r="AI175" s="20">
        <v>0.89800000000000002</v>
      </c>
      <c r="AJ175" s="20">
        <v>0.90200000000000002</v>
      </c>
      <c r="AK175" s="20">
        <v>0.95899999999999996</v>
      </c>
      <c r="AL175" s="20">
        <v>0.91600000000000004</v>
      </c>
      <c r="AM175" s="20">
        <v>0.91600000000000004</v>
      </c>
      <c r="AN175" s="20">
        <v>0.64400000000000002</v>
      </c>
      <c r="AO175" s="20">
        <v>0.52200000000000002</v>
      </c>
      <c r="AP175" s="20">
        <v>0.89900000000000002</v>
      </c>
      <c r="AQ175" s="20">
        <v>0.95499999999999996</v>
      </c>
      <c r="AR175" s="20">
        <v>0.80800000000000005</v>
      </c>
      <c r="AS175" s="20">
        <v>0.87</v>
      </c>
      <c r="AT175" s="20">
        <v>0.91</v>
      </c>
      <c r="AU175" s="20">
        <v>0.17</v>
      </c>
      <c r="AV175" s="20"/>
      <c r="AW175" s="20">
        <v>1.7310000000000001</v>
      </c>
      <c r="AX175" s="20">
        <v>2.0369999999999999</v>
      </c>
      <c r="AY175" s="20">
        <v>1.802</v>
      </c>
      <c r="AZ175" s="20">
        <v>1.446</v>
      </c>
      <c r="BA175" s="20">
        <v>1.2889999999999999</v>
      </c>
      <c r="BB175" s="20">
        <v>1.423</v>
      </c>
      <c r="BC175" s="20">
        <v>1.413</v>
      </c>
      <c r="BD175" s="20">
        <v>1.742</v>
      </c>
      <c r="BE175" s="20">
        <v>2.8650000000000002</v>
      </c>
      <c r="BF175" s="20">
        <v>1.3640000000000001</v>
      </c>
      <c r="BG175" s="20">
        <v>1.3240000000000001</v>
      </c>
      <c r="BH175" s="20">
        <v>2.028</v>
      </c>
      <c r="BI175" s="20">
        <v>1.3149999999999999</v>
      </c>
      <c r="BJ175" s="20">
        <v>1.22</v>
      </c>
      <c r="BK175" s="20">
        <v>1.57</v>
      </c>
      <c r="BL175" s="20"/>
      <c r="BM175" s="20">
        <v>0.93799999999999994</v>
      </c>
      <c r="BN175" s="20">
        <v>0.91500000000000004</v>
      </c>
      <c r="BO175" s="20">
        <v>0.92300000000000004</v>
      </c>
      <c r="BP175" s="20">
        <v>0.93700000000000006</v>
      </c>
      <c r="BQ175" s="20">
        <v>0.93300000000000005</v>
      </c>
      <c r="BR175" s="20">
        <v>0.92100000000000004</v>
      </c>
      <c r="BS175" s="20">
        <v>0.92</v>
      </c>
      <c r="BT175" s="20">
        <v>0.82699999999999996</v>
      </c>
      <c r="BU175" s="20">
        <v>0.79900000000000004</v>
      </c>
      <c r="BV175" s="20">
        <v>0.89700000000000002</v>
      </c>
      <c r="BW175" s="20">
        <v>0.95299999999999996</v>
      </c>
      <c r="BX175" s="20">
        <v>0.89500000000000002</v>
      </c>
      <c r="BY175" s="20">
        <v>0.90700000000000003</v>
      </c>
      <c r="BZ175" s="20">
        <v>0.93500000000000005</v>
      </c>
      <c r="CA175" s="20">
        <v>0.70599999999999996</v>
      </c>
      <c r="CB175" s="20"/>
      <c r="CC175" s="20"/>
    </row>
    <row r="176" spans="1:81" x14ac:dyDescent="0.35">
      <c r="A176" s="20">
        <v>210.905</v>
      </c>
      <c r="B176" s="20">
        <v>371.81700000000001</v>
      </c>
      <c r="C176" s="20">
        <v>282.76900000000001</v>
      </c>
      <c r="D176" s="20">
        <v>210.905</v>
      </c>
      <c r="E176" s="20">
        <v>290.58</v>
      </c>
      <c r="F176" s="20">
        <v>21.872</v>
      </c>
      <c r="G176" s="20">
        <v>237.46299999999999</v>
      </c>
      <c r="H176" s="20">
        <v>306.20299999999997</v>
      </c>
      <c r="I176" s="20">
        <v>235.90100000000001</v>
      </c>
      <c r="J176" s="20">
        <v>165.59899999999999</v>
      </c>
      <c r="K176" s="20">
        <v>139.041</v>
      </c>
      <c r="L176" s="20">
        <v>151.53899999999999</v>
      </c>
      <c r="M176" s="20">
        <v>256.20999999999998</v>
      </c>
      <c r="N176" s="20">
        <v>168.72399999999999</v>
      </c>
      <c r="O176" s="20">
        <v>46.868000000000002</v>
      </c>
      <c r="P176" s="20"/>
      <c r="Q176" s="20">
        <v>59.19</v>
      </c>
      <c r="R176" s="20">
        <v>86.259</v>
      </c>
      <c r="S176" s="20">
        <v>101.309</v>
      </c>
      <c r="T176" s="20">
        <v>54.619</v>
      </c>
      <c r="U176" s="20">
        <v>67.421000000000006</v>
      </c>
      <c r="V176" s="20">
        <v>19.140999999999998</v>
      </c>
      <c r="W176" s="20">
        <v>57.548000000000002</v>
      </c>
      <c r="X176" s="20">
        <v>64.314999999999998</v>
      </c>
      <c r="Y176" s="20">
        <v>56.082999999999998</v>
      </c>
      <c r="Z176" s="20">
        <v>46.512999999999998</v>
      </c>
      <c r="AA176" s="20">
        <v>45.476999999999997</v>
      </c>
      <c r="AB176" s="20">
        <v>46.816000000000003</v>
      </c>
      <c r="AC176" s="20">
        <v>60.957000000000001</v>
      </c>
      <c r="AD176" s="20">
        <v>43.280999999999999</v>
      </c>
      <c r="AE176" s="20">
        <v>88.507000000000005</v>
      </c>
      <c r="AG176" s="20">
        <v>0.75600000000000001</v>
      </c>
      <c r="AH176" s="20">
        <v>0.628</v>
      </c>
      <c r="AI176" s="20">
        <v>0.34599999999999997</v>
      </c>
      <c r="AJ176" s="20">
        <v>0.88800000000000001</v>
      </c>
      <c r="AK176" s="20">
        <v>0.80300000000000005</v>
      </c>
      <c r="AL176" s="20">
        <v>0.75</v>
      </c>
      <c r="AM176" s="20">
        <v>0.90100000000000002</v>
      </c>
      <c r="AN176" s="20">
        <v>0.93</v>
      </c>
      <c r="AO176" s="20">
        <v>0.94199999999999995</v>
      </c>
      <c r="AP176" s="20">
        <v>0.96199999999999997</v>
      </c>
      <c r="AQ176" s="20">
        <v>0.84499999999999997</v>
      </c>
      <c r="AR176" s="20">
        <v>0.86899999999999999</v>
      </c>
      <c r="AS176" s="20">
        <v>0.86599999999999999</v>
      </c>
      <c r="AT176" s="20">
        <v>0.91200000000000003</v>
      </c>
      <c r="AU176" s="20">
        <v>7.4999999999999997E-2</v>
      </c>
      <c r="AV176" s="20"/>
      <c r="AW176" s="20">
        <v>1.43</v>
      </c>
      <c r="AX176" s="20">
        <v>2.2189999999999999</v>
      </c>
      <c r="AY176" s="20">
        <v>1.7749999999999999</v>
      </c>
      <c r="AZ176" s="20">
        <v>1.4259999999999999</v>
      </c>
      <c r="BA176" s="20">
        <v>1.4319999999999999</v>
      </c>
      <c r="BB176" s="20">
        <v>2.145</v>
      </c>
      <c r="BC176" s="20">
        <v>1.4990000000000001</v>
      </c>
      <c r="BD176" s="20">
        <v>1.3560000000000001</v>
      </c>
      <c r="BE176" s="20">
        <v>1.375</v>
      </c>
      <c r="BF176" s="20">
        <v>1.208</v>
      </c>
      <c r="BG176" s="20">
        <v>2.012</v>
      </c>
      <c r="BH176" s="20">
        <v>1.5489999999999999</v>
      </c>
      <c r="BI176" s="20">
        <v>1.4379999999999999</v>
      </c>
      <c r="BJ176" s="20">
        <v>1.4079999999999999</v>
      </c>
      <c r="BK176" s="20">
        <v>1.601</v>
      </c>
      <c r="BL176" s="20"/>
      <c r="BM176" s="20">
        <v>0.86299999999999999</v>
      </c>
      <c r="BN176" s="20">
        <v>0.83399999999999996</v>
      </c>
      <c r="BO176" s="20">
        <v>0.76900000000000002</v>
      </c>
      <c r="BP176" s="20">
        <v>0.9</v>
      </c>
      <c r="BQ176" s="20">
        <v>0.90700000000000003</v>
      </c>
      <c r="BR176" s="20">
        <v>0.77800000000000002</v>
      </c>
      <c r="BS176" s="20">
        <v>0.93300000000000005</v>
      </c>
      <c r="BT176" s="20">
        <v>0.95099999999999996</v>
      </c>
      <c r="BU176" s="20">
        <v>0.92900000000000005</v>
      </c>
      <c r="BV176" s="20">
        <v>0.93400000000000005</v>
      </c>
      <c r="BW176" s="20">
        <v>0.93700000000000006</v>
      </c>
      <c r="BX176" s="20">
        <v>0.89800000000000002</v>
      </c>
      <c r="BY176" s="20">
        <v>0.91400000000000003</v>
      </c>
      <c r="BZ176" s="20">
        <v>0.90600000000000003</v>
      </c>
      <c r="CA176" s="20">
        <v>0.27900000000000003</v>
      </c>
      <c r="CB176" s="20"/>
      <c r="CC176" s="20"/>
    </row>
    <row r="177" spans="1:81" x14ac:dyDescent="0.35">
      <c r="A177" s="20">
        <v>221.84</v>
      </c>
      <c r="B177" s="20">
        <v>245.274</v>
      </c>
      <c r="C177" s="20">
        <v>206.21799999999999</v>
      </c>
      <c r="D177" s="20">
        <v>145.29</v>
      </c>
      <c r="E177" s="20">
        <v>417.12299999999999</v>
      </c>
      <c r="F177" s="20">
        <v>517.10699999999997</v>
      </c>
      <c r="G177" s="20">
        <v>165.59899999999999</v>
      </c>
      <c r="H177" s="20">
        <v>223.40299999999999</v>
      </c>
      <c r="I177" s="20">
        <v>296.82900000000001</v>
      </c>
      <c r="J177" s="20">
        <v>206.21799999999999</v>
      </c>
      <c r="K177" s="20">
        <v>153.101</v>
      </c>
      <c r="L177" s="20">
        <v>309.327</v>
      </c>
      <c r="M177" s="20">
        <v>129.667</v>
      </c>
      <c r="N177" s="20">
        <v>132.792</v>
      </c>
      <c r="O177" s="20">
        <v>415.56099999999998</v>
      </c>
      <c r="P177" s="20"/>
      <c r="Q177" s="20">
        <v>55.048000000000002</v>
      </c>
      <c r="R177" s="20">
        <v>59.618000000000002</v>
      </c>
      <c r="S177" s="20">
        <v>53.28</v>
      </c>
      <c r="T177" s="20">
        <v>44.012999999999998</v>
      </c>
      <c r="U177" s="20">
        <v>75.653000000000006</v>
      </c>
      <c r="V177" s="20">
        <v>104.667</v>
      </c>
      <c r="W177" s="20">
        <v>48.280999999999999</v>
      </c>
      <c r="X177" s="20">
        <v>55.048000000000002</v>
      </c>
      <c r="Y177" s="20">
        <v>65.349999999999994</v>
      </c>
      <c r="Z177" s="20">
        <v>51.816000000000003</v>
      </c>
      <c r="AA177" s="20">
        <v>44.012999999999998</v>
      </c>
      <c r="AB177" s="20">
        <v>73.885000000000005</v>
      </c>
      <c r="AC177" s="20">
        <v>41.512999999999998</v>
      </c>
      <c r="AD177" s="20">
        <v>46.816000000000003</v>
      </c>
      <c r="AE177" s="20">
        <v>164.76599999999999</v>
      </c>
      <c r="AG177" s="20">
        <v>0.92</v>
      </c>
      <c r="AH177" s="20">
        <v>0.86699999999999999</v>
      </c>
      <c r="AI177" s="20">
        <v>0.91300000000000003</v>
      </c>
      <c r="AJ177" s="20">
        <v>0.94299999999999995</v>
      </c>
      <c r="AK177" s="20">
        <v>0.91600000000000004</v>
      </c>
      <c r="AL177" s="20">
        <v>0.59299999999999997</v>
      </c>
      <c r="AM177" s="20">
        <v>0.89300000000000002</v>
      </c>
      <c r="AN177" s="20">
        <v>0.92600000000000005</v>
      </c>
      <c r="AO177" s="20">
        <v>0.873</v>
      </c>
      <c r="AP177" s="20">
        <v>0.96499999999999997</v>
      </c>
      <c r="AQ177" s="20">
        <v>0.99299999999999999</v>
      </c>
      <c r="AR177" s="20">
        <v>0.71199999999999997</v>
      </c>
      <c r="AS177" s="20">
        <v>0.94599999999999995</v>
      </c>
      <c r="AT177" s="20">
        <v>0.96699999999999997</v>
      </c>
      <c r="AU177" s="20">
        <v>0.192</v>
      </c>
      <c r="AV177" s="20"/>
      <c r="AW177" s="20">
        <v>1.3560000000000001</v>
      </c>
      <c r="AX177" s="20">
        <v>1.6379999999999999</v>
      </c>
      <c r="AY177" s="20">
        <v>1.2629999999999999</v>
      </c>
      <c r="AZ177" s="20">
        <v>1.3069999999999999</v>
      </c>
      <c r="BA177" s="20">
        <v>1.2350000000000001</v>
      </c>
      <c r="BB177" s="20">
        <v>1.9350000000000001</v>
      </c>
      <c r="BC177" s="20">
        <v>1.65</v>
      </c>
      <c r="BD177" s="20">
        <v>1.409</v>
      </c>
      <c r="BE177" s="20">
        <v>1.54</v>
      </c>
      <c r="BF177" s="20">
        <v>1.0980000000000001</v>
      </c>
      <c r="BG177" s="20">
        <v>1.208</v>
      </c>
      <c r="BH177" s="20">
        <v>2.2469999999999999</v>
      </c>
      <c r="BI177" s="20">
        <v>1.2549999999999999</v>
      </c>
      <c r="BJ177" s="20">
        <v>1.103</v>
      </c>
      <c r="BK177" s="20">
        <v>1.3879999999999999</v>
      </c>
      <c r="BL177" s="20"/>
      <c r="BM177" s="20">
        <v>0.92200000000000004</v>
      </c>
      <c r="BN177" s="20">
        <v>0.91800000000000004</v>
      </c>
      <c r="BO177" s="20">
        <v>0.92300000000000004</v>
      </c>
      <c r="BP177" s="20">
        <v>0.91200000000000003</v>
      </c>
      <c r="BQ177" s="20">
        <v>0.94</v>
      </c>
      <c r="BR177" s="20">
        <v>0.82399999999999995</v>
      </c>
      <c r="BS177" s="20">
        <v>0.92200000000000004</v>
      </c>
      <c r="BT177" s="20">
        <v>0.93799999999999994</v>
      </c>
      <c r="BU177" s="20">
        <v>0.93400000000000005</v>
      </c>
      <c r="BV177" s="20">
        <v>0.92600000000000005</v>
      </c>
      <c r="BW177" s="20">
        <v>0.94199999999999995</v>
      </c>
      <c r="BX177" s="20">
        <v>0.89600000000000002</v>
      </c>
      <c r="BY177" s="20">
        <v>0.90700000000000003</v>
      </c>
      <c r="BZ177" s="20">
        <v>0.91500000000000004</v>
      </c>
      <c r="CA177" s="20">
        <v>0.69499999999999995</v>
      </c>
      <c r="CB177" s="20"/>
      <c r="CC177" s="20"/>
    </row>
    <row r="178" spans="1:81" x14ac:dyDescent="0.35">
      <c r="A178" s="20">
        <v>278.08199999999999</v>
      </c>
      <c r="B178" s="20">
        <v>312.452</v>
      </c>
      <c r="C178" s="20">
        <v>218.71600000000001</v>
      </c>
      <c r="D178" s="20">
        <v>276.52</v>
      </c>
      <c r="E178" s="20">
        <v>192.15799999999999</v>
      </c>
      <c r="F178" s="20">
        <v>209.34299999999999</v>
      </c>
      <c r="G178" s="20">
        <v>184.346</v>
      </c>
      <c r="H178" s="20">
        <v>253.08600000000001</v>
      </c>
      <c r="I178" s="20">
        <v>256.20999999999998</v>
      </c>
      <c r="J178" s="20">
        <v>154.66399999999999</v>
      </c>
      <c r="K178" s="20">
        <v>184.346</v>
      </c>
      <c r="L178" s="20">
        <v>224.965</v>
      </c>
      <c r="M178" s="20">
        <v>179.66</v>
      </c>
      <c r="N178" s="20">
        <v>298.39100000000002</v>
      </c>
      <c r="O178" s="20">
        <v>170.286</v>
      </c>
      <c r="P178" s="20"/>
      <c r="Q178" s="20">
        <v>63.154000000000003</v>
      </c>
      <c r="R178" s="20">
        <v>70.224000000000004</v>
      </c>
      <c r="S178" s="20">
        <v>56.082999999999998</v>
      </c>
      <c r="T178" s="20">
        <v>64.188999999999993</v>
      </c>
      <c r="U178" s="20">
        <v>52.850999999999999</v>
      </c>
      <c r="V178" s="20">
        <v>53.582999999999998</v>
      </c>
      <c r="W178" s="20">
        <v>51.084000000000003</v>
      </c>
      <c r="X178" s="20">
        <v>59.314999999999998</v>
      </c>
      <c r="Y178" s="20">
        <v>79.491</v>
      </c>
      <c r="Z178" s="20">
        <v>44.744999999999997</v>
      </c>
      <c r="AA178" s="20">
        <v>49.012999999999998</v>
      </c>
      <c r="AB178" s="20">
        <v>55.350999999999999</v>
      </c>
      <c r="AC178" s="20">
        <v>52.548000000000002</v>
      </c>
      <c r="AD178" s="20">
        <v>42.548999999999999</v>
      </c>
      <c r="AE178" s="20">
        <v>82.900999999999996</v>
      </c>
      <c r="AG178" s="20">
        <v>0.876</v>
      </c>
      <c r="AH178" s="20">
        <v>0.79600000000000004</v>
      </c>
      <c r="AI178" s="20">
        <v>0.874</v>
      </c>
      <c r="AJ178" s="20">
        <v>0.84299999999999997</v>
      </c>
      <c r="AK178" s="20">
        <v>0.86399999999999999</v>
      </c>
      <c r="AL178" s="20">
        <v>0.91600000000000004</v>
      </c>
      <c r="AM178" s="20">
        <v>0.88800000000000001</v>
      </c>
      <c r="AN178" s="20">
        <v>0.90400000000000003</v>
      </c>
      <c r="AO178" s="20">
        <v>0.51</v>
      </c>
      <c r="AP178" s="20">
        <v>0.97099999999999997</v>
      </c>
      <c r="AQ178" s="20">
        <v>0.96399999999999997</v>
      </c>
      <c r="AR178" s="20">
        <v>0.92300000000000004</v>
      </c>
      <c r="AS178" s="20">
        <v>0.81799999999999995</v>
      </c>
      <c r="AT178" s="20">
        <v>0.92200000000000004</v>
      </c>
      <c r="AU178" s="20">
        <v>0.311</v>
      </c>
      <c r="AV178" s="20"/>
      <c r="AW178" s="20">
        <v>1.6379999999999999</v>
      </c>
      <c r="AX178" s="20">
        <v>1.518</v>
      </c>
      <c r="AY178" s="20">
        <v>1.425</v>
      </c>
      <c r="AZ178" s="20">
        <v>1.5880000000000001</v>
      </c>
      <c r="BA178" s="20">
        <v>1.357</v>
      </c>
      <c r="BB178" s="20">
        <v>1.425</v>
      </c>
      <c r="BC178" s="20">
        <v>1.492</v>
      </c>
      <c r="BD178" s="20">
        <v>1.361</v>
      </c>
      <c r="BE178" s="20">
        <v>2.327</v>
      </c>
      <c r="BF178" s="20">
        <v>1.2370000000000001</v>
      </c>
      <c r="BG178" s="20">
        <v>1.0900000000000001</v>
      </c>
      <c r="BH178" s="20">
        <v>1.2669999999999999</v>
      </c>
      <c r="BI178" s="20">
        <v>1.8340000000000001</v>
      </c>
      <c r="BJ178" s="20">
        <v>1.3080000000000001</v>
      </c>
      <c r="BK178" s="20">
        <v>1.54</v>
      </c>
      <c r="BL178" s="20"/>
      <c r="BM178" s="20">
        <v>0.92200000000000004</v>
      </c>
      <c r="BN178" s="20">
        <v>0.90100000000000002</v>
      </c>
      <c r="BO178" s="20">
        <v>0.90900000000000003</v>
      </c>
      <c r="BP178" s="20">
        <v>0.91700000000000004</v>
      </c>
      <c r="BQ178" s="20">
        <v>0.91400000000000003</v>
      </c>
      <c r="BR178" s="20">
        <v>0.92100000000000004</v>
      </c>
      <c r="BS178" s="20">
        <v>0.90400000000000003</v>
      </c>
      <c r="BT178" s="20">
        <v>0.93100000000000005</v>
      </c>
      <c r="BU178" s="20">
        <v>0.78800000000000003</v>
      </c>
      <c r="BV178" s="20">
        <v>0.93400000000000005</v>
      </c>
      <c r="BW178" s="20">
        <v>0.94</v>
      </c>
      <c r="BX178" s="20">
        <v>0.92600000000000005</v>
      </c>
      <c r="BY178" s="20">
        <v>0.89800000000000002</v>
      </c>
      <c r="BZ178" s="20">
        <v>0.89</v>
      </c>
      <c r="CA178" s="20">
        <v>0.73399999999999999</v>
      </c>
      <c r="CB178" s="20"/>
      <c r="CC178" s="20"/>
    </row>
    <row r="179" spans="1:81" x14ac:dyDescent="0.35">
      <c r="A179" s="20">
        <v>195.28200000000001</v>
      </c>
      <c r="B179" s="20">
        <v>134.35400000000001</v>
      </c>
      <c r="C179" s="20">
        <v>899.86099999999999</v>
      </c>
      <c r="D179" s="20">
        <v>124.98099999999999</v>
      </c>
      <c r="E179" s="20">
        <v>182.78399999999999</v>
      </c>
      <c r="F179" s="20">
        <v>513.98299999999995</v>
      </c>
      <c r="G179" s="20">
        <v>156.226</v>
      </c>
      <c r="H179" s="20">
        <v>212.46700000000001</v>
      </c>
      <c r="I179" s="20">
        <v>165.59899999999999</v>
      </c>
      <c r="J179" s="20">
        <v>154.66399999999999</v>
      </c>
      <c r="K179" s="20">
        <v>260.89699999999999</v>
      </c>
      <c r="L179" s="20">
        <v>221.84100000000001</v>
      </c>
      <c r="M179" s="20">
        <v>257.77300000000002</v>
      </c>
      <c r="N179" s="20">
        <v>145.29</v>
      </c>
      <c r="O179" s="20">
        <v>279.64400000000001</v>
      </c>
      <c r="P179" s="20"/>
      <c r="Q179" s="20">
        <v>55.048000000000002</v>
      </c>
      <c r="R179" s="20">
        <v>42.244999999999997</v>
      </c>
      <c r="S179" s="20">
        <v>133.50399999999999</v>
      </c>
      <c r="T179" s="20">
        <v>40.478000000000002</v>
      </c>
      <c r="U179" s="20">
        <v>49.744999999999997</v>
      </c>
      <c r="V179" s="20">
        <v>84.491</v>
      </c>
      <c r="W179" s="20">
        <v>45.351999999999997</v>
      </c>
      <c r="X179" s="20">
        <v>53.582999999999998</v>
      </c>
      <c r="Y179" s="20">
        <v>47.244999999999997</v>
      </c>
      <c r="Z179" s="20">
        <v>45.780999999999999</v>
      </c>
      <c r="AA179" s="20">
        <v>58.582999999999998</v>
      </c>
      <c r="AB179" s="20">
        <v>55.654000000000003</v>
      </c>
      <c r="AC179" s="20">
        <v>58.886000000000003</v>
      </c>
      <c r="AD179" s="20">
        <v>68.885999999999996</v>
      </c>
      <c r="AE179" s="20">
        <v>93.203000000000003</v>
      </c>
      <c r="AG179" s="20">
        <v>0.81</v>
      </c>
      <c r="AH179" s="20">
        <v>0.94599999999999995</v>
      </c>
      <c r="AI179" s="20">
        <v>0.63400000000000001</v>
      </c>
      <c r="AJ179" s="20">
        <v>0.95899999999999996</v>
      </c>
      <c r="AK179" s="20">
        <v>0.92800000000000005</v>
      </c>
      <c r="AL179" s="20">
        <v>0.90500000000000003</v>
      </c>
      <c r="AM179" s="20">
        <v>0.95399999999999996</v>
      </c>
      <c r="AN179" s="20">
        <v>0.93</v>
      </c>
      <c r="AO179" s="20">
        <v>0.93200000000000005</v>
      </c>
      <c r="AP179" s="20">
        <v>0.92700000000000005</v>
      </c>
      <c r="AQ179" s="20">
        <v>0.95499999999999996</v>
      </c>
      <c r="AR179" s="20">
        <v>0.9</v>
      </c>
      <c r="AS179" s="20">
        <v>0.93400000000000005</v>
      </c>
      <c r="AT179" s="20">
        <v>0.79</v>
      </c>
      <c r="AU179" s="20">
        <v>0.40500000000000003</v>
      </c>
      <c r="AV179" s="20"/>
      <c r="AW179" s="20">
        <v>1.913</v>
      </c>
      <c r="AX179" s="20">
        <v>1.1060000000000001</v>
      </c>
      <c r="AY179" s="20">
        <v>1.3939999999999999</v>
      </c>
      <c r="AZ179" s="20">
        <v>1.278</v>
      </c>
      <c r="BA179" s="20">
        <v>1.413</v>
      </c>
      <c r="BB179" s="20">
        <v>1.411</v>
      </c>
      <c r="BC179" s="20">
        <v>1.4159999999999999</v>
      </c>
      <c r="BD179" s="20">
        <v>1.335</v>
      </c>
      <c r="BE179" s="20">
        <v>1.2729999999999999</v>
      </c>
      <c r="BF179" s="20">
        <v>1.276</v>
      </c>
      <c r="BG179" s="20">
        <v>1.26</v>
      </c>
      <c r="BH179" s="20">
        <v>1.1419999999999999</v>
      </c>
      <c r="BI179" s="20">
        <v>1.2549999999999999</v>
      </c>
      <c r="BJ179" s="20">
        <v>1.83</v>
      </c>
      <c r="BK179" s="20">
        <v>1.7330000000000001</v>
      </c>
      <c r="BL179" s="20"/>
      <c r="BM179" s="20">
        <v>0.91600000000000004</v>
      </c>
      <c r="BN179" s="20">
        <v>0.91500000000000004</v>
      </c>
      <c r="BO179" s="20">
        <v>0.874</v>
      </c>
      <c r="BP179" s="20">
        <v>0.93</v>
      </c>
      <c r="BQ179" s="20">
        <v>0.94</v>
      </c>
      <c r="BR179" s="20">
        <v>0.94299999999999995</v>
      </c>
      <c r="BS179" s="20">
        <v>0.90900000000000003</v>
      </c>
      <c r="BT179" s="20">
        <v>0.92200000000000004</v>
      </c>
      <c r="BU179" s="20">
        <v>0.93</v>
      </c>
      <c r="BV179" s="20">
        <v>0.91700000000000004</v>
      </c>
      <c r="BW179" s="20">
        <v>0.94599999999999995</v>
      </c>
      <c r="BX179" s="20">
        <v>0.89900000000000002</v>
      </c>
      <c r="BY179" s="20">
        <v>0.91900000000000004</v>
      </c>
      <c r="BZ179" s="20">
        <v>0.90500000000000003</v>
      </c>
      <c r="CA179" s="20">
        <v>0.746</v>
      </c>
      <c r="CB179" s="20"/>
      <c r="CC179" s="20"/>
    </row>
    <row r="180" spans="1:81" x14ac:dyDescent="0.35">
      <c r="A180" s="20">
        <v>326.51100000000002</v>
      </c>
      <c r="B180" s="20">
        <v>137.47900000000001</v>
      </c>
      <c r="C180" s="20">
        <v>148.41399999999999</v>
      </c>
      <c r="D180" s="20">
        <v>148.41399999999999</v>
      </c>
      <c r="E180" s="20">
        <v>203.09399999999999</v>
      </c>
      <c r="F180" s="20">
        <v>31.245000000000001</v>
      </c>
      <c r="G180" s="20">
        <v>140.60300000000001</v>
      </c>
      <c r="H180" s="20">
        <v>182.78399999999999</v>
      </c>
      <c r="I180" s="20">
        <v>171.84800000000001</v>
      </c>
      <c r="J180" s="20">
        <v>171.84800000000001</v>
      </c>
      <c r="K180" s="20">
        <v>156.226</v>
      </c>
      <c r="L180" s="20">
        <v>162.47499999999999</v>
      </c>
      <c r="M180" s="20">
        <v>159.35</v>
      </c>
      <c r="N180" s="20">
        <v>179.66</v>
      </c>
      <c r="O180" s="20">
        <v>1202.9390000000001</v>
      </c>
      <c r="P180" s="20"/>
      <c r="Q180" s="20">
        <v>67.117999999999995</v>
      </c>
      <c r="R180" s="20">
        <v>41.512999999999998</v>
      </c>
      <c r="S180" s="20">
        <v>46.816000000000003</v>
      </c>
      <c r="T180" s="20">
        <v>45.048999999999999</v>
      </c>
      <c r="U180" s="20">
        <v>53.582999999999998</v>
      </c>
      <c r="V180" s="20">
        <v>20.175999999999998</v>
      </c>
      <c r="W180" s="20">
        <v>44.012999999999998</v>
      </c>
      <c r="X180" s="20">
        <v>49.744999999999997</v>
      </c>
      <c r="Y180" s="20">
        <v>47.244999999999997</v>
      </c>
      <c r="Z180" s="20">
        <v>46.816000000000003</v>
      </c>
      <c r="AA180" s="20">
        <v>44.744999999999997</v>
      </c>
      <c r="AB180" s="20">
        <v>46.512999999999998</v>
      </c>
      <c r="AC180" s="20">
        <v>45.476999999999997</v>
      </c>
      <c r="AD180" s="20">
        <v>45.048999999999999</v>
      </c>
      <c r="AE180" s="20">
        <v>222.06299999999999</v>
      </c>
      <c r="AG180" s="20">
        <v>0.91100000000000003</v>
      </c>
      <c r="AH180" s="20">
        <v>1</v>
      </c>
      <c r="AI180" s="20">
        <v>0.85099999999999998</v>
      </c>
      <c r="AJ180" s="20">
        <v>0.91900000000000004</v>
      </c>
      <c r="AK180" s="20">
        <v>0.88900000000000001</v>
      </c>
      <c r="AL180" s="20">
        <v>0.96499999999999997</v>
      </c>
      <c r="AM180" s="20">
        <v>0.91200000000000003</v>
      </c>
      <c r="AN180" s="20">
        <v>0.92800000000000005</v>
      </c>
      <c r="AO180" s="20">
        <v>0.96699999999999997</v>
      </c>
      <c r="AP180" s="20">
        <v>0.98499999999999999</v>
      </c>
      <c r="AQ180" s="20">
        <v>0.98099999999999998</v>
      </c>
      <c r="AR180" s="20">
        <v>0.94399999999999995</v>
      </c>
      <c r="AS180" s="20">
        <v>0.96799999999999997</v>
      </c>
      <c r="AT180" s="20">
        <v>0.9</v>
      </c>
      <c r="AU180" s="20">
        <v>0.307</v>
      </c>
      <c r="AV180" s="20"/>
      <c r="AW180" s="20">
        <v>1.351</v>
      </c>
      <c r="AX180" s="20">
        <v>1.19</v>
      </c>
      <c r="AY180" s="20">
        <v>1.6659999999999999</v>
      </c>
      <c r="AZ180" s="20">
        <v>1.3320000000000001</v>
      </c>
      <c r="BA180" s="20">
        <v>1.4259999999999999</v>
      </c>
      <c r="BB180" s="20">
        <v>1.383</v>
      </c>
      <c r="BC180" s="20">
        <v>1.4319999999999999</v>
      </c>
      <c r="BD180" s="20">
        <v>1.2669999999999999</v>
      </c>
      <c r="BE180" s="20">
        <v>1.258</v>
      </c>
      <c r="BF180" s="20">
        <v>1.081</v>
      </c>
      <c r="BG180" s="20">
        <v>1.2390000000000001</v>
      </c>
      <c r="BH180" s="20">
        <v>1.393</v>
      </c>
      <c r="BI180" s="20">
        <v>1.208</v>
      </c>
      <c r="BJ180" s="20">
        <v>1.448</v>
      </c>
      <c r="BK180" s="20">
        <v>1.292</v>
      </c>
      <c r="BL180" s="20"/>
      <c r="BM180" s="20">
        <v>0.93100000000000005</v>
      </c>
      <c r="BN180" s="20">
        <v>0.93100000000000005</v>
      </c>
      <c r="BO180" s="20">
        <v>0.90900000000000003</v>
      </c>
      <c r="BP180" s="20">
        <v>0.9</v>
      </c>
      <c r="BQ180" s="20">
        <v>0.91200000000000003</v>
      </c>
      <c r="BR180" s="20">
        <v>0.83299999999999996</v>
      </c>
      <c r="BS180" s="20">
        <v>0.91800000000000004</v>
      </c>
      <c r="BT180" s="20">
        <v>0.93600000000000005</v>
      </c>
      <c r="BU180" s="20">
        <v>0.94799999999999995</v>
      </c>
      <c r="BV180" s="20">
        <v>0.92100000000000004</v>
      </c>
      <c r="BW180" s="20">
        <v>0.94299999999999995</v>
      </c>
      <c r="BX180" s="20">
        <v>0.92400000000000004</v>
      </c>
      <c r="BY180" s="20">
        <v>0.94399999999999995</v>
      </c>
      <c r="BZ180" s="20">
        <v>0.92500000000000004</v>
      </c>
      <c r="CA180" s="20">
        <v>0.83499999999999996</v>
      </c>
      <c r="CB180" s="20"/>
      <c r="CC180" s="20"/>
    </row>
    <row r="181" spans="1:81" x14ac:dyDescent="0.35">
      <c r="A181" s="20">
        <v>465.55200000000002</v>
      </c>
      <c r="B181" s="20">
        <v>659.27300000000002</v>
      </c>
      <c r="C181" s="20">
        <v>223.40299999999999</v>
      </c>
      <c r="D181" s="20">
        <v>545.22799999999995</v>
      </c>
      <c r="E181" s="20">
        <v>210.905</v>
      </c>
      <c r="F181" s="20">
        <v>214.029</v>
      </c>
      <c r="G181" s="20">
        <v>193.72</v>
      </c>
      <c r="H181" s="20">
        <v>215.59200000000001</v>
      </c>
      <c r="I181" s="20">
        <v>165.59899999999999</v>
      </c>
      <c r="J181" s="20">
        <v>157.78800000000001</v>
      </c>
      <c r="K181" s="20">
        <v>179.66</v>
      </c>
      <c r="L181" s="20">
        <v>151.53899999999999</v>
      </c>
      <c r="M181" s="20">
        <v>246.83699999999999</v>
      </c>
      <c r="N181" s="20">
        <v>653.024</v>
      </c>
      <c r="O181" s="20">
        <v>59.366</v>
      </c>
      <c r="P181" s="20"/>
      <c r="Q181" s="20">
        <v>98.025000000000006</v>
      </c>
      <c r="R181" s="20">
        <v>137.77099999999999</v>
      </c>
      <c r="S181" s="20">
        <v>54.316000000000003</v>
      </c>
      <c r="T181" s="20">
        <v>89.793999999999997</v>
      </c>
      <c r="U181" s="20">
        <v>52.548000000000002</v>
      </c>
      <c r="V181" s="20">
        <v>54.316000000000003</v>
      </c>
      <c r="W181" s="20">
        <v>51.816000000000003</v>
      </c>
      <c r="X181" s="20">
        <v>54.619</v>
      </c>
      <c r="Y181" s="20">
        <v>49.316000000000003</v>
      </c>
      <c r="Z181" s="20">
        <v>45.780999999999999</v>
      </c>
      <c r="AA181" s="20">
        <v>49.012999999999998</v>
      </c>
      <c r="AB181" s="20">
        <v>47.244999999999997</v>
      </c>
      <c r="AC181" s="20">
        <v>62.118000000000002</v>
      </c>
      <c r="AD181" s="20">
        <v>50.350999999999999</v>
      </c>
      <c r="AE181" s="20">
        <v>38.280999999999999</v>
      </c>
      <c r="AG181" s="20">
        <v>0.60899999999999999</v>
      </c>
      <c r="AH181" s="20">
        <v>0.436</v>
      </c>
      <c r="AI181" s="20">
        <v>0.95199999999999996</v>
      </c>
      <c r="AJ181" s="20">
        <v>0.85</v>
      </c>
      <c r="AK181" s="20">
        <v>0.96</v>
      </c>
      <c r="AL181" s="20">
        <v>0.91200000000000003</v>
      </c>
      <c r="AM181" s="20">
        <v>0.90700000000000003</v>
      </c>
      <c r="AN181" s="20">
        <v>0.90800000000000003</v>
      </c>
      <c r="AO181" s="20">
        <v>0.85599999999999998</v>
      </c>
      <c r="AP181" s="20">
        <v>0.94599999999999995</v>
      </c>
      <c r="AQ181" s="20">
        <v>0.94</v>
      </c>
      <c r="AR181" s="20">
        <v>0.85299999999999998</v>
      </c>
      <c r="AS181" s="20">
        <v>0.80400000000000005</v>
      </c>
      <c r="AT181" s="20">
        <v>0.89100000000000001</v>
      </c>
      <c r="AU181" s="20">
        <v>0.50900000000000001</v>
      </c>
      <c r="AV181" s="20"/>
      <c r="AW181" s="20">
        <v>1.7010000000000001</v>
      </c>
      <c r="AX181" s="20">
        <v>1.8959999999999999</v>
      </c>
      <c r="AY181" s="20">
        <v>1.2270000000000001</v>
      </c>
      <c r="AZ181" s="20">
        <v>1.3140000000000001</v>
      </c>
      <c r="BA181" s="20">
        <v>1.4139999999999999</v>
      </c>
      <c r="BB181" s="20">
        <v>1.3879999999999999</v>
      </c>
      <c r="BC181" s="20">
        <v>1.45</v>
      </c>
      <c r="BD181" s="20">
        <v>1.3660000000000001</v>
      </c>
      <c r="BE181" s="20">
        <v>1.589</v>
      </c>
      <c r="BF181" s="20">
        <v>1.226</v>
      </c>
      <c r="BG181" s="20">
        <v>1.1919999999999999</v>
      </c>
      <c r="BH181" s="20">
        <v>1.657</v>
      </c>
      <c r="BI181" s="20">
        <v>1.78</v>
      </c>
      <c r="BJ181" s="20">
        <v>1.345</v>
      </c>
      <c r="BK181" s="20">
        <v>1.4019999999999999</v>
      </c>
      <c r="BL181" s="20"/>
      <c r="BM181" s="20">
        <v>0.84499999999999997</v>
      </c>
      <c r="BN181" s="20">
        <v>0.74099999999999999</v>
      </c>
      <c r="BO181" s="20">
        <v>0.92900000000000005</v>
      </c>
      <c r="BP181" s="20">
        <v>0.93100000000000005</v>
      </c>
      <c r="BQ181" s="20">
        <v>0.94399999999999995</v>
      </c>
      <c r="BR181" s="20">
        <v>0.92600000000000005</v>
      </c>
      <c r="BS181" s="20">
        <v>0.91900000000000004</v>
      </c>
      <c r="BT181" s="20">
        <v>0.91100000000000003</v>
      </c>
      <c r="BU181" s="20">
        <v>0.90200000000000002</v>
      </c>
      <c r="BV181" s="20">
        <v>0.91800000000000004</v>
      </c>
      <c r="BW181" s="20">
        <v>0.92700000000000005</v>
      </c>
      <c r="BX181" s="20">
        <v>0.91100000000000003</v>
      </c>
      <c r="BY181" s="20">
        <v>0.92400000000000004</v>
      </c>
      <c r="BZ181" s="20">
        <v>0.88500000000000001</v>
      </c>
      <c r="CA181" s="20">
        <v>0.73099999999999998</v>
      </c>
      <c r="CB181" s="20"/>
      <c r="CC181" s="20"/>
    </row>
    <row r="182" spans="1:81" x14ac:dyDescent="0.35">
      <c r="A182" s="20">
        <v>201.53100000000001</v>
      </c>
      <c r="B182" s="20">
        <v>196.84399999999999</v>
      </c>
      <c r="C182" s="20">
        <v>246.83699999999999</v>
      </c>
      <c r="D182" s="20">
        <v>164.03700000000001</v>
      </c>
      <c r="E182" s="20">
        <v>185.90899999999999</v>
      </c>
      <c r="F182" s="20">
        <v>349.94600000000003</v>
      </c>
      <c r="G182" s="20">
        <v>259.33499999999998</v>
      </c>
      <c r="H182" s="20">
        <v>339.01</v>
      </c>
      <c r="I182" s="20">
        <v>264.02199999999999</v>
      </c>
      <c r="J182" s="20">
        <v>156.226</v>
      </c>
      <c r="K182" s="20">
        <v>287.45499999999998</v>
      </c>
      <c r="L182" s="20">
        <v>242.15</v>
      </c>
      <c r="M182" s="20">
        <v>157.78800000000001</v>
      </c>
      <c r="N182" s="20">
        <v>165.59899999999999</v>
      </c>
      <c r="O182" s="20">
        <v>151.53899999999999</v>
      </c>
      <c r="P182" s="20"/>
      <c r="Q182" s="20">
        <v>56.512</v>
      </c>
      <c r="R182" s="20">
        <v>51.816000000000003</v>
      </c>
      <c r="S182" s="20">
        <v>57.850999999999999</v>
      </c>
      <c r="T182" s="20">
        <v>48.280999999999999</v>
      </c>
      <c r="U182" s="20">
        <v>51.512999999999998</v>
      </c>
      <c r="V182" s="20">
        <v>68.456999999999994</v>
      </c>
      <c r="W182" s="20">
        <v>61.386000000000003</v>
      </c>
      <c r="X182" s="20">
        <v>71.992000000000004</v>
      </c>
      <c r="Y182" s="20">
        <v>64.921000000000006</v>
      </c>
      <c r="Z182" s="20">
        <v>46.084000000000003</v>
      </c>
      <c r="AA182" s="20">
        <v>62.118000000000002</v>
      </c>
      <c r="AB182" s="20">
        <v>56.814999999999998</v>
      </c>
      <c r="AC182" s="20">
        <v>45.780999999999999</v>
      </c>
      <c r="AD182" s="20">
        <v>97.596999999999994</v>
      </c>
      <c r="AE182" s="20">
        <v>74.063000000000002</v>
      </c>
      <c r="AG182" s="20">
        <v>0.79300000000000004</v>
      </c>
      <c r="AH182" s="20">
        <v>0.92100000000000004</v>
      </c>
      <c r="AI182" s="20">
        <v>0.92700000000000005</v>
      </c>
      <c r="AJ182" s="20">
        <v>0.88400000000000001</v>
      </c>
      <c r="AK182" s="20">
        <v>0.88</v>
      </c>
      <c r="AL182" s="20">
        <v>0.93799999999999994</v>
      </c>
      <c r="AM182" s="20">
        <v>0.86499999999999999</v>
      </c>
      <c r="AN182" s="20">
        <v>0.82199999999999995</v>
      </c>
      <c r="AO182" s="20">
        <v>0.78700000000000003</v>
      </c>
      <c r="AP182" s="20">
        <v>0.92400000000000004</v>
      </c>
      <c r="AQ182" s="20">
        <v>0.93600000000000005</v>
      </c>
      <c r="AR182" s="20">
        <v>0.94299999999999995</v>
      </c>
      <c r="AS182" s="20">
        <v>0.94599999999999995</v>
      </c>
      <c r="AT182" s="20">
        <v>0.86199999999999999</v>
      </c>
      <c r="AU182" s="20">
        <v>0.34699999999999998</v>
      </c>
      <c r="AV182" s="20"/>
      <c r="AW182" s="20">
        <v>2.1240000000000001</v>
      </c>
      <c r="AX182" s="20">
        <v>1.387</v>
      </c>
      <c r="AY182" s="20">
        <v>1.2889999999999999</v>
      </c>
      <c r="AZ182" s="20">
        <v>1.4139999999999999</v>
      </c>
      <c r="BA182" s="20">
        <v>1.3169999999999999</v>
      </c>
      <c r="BB182" s="20">
        <v>1.179</v>
      </c>
      <c r="BC182" s="20">
        <v>1.47</v>
      </c>
      <c r="BD182" s="20">
        <v>1.7190000000000001</v>
      </c>
      <c r="BE182" s="20">
        <v>1.607</v>
      </c>
      <c r="BF182" s="20">
        <v>1.48</v>
      </c>
      <c r="BG182" s="20">
        <v>1.2569999999999999</v>
      </c>
      <c r="BH182" s="20">
        <v>1.1870000000000001</v>
      </c>
      <c r="BI182" s="20">
        <v>1.2549999999999999</v>
      </c>
      <c r="BJ182" s="20">
        <v>1.2090000000000001</v>
      </c>
      <c r="BK182" s="20">
        <v>1.155</v>
      </c>
      <c r="BL182" s="20"/>
      <c r="BM182" s="20">
        <v>0.92800000000000005</v>
      </c>
      <c r="BN182" s="20">
        <v>0.92600000000000005</v>
      </c>
      <c r="BO182" s="20">
        <v>0.93500000000000005</v>
      </c>
      <c r="BP182" s="20">
        <v>0.90500000000000003</v>
      </c>
      <c r="BQ182" s="20">
        <v>0.91500000000000004</v>
      </c>
      <c r="BR182" s="20">
        <v>0.93100000000000005</v>
      </c>
      <c r="BS182" s="20">
        <v>0.91500000000000004</v>
      </c>
      <c r="BT182" s="20">
        <v>0.90600000000000003</v>
      </c>
      <c r="BU182" s="20">
        <v>0.878</v>
      </c>
      <c r="BV182" s="20">
        <v>0.90500000000000003</v>
      </c>
      <c r="BW182" s="20">
        <v>0.93200000000000005</v>
      </c>
      <c r="BX182" s="20">
        <v>0.92800000000000005</v>
      </c>
      <c r="BY182" s="20">
        <v>0.91800000000000004</v>
      </c>
      <c r="BZ182" s="20">
        <v>0.92600000000000005</v>
      </c>
      <c r="CA182" s="20">
        <v>0.72099999999999997</v>
      </c>
      <c r="CB182" s="20"/>
      <c r="CC182" s="20"/>
    </row>
    <row r="183" spans="1:81" x14ac:dyDescent="0.35">
      <c r="A183" s="20">
        <v>309.327</v>
      </c>
      <c r="B183" s="20">
        <v>204.65600000000001</v>
      </c>
      <c r="C183" s="20">
        <v>215.59200000000001</v>
      </c>
      <c r="D183" s="20">
        <v>123.41800000000001</v>
      </c>
      <c r="E183" s="20">
        <v>184.346</v>
      </c>
      <c r="F183" s="20">
        <v>218.71600000000001</v>
      </c>
      <c r="G183" s="20">
        <v>167.16200000000001</v>
      </c>
      <c r="H183" s="20">
        <v>189.03299999999999</v>
      </c>
      <c r="I183" s="20">
        <v>153.101</v>
      </c>
      <c r="J183" s="20">
        <v>171.84800000000001</v>
      </c>
      <c r="K183" s="20">
        <v>145.29</v>
      </c>
      <c r="L183" s="20">
        <v>226.52699999999999</v>
      </c>
      <c r="M183" s="20">
        <v>293.70400000000001</v>
      </c>
      <c r="N183" s="20">
        <v>89.049000000000007</v>
      </c>
      <c r="O183" s="20">
        <v>992.03399999999999</v>
      </c>
      <c r="P183" s="20"/>
      <c r="Q183" s="20">
        <v>65.653999999999996</v>
      </c>
      <c r="R183" s="20">
        <v>51.084000000000003</v>
      </c>
      <c r="S183" s="20">
        <v>57.850999999999999</v>
      </c>
      <c r="T183" s="20">
        <v>47.548000000000002</v>
      </c>
      <c r="U183" s="20">
        <v>52.119</v>
      </c>
      <c r="V183" s="20">
        <v>61.386000000000003</v>
      </c>
      <c r="W183" s="20">
        <v>53.155000000000001</v>
      </c>
      <c r="X183" s="20">
        <v>53.28</v>
      </c>
      <c r="Y183" s="20">
        <v>49.442</v>
      </c>
      <c r="Z183" s="20">
        <v>50.350999999999999</v>
      </c>
      <c r="AA183" s="20">
        <v>46.512999999999998</v>
      </c>
      <c r="AB183" s="20">
        <v>58.886000000000003</v>
      </c>
      <c r="AC183" s="20">
        <v>62.85</v>
      </c>
      <c r="AD183" s="20">
        <v>48.280999999999999</v>
      </c>
      <c r="AE183" s="20">
        <v>289.05500000000001</v>
      </c>
      <c r="AG183" s="20">
        <v>0.90200000000000002</v>
      </c>
      <c r="AH183" s="20">
        <v>0.98599999999999999</v>
      </c>
      <c r="AI183" s="20">
        <v>0.81</v>
      </c>
      <c r="AJ183" s="20">
        <v>0.68600000000000005</v>
      </c>
      <c r="AK183" s="20">
        <v>0.85299999999999998</v>
      </c>
      <c r="AL183" s="20">
        <v>0.72899999999999998</v>
      </c>
      <c r="AM183" s="20">
        <v>0.74299999999999999</v>
      </c>
      <c r="AN183" s="20">
        <v>0.83699999999999997</v>
      </c>
      <c r="AO183" s="20">
        <v>0.78700000000000003</v>
      </c>
      <c r="AP183" s="20">
        <v>0.85199999999999998</v>
      </c>
      <c r="AQ183" s="20">
        <v>0.84399999999999997</v>
      </c>
      <c r="AR183" s="20">
        <v>0.82099999999999995</v>
      </c>
      <c r="AS183" s="20">
        <v>0.93400000000000005</v>
      </c>
      <c r="AT183" s="20">
        <v>0.89300000000000002</v>
      </c>
      <c r="AU183" s="20">
        <v>0.14899999999999999</v>
      </c>
      <c r="AV183" s="20"/>
      <c r="AW183" s="20">
        <v>1.3660000000000001</v>
      </c>
      <c r="AX183" s="20">
        <v>1.2170000000000001</v>
      </c>
      <c r="AY183" s="20">
        <v>1.61</v>
      </c>
      <c r="AZ183" s="20">
        <v>2.173</v>
      </c>
      <c r="BA183" s="20">
        <v>1.458</v>
      </c>
      <c r="BB183" s="20">
        <v>1.7090000000000001</v>
      </c>
      <c r="BC183" s="20">
        <v>2.0910000000000002</v>
      </c>
      <c r="BD183" s="20">
        <v>1.861</v>
      </c>
      <c r="BE183" s="20">
        <v>1.3080000000000001</v>
      </c>
      <c r="BF183" s="20">
        <v>1.38</v>
      </c>
      <c r="BG183" s="20">
        <v>1.7649999999999999</v>
      </c>
      <c r="BH183" s="20">
        <v>1.2609999999999999</v>
      </c>
      <c r="BI183" s="20">
        <v>1.0640000000000001</v>
      </c>
      <c r="BJ183" s="20">
        <v>1.581</v>
      </c>
      <c r="BK183" s="20">
        <v>1.2210000000000001</v>
      </c>
      <c r="BL183" s="20"/>
      <c r="BM183" s="20">
        <v>0.93</v>
      </c>
      <c r="BN183" s="20">
        <v>0.93600000000000005</v>
      </c>
      <c r="BO183" s="20">
        <v>0.90200000000000002</v>
      </c>
      <c r="BP183" s="20">
        <v>0.82699999999999996</v>
      </c>
      <c r="BQ183" s="20">
        <v>0.90400000000000003</v>
      </c>
      <c r="BR183" s="20">
        <v>0.9</v>
      </c>
      <c r="BS183" s="20">
        <v>0.86299999999999999</v>
      </c>
      <c r="BT183" s="20">
        <v>0.91700000000000004</v>
      </c>
      <c r="BU183" s="20">
        <v>0.90300000000000002</v>
      </c>
      <c r="BV183" s="20">
        <v>0.89100000000000001</v>
      </c>
      <c r="BW183" s="20">
        <v>0.91200000000000003</v>
      </c>
      <c r="BX183" s="20">
        <v>0.89200000000000002</v>
      </c>
      <c r="BY183" s="20">
        <v>0.93300000000000005</v>
      </c>
      <c r="BZ183" s="20">
        <v>0.91800000000000004</v>
      </c>
      <c r="CA183" s="20">
        <v>0.749</v>
      </c>
      <c r="CB183" s="20"/>
      <c r="CC183" s="20"/>
    </row>
    <row r="184" spans="1:81" x14ac:dyDescent="0.35">
      <c r="A184" s="20">
        <v>207.78</v>
      </c>
      <c r="B184" s="20">
        <v>199.96899999999999</v>
      </c>
      <c r="C184" s="20">
        <v>1168.569</v>
      </c>
      <c r="D184" s="20">
        <v>209.34299999999999</v>
      </c>
      <c r="E184" s="20">
        <v>218.71600000000001</v>
      </c>
      <c r="F184" s="20">
        <v>268.70800000000003</v>
      </c>
      <c r="G184" s="20">
        <v>239.02500000000001</v>
      </c>
      <c r="H184" s="20">
        <v>178.09700000000001</v>
      </c>
      <c r="I184" s="20">
        <v>323.387</v>
      </c>
      <c r="J184" s="20">
        <v>146.852</v>
      </c>
      <c r="K184" s="20">
        <v>159.35</v>
      </c>
      <c r="L184" s="20">
        <v>104.67100000000001</v>
      </c>
      <c r="M184" s="20">
        <v>232.77600000000001</v>
      </c>
      <c r="N184" s="20">
        <v>209.34299999999999</v>
      </c>
      <c r="O184" s="20">
        <v>198.40700000000001</v>
      </c>
      <c r="P184" s="20"/>
      <c r="Q184" s="20">
        <v>54.012</v>
      </c>
      <c r="R184" s="20">
        <v>52.244999999999997</v>
      </c>
      <c r="S184" s="20">
        <v>141.30600000000001</v>
      </c>
      <c r="T184" s="20">
        <v>51.816000000000003</v>
      </c>
      <c r="U184" s="20">
        <v>52.850999999999999</v>
      </c>
      <c r="V184" s="20">
        <v>61.082999999999998</v>
      </c>
      <c r="W184" s="20">
        <v>57.421999999999997</v>
      </c>
      <c r="X184" s="20">
        <v>50.048000000000002</v>
      </c>
      <c r="Y184" s="20">
        <v>68.885999999999996</v>
      </c>
      <c r="Z184" s="20">
        <v>43.280999999999999</v>
      </c>
      <c r="AA184" s="20">
        <v>46.816000000000003</v>
      </c>
      <c r="AB184" s="20">
        <v>36.21</v>
      </c>
      <c r="AC184" s="20">
        <v>56.082999999999998</v>
      </c>
      <c r="AD184" s="20">
        <v>36.21</v>
      </c>
      <c r="AE184" s="20">
        <v>94.542000000000002</v>
      </c>
      <c r="AG184" s="20">
        <v>0.89500000000000002</v>
      </c>
      <c r="AH184" s="20">
        <v>0.92100000000000004</v>
      </c>
      <c r="AI184" s="20">
        <v>0.73499999999999999</v>
      </c>
      <c r="AJ184" s="20">
        <v>0.98</v>
      </c>
      <c r="AK184" s="20">
        <v>0.98399999999999999</v>
      </c>
      <c r="AL184" s="20">
        <v>0.90500000000000003</v>
      </c>
      <c r="AM184" s="20">
        <v>0.91100000000000003</v>
      </c>
      <c r="AN184" s="20">
        <v>0.89300000000000002</v>
      </c>
      <c r="AO184" s="20">
        <v>0.85599999999999998</v>
      </c>
      <c r="AP184" s="20">
        <v>0.98499999999999999</v>
      </c>
      <c r="AQ184" s="20">
        <v>0.91400000000000003</v>
      </c>
      <c r="AR184" s="20">
        <v>1</v>
      </c>
      <c r="AS184" s="20">
        <v>0.93</v>
      </c>
      <c r="AT184" s="20">
        <v>0.85299999999999998</v>
      </c>
      <c r="AU184" s="20">
        <v>0.27900000000000003</v>
      </c>
      <c r="AV184" s="20"/>
      <c r="AW184" s="20">
        <v>1.581</v>
      </c>
      <c r="AX184" s="20">
        <v>1.506</v>
      </c>
      <c r="AY184" s="20">
        <v>1.988</v>
      </c>
      <c r="AZ184" s="20">
        <v>1.3720000000000001</v>
      </c>
      <c r="BA184" s="20">
        <v>1.0960000000000001</v>
      </c>
      <c r="BB184" s="20">
        <v>1.3879999999999999</v>
      </c>
      <c r="BC184" s="20">
        <v>1.333</v>
      </c>
      <c r="BD184" s="20">
        <v>1.3140000000000001</v>
      </c>
      <c r="BE184" s="20">
        <v>1.627</v>
      </c>
      <c r="BF184" s="20">
        <v>1.038</v>
      </c>
      <c r="BG184" s="20">
        <v>1.4970000000000001</v>
      </c>
      <c r="BH184" s="20">
        <v>1.399</v>
      </c>
      <c r="BI184" s="20">
        <v>1.3640000000000001</v>
      </c>
      <c r="BJ184" s="20">
        <v>2.0139999999999998</v>
      </c>
      <c r="BK184" s="20">
        <v>1.2769999999999999</v>
      </c>
      <c r="BL184" s="20"/>
      <c r="BM184" s="20">
        <v>0.94</v>
      </c>
      <c r="BN184" s="20">
        <v>0.94499999999999995</v>
      </c>
      <c r="BO184" s="20">
        <v>0.93899999999999995</v>
      </c>
      <c r="BP184" s="20">
        <v>0.94699999999999995</v>
      </c>
      <c r="BQ184" s="20">
        <v>0.93300000000000005</v>
      </c>
      <c r="BR184" s="20">
        <v>0.93200000000000005</v>
      </c>
      <c r="BS184" s="20">
        <v>0.90500000000000003</v>
      </c>
      <c r="BT184" s="20">
        <v>0.90100000000000002</v>
      </c>
      <c r="BU184" s="20">
        <v>0.94299999999999995</v>
      </c>
      <c r="BV184" s="20">
        <v>0.92200000000000004</v>
      </c>
      <c r="BW184" s="20">
        <v>0.90700000000000003</v>
      </c>
      <c r="BX184" s="20">
        <v>0.93700000000000006</v>
      </c>
      <c r="BY184" s="20">
        <v>0.92800000000000005</v>
      </c>
      <c r="BZ184" s="20">
        <v>0.91200000000000003</v>
      </c>
      <c r="CA184" s="20">
        <v>0.66800000000000004</v>
      </c>
      <c r="CB184" s="20"/>
      <c r="CC184" s="20"/>
    </row>
    <row r="185" spans="1:81" x14ac:dyDescent="0.35">
      <c r="A185" s="20">
        <v>209.34200000000001</v>
      </c>
      <c r="B185" s="20">
        <v>196.84399999999999</v>
      </c>
      <c r="C185" s="20">
        <v>62.49</v>
      </c>
      <c r="D185" s="20">
        <v>159.35</v>
      </c>
      <c r="E185" s="20">
        <v>231.214</v>
      </c>
      <c r="F185" s="20">
        <v>131.22999999999999</v>
      </c>
      <c r="G185" s="20">
        <v>176.535</v>
      </c>
      <c r="H185" s="20">
        <v>243.71199999999999</v>
      </c>
      <c r="I185" s="20">
        <v>335.88499999999999</v>
      </c>
      <c r="J185" s="20">
        <v>181.22200000000001</v>
      </c>
      <c r="K185" s="20">
        <v>649.899</v>
      </c>
      <c r="L185" s="20">
        <v>131.22999999999999</v>
      </c>
      <c r="M185" s="20">
        <v>198.40700000000001</v>
      </c>
      <c r="N185" s="20">
        <v>189.03299999999999</v>
      </c>
      <c r="O185" s="20">
        <v>271.83300000000003</v>
      </c>
      <c r="P185" s="20"/>
      <c r="Q185" s="20">
        <v>58.154000000000003</v>
      </c>
      <c r="R185" s="20">
        <v>52.548000000000002</v>
      </c>
      <c r="S185" s="20">
        <v>122.52</v>
      </c>
      <c r="T185" s="20">
        <v>47.244999999999997</v>
      </c>
      <c r="U185" s="20">
        <v>56.814999999999998</v>
      </c>
      <c r="V185" s="20">
        <v>111.988</v>
      </c>
      <c r="W185" s="20">
        <v>49.316000000000003</v>
      </c>
      <c r="X185" s="20">
        <v>61.512</v>
      </c>
      <c r="Y185" s="20">
        <v>79.061999999999998</v>
      </c>
      <c r="Z185" s="20">
        <v>50.048000000000002</v>
      </c>
      <c r="AA185" s="20">
        <v>105.702</v>
      </c>
      <c r="AB185" s="20">
        <v>42.244999999999997</v>
      </c>
      <c r="AC185" s="20">
        <v>51.387</v>
      </c>
      <c r="AD185" s="20">
        <v>52.850999999999999</v>
      </c>
      <c r="AE185" s="20">
        <v>168.60499999999999</v>
      </c>
      <c r="AG185" s="20">
        <v>0.77800000000000002</v>
      </c>
      <c r="AH185" s="20">
        <v>0.89600000000000002</v>
      </c>
      <c r="AI185" s="20">
        <v>5.1999999999999998E-2</v>
      </c>
      <c r="AJ185" s="20">
        <v>0.89700000000000002</v>
      </c>
      <c r="AK185" s="20">
        <v>0.9</v>
      </c>
      <c r="AL185" s="20">
        <v>0.13100000000000001</v>
      </c>
      <c r="AM185" s="20">
        <v>0.91200000000000003</v>
      </c>
      <c r="AN185" s="20">
        <v>0.80900000000000005</v>
      </c>
      <c r="AO185" s="20">
        <v>0.67500000000000004</v>
      </c>
      <c r="AP185" s="20">
        <v>0.90900000000000003</v>
      </c>
      <c r="AQ185" s="20">
        <v>0.73099999999999998</v>
      </c>
      <c r="AR185" s="20">
        <v>0.92400000000000004</v>
      </c>
      <c r="AS185" s="20">
        <v>0.94399999999999995</v>
      </c>
      <c r="AT185" s="20">
        <v>0.94199999999999995</v>
      </c>
      <c r="AU185" s="20">
        <v>0.12</v>
      </c>
      <c r="AV185" s="20"/>
      <c r="AW185" s="20">
        <v>1.974</v>
      </c>
      <c r="AX185" s="20">
        <v>1.3089999999999999</v>
      </c>
      <c r="AY185" s="20">
        <v>2.36</v>
      </c>
      <c r="AZ185" s="20">
        <v>1.5660000000000001</v>
      </c>
      <c r="BA185" s="20">
        <v>1.4259999999999999</v>
      </c>
      <c r="BB185" s="20">
        <v>1.873</v>
      </c>
      <c r="BC185" s="20">
        <v>1.5129999999999999</v>
      </c>
      <c r="BD185" s="20">
        <v>1.905</v>
      </c>
      <c r="BE185" s="20">
        <v>1.6739999999999999</v>
      </c>
      <c r="BF185" s="20">
        <v>1.37</v>
      </c>
      <c r="BG185" s="20">
        <v>1.45</v>
      </c>
      <c r="BH185" s="20">
        <v>1.4890000000000001</v>
      </c>
      <c r="BI185" s="20">
        <v>1.325</v>
      </c>
      <c r="BJ185" s="20">
        <v>1.359</v>
      </c>
      <c r="BK185" s="20">
        <v>1.8240000000000001</v>
      </c>
      <c r="BL185" s="20"/>
      <c r="BM185" s="20">
        <v>0.88400000000000001</v>
      </c>
      <c r="BN185" s="20">
        <v>0.91300000000000003</v>
      </c>
      <c r="BO185" s="20">
        <v>5.3999999999999999E-2</v>
      </c>
      <c r="BP185" s="20">
        <v>0.93200000000000005</v>
      </c>
      <c r="BQ185" s="20">
        <v>0.92200000000000004</v>
      </c>
      <c r="BR185" s="20">
        <v>0.13100000000000001</v>
      </c>
      <c r="BS185" s="20">
        <v>0.91100000000000003</v>
      </c>
      <c r="BT185" s="20">
        <v>0.93400000000000005</v>
      </c>
      <c r="BU185" s="20">
        <v>0.85299999999999998</v>
      </c>
      <c r="BV185" s="20">
        <v>0.91700000000000004</v>
      </c>
      <c r="BW185" s="20">
        <v>0.88100000000000001</v>
      </c>
      <c r="BX185" s="20">
        <v>0.91800000000000004</v>
      </c>
      <c r="BY185" s="20">
        <v>0.91400000000000003</v>
      </c>
      <c r="BZ185" s="20">
        <v>0.92700000000000005</v>
      </c>
      <c r="CA185" s="20">
        <v>0.56999999999999995</v>
      </c>
      <c r="CB185" s="20"/>
      <c r="CC185" s="20"/>
    </row>
    <row r="186" spans="1:81" x14ac:dyDescent="0.35">
      <c r="A186" s="20">
        <v>242.15</v>
      </c>
      <c r="B186" s="20">
        <v>232.77600000000001</v>
      </c>
      <c r="C186" s="20">
        <v>224.965</v>
      </c>
      <c r="D186" s="20">
        <v>207.78</v>
      </c>
      <c r="E186" s="20">
        <v>218.71600000000001</v>
      </c>
      <c r="F186" s="20">
        <v>193.72</v>
      </c>
      <c r="G186" s="20">
        <v>226.52699999999999</v>
      </c>
      <c r="H186" s="20">
        <v>476.48899999999998</v>
      </c>
      <c r="I186" s="20">
        <v>267.14600000000002</v>
      </c>
      <c r="J186" s="20">
        <v>129.667</v>
      </c>
      <c r="K186" s="20">
        <v>132.792</v>
      </c>
      <c r="L186" s="20">
        <v>328.07400000000001</v>
      </c>
      <c r="M186" s="20">
        <v>156.226</v>
      </c>
      <c r="N186" s="20">
        <v>178.09700000000001</v>
      </c>
      <c r="O186" s="20">
        <v>224.965</v>
      </c>
      <c r="P186" s="20"/>
      <c r="Q186" s="20">
        <v>58.28</v>
      </c>
      <c r="R186" s="20">
        <v>58.154000000000003</v>
      </c>
      <c r="S186" s="20">
        <v>146.99</v>
      </c>
      <c r="T186" s="20">
        <v>53.582999999999998</v>
      </c>
      <c r="U186" s="20">
        <v>56.082999999999998</v>
      </c>
      <c r="V186" s="20">
        <v>86.432000000000002</v>
      </c>
      <c r="W186" s="20">
        <v>55.78</v>
      </c>
      <c r="X186" s="20">
        <v>107.899</v>
      </c>
      <c r="Y186" s="20">
        <v>63.457000000000001</v>
      </c>
      <c r="Z186" s="20">
        <v>40.780999999999999</v>
      </c>
      <c r="AA186" s="20">
        <v>44.442</v>
      </c>
      <c r="AB186" s="20">
        <v>73.760000000000005</v>
      </c>
      <c r="AC186" s="20">
        <v>46.21</v>
      </c>
      <c r="AD186" s="20">
        <v>52.850999999999999</v>
      </c>
      <c r="AE186" s="20">
        <v>104.845</v>
      </c>
      <c r="AG186" s="20">
        <v>0.89600000000000002</v>
      </c>
      <c r="AH186" s="20">
        <v>0.86499999999999999</v>
      </c>
      <c r="AI186" s="20">
        <v>0.13100000000000001</v>
      </c>
      <c r="AJ186" s="20">
        <v>0.90900000000000003</v>
      </c>
      <c r="AK186" s="20">
        <v>0.874</v>
      </c>
      <c r="AL186" s="20">
        <v>0.32600000000000001</v>
      </c>
      <c r="AM186" s="20">
        <v>0.91500000000000004</v>
      </c>
      <c r="AN186" s="20">
        <v>0.51400000000000001</v>
      </c>
      <c r="AO186" s="20">
        <v>0.83399999999999996</v>
      </c>
      <c r="AP186" s="20">
        <v>0.98</v>
      </c>
      <c r="AQ186" s="20">
        <v>0.84499999999999997</v>
      </c>
      <c r="AR186" s="20">
        <v>0.75800000000000001</v>
      </c>
      <c r="AS186" s="20">
        <v>0.91900000000000004</v>
      </c>
      <c r="AT186" s="20">
        <v>0.85</v>
      </c>
      <c r="AU186" s="20">
        <v>0.25700000000000001</v>
      </c>
      <c r="AV186" s="20"/>
      <c r="AW186" s="20">
        <v>1.617</v>
      </c>
      <c r="AX186" s="20">
        <v>1.35</v>
      </c>
      <c r="AY186" s="20">
        <v>2.133</v>
      </c>
      <c r="AZ186" s="20">
        <v>1.4510000000000001</v>
      </c>
      <c r="BA186" s="20">
        <v>1.5840000000000001</v>
      </c>
      <c r="BB186" s="20">
        <v>1.5920000000000001</v>
      </c>
      <c r="BC186" s="20">
        <v>1.3879999999999999</v>
      </c>
      <c r="BD186" s="20">
        <v>2.0659999999999998</v>
      </c>
      <c r="BE186" s="20">
        <v>1.2150000000000001</v>
      </c>
      <c r="BF186" s="20">
        <v>1.1839999999999999</v>
      </c>
      <c r="BG186" s="20">
        <v>1.921</v>
      </c>
      <c r="BH186" s="20">
        <v>1.1830000000000001</v>
      </c>
      <c r="BI186" s="20">
        <v>1.1319999999999999</v>
      </c>
      <c r="BJ186" s="20">
        <v>1.5509999999999999</v>
      </c>
      <c r="BK186" s="20">
        <v>1.4239999999999999</v>
      </c>
      <c r="BL186" s="20"/>
      <c r="BM186" s="20">
        <v>0.94199999999999995</v>
      </c>
      <c r="BN186" s="20">
        <v>0.89800000000000002</v>
      </c>
      <c r="BO186" s="20">
        <v>0.13900000000000001</v>
      </c>
      <c r="BP186" s="20">
        <v>0.91400000000000003</v>
      </c>
      <c r="BQ186" s="20">
        <v>0.91500000000000004</v>
      </c>
      <c r="BR186" s="20">
        <v>0.32500000000000001</v>
      </c>
      <c r="BS186" s="20">
        <v>0.93899999999999995</v>
      </c>
      <c r="BT186" s="20">
        <v>0.81</v>
      </c>
      <c r="BU186" s="20">
        <v>0.88400000000000001</v>
      </c>
      <c r="BV186" s="20">
        <v>0.90700000000000003</v>
      </c>
      <c r="BW186" s="20">
        <v>0.94399999999999995</v>
      </c>
      <c r="BX186" s="20">
        <v>0.87</v>
      </c>
      <c r="BY186" s="20">
        <v>0.92600000000000005</v>
      </c>
      <c r="BZ186" s="20">
        <v>0.89</v>
      </c>
      <c r="CA186" s="20">
        <v>0.67600000000000005</v>
      </c>
      <c r="CB186" s="20"/>
      <c r="CC186" s="20"/>
    </row>
    <row r="187" spans="1:81" x14ac:dyDescent="0.35">
      <c r="A187" s="20">
        <v>462.428</v>
      </c>
      <c r="B187" s="20">
        <v>443.68099999999998</v>
      </c>
      <c r="C187" s="20">
        <v>168.72399999999999</v>
      </c>
      <c r="D187" s="20">
        <v>215.59200000000001</v>
      </c>
      <c r="E187" s="20">
        <v>187.471</v>
      </c>
      <c r="F187" s="20">
        <v>242.15</v>
      </c>
      <c r="G187" s="20">
        <v>192.15799999999999</v>
      </c>
      <c r="H187" s="20">
        <v>203.09399999999999</v>
      </c>
      <c r="I187" s="20">
        <v>104.67100000000001</v>
      </c>
      <c r="J187" s="20">
        <v>179.66</v>
      </c>
      <c r="K187" s="20">
        <v>184.346</v>
      </c>
      <c r="L187" s="20">
        <v>259.33499999999998</v>
      </c>
      <c r="M187" s="20">
        <v>120.294</v>
      </c>
      <c r="N187" s="20">
        <v>296.82900000000001</v>
      </c>
      <c r="O187" s="20">
        <v>193.72</v>
      </c>
      <c r="P187" s="20"/>
      <c r="Q187" s="20">
        <v>85.222999999999999</v>
      </c>
      <c r="R187" s="20">
        <v>83.152000000000001</v>
      </c>
      <c r="S187" s="20">
        <v>53.887</v>
      </c>
      <c r="T187" s="20">
        <v>55.350999999999999</v>
      </c>
      <c r="U187" s="20">
        <v>51.816000000000003</v>
      </c>
      <c r="V187" s="20">
        <v>60.654000000000003</v>
      </c>
      <c r="W187" s="20">
        <v>51.084000000000003</v>
      </c>
      <c r="X187" s="20">
        <v>56.082999999999998</v>
      </c>
      <c r="Y187" s="20">
        <v>38.71</v>
      </c>
      <c r="Z187" s="20">
        <v>50.78</v>
      </c>
      <c r="AA187" s="20">
        <v>50.78</v>
      </c>
      <c r="AB187" s="20">
        <v>60.350999999999999</v>
      </c>
      <c r="AC187" s="20">
        <v>41.21</v>
      </c>
      <c r="AD187" s="20">
        <v>49.316000000000003</v>
      </c>
      <c r="AE187" s="20">
        <v>101.309</v>
      </c>
      <c r="AG187" s="20">
        <v>0.8</v>
      </c>
      <c r="AH187" s="20">
        <v>0.80600000000000005</v>
      </c>
      <c r="AI187" s="20">
        <v>0.73</v>
      </c>
      <c r="AJ187" s="20">
        <v>0.88400000000000001</v>
      </c>
      <c r="AK187" s="20">
        <v>0.877</v>
      </c>
      <c r="AL187" s="20">
        <v>0.82699999999999996</v>
      </c>
      <c r="AM187" s="20">
        <v>0.92500000000000004</v>
      </c>
      <c r="AN187" s="20">
        <v>0.81100000000000005</v>
      </c>
      <c r="AO187" s="20">
        <v>0.878</v>
      </c>
      <c r="AP187" s="20">
        <v>0.876</v>
      </c>
      <c r="AQ187" s="20">
        <v>0.89800000000000002</v>
      </c>
      <c r="AR187" s="20">
        <v>0.89500000000000002</v>
      </c>
      <c r="AS187" s="20">
        <v>0.89</v>
      </c>
      <c r="AT187" s="20">
        <v>0.92</v>
      </c>
      <c r="AU187" s="20">
        <v>0.23699999999999999</v>
      </c>
      <c r="AV187" s="20"/>
      <c r="AW187" s="20">
        <v>1.6679999999999999</v>
      </c>
      <c r="AX187" s="20">
        <v>1.43</v>
      </c>
      <c r="AY187" s="20">
        <v>1.9350000000000001</v>
      </c>
      <c r="AZ187" s="20">
        <v>1.526</v>
      </c>
      <c r="BA187" s="20">
        <v>1.3620000000000001</v>
      </c>
      <c r="BB187" s="20">
        <v>1.5009999999999999</v>
      </c>
      <c r="BC187" s="20">
        <v>1.4419999999999999</v>
      </c>
      <c r="BD187" s="20">
        <v>1.9119999999999999</v>
      </c>
      <c r="BE187" s="20">
        <v>1.72</v>
      </c>
      <c r="BF187" s="20">
        <v>1.1919999999999999</v>
      </c>
      <c r="BG187" s="20">
        <v>1.665</v>
      </c>
      <c r="BH187" s="20">
        <v>1.4370000000000001</v>
      </c>
      <c r="BI187" s="20">
        <v>1.512</v>
      </c>
      <c r="BJ187" s="20">
        <v>1.4159999999999999</v>
      </c>
      <c r="BK187" s="20">
        <v>1.1579999999999999</v>
      </c>
      <c r="BL187" s="20"/>
      <c r="BM187" s="20">
        <v>0.92400000000000004</v>
      </c>
      <c r="BN187" s="20">
        <v>0.91900000000000004</v>
      </c>
      <c r="BO187" s="20">
        <v>0.86099999999999999</v>
      </c>
      <c r="BP187" s="20">
        <v>0.92300000000000004</v>
      </c>
      <c r="BQ187" s="20">
        <v>0.92300000000000004</v>
      </c>
      <c r="BR187" s="20">
        <v>0.89300000000000002</v>
      </c>
      <c r="BS187" s="20">
        <v>0.91800000000000004</v>
      </c>
      <c r="BT187" s="20">
        <v>0.90300000000000002</v>
      </c>
      <c r="BU187" s="20">
        <v>0.91800000000000004</v>
      </c>
      <c r="BV187" s="20">
        <v>0.90200000000000002</v>
      </c>
      <c r="BW187" s="20">
        <v>0.92200000000000004</v>
      </c>
      <c r="BX187" s="20">
        <v>0.93500000000000005</v>
      </c>
      <c r="BY187" s="20">
        <v>0.91700000000000004</v>
      </c>
      <c r="BZ187" s="20">
        <v>0.92300000000000004</v>
      </c>
      <c r="CA187" s="20">
        <v>0.625</v>
      </c>
      <c r="CB187" s="20"/>
      <c r="CC187" s="20"/>
    </row>
    <row r="188" spans="1:81" x14ac:dyDescent="0.35">
      <c r="A188" s="20">
        <v>214.029</v>
      </c>
      <c r="B188" s="20">
        <v>223.40299999999999</v>
      </c>
      <c r="C188" s="20">
        <v>474.92599999999999</v>
      </c>
      <c r="D188" s="20">
        <v>173.411</v>
      </c>
      <c r="E188" s="20">
        <v>192.15799999999999</v>
      </c>
      <c r="F188" s="20">
        <v>237.46299999999999</v>
      </c>
      <c r="G188" s="20">
        <v>256.20999999999998</v>
      </c>
      <c r="H188" s="20">
        <v>215.59200000000001</v>
      </c>
      <c r="I188" s="20">
        <v>278.08199999999999</v>
      </c>
      <c r="J188" s="20">
        <v>142.16499999999999</v>
      </c>
      <c r="K188" s="20">
        <v>201.53100000000001</v>
      </c>
      <c r="L188" s="20">
        <v>245.274</v>
      </c>
      <c r="M188" s="20">
        <v>182.78399999999999</v>
      </c>
      <c r="N188" s="20">
        <v>196.84399999999999</v>
      </c>
      <c r="O188" s="20">
        <v>498.36</v>
      </c>
      <c r="P188" s="20"/>
      <c r="Q188" s="20">
        <v>54.316000000000003</v>
      </c>
      <c r="R188" s="20">
        <v>56.387</v>
      </c>
      <c r="S188" s="20">
        <v>82.722999999999999</v>
      </c>
      <c r="T188" s="20">
        <v>49.012999999999998</v>
      </c>
      <c r="U188" s="20">
        <v>51.816000000000003</v>
      </c>
      <c r="V188" s="20">
        <v>56.082999999999998</v>
      </c>
      <c r="W188" s="20">
        <v>59.618000000000002</v>
      </c>
      <c r="X188" s="20">
        <v>56.387</v>
      </c>
      <c r="Y188" s="20">
        <v>62.85</v>
      </c>
      <c r="Z188" s="20">
        <v>44.012999999999998</v>
      </c>
      <c r="AA188" s="20">
        <v>53.582999999999998</v>
      </c>
      <c r="AB188" s="20">
        <v>57.850999999999999</v>
      </c>
      <c r="AC188" s="20">
        <v>51.387</v>
      </c>
      <c r="AD188" s="20">
        <v>65.653999999999996</v>
      </c>
      <c r="AE188" s="20">
        <v>214.386</v>
      </c>
      <c r="AG188" s="20">
        <v>0.91200000000000003</v>
      </c>
      <c r="AH188" s="20">
        <v>0.88300000000000001</v>
      </c>
      <c r="AI188" s="20">
        <v>0.872</v>
      </c>
      <c r="AJ188" s="20">
        <v>0.90700000000000003</v>
      </c>
      <c r="AK188" s="20">
        <v>0.89900000000000002</v>
      </c>
      <c r="AL188" s="20">
        <v>0.94899999999999995</v>
      </c>
      <c r="AM188" s="20">
        <v>0.90600000000000003</v>
      </c>
      <c r="AN188" s="20">
        <v>0.85199999999999998</v>
      </c>
      <c r="AO188" s="20">
        <v>0.88500000000000001</v>
      </c>
      <c r="AP188" s="20">
        <v>0.92200000000000004</v>
      </c>
      <c r="AQ188" s="20">
        <v>0.88200000000000001</v>
      </c>
      <c r="AR188" s="20">
        <v>0.92100000000000004</v>
      </c>
      <c r="AS188" s="20">
        <v>0.87</v>
      </c>
      <c r="AT188" s="20">
        <v>0.86499999999999999</v>
      </c>
      <c r="AU188" s="20">
        <v>0.13600000000000001</v>
      </c>
      <c r="AV188" s="20"/>
      <c r="AW188" s="20">
        <v>1.4239999999999999</v>
      </c>
      <c r="AX188" s="20">
        <v>1.1499999999999999</v>
      </c>
      <c r="AY188" s="20">
        <v>1.1719999999999999</v>
      </c>
      <c r="AZ188" s="20">
        <v>1.6060000000000001</v>
      </c>
      <c r="BA188" s="20">
        <v>1.417</v>
      </c>
      <c r="BB188" s="20">
        <v>1.3169999999999999</v>
      </c>
      <c r="BC188" s="20">
        <v>1.3149999999999999</v>
      </c>
      <c r="BD188" s="20">
        <v>1.3819999999999999</v>
      </c>
      <c r="BE188" s="20">
        <v>1.571</v>
      </c>
      <c r="BF188" s="20">
        <v>1.272</v>
      </c>
      <c r="BG188" s="20">
        <v>1.5189999999999999</v>
      </c>
      <c r="BH188" s="20">
        <v>1.125</v>
      </c>
      <c r="BI188" s="20">
        <v>1.5509999999999999</v>
      </c>
      <c r="BJ188" s="20">
        <v>1.6639999999999999</v>
      </c>
      <c r="BK188" s="20">
        <v>2.1040000000000001</v>
      </c>
      <c r="BL188" s="20"/>
      <c r="BM188" s="20">
        <v>0.92300000000000004</v>
      </c>
      <c r="BN188" s="20">
        <v>0.90500000000000003</v>
      </c>
      <c r="BO188" s="20">
        <v>0.93</v>
      </c>
      <c r="BP188" s="20">
        <v>0.94099999999999995</v>
      </c>
      <c r="BQ188" s="20">
        <v>0.91100000000000003</v>
      </c>
      <c r="BR188" s="20">
        <v>0.93300000000000005</v>
      </c>
      <c r="BS188" s="20">
        <v>0.92700000000000005</v>
      </c>
      <c r="BT188" s="20">
        <v>0.89900000000000002</v>
      </c>
      <c r="BU188" s="20">
        <v>0.93</v>
      </c>
      <c r="BV188" s="20">
        <v>0.90100000000000002</v>
      </c>
      <c r="BW188" s="20">
        <v>0.90800000000000003</v>
      </c>
      <c r="BX188" s="20">
        <v>0.92100000000000004</v>
      </c>
      <c r="BY188" s="20">
        <v>0.88</v>
      </c>
      <c r="BZ188" s="20">
        <v>0.92200000000000004</v>
      </c>
      <c r="CA188" s="20">
        <v>0.63900000000000001</v>
      </c>
      <c r="CB188" s="20"/>
      <c r="CC188" s="20"/>
    </row>
    <row r="189" spans="1:81" x14ac:dyDescent="0.35">
      <c r="A189" s="20">
        <v>206.21799999999999</v>
      </c>
      <c r="B189" s="20">
        <v>221.84100000000001</v>
      </c>
      <c r="C189" s="20">
        <v>532.73</v>
      </c>
      <c r="D189" s="20">
        <v>267.14600000000002</v>
      </c>
      <c r="E189" s="20">
        <v>331.19900000000001</v>
      </c>
      <c r="F189" s="20">
        <v>271.83300000000003</v>
      </c>
      <c r="G189" s="20">
        <v>165.59899999999999</v>
      </c>
      <c r="H189" s="20">
        <v>271.83300000000003</v>
      </c>
      <c r="I189" s="20">
        <v>423.37200000000001</v>
      </c>
      <c r="J189" s="20">
        <v>168.72399999999999</v>
      </c>
      <c r="K189" s="20">
        <v>145.29</v>
      </c>
      <c r="L189" s="20">
        <v>556.16399999999999</v>
      </c>
      <c r="M189" s="20">
        <v>176.535</v>
      </c>
      <c r="N189" s="20">
        <v>84.361999999999995</v>
      </c>
      <c r="O189" s="20">
        <v>282.76900000000001</v>
      </c>
      <c r="P189" s="20"/>
      <c r="Q189" s="20">
        <v>54.744</v>
      </c>
      <c r="R189" s="20">
        <v>55.048000000000002</v>
      </c>
      <c r="S189" s="20">
        <v>85.954999999999998</v>
      </c>
      <c r="T189" s="20">
        <v>58.886000000000003</v>
      </c>
      <c r="U189" s="20">
        <v>68.153000000000006</v>
      </c>
      <c r="V189" s="20">
        <v>66.260000000000005</v>
      </c>
      <c r="W189" s="20">
        <v>47.244999999999997</v>
      </c>
      <c r="X189" s="20">
        <v>60.046999999999997</v>
      </c>
      <c r="Y189" s="20">
        <v>108.934</v>
      </c>
      <c r="Z189" s="20">
        <v>48.584000000000003</v>
      </c>
      <c r="AA189" s="20">
        <v>44.744999999999997</v>
      </c>
      <c r="AB189" s="20">
        <v>91.561000000000007</v>
      </c>
      <c r="AC189" s="20">
        <v>48.584000000000003</v>
      </c>
      <c r="AD189" s="20">
        <v>56.814999999999998</v>
      </c>
      <c r="AE189" s="20">
        <v>100.274</v>
      </c>
      <c r="AG189" s="20">
        <v>0.86499999999999999</v>
      </c>
      <c r="AH189" s="20">
        <v>0.92</v>
      </c>
      <c r="AI189" s="20">
        <v>0.90600000000000003</v>
      </c>
      <c r="AJ189" s="20">
        <v>0.96799999999999997</v>
      </c>
      <c r="AK189" s="20">
        <v>0.89600000000000002</v>
      </c>
      <c r="AL189" s="20">
        <v>0.77800000000000002</v>
      </c>
      <c r="AM189" s="20">
        <v>0.93200000000000005</v>
      </c>
      <c r="AN189" s="20">
        <v>0.94699999999999995</v>
      </c>
      <c r="AO189" s="20">
        <v>0.44800000000000001</v>
      </c>
      <c r="AP189" s="20">
        <v>0.89800000000000002</v>
      </c>
      <c r="AQ189" s="20">
        <v>0.91200000000000003</v>
      </c>
      <c r="AR189" s="20">
        <v>0.83399999999999996</v>
      </c>
      <c r="AS189" s="20">
        <v>0.94</v>
      </c>
      <c r="AT189" s="20">
        <v>0.76600000000000001</v>
      </c>
      <c r="AU189" s="20">
        <v>0.35299999999999998</v>
      </c>
      <c r="AV189" s="20"/>
      <c r="AW189" s="20">
        <v>1.466</v>
      </c>
      <c r="AX189" s="20">
        <v>1.4239999999999999</v>
      </c>
      <c r="AY189" s="20">
        <v>1.228</v>
      </c>
      <c r="AZ189" s="20">
        <v>1.1910000000000001</v>
      </c>
      <c r="BA189" s="20">
        <v>1.367</v>
      </c>
      <c r="BB189" s="20">
        <v>1.1639999999999999</v>
      </c>
      <c r="BC189" s="20">
        <v>1.514</v>
      </c>
      <c r="BD189" s="20">
        <v>1.258</v>
      </c>
      <c r="BE189" s="20">
        <v>3.67</v>
      </c>
      <c r="BF189" s="20">
        <v>1.073</v>
      </c>
      <c r="BG189" s="20">
        <v>1.431</v>
      </c>
      <c r="BH189" s="20">
        <v>1.202</v>
      </c>
      <c r="BI189" s="20">
        <v>1.292</v>
      </c>
      <c r="BJ189" s="20">
        <v>2.0680000000000001</v>
      </c>
      <c r="BK189" s="20">
        <v>1.0920000000000001</v>
      </c>
      <c r="BL189" s="20"/>
      <c r="BM189" s="20">
        <v>0.93600000000000005</v>
      </c>
      <c r="BN189" s="20">
        <v>0.93100000000000005</v>
      </c>
      <c r="BO189" s="20">
        <v>0.93799999999999994</v>
      </c>
      <c r="BP189" s="20">
        <v>0.93400000000000005</v>
      </c>
      <c r="BQ189" s="20">
        <v>0.92800000000000005</v>
      </c>
      <c r="BR189" s="20">
        <v>0.89</v>
      </c>
      <c r="BS189" s="20">
        <v>0.93799999999999994</v>
      </c>
      <c r="BT189" s="20">
        <v>0.95099999999999996</v>
      </c>
      <c r="BU189" s="20">
        <v>0.79900000000000004</v>
      </c>
      <c r="BV189" s="20">
        <v>0.9</v>
      </c>
      <c r="BW189" s="20">
        <v>0.92100000000000004</v>
      </c>
      <c r="BX189" s="20">
        <v>0.91800000000000004</v>
      </c>
      <c r="BY189" s="20">
        <v>0.91100000000000003</v>
      </c>
      <c r="BZ189" s="20">
        <v>0.90600000000000003</v>
      </c>
      <c r="CA189" s="20">
        <v>0.746</v>
      </c>
      <c r="CB189" s="20"/>
      <c r="CC189" s="20"/>
    </row>
    <row r="190" spans="1:81" x14ac:dyDescent="0.35">
      <c r="A190" s="20">
        <v>264.02100000000002</v>
      </c>
      <c r="B190" s="20">
        <v>243.71199999999999</v>
      </c>
      <c r="C190" s="20">
        <v>182.78399999999999</v>
      </c>
      <c r="D190" s="20">
        <v>215.59200000000001</v>
      </c>
      <c r="E190" s="20">
        <v>199.96899999999999</v>
      </c>
      <c r="F190" s="20">
        <v>226.52699999999999</v>
      </c>
      <c r="G190" s="20">
        <v>201.53100000000001</v>
      </c>
      <c r="H190" s="20">
        <v>268.70800000000003</v>
      </c>
      <c r="I190" s="20">
        <v>134.35400000000001</v>
      </c>
      <c r="J190" s="20">
        <v>134.35400000000001</v>
      </c>
      <c r="K190" s="20">
        <v>187.471</v>
      </c>
      <c r="L190" s="20">
        <v>354.63299999999998</v>
      </c>
      <c r="M190" s="20">
        <v>168.72399999999999</v>
      </c>
      <c r="N190" s="20">
        <v>176.535</v>
      </c>
      <c r="O190" s="20">
        <v>524.91899999999998</v>
      </c>
      <c r="P190" s="20"/>
      <c r="Q190" s="20">
        <v>59.618000000000002</v>
      </c>
      <c r="R190" s="20">
        <v>58.886000000000003</v>
      </c>
      <c r="S190" s="20">
        <v>83.632999999999996</v>
      </c>
      <c r="T190" s="20">
        <v>52.850999999999999</v>
      </c>
      <c r="U190" s="20">
        <v>52.119</v>
      </c>
      <c r="V190" s="20">
        <v>57.119</v>
      </c>
      <c r="W190" s="20">
        <v>55.350999999999999</v>
      </c>
      <c r="X190" s="20">
        <v>61.082999999999998</v>
      </c>
      <c r="Y190" s="20">
        <v>44.744999999999997</v>
      </c>
      <c r="Z190" s="20">
        <v>41.817</v>
      </c>
      <c r="AA190" s="20">
        <v>50.78</v>
      </c>
      <c r="AB190" s="20">
        <v>97.471000000000004</v>
      </c>
      <c r="AC190" s="20">
        <v>48.280999999999999</v>
      </c>
      <c r="AD190" s="20">
        <v>39.012999999999998</v>
      </c>
      <c r="AE190" s="20">
        <v>159.16</v>
      </c>
      <c r="AG190" s="20">
        <v>0.93300000000000005</v>
      </c>
      <c r="AH190" s="20">
        <v>0.88300000000000001</v>
      </c>
      <c r="AI190" s="20">
        <v>0.32800000000000001</v>
      </c>
      <c r="AJ190" s="20">
        <v>0.97</v>
      </c>
      <c r="AK190" s="20">
        <v>0.92500000000000004</v>
      </c>
      <c r="AL190" s="20">
        <v>0.873</v>
      </c>
      <c r="AM190" s="20">
        <v>0.82699999999999996</v>
      </c>
      <c r="AN190" s="20">
        <v>0.90500000000000003</v>
      </c>
      <c r="AO190" s="20">
        <v>0.84299999999999997</v>
      </c>
      <c r="AP190" s="20">
        <v>0.96599999999999997</v>
      </c>
      <c r="AQ190" s="20">
        <v>0.91400000000000003</v>
      </c>
      <c r="AR190" s="20">
        <v>0.46899999999999997</v>
      </c>
      <c r="AS190" s="20">
        <v>0.91</v>
      </c>
      <c r="AT190" s="20">
        <v>0.69699999999999995</v>
      </c>
      <c r="AU190" s="20">
        <v>0.26</v>
      </c>
      <c r="AV190" s="20"/>
      <c r="AW190" s="20">
        <v>1.3149999999999999</v>
      </c>
      <c r="AX190" s="20">
        <v>1.7250000000000001</v>
      </c>
      <c r="AY190" s="20">
        <v>2.5409999999999999</v>
      </c>
      <c r="AZ190" s="20">
        <v>1.2150000000000001</v>
      </c>
      <c r="BA190" s="20">
        <v>1.4410000000000001</v>
      </c>
      <c r="BB190" s="20">
        <v>1.323</v>
      </c>
      <c r="BC190" s="20">
        <v>1.5589999999999999</v>
      </c>
      <c r="BD190" s="20">
        <v>1.4119999999999999</v>
      </c>
      <c r="BE190" s="20">
        <v>1.8320000000000001</v>
      </c>
      <c r="BF190" s="20">
        <v>1.0820000000000001</v>
      </c>
      <c r="BG190" s="20">
        <v>1.4330000000000001</v>
      </c>
      <c r="BH190" s="20">
        <v>1.64</v>
      </c>
      <c r="BI190" s="20">
        <v>1.206</v>
      </c>
      <c r="BJ190" s="20">
        <v>2.2789999999999999</v>
      </c>
      <c r="BK190" s="20">
        <v>1.3089999999999999</v>
      </c>
      <c r="BL190" s="20"/>
      <c r="BM190" s="20">
        <v>0.92600000000000005</v>
      </c>
      <c r="BN190" s="20">
        <v>0.92900000000000005</v>
      </c>
      <c r="BO190" s="20">
        <v>0.73599999999999999</v>
      </c>
      <c r="BP190" s="20">
        <v>0.92900000000000005</v>
      </c>
      <c r="BQ190" s="20">
        <v>0.91400000000000003</v>
      </c>
      <c r="BR190" s="20">
        <v>0.90100000000000002</v>
      </c>
      <c r="BS190" s="20">
        <v>0.89300000000000002</v>
      </c>
      <c r="BT190" s="20">
        <v>0.93200000000000005</v>
      </c>
      <c r="BU190" s="20">
        <v>0.91500000000000004</v>
      </c>
      <c r="BV190" s="20">
        <v>0.89600000000000002</v>
      </c>
      <c r="BW190" s="20">
        <v>0.93</v>
      </c>
      <c r="BX190" s="20">
        <v>0.74299999999999999</v>
      </c>
      <c r="BY190" s="20">
        <v>0.91500000000000004</v>
      </c>
      <c r="BZ190" s="20">
        <v>0.84399999999999997</v>
      </c>
      <c r="CA190" s="20">
        <v>0.72799999999999998</v>
      </c>
      <c r="CB190" s="20"/>
      <c r="CC190" s="20"/>
    </row>
    <row r="191" spans="1:81" x14ac:dyDescent="0.35">
      <c r="A191" s="20">
        <v>201.53100000000001</v>
      </c>
      <c r="B191" s="20">
        <v>192.15799999999999</v>
      </c>
      <c r="C191" s="20">
        <v>228.09</v>
      </c>
      <c r="D191" s="20">
        <v>167.16200000000001</v>
      </c>
      <c r="E191" s="20">
        <v>274.95699999999999</v>
      </c>
      <c r="F191" s="20">
        <v>209.34299999999999</v>
      </c>
      <c r="G191" s="20">
        <v>203.09399999999999</v>
      </c>
      <c r="H191" s="20">
        <v>432.745</v>
      </c>
      <c r="I191" s="20">
        <v>193.72</v>
      </c>
      <c r="J191" s="20">
        <v>167.16200000000001</v>
      </c>
      <c r="K191" s="20">
        <v>199.96899999999999</v>
      </c>
      <c r="L191" s="20">
        <v>192.15799999999999</v>
      </c>
      <c r="M191" s="20">
        <v>171.84800000000001</v>
      </c>
      <c r="N191" s="20">
        <v>282.76900000000001</v>
      </c>
      <c r="O191" s="20">
        <v>271.83300000000003</v>
      </c>
      <c r="P191" s="20"/>
      <c r="Q191" s="20">
        <v>54.316000000000003</v>
      </c>
      <c r="R191" s="20">
        <v>53.887</v>
      </c>
      <c r="S191" s="20">
        <v>60.957000000000001</v>
      </c>
      <c r="T191" s="20">
        <v>48.280999999999999</v>
      </c>
      <c r="U191" s="20">
        <v>62.118000000000002</v>
      </c>
      <c r="V191" s="20">
        <v>57.548000000000002</v>
      </c>
      <c r="W191" s="20">
        <v>53.28</v>
      </c>
      <c r="X191" s="20">
        <v>76.688000000000002</v>
      </c>
      <c r="Y191" s="20">
        <v>54.921999999999997</v>
      </c>
      <c r="Z191" s="20">
        <v>47.548000000000002</v>
      </c>
      <c r="AA191" s="20">
        <v>54.012</v>
      </c>
      <c r="AB191" s="20">
        <v>50.048000000000002</v>
      </c>
      <c r="AC191" s="20">
        <v>48.584000000000003</v>
      </c>
      <c r="AD191" s="20">
        <v>49.316000000000003</v>
      </c>
      <c r="AE191" s="20">
        <v>101.738</v>
      </c>
      <c r="AG191" s="20">
        <v>0.85799999999999998</v>
      </c>
      <c r="AH191" s="20">
        <v>0.83199999999999996</v>
      </c>
      <c r="AI191" s="20">
        <v>0.77100000000000002</v>
      </c>
      <c r="AJ191" s="20">
        <v>0.90100000000000002</v>
      </c>
      <c r="AK191" s="20">
        <v>0.89500000000000002</v>
      </c>
      <c r="AL191" s="20">
        <v>0.79400000000000004</v>
      </c>
      <c r="AM191" s="20">
        <v>0.89900000000000002</v>
      </c>
      <c r="AN191" s="20">
        <v>0.92500000000000004</v>
      </c>
      <c r="AO191" s="20">
        <v>0.80700000000000005</v>
      </c>
      <c r="AP191" s="20">
        <v>0.92900000000000005</v>
      </c>
      <c r="AQ191" s="20">
        <v>0.86099999999999999</v>
      </c>
      <c r="AR191" s="20">
        <v>0.96399999999999997</v>
      </c>
      <c r="AS191" s="20">
        <v>0.91500000000000004</v>
      </c>
      <c r="AT191" s="20">
        <v>0.91200000000000003</v>
      </c>
      <c r="AU191" s="20">
        <v>0.33</v>
      </c>
      <c r="AV191" s="20"/>
      <c r="AW191" s="20">
        <v>1.534</v>
      </c>
      <c r="AX191" s="20">
        <v>1.476</v>
      </c>
      <c r="AY191" s="20">
        <v>1.351</v>
      </c>
      <c r="AZ191" s="20">
        <v>1.552</v>
      </c>
      <c r="BA191" s="20">
        <v>1.38</v>
      </c>
      <c r="BB191" s="20">
        <v>1.903</v>
      </c>
      <c r="BC191" s="20">
        <v>1.33</v>
      </c>
      <c r="BD191" s="20">
        <v>1.163</v>
      </c>
      <c r="BE191" s="20">
        <v>1.665</v>
      </c>
      <c r="BF191" s="20">
        <v>1.2669999999999999</v>
      </c>
      <c r="BG191" s="20">
        <v>1.5740000000000001</v>
      </c>
      <c r="BH191" s="20">
        <v>1.284</v>
      </c>
      <c r="BI191" s="20">
        <v>1.476</v>
      </c>
      <c r="BJ191" s="20">
        <v>1.494</v>
      </c>
      <c r="BK191" s="20">
        <v>1.6970000000000001</v>
      </c>
      <c r="BL191" s="20"/>
      <c r="BM191" s="20">
        <v>0.91200000000000003</v>
      </c>
      <c r="BN191" s="20">
        <v>0.89800000000000002</v>
      </c>
      <c r="BO191" s="20">
        <v>0.89</v>
      </c>
      <c r="BP191" s="20">
        <v>0.91800000000000004</v>
      </c>
      <c r="BQ191" s="20">
        <v>0.91700000000000004</v>
      </c>
      <c r="BR191" s="20">
        <v>0.90500000000000003</v>
      </c>
      <c r="BS191" s="20">
        <v>0.92200000000000004</v>
      </c>
      <c r="BT191" s="20">
        <v>0.93300000000000005</v>
      </c>
      <c r="BU191" s="20">
        <v>0.88300000000000001</v>
      </c>
      <c r="BV191" s="20">
        <v>0.90700000000000003</v>
      </c>
      <c r="BW191" s="20">
        <v>0.92400000000000004</v>
      </c>
      <c r="BX191" s="20">
        <v>0.93899999999999995</v>
      </c>
      <c r="BY191" s="20">
        <v>0.90900000000000003</v>
      </c>
      <c r="BZ191" s="20">
        <v>0.92200000000000004</v>
      </c>
      <c r="CA191" s="20">
        <v>0.74199999999999999</v>
      </c>
      <c r="CB191" s="20"/>
      <c r="CC191" s="20"/>
    </row>
    <row r="192" spans="1:81" x14ac:dyDescent="0.35">
      <c r="A192" s="20">
        <v>195.28200000000001</v>
      </c>
      <c r="B192" s="20">
        <v>128.10499999999999</v>
      </c>
      <c r="C192" s="20">
        <v>239.02500000000001</v>
      </c>
      <c r="D192" s="20">
        <v>239.02500000000001</v>
      </c>
      <c r="E192" s="20">
        <v>192.15799999999999</v>
      </c>
      <c r="F192" s="20">
        <v>29.683</v>
      </c>
      <c r="G192" s="20">
        <v>218.71600000000001</v>
      </c>
      <c r="H192" s="20">
        <v>295.267</v>
      </c>
      <c r="I192" s="20">
        <v>218.71600000000001</v>
      </c>
      <c r="J192" s="20">
        <v>159.35</v>
      </c>
      <c r="K192" s="20">
        <v>198.40700000000001</v>
      </c>
      <c r="L192" s="20">
        <v>231.214</v>
      </c>
      <c r="M192" s="20">
        <v>217.154</v>
      </c>
      <c r="N192" s="20">
        <v>209.34299999999999</v>
      </c>
      <c r="O192" s="20">
        <v>184.346</v>
      </c>
      <c r="P192" s="20"/>
      <c r="Q192" s="20">
        <v>52.850999999999999</v>
      </c>
      <c r="R192" s="20">
        <v>41.21</v>
      </c>
      <c r="S192" s="20">
        <v>59.19</v>
      </c>
      <c r="T192" s="20">
        <v>56.082999999999998</v>
      </c>
      <c r="U192" s="20">
        <v>50.048000000000002</v>
      </c>
      <c r="V192" s="20">
        <v>20.175999999999998</v>
      </c>
      <c r="W192" s="20">
        <v>57.119</v>
      </c>
      <c r="X192" s="20">
        <v>62.118000000000002</v>
      </c>
      <c r="Y192" s="20">
        <v>59.921999999999997</v>
      </c>
      <c r="Z192" s="20">
        <v>45.780999999999999</v>
      </c>
      <c r="AA192" s="20">
        <v>53.28</v>
      </c>
      <c r="AB192" s="20">
        <v>55.350999999999999</v>
      </c>
      <c r="AC192" s="20">
        <v>52.548000000000002</v>
      </c>
      <c r="AD192" s="20">
        <v>76.259</v>
      </c>
      <c r="AE192" s="20">
        <v>80.83</v>
      </c>
      <c r="AG192" s="20">
        <v>0.879</v>
      </c>
      <c r="AH192" s="20">
        <v>0.94799999999999995</v>
      </c>
      <c r="AI192" s="20">
        <v>0.85699999999999998</v>
      </c>
      <c r="AJ192" s="20">
        <v>0.95499999999999996</v>
      </c>
      <c r="AK192" s="20">
        <v>0.96399999999999997</v>
      </c>
      <c r="AL192" s="20">
        <v>0.91600000000000004</v>
      </c>
      <c r="AM192" s="20">
        <v>0.84199999999999997</v>
      </c>
      <c r="AN192" s="20">
        <v>0.96199999999999997</v>
      </c>
      <c r="AO192" s="20">
        <v>0.76500000000000001</v>
      </c>
      <c r="AP192" s="20">
        <v>0.95499999999999996</v>
      </c>
      <c r="AQ192" s="20">
        <v>0.878</v>
      </c>
      <c r="AR192" s="20">
        <v>0.94799999999999995</v>
      </c>
      <c r="AS192" s="20">
        <v>0.98799999999999999</v>
      </c>
      <c r="AT192" s="20">
        <v>0.61099999999999999</v>
      </c>
      <c r="AU192" s="20">
        <v>0.35499999999999998</v>
      </c>
      <c r="AV192" s="20"/>
      <c r="AW192" s="20">
        <v>1.6579999999999999</v>
      </c>
      <c r="AX192" s="20">
        <v>1.1850000000000001</v>
      </c>
      <c r="AY192" s="20">
        <v>1.66</v>
      </c>
      <c r="AZ192" s="20">
        <v>1.327</v>
      </c>
      <c r="BA192" s="20">
        <v>1.2270000000000001</v>
      </c>
      <c r="BB192" s="20">
        <v>1.19</v>
      </c>
      <c r="BC192" s="20">
        <v>1.647</v>
      </c>
      <c r="BD192" s="20">
        <v>1.216</v>
      </c>
      <c r="BE192" s="20">
        <v>1.5109999999999999</v>
      </c>
      <c r="BF192" s="20">
        <v>1.1919999999999999</v>
      </c>
      <c r="BG192" s="20">
        <v>1.1339999999999999</v>
      </c>
      <c r="BH192" s="20">
        <v>1.3029999999999999</v>
      </c>
      <c r="BI192" s="20">
        <v>1.169</v>
      </c>
      <c r="BJ192" s="20">
        <v>2.0710000000000002</v>
      </c>
      <c r="BK192" s="20">
        <v>1.163</v>
      </c>
      <c r="BL192" s="20"/>
      <c r="BM192" s="20">
        <v>0.92600000000000005</v>
      </c>
      <c r="BN192" s="20">
        <v>0.93200000000000005</v>
      </c>
      <c r="BO192" s="20">
        <v>0.90500000000000003</v>
      </c>
      <c r="BP192" s="20">
        <v>0.93899999999999995</v>
      </c>
      <c r="BQ192" s="20">
        <v>0.93899999999999995</v>
      </c>
      <c r="BR192" s="20">
        <v>0.82599999999999996</v>
      </c>
      <c r="BS192" s="20">
        <v>0.91500000000000004</v>
      </c>
      <c r="BT192" s="20">
        <v>0.94</v>
      </c>
      <c r="BU192" s="20">
        <v>0.86699999999999999</v>
      </c>
      <c r="BV192" s="20">
        <v>0.91500000000000004</v>
      </c>
      <c r="BW192" s="20">
        <v>0.92400000000000004</v>
      </c>
      <c r="BX192" s="20">
        <v>0.92800000000000005</v>
      </c>
      <c r="BY192" s="20">
        <v>0.94599999999999995</v>
      </c>
      <c r="BZ192" s="20">
        <v>0.79900000000000004</v>
      </c>
      <c r="CA192" s="20">
        <v>0.73299999999999998</v>
      </c>
      <c r="CB192" s="20"/>
      <c r="CC192" s="20"/>
    </row>
    <row r="193" spans="1:81" x14ac:dyDescent="0.35">
      <c r="A193" s="20">
        <v>1.5620000000000001</v>
      </c>
      <c r="B193" s="20">
        <v>278.08199999999999</v>
      </c>
      <c r="C193" s="20">
        <v>257.77300000000002</v>
      </c>
      <c r="D193" s="20">
        <v>203.09399999999999</v>
      </c>
      <c r="E193" s="20">
        <v>203.09399999999999</v>
      </c>
      <c r="F193" s="20">
        <v>282.76900000000001</v>
      </c>
      <c r="G193" s="20">
        <v>190.595</v>
      </c>
      <c r="H193" s="20">
        <v>220.27799999999999</v>
      </c>
      <c r="I193" s="20">
        <v>223.40299999999999</v>
      </c>
      <c r="J193" s="20">
        <v>149.977</v>
      </c>
      <c r="K193" s="20">
        <v>146.852</v>
      </c>
      <c r="L193" s="20">
        <v>123.41800000000001</v>
      </c>
      <c r="M193" s="20">
        <v>243.71199999999999</v>
      </c>
      <c r="N193" s="20">
        <v>135.916</v>
      </c>
      <c r="O193" s="20">
        <v>295.267</v>
      </c>
      <c r="P193" s="20"/>
      <c r="Q193" s="20">
        <v>3.5350000000000001</v>
      </c>
      <c r="R193" s="20">
        <v>76.992000000000004</v>
      </c>
      <c r="S193" s="20">
        <v>80.097999999999999</v>
      </c>
      <c r="T193" s="20">
        <v>51.816000000000003</v>
      </c>
      <c r="U193" s="20">
        <v>54.316000000000003</v>
      </c>
      <c r="V193" s="20">
        <v>62.85</v>
      </c>
      <c r="W193" s="20">
        <v>51.816000000000003</v>
      </c>
      <c r="X193" s="20">
        <v>57.119</v>
      </c>
      <c r="Y193" s="20">
        <v>59.19</v>
      </c>
      <c r="Z193" s="20">
        <v>44.744999999999997</v>
      </c>
      <c r="AA193" s="20">
        <v>49.744999999999997</v>
      </c>
      <c r="AB193" s="20">
        <v>45.351999999999997</v>
      </c>
      <c r="AC193" s="20">
        <v>59.314999999999998</v>
      </c>
      <c r="AD193" s="20">
        <v>53.582999999999998</v>
      </c>
      <c r="AE193" s="20">
        <v>130.44900000000001</v>
      </c>
      <c r="AG193" s="20">
        <v>1</v>
      </c>
      <c r="AH193" s="20">
        <v>0.59</v>
      </c>
      <c r="AI193" s="20">
        <v>0.505</v>
      </c>
      <c r="AJ193" s="20">
        <v>0.95099999999999996</v>
      </c>
      <c r="AK193" s="20">
        <v>0.86499999999999999</v>
      </c>
      <c r="AL193" s="20">
        <v>0.9</v>
      </c>
      <c r="AM193" s="20">
        <v>0.89200000000000002</v>
      </c>
      <c r="AN193" s="20">
        <v>0.84799999999999998</v>
      </c>
      <c r="AO193" s="20">
        <v>0.80100000000000005</v>
      </c>
      <c r="AP193" s="20">
        <v>0.94099999999999995</v>
      </c>
      <c r="AQ193" s="20">
        <v>0.746</v>
      </c>
      <c r="AR193" s="20">
        <v>0.754</v>
      </c>
      <c r="AS193" s="20">
        <v>0.87</v>
      </c>
      <c r="AT193" s="20">
        <v>0.91600000000000004</v>
      </c>
      <c r="AU193" s="20">
        <v>0.218</v>
      </c>
      <c r="AV193" s="20"/>
      <c r="AW193" s="20">
        <v>1</v>
      </c>
      <c r="AX193" s="20">
        <v>2.8149999999999999</v>
      </c>
      <c r="AY193" s="20">
        <v>1.7010000000000001</v>
      </c>
      <c r="AZ193" s="20">
        <v>1.403</v>
      </c>
      <c r="BA193" s="20">
        <v>1.629</v>
      </c>
      <c r="BB193" s="20">
        <v>1.4179999999999999</v>
      </c>
      <c r="BC193" s="20">
        <v>1.468</v>
      </c>
      <c r="BD193" s="20">
        <v>1.7210000000000001</v>
      </c>
      <c r="BE193" s="20">
        <v>1.2769999999999999</v>
      </c>
      <c r="BF193" s="20">
        <v>1.3959999999999999</v>
      </c>
      <c r="BG193" s="20">
        <v>2.2749999999999999</v>
      </c>
      <c r="BH193" s="20">
        <v>2.109</v>
      </c>
      <c r="BI193" s="20">
        <v>1.288</v>
      </c>
      <c r="BJ193" s="20">
        <v>1.111</v>
      </c>
      <c r="BK193" s="20">
        <v>1.3049999999999999</v>
      </c>
      <c r="BL193" s="20"/>
      <c r="BM193" s="20">
        <v>1</v>
      </c>
      <c r="BN193" s="20">
        <v>0.80900000000000005</v>
      </c>
      <c r="BO193" s="20">
        <v>0.81100000000000005</v>
      </c>
      <c r="BP193" s="20">
        <v>0.93200000000000005</v>
      </c>
      <c r="BQ193" s="20">
        <v>0.92200000000000004</v>
      </c>
      <c r="BR193" s="20">
        <v>0.92800000000000005</v>
      </c>
      <c r="BS193" s="20">
        <v>0.92100000000000004</v>
      </c>
      <c r="BT193" s="20">
        <v>0.90700000000000003</v>
      </c>
      <c r="BU193" s="20">
        <v>0.872</v>
      </c>
      <c r="BV193" s="20">
        <v>0.93200000000000005</v>
      </c>
      <c r="BW193" s="20">
        <v>0.90400000000000003</v>
      </c>
      <c r="BX193" s="20">
        <v>0.85399999999999998</v>
      </c>
      <c r="BY193" s="20">
        <v>0.91500000000000004</v>
      </c>
      <c r="BZ193" s="20">
        <v>0.92400000000000004</v>
      </c>
      <c r="CA193" s="20">
        <v>0.68600000000000005</v>
      </c>
      <c r="CB193" s="20"/>
      <c r="CC193" s="20"/>
    </row>
    <row r="194" spans="1:81" x14ac:dyDescent="0.35">
      <c r="A194" s="20">
        <v>465.55200000000002</v>
      </c>
      <c r="B194" s="20">
        <v>262.459</v>
      </c>
      <c r="C194" s="20">
        <v>204.65600000000001</v>
      </c>
      <c r="D194" s="20">
        <v>185.90899999999999</v>
      </c>
      <c r="E194" s="20">
        <v>193.72</v>
      </c>
      <c r="F194" s="20">
        <v>40.619</v>
      </c>
      <c r="G194" s="20">
        <v>185.90899999999999</v>
      </c>
      <c r="H194" s="20">
        <v>228.09</v>
      </c>
      <c r="I194" s="20">
        <v>192.15799999999999</v>
      </c>
      <c r="J194" s="20">
        <v>217.154</v>
      </c>
      <c r="K194" s="20">
        <v>174.97300000000001</v>
      </c>
      <c r="L194" s="20">
        <v>157.78800000000001</v>
      </c>
      <c r="M194" s="20">
        <v>339.01</v>
      </c>
      <c r="N194" s="20">
        <v>384.315</v>
      </c>
      <c r="O194" s="20">
        <v>471.80200000000002</v>
      </c>
      <c r="P194" s="20"/>
      <c r="Q194" s="20">
        <v>79.92</v>
      </c>
      <c r="R194" s="20">
        <v>59.618000000000002</v>
      </c>
      <c r="S194" s="20">
        <v>55.048000000000002</v>
      </c>
      <c r="T194" s="20">
        <v>51.084000000000003</v>
      </c>
      <c r="U194" s="20">
        <v>52.850999999999999</v>
      </c>
      <c r="V194" s="20">
        <v>26.943000000000001</v>
      </c>
      <c r="W194" s="20">
        <v>49.316000000000003</v>
      </c>
      <c r="X194" s="20">
        <v>55.78</v>
      </c>
      <c r="Y194" s="20">
        <v>50.048000000000002</v>
      </c>
      <c r="Z194" s="20">
        <v>54.012</v>
      </c>
      <c r="AA194" s="20">
        <v>48.584000000000003</v>
      </c>
      <c r="AB194" s="20">
        <v>47.244999999999997</v>
      </c>
      <c r="AC194" s="20">
        <v>70.653000000000006</v>
      </c>
      <c r="AD194" s="20">
        <v>43.280999999999999</v>
      </c>
      <c r="AE194" s="20">
        <v>202.316</v>
      </c>
      <c r="AG194" s="20">
        <v>0.91600000000000004</v>
      </c>
      <c r="AH194" s="20">
        <v>0.92800000000000005</v>
      </c>
      <c r="AI194" s="20">
        <v>0.84899999999999998</v>
      </c>
      <c r="AJ194" s="20">
        <v>0.89500000000000002</v>
      </c>
      <c r="AK194" s="20">
        <v>0.872</v>
      </c>
      <c r="AL194" s="20">
        <v>0.70299999999999996</v>
      </c>
      <c r="AM194" s="20">
        <v>0.96099999999999997</v>
      </c>
      <c r="AN194" s="20">
        <v>0.92100000000000004</v>
      </c>
      <c r="AO194" s="20">
        <v>0.96399999999999997</v>
      </c>
      <c r="AP194" s="20">
        <v>0.93500000000000005</v>
      </c>
      <c r="AQ194" s="20">
        <v>0.93200000000000005</v>
      </c>
      <c r="AR194" s="20">
        <v>0.88800000000000001</v>
      </c>
      <c r="AS194" s="20">
        <v>0.85299999999999998</v>
      </c>
      <c r="AT194" s="20">
        <v>0.91200000000000003</v>
      </c>
      <c r="AU194" s="20">
        <v>0.14499999999999999</v>
      </c>
      <c r="AV194" s="20"/>
      <c r="AW194" s="20">
        <v>1.226</v>
      </c>
      <c r="AX194" s="20">
        <v>1.238</v>
      </c>
      <c r="AY194" s="20">
        <v>1.595</v>
      </c>
      <c r="AZ194" s="20">
        <v>1.415</v>
      </c>
      <c r="BA194" s="20">
        <v>1.46</v>
      </c>
      <c r="BB194" s="20">
        <v>1.365</v>
      </c>
      <c r="BC194" s="20">
        <v>1.472</v>
      </c>
      <c r="BD194" s="20">
        <v>1.2809999999999999</v>
      </c>
      <c r="BE194" s="20">
        <v>1.22</v>
      </c>
      <c r="BF194" s="20">
        <v>1.393</v>
      </c>
      <c r="BG194" s="20">
        <v>1.333</v>
      </c>
      <c r="BH194" s="20">
        <v>1.387</v>
      </c>
      <c r="BI194" s="20">
        <v>1.651</v>
      </c>
      <c r="BJ194" s="20">
        <v>1.427</v>
      </c>
      <c r="BK194" s="20">
        <v>1.248</v>
      </c>
      <c r="BL194" s="20"/>
      <c r="BM194" s="20">
        <v>0.94</v>
      </c>
      <c r="BN194" s="20">
        <v>0.93100000000000005</v>
      </c>
      <c r="BO194" s="20">
        <v>0.9</v>
      </c>
      <c r="BP194" s="20">
        <v>0.91200000000000003</v>
      </c>
      <c r="BQ194" s="20">
        <v>0.90200000000000002</v>
      </c>
      <c r="BR194" s="20">
        <v>0.81200000000000006</v>
      </c>
      <c r="BS194" s="20">
        <v>0.93700000000000006</v>
      </c>
      <c r="BT194" s="20">
        <v>0.93600000000000005</v>
      </c>
      <c r="BU194" s="20">
        <v>0.94299999999999995</v>
      </c>
      <c r="BV194" s="20">
        <v>0.94899999999999995</v>
      </c>
      <c r="BW194" s="20">
        <v>0.91100000000000003</v>
      </c>
      <c r="BX194" s="20">
        <v>0.91</v>
      </c>
      <c r="BY194" s="20">
        <v>0.93899999999999995</v>
      </c>
      <c r="BZ194" s="20">
        <v>0.89700000000000002</v>
      </c>
      <c r="CA194" s="20">
        <v>0.65300000000000002</v>
      </c>
      <c r="CB194" s="20"/>
      <c r="CC194" s="20"/>
    </row>
    <row r="195" spans="1:81" x14ac:dyDescent="0.35">
      <c r="A195" s="20">
        <v>178.09700000000001</v>
      </c>
      <c r="B195" s="20">
        <v>278.08199999999999</v>
      </c>
      <c r="C195" s="20">
        <v>193.72</v>
      </c>
      <c r="D195" s="20">
        <v>146.852</v>
      </c>
      <c r="E195" s="20">
        <v>23.434000000000001</v>
      </c>
      <c r="F195" s="20">
        <v>342.13400000000001</v>
      </c>
      <c r="G195" s="20">
        <v>164.03700000000001</v>
      </c>
      <c r="H195" s="20">
        <v>206.21799999999999</v>
      </c>
      <c r="I195" s="20">
        <v>143.72800000000001</v>
      </c>
      <c r="J195" s="20">
        <v>187.471</v>
      </c>
      <c r="K195" s="20">
        <v>590.53300000000002</v>
      </c>
      <c r="L195" s="20">
        <v>207.78</v>
      </c>
      <c r="M195" s="20">
        <v>212.46700000000001</v>
      </c>
      <c r="N195" s="20">
        <v>279.64400000000001</v>
      </c>
      <c r="O195" s="20">
        <v>232.77600000000001</v>
      </c>
      <c r="P195" s="20"/>
      <c r="Q195" s="20">
        <v>50.048000000000002</v>
      </c>
      <c r="R195" s="20">
        <v>63.154000000000003</v>
      </c>
      <c r="S195" s="20">
        <v>54.744</v>
      </c>
      <c r="T195" s="20">
        <v>44.012999999999998</v>
      </c>
      <c r="U195" s="20">
        <v>16.338000000000001</v>
      </c>
      <c r="V195" s="20">
        <v>69.188999999999993</v>
      </c>
      <c r="W195" s="20">
        <v>47.548000000000002</v>
      </c>
      <c r="X195" s="20">
        <v>54.316000000000003</v>
      </c>
      <c r="Y195" s="20">
        <v>66.563000000000002</v>
      </c>
      <c r="Z195" s="20">
        <v>49.316000000000003</v>
      </c>
      <c r="AA195" s="20">
        <v>91.561000000000007</v>
      </c>
      <c r="AB195" s="20">
        <v>52.548000000000002</v>
      </c>
      <c r="AC195" s="20">
        <v>53.28</v>
      </c>
      <c r="AD195" s="20">
        <v>72.421000000000006</v>
      </c>
      <c r="AE195" s="20">
        <v>110.45099999999999</v>
      </c>
      <c r="AG195" s="20">
        <v>0.89300000000000002</v>
      </c>
      <c r="AH195" s="20">
        <v>0.876</v>
      </c>
      <c r="AI195" s="20">
        <v>0.81200000000000006</v>
      </c>
      <c r="AJ195" s="20">
        <v>0.95299999999999996</v>
      </c>
      <c r="AK195" s="20">
        <v>1</v>
      </c>
      <c r="AL195" s="20">
        <v>0.89800000000000002</v>
      </c>
      <c r="AM195" s="20">
        <v>0.91200000000000003</v>
      </c>
      <c r="AN195" s="20">
        <v>0.878</v>
      </c>
      <c r="AO195" s="20">
        <v>0.40799999999999997</v>
      </c>
      <c r="AP195" s="20">
        <v>0.96899999999999997</v>
      </c>
      <c r="AQ195" s="20">
        <v>0.88500000000000001</v>
      </c>
      <c r="AR195" s="20">
        <v>0.94599999999999995</v>
      </c>
      <c r="AS195" s="20">
        <v>0.94099999999999995</v>
      </c>
      <c r="AT195" s="20">
        <v>0.92100000000000004</v>
      </c>
      <c r="AU195" s="20">
        <v>0.24</v>
      </c>
      <c r="AV195" s="20"/>
      <c r="AW195" s="20">
        <v>1.698</v>
      </c>
      <c r="AX195" s="20">
        <v>1.4610000000000001</v>
      </c>
      <c r="AY195" s="20">
        <v>1.9790000000000001</v>
      </c>
      <c r="AZ195" s="20">
        <v>1.3720000000000001</v>
      </c>
      <c r="BA195" s="20">
        <v>1.137</v>
      </c>
      <c r="BB195" s="20">
        <v>1.218</v>
      </c>
      <c r="BC195" s="20">
        <v>1.2330000000000001</v>
      </c>
      <c r="BD195" s="20">
        <v>1.4059999999999999</v>
      </c>
      <c r="BE195" s="20">
        <v>1.774</v>
      </c>
      <c r="BF195" s="20">
        <v>1.3120000000000001</v>
      </c>
      <c r="BG195" s="20">
        <v>1.3009999999999999</v>
      </c>
      <c r="BH195" s="20">
        <v>1.167</v>
      </c>
      <c r="BI195" s="20">
        <v>1.1910000000000001</v>
      </c>
      <c r="BJ195" s="20">
        <v>1.2430000000000001</v>
      </c>
      <c r="BK195" s="20">
        <v>2.101</v>
      </c>
      <c r="BL195" s="20"/>
      <c r="BM195" s="20">
        <v>0.91600000000000004</v>
      </c>
      <c r="BN195" s="20">
        <v>0.91</v>
      </c>
      <c r="BO195" s="20">
        <v>0.93600000000000005</v>
      </c>
      <c r="BP195" s="20">
        <v>0.92200000000000004</v>
      </c>
      <c r="BQ195" s="20">
        <v>0.96799999999999997</v>
      </c>
      <c r="BR195" s="20">
        <v>0.91100000000000003</v>
      </c>
      <c r="BS195" s="20">
        <v>0.92900000000000005</v>
      </c>
      <c r="BT195" s="20">
        <v>0.91</v>
      </c>
      <c r="BU195" s="20">
        <v>0.67600000000000005</v>
      </c>
      <c r="BV195" s="20">
        <v>0.92700000000000005</v>
      </c>
      <c r="BW195" s="20">
        <v>0.93300000000000005</v>
      </c>
      <c r="BX195" s="20">
        <v>0.92700000000000005</v>
      </c>
      <c r="BY195" s="20">
        <v>0.93500000000000005</v>
      </c>
      <c r="BZ195" s="20">
        <v>0.93400000000000005</v>
      </c>
      <c r="CA195" s="20">
        <v>0.67300000000000004</v>
      </c>
      <c r="CB195" s="20"/>
      <c r="CC195" s="20"/>
    </row>
    <row r="196" spans="1:81" x14ac:dyDescent="0.35">
      <c r="A196" s="20">
        <v>296.82900000000001</v>
      </c>
      <c r="B196" s="20">
        <v>143.72800000000001</v>
      </c>
      <c r="C196" s="20">
        <v>274.95699999999999</v>
      </c>
      <c r="D196" s="20">
        <v>159.35</v>
      </c>
      <c r="E196" s="20">
        <v>232.77600000000001</v>
      </c>
      <c r="F196" s="20">
        <v>296.82900000000001</v>
      </c>
      <c r="G196" s="20">
        <v>206.21799999999999</v>
      </c>
      <c r="H196" s="20">
        <v>179.66</v>
      </c>
      <c r="I196" s="20">
        <v>199.96899999999999</v>
      </c>
      <c r="J196" s="20">
        <v>157.78800000000001</v>
      </c>
      <c r="K196" s="20">
        <v>232.77600000000001</v>
      </c>
      <c r="L196" s="20">
        <v>321.82499999999999</v>
      </c>
      <c r="M196" s="20">
        <v>171.84800000000001</v>
      </c>
      <c r="N196" s="20">
        <v>228.09</v>
      </c>
      <c r="O196" s="20">
        <v>195.28200000000001</v>
      </c>
      <c r="P196" s="20"/>
      <c r="Q196" s="20">
        <v>63.886000000000003</v>
      </c>
      <c r="R196" s="20">
        <v>45.351999999999997</v>
      </c>
      <c r="S196" s="20">
        <v>67.421000000000006</v>
      </c>
      <c r="T196" s="20">
        <v>45.780999999999999</v>
      </c>
      <c r="U196" s="20">
        <v>57.119</v>
      </c>
      <c r="V196" s="20">
        <v>65.653999999999996</v>
      </c>
      <c r="W196" s="20">
        <v>53.582999999999998</v>
      </c>
      <c r="X196" s="20">
        <v>49.316000000000003</v>
      </c>
      <c r="Y196" s="20">
        <v>53.28</v>
      </c>
      <c r="Z196" s="20">
        <v>45.780999999999999</v>
      </c>
      <c r="AA196" s="20">
        <v>55.78</v>
      </c>
      <c r="AB196" s="20">
        <v>68.885999999999996</v>
      </c>
      <c r="AC196" s="20">
        <v>49.012999999999998</v>
      </c>
      <c r="AD196" s="20">
        <v>63.886000000000003</v>
      </c>
      <c r="AE196" s="20">
        <v>118.254</v>
      </c>
      <c r="AG196" s="20">
        <v>0.91400000000000003</v>
      </c>
      <c r="AH196" s="20">
        <v>0.878</v>
      </c>
      <c r="AI196" s="20">
        <v>0.76</v>
      </c>
      <c r="AJ196" s="20">
        <v>0.95499999999999996</v>
      </c>
      <c r="AK196" s="20">
        <v>0.89700000000000002</v>
      </c>
      <c r="AL196" s="20">
        <v>0.86499999999999999</v>
      </c>
      <c r="AM196" s="20">
        <v>0.90300000000000002</v>
      </c>
      <c r="AN196" s="20">
        <v>0.92800000000000005</v>
      </c>
      <c r="AO196" s="20">
        <v>0.88500000000000001</v>
      </c>
      <c r="AP196" s="20">
        <v>0.94599999999999995</v>
      </c>
      <c r="AQ196" s="20">
        <v>0.94</v>
      </c>
      <c r="AR196" s="20">
        <v>0.85199999999999998</v>
      </c>
      <c r="AS196" s="20">
        <v>0.89900000000000002</v>
      </c>
      <c r="AT196" s="20">
        <v>0.86099999999999999</v>
      </c>
      <c r="AU196" s="20">
        <v>0.17499999999999999</v>
      </c>
      <c r="AV196" s="20"/>
      <c r="AW196" s="20">
        <v>1.2509999999999999</v>
      </c>
      <c r="AX196" s="20">
        <v>1.5109999999999999</v>
      </c>
      <c r="AY196" s="20">
        <v>1.67</v>
      </c>
      <c r="AZ196" s="20">
        <v>1.2390000000000001</v>
      </c>
      <c r="BA196" s="20">
        <v>1.484</v>
      </c>
      <c r="BB196" s="20">
        <v>1.468</v>
      </c>
      <c r="BC196" s="20">
        <v>1.1859999999999999</v>
      </c>
      <c r="BD196" s="20">
        <v>1.2689999999999999</v>
      </c>
      <c r="BE196" s="20">
        <v>1.486</v>
      </c>
      <c r="BF196" s="20">
        <v>1.341</v>
      </c>
      <c r="BG196" s="20">
        <v>1.337</v>
      </c>
      <c r="BH196" s="20">
        <v>1.4550000000000001</v>
      </c>
      <c r="BI196" s="20">
        <v>1.3720000000000001</v>
      </c>
      <c r="BJ196" s="20">
        <v>1.4910000000000001</v>
      </c>
      <c r="BK196" s="20">
        <v>1.381</v>
      </c>
      <c r="BL196" s="20"/>
      <c r="BM196" s="20">
        <v>0.92200000000000004</v>
      </c>
      <c r="BN196" s="20">
        <v>0.89300000000000002</v>
      </c>
      <c r="BO196" s="20">
        <v>0.89100000000000001</v>
      </c>
      <c r="BP196" s="20">
        <v>0.92300000000000004</v>
      </c>
      <c r="BQ196" s="20">
        <v>0.92300000000000004</v>
      </c>
      <c r="BR196" s="20">
        <v>0.91300000000000003</v>
      </c>
      <c r="BS196" s="20">
        <v>0.92</v>
      </c>
      <c r="BT196" s="20">
        <v>0.92</v>
      </c>
      <c r="BU196" s="20">
        <v>0.92100000000000004</v>
      </c>
      <c r="BV196" s="20">
        <v>0.91400000000000003</v>
      </c>
      <c r="BW196" s="20">
        <v>0.94</v>
      </c>
      <c r="BX196" s="20">
        <v>0.91800000000000004</v>
      </c>
      <c r="BY196" s="20">
        <v>0.92400000000000004</v>
      </c>
      <c r="BZ196" s="20">
        <v>0.91300000000000003</v>
      </c>
      <c r="CA196" s="20">
        <v>0.55200000000000005</v>
      </c>
      <c r="CB196" s="20"/>
      <c r="CC196" s="20"/>
    </row>
    <row r="197" spans="1:81" x14ac:dyDescent="0.35">
      <c r="A197" s="20">
        <v>215.59100000000001</v>
      </c>
      <c r="B197" s="20">
        <v>174.97300000000001</v>
      </c>
      <c r="C197" s="20">
        <v>303.07799999999997</v>
      </c>
      <c r="D197" s="20">
        <v>182.78399999999999</v>
      </c>
      <c r="E197" s="20">
        <v>176.535</v>
      </c>
      <c r="F197" s="20">
        <v>262.459</v>
      </c>
      <c r="G197" s="20">
        <v>159.35</v>
      </c>
      <c r="H197" s="20">
        <v>235.90100000000001</v>
      </c>
      <c r="I197" s="20">
        <v>212.46700000000001</v>
      </c>
      <c r="J197" s="20">
        <v>154.66399999999999</v>
      </c>
      <c r="K197" s="20">
        <v>220.27799999999999</v>
      </c>
      <c r="L197" s="20">
        <v>181.22200000000001</v>
      </c>
      <c r="M197" s="20">
        <v>137.47900000000001</v>
      </c>
      <c r="N197" s="20">
        <v>124.98099999999999</v>
      </c>
      <c r="O197" s="20">
        <v>78.113</v>
      </c>
      <c r="P197" s="20"/>
      <c r="Q197" s="20">
        <v>53.28</v>
      </c>
      <c r="R197" s="20">
        <v>48.584000000000003</v>
      </c>
      <c r="S197" s="20">
        <v>65.653999999999996</v>
      </c>
      <c r="T197" s="20">
        <v>52.850999999999999</v>
      </c>
      <c r="U197" s="20">
        <v>49.316000000000003</v>
      </c>
      <c r="V197" s="20">
        <v>62.725000000000001</v>
      </c>
      <c r="W197" s="20">
        <v>45.780999999999999</v>
      </c>
      <c r="X197" s="20">
        <v>55.78</v>
      </c>
      <c r="Y197" s="20">
        <v>56.69</v>
      </c>
      <c r="Z197" s="20">
        <v>46.816000000000003</v>
      </c>
      <c r="AA197" s="20">
        <v>54.316000000000003</v>
      </c>
      <c r="AB197" s="20">
        <v>51.816000000000003</v>
      </c>
      <c r="AC197" s="20">
        <v>45.780999999999999</v>
      </c>
      <c r="AD197" s="20">
        <v>57.421999999999997</v>
      </c>
      <c r="AE197" s="20">
        <v>48.887</v>
      </c>
      <c r="AG197" s="20">
        <v>0.95399999999999996</v>
      </c>
      <c r="AH197" s="20">
        <v>0.93200000000000005</v>
      </c>
      <c r="AI197" s="20">
        <v>0.88400000000000001</v>
      </c>
      <c r="AJ197" s="20">
        <v>0.82199999999999995</v>
      </c>
      <c r="AK197" s="20">
        <v>0.91200000000000003</v>
      </c>
      <c r="AL197" s="20">
        <v>0.83799999999999997</v>
      </c>
      <c r="AM197" s="20">
        <v>0.95499999999999996</v>
      </c>
      <c r="AN197" s="20">
        <v>0.95299999999999996</v>
      </c>
      <c r="AO197" s="20">
        <v>0.83099999999999996</v>
      </c>
      <c r="AP197" s="20">
        <v>0.88700000000000001</v>
      </c>
      <c r="AQ197" s="20">
        <v>0.93799999999999994</v>
      </c>
      <c r="AR197" s="20">
        <v>0.84799999999999998</v>
      </c>
      <c r="AS197" s="20">
        <v>0.82399999999999995</v>
      </c>
      <c r="AT197" s="20">
        <v>0.86899999999999999</v>
      </c>
      <c r="AU197" s="20">
        <v>0.41099999999999998</v>
      </c>
      <c r="AV197" s="20"/>
      <c r="AW197" s="20">
        <v>1.177</v>
      </c>
      <c r="AX197" s="20">
        <v>1.3029999999999999</v>
      </c>
      <c r="AY197" s="20">
        <v>1.34</v>
      </c>
      <c r="AZ197" s="20">
        <v>1.512</v>
      </c>
      <c r="BA197" s="20">
        <v>1.4590000000000001</v>
      </c>
      <c r="BB197" s="20">
        <v>1.3009999999999999</v>
      </c>
      <c r="BC197" s="20">
        <v>1.294</v>
      </c>
      <c r="BD197" s="20">
        <v>1.2549999999999999</v>
      </c>
      <c r="BE197" s="20">
        <v>1.587</v>
      </c>
      <c r="BF197" s="20">
        <v>1.393</v>
      </c>
      <c r="BG197" s="20">
        <v>1.387</v>
      </c>
      <c r="BH197" s="20">
        <v>1.7310000000000001</v>
      </c>
      <c r="BI197" s="20">
        <v>1.3620000000000001</v>
      </c>
      <c r="BJ197" s="20">
        <v>1.4079999999999999</v>
      </c>
      <c r="BK197" s="20">
        <v>1.246</v>
      </c>
      <c r="BL197" s="20"/>
      <c r="BM197" s="20">
        <v>0.93200000000000005</v>
      </c>
      <c r="BN197" s="20">
        <v>0.90700000000000003</v>
      </c>
      <c r="BO197" s="20">
        <v>0.91300000000000003</v>
      </c>
      <c r="BP197" s="20">
        <v>0.89300000000000002</v>
      </c>
      <c r="BQ197" s="20">
        <v>0.91900000000000004</v>
      </c>
      <c r="BR197" s="20">
        <v>0.89100000000000001</v>
      </c>
      <c r="BS197" s="20">
        <v>0.91900000000000004</v>
      </c>
      <c r="BT197" s="20">
        <v>0.94099999999999995</v>
      </c>
      <c r="BU197" s="20">
        <v>0.90400000000000003</v>
      </c>
      <c r="BV197" s="20">
        <v>0.88400000000000001</v>
      </c>
      <c r="BW197" s="20">
        <v>0.94</v>
      </c>
      <c r="BX197" s="20">
        <v>0.93200000000000005</v>
      </c>
      <c r="BY197" s="20">
        <v>0.88</v>
      </c>
      <c r="BZ197" s="20">
        <v>0.89600000000000002</v>
      </c>
      <c r="CA197" s="20">
        <v>0.71399999999999997</v>
      </c>
      <c r="CB197" s="20"/>
      <c r="CC197" s="20"/>
    </row>
    <row r="198" spans="1:81" x14ac:dyDescent="0.35">
      <c r="A198" s="20">
        <v>201.53100000000001</v>
      </c>
      <c r="B198" s="20">
        <v>203.09399999999999</v>
      </c>
      <c r="C198" s="20">
        <v>273.39499999999998</v>
      </c>
      <c r="D198" s="20">
        <v>160.91300000000001</v>
      </c>
      <c r="E198" s="20">
        <v>271.83300000000003</v>
      </c>
      <c r="F198" s="20">
        <v>284.33100000000002</v>
      </c>
      <c r="G198" s="20">
        <v>223.40299999999999</v>
      </c>
      <c r="H198" s="20">
        <v>243.71199999999999</v>
      </c>
      <c r="I198" s="20">
        <v>210.905</v>
      </c>
      <c r="J198" s="20">
        <v>204.65600000000001</v>
      </c>
      <c r="K198" s="20">
        <v>268.70800000000003</v>
      </c>
      <c r="L198" s="20">
        <v>329.63600000000002</v>
      </c>
      <c r="M198" s="20">
        <v>396.81299999999999</v>
      </c>
      <c r="N198" s="20">
        <v>609.28099999999995</v>
      </c>
      <c r="O198" s="20">
        <v>357.75700000000001</v>
      </c>
      <c r="P198" s="20"/>
      <c r="Q198" s="20">
        <v>52.850999999999999</v>
      </c>
      <c r="R198" s="20">
        <v>56.082999999999998</v>
      </c>
      <c r="S198" s="20">
        <v>62.118000000000002</v>
      </c>
      <c r="T198" s="20">
        <v>48.280999999999999</v>
      </c>
      <c r="U198" s="20">
        <v>60.350999999999999</v>
      </c>
      <c r="V198" s="20">
        <v>69.492000000000004</v>
      </c>
      <c r="W198" s="20">
        <v>55.350999999999999</v>
      </c>
      <c r="X198" s="20">
        <v>57.850999999999999</v>
      </c>
      <c r="Y198" s="20">
        <v>57.421999999999997</v>
      </c>
      <c r="Z198" s="20">
        <v>52.850999999999999</v>
      </c>
      <c r="AA198" s="20">
        <v>61.082999999999998</v>
      </c>
      <c r="AB198" s="20">
        <v>120.74</v>
      </c>
      <c r="AC198" s="20">
        <v>73.885000000000005</v>
      </c>
      <c r="AD198" s="20">
        <v>42.244999999999997</v>
      </c>
      <c r="AE198" s="20">
        <v>163.30199999999999</v>
      </c>
      <c r="AG198" s="20">
        <v>0.90700000000000003</v>
      </c>
      <c r="AH198" s="20">
        <v>0.81100000000000005</v>
      </c>
      <c r="AI198" s="20">
        <v>0.89</v>
      </c>
      <c r="AJ198" s="20">
        <v>0.86699999999999999</v>
      </c>
      <c r="AK198" s="20">
        <v>0.93799999999999994</v>
      </c>
      <c r="AL198" s="20">
        <v>0.74</v>
      </c>
      <c r="AM198" s="20">
        <v>0.91600000000000004</v>
      </c>
      <c r="AN198" s="20">
        <v>0.91500000000000004</v>
      </c>
      <c r="AO198" s="20">
        <v>0.80400000000000005</v>
      </c>
      <c r="AP198" s="20">
        <v>0.92100000000000004</v>
      </c>
      <c r="AQ198" s="20">
        <v>0.90500000000000003</v>
      </c>
      <c r="AR198" s="20">
        <v>0.28399999999999997</v>
      </c>
      <c r="AS198" s="20">
        <v>0.91300000000000003</v>
      </c>
      <c r="AT198" s="20">
        <v>0.88</v>
      </c>
      <c r="AU198" s="20">
        <v>0.16900000000000001</v>
      </c>
      <c r="AV198" s="20"/>
      <c r="AW198" s="20">
        <v>1.52</v>
      </c>
      <c r="AX198" s="20">
        <v>1.528</v>
      </c>
      <c r="AY198" s="20">
        <v>1.4770000000000001</v>
      </c>
      <c r="AZ198" s="20">
        <v>1.5840000000000001</v>
      </c>
      <c r="BA198" s="20">
        <v>1.228</v>
      </c>
      <c r="BB198" s="20">
        <v>1.8919999999999999</v>
      </c>
      <c r="BC198" s="20">
        <v>1.343</v>
      </c>
      <c r="BD198" s="20">
        <v>1.4410000000000001</v>
      </c>
      <c r="BE198" s="20">
        <v>1.4159999999999999</v>
      </c>
      <c r="BF198" s="20">
        <v>1.3360000000000001</v>
      </c>
      <c r="BG198" s="20">
        <v>1.3540000000000001</v>
      </c>
      <c r="BH198" s="20">
        <v>1.8480000000000001</v>
      </c>
      <c r="BI198" s="20">
        <v>1.325</v>
      </c>
      <c r="BJ198" s="20">
        <v>1.59</v>
      </c>
      <c r="BK198" s="20">
        <v>1.353</v>
      </c>
      <c r="BL198" s="20"/>
      <c r="BM198" s="20">
        <v>0.91200000000000003</v>
      </c>
      <c r="BN198" s="20">
        <v>0.9</v>
      </c>
      <c r="BO198" s="20">
        <v>0.92600000000000005</v>
      </c>
      <c r="BP198" s="20">
        <v>0.90700000000000003</v>
      </c>
      <c r="BQ198" s="20">
        <v>0.92600000000000005</v>
      </c>
      <c r="BR198" s="20">
        <v>0.85</v>
      </c>
      <c r="BS198" s="20">
        <v>0.91700000000000004</v>
      </c>
      <c r="BT198" s="20">
        <v>0.92600000000000005</v>
      </c>
      <c r="BU198" s="20">
        <v>0.89100000000000001</v>
      </c>
      <c r="BV198" s="20">
        <v>0.92300000000000004</v>
      </c>
      <c r="BW198" s="20">
        <v>0.92</v>
      </c>
      <c r="BX198" s="20">
        <v>0.29899999999999999</v>
      </c>
      <c r="BY198" s="20">
        <v>0.93899999999999995</v>
      </c>
      <c r="BZ198" s="20">
        <v>0.92</v>
      </c>
      <c r="CA198" s="20">
        <v>0.64100000000000001</v>
      </c>
      <c r="CB198" s="20"/>
      <c r="CC198" s="20"/>
    </row>
    <row r="199" spans="1:81" x14ac:dyDescent="0.35">
      <c r="A199" s="20">
        <v>210.905</v>
      </c>
      <c r="B199" s="20">
        <v>201.53100000000001</v>
      </c>
      <c r="C199" s="20">
        <v>278.08199999999999</v>
      </c>
      <c r="D199" s="20">
        <v>179.66</v>
      </c>
      <c r="E199" s="20">
        <v>385.87799999999999</v>
      </c>
      <c r="F199" s="20">
        <v>546.79</v>
      </c>
      <c r="G199" s="20">
        <v>184.346</v>
      </c>
      <c r="H199" s="20">
        <v>251.524</v>
      </c>
      <c r="I199" s="20">
        <v>240.58799999999999</v>
      </c>
      <c r="J199" s="20">
        <v>212.46700000000001</v>
      </c>
      <c r="K199" s="20">
        <v>378.06599999999997</v>
      </c>
      <c r="L199" s="20">
        <v>271.83300000000003</v>
      </c>
      <c r="M199" s="20">
        <v>179.66</v>
      </c>
      <c r="N199" s="20">
        <v>224.965</v>
      </c>
      <c r="O199" s="20">
        <v>281.20600000000002</v>
      </c>
      <c r="P199" s="20"/>
      <c r="Q199" s="20">
        <v>56.082999999999998</v>
      </c>
      <c r="R199" s="20">
        <v>54.921999999999997</v>
      </c>
      <c r="S199" s="20">
        <v>65.046999999999997</v>
      </c>
      <c r="T199" s="20">
        <v>49.316000000000003</v>
      </c>
      <c r="U199" s="20">
        <v>73.456000000000003</v>
      </c>
      <c r="V199" s="20">
        <v>86.259</v>
      </c>
      <c r="W199" s="20">
        <v>50.78</v>
      </c>
      <c r="X199" s="20">
        <v>58.582999999999998</v>
      </c>
      <c r="Y199" s="20">
        <v>58.582999999999998</v>
      </c>
      <c r="Z199" s="20">
        <v>54.619</v>
      </c>
      <c r="AA199" s="20">
        <v>74.188000000000002</v>
      </c>
      <c r="AB199" s="20">
        <v>100.217</v>
      </c>
      <c r="AC199" s="20">
        <v>52.548000000000002</v>
      </c>
      <c r="AD199" s="20">
        <v>94.793000000000006</v>
      </c>
      <c r="AE199" s="20">
        <v>112.64700000000001</v>
      </c>
      <c r="AG199" s="20">
        <v>0.84299999999999997</v>
      </c>
      <c r="AH199" s="20">
        <v>0.84</v>
      </c>
      <c r="AI199" s="20">
        <v>0.82599999999999996</v>
      </c>
      <c r="AJ199" s="20">
        <v>0.92800000000000005</v>
      </c>
      <c r="AK199" s="20">
        <v>0.89900000000000002</v>
      </c>
      <c r="AL199" s="20">
        <v>0.92300000000000004</v>
      </c>
      <c r="AM199" s="20">
        <v>0.89800000000000002</v>
      </c>
      <c r="AN199" s="20">
        <v>0.92100000000000004</v>
      </c>
      <c r="AO199" s="20">
        <v>0.88100000000000001</v>
      </c>
      <c r="AP199" s="20">
        <v>0.89500000000000002</v>
      </c>
      <c r="AQ199" s="20">
        <v>0.86299999999999999</v>
      </c>
      <c r="AR199" s="20">
        <v>0.34</v>
      </c>
      <c r="AS199" s="20">
        <v>0.81799999999999995</v>
      </c>
      <c r="AT199" s="20">
        <v>0.85199999999999998</v>
      </c>
      <c r="AU199" s="20">
        <v>0.27800000000000002</v>
      </c>
      <c r="AV199" s="20"/>
      <c r="AW199" s="20">
        <v>1.6779999999999999</v>
      </c>
      <c r="AX199" s="20">
        <v>1.26</v>
      </c>
      <c r="AY199" s="20">
        <v>1.7809999999999999</v>
      </c>
      <c r="AZ199" s="20">
        <v>1.2470000000000001</v>
      </c>
      <c r="BA199" s="20">
        <v>1.2989999999999999</v>
      </c>
      <c r="BB199" s="20">
        <v>1.1779999999999999</v>
      </c>
      <c r="BC199" s="20">
        <v>1.48</v>
      </c>
      <c r="BD199" s="20">
        <v>1.3520000000000001</v>
      </c>
      <c r="BE199" s="20">
        <v>1.304</v>
      </c>
      <c r="BF199" s="20">
        <v>1.5369999999999999</v>
      </c>
      <c r="BG199" s="20">
        <v>1.397</v>
      </c>
      <c r="BH199" s="20">
        <v>1.8149999999999999</v>
      </c>
      <c r="BI199" s="20">
        <v>1.794</v>
      </c>
      <c r="BJ199" s="20">
        <v>1.5880000000000001</v>
      </c>
      <c r="BK199" s="20">
        <v>1.708</v>
      </c>
      <c r="BL199" s="20"/>
      <c r="BM199" s="20">
        <v>0.89700000000000002</v>
      </c>
      <c r="BN199" s="20">
        <v>0.88400000000000001</v>
      </c>
      <c r="BO199" s="20">
        <v>0.92700000000000005</v>
      </c>
      <c r="BP199" s="20">
        <v>0.90900000000000003</v>
      </c>
      <c r="BQ199" s="20">
        <v>0.93600000000000005</v>
      </c>
      <c r="BR199" s="20">
        <v>0.94499999999999995</v>
      </c>
      <c r="BS199" s="20">
        <v>0.92200000000000004</v>
      </c>
      <c r="BT199" s="20">
        <v>0.92800000000000005</v>
      </c>
      <c r="BU199" s="20">
        <v>0.89300000000000002</v>
      </c>
      <c r="BV199" s="20">
        <v>0.90700000000000003</v>
      </c>
      <c r="BW199" s="20">
        <v>0.92700000000000005</v>
      </c>
      <c r="BX199" s="20">
        <v>0.34</v>
      </c>
      <c r="BY199" s="20">
        <v>0.91300000000000003</v>
      </c>
      <c r="BZ199" s="20">
        <v>0.93500000000000005</v>
      </c>
      <c r="CA199" s="20">
        <v>0.69899999999999995</v>
      </c>
      <c r="CB199" s="20"/>
      <c r="CC199" s="20"/>
    </row>
    <row r="200" spans="1:81" x14ac:dyDescent="0.35">
      <c r="A200" s="20">
        <v>273.39499999999998</v>
      </c>
      <c r="B200" s="20">
        <v>182.78399999999999</v>
      </c>
      <c r="C200" s="20">
        <v>339.01</v>
      </c>
      <c r="D200" s="20">
        <v>140.60300000000001</v>
      </c>
      <c r="E200" s="20">
        <v>201.53100000000001</v>
      </c>
      <c r="F200" s="20">
        <v>307.76499999999999</v>
      </c>
      <c r="G200" s="20">
        <v>149.977</v>
      </c>
      <c r="H200" s="20">
        <v>256.20999999999998</v>
      </c>
      <c r="I200" s="20">
        <v>196.84399999999999</v>
      </c>
      <c r="J200" s="20">
        <v>154.66399999999999</v>
      </c>
      <c r="K200" s="20">
        <v>649.899</v>
      </c>
      <c r="L200" s="20">
        <v>543.66600000000005</v>
      </c>
      <c r="M200" s="20">
        <v>149.977</v>
      </c>
      <c r="N200" s="20">
        <v>370.255</v>
      </c>
      <c r="O200" s="20">
        <v>335.88499999999999</v>
      </c>
      <c r="P200" s="20"/>
      <c r="Q200" s="20">
        <v>63.154000000000003</v>
      </c>
      <c r="R200" s="20">
        <v>50.350999999999999</v>
      </c>
      <c r="S200" s="20">
        <v>70.956000000000003</v>
      </c>
      <c r="T200" s="20">
        <v>46.816000000000003</v>
      </c>
      <c r="U200" s="20">
        <v>52.548000000000002</v>
      </c>
      <c r="V200" s="20">
        <v>65.349999999999994</v>
      </c>
      <c r="W200" s="20">
        <v>45.048999999999999</v>
      </c>
      <c r="X200" s="20">
        <v>61.082999999999998</v>
      </c>
      <c r="Y200" s="20">
        <v>53.155000000000001</v>
      </c>
      <c r="Z200" s="20">
        <v>44.744999999999997</v>
      </c>
      <c r="AA200" s="20">
        <v>125.70099999999999</v>
      </c>
      <c r="AB200" s="20">
        <v>86.991</v>
      </c>
      <c r="AC200" s="20">
        <v>43.71</v>
      </c>
      <c r="AD200" s="20">
        <v>55.78</v>
      </c>
      <c r="AE200" s="20">
        <v>150.197</v>
      </c>
      <c r="AG200" s="20">
        <v>0.86099999999999999</v>
      </c>
      <c r="AH200" s="20">
        <v>0.90600000000000003</v>
      </c>
      <c r="AI200" s="20">
        <v>0.84599999999999997</v>
      </c>
      <c r="AJ200" s="20">
        <v>0.80600000000000005</v>
      </c>
      <c r="AK200" s="20">
        <v>0.91700000000000004</v>
      </c>
      <c r="AL200" s="20">
        <v>0.90600000000000003</v>
      </c>
      <c r="AM200" s="20">
        <v>0.92900000000000005</v>
      </c>
      <c r="AN200" s="20">
        <v>0.86299999999999999</v>
      </c>
      <c r="AO200" s="20">
        <v>0.875</v>
      </c>
      <c r="AP200" s="20">
        <v>0.97099999999999997</v>
      </c>
      <c r="AQ200" s="20">
        <v>0.51700000000000002</v>
      </c>
      <c r="AR200" s="20">
        <v>0.90300000000000002</v>
      </c>
      <c r="AS200" s="20">
        <v>0.98599999999999999</v>
      </c>
      <c r="AT200" s="20">
        <v>0.90900000000000003</v>
      </c>
      <c r="AU200" s="20">
        <v>0.187</v>
      </c>
      <c r="AV200" s="20"/>
      <c r="AW200" s="20">
        <v>1.4219999999999999</v>
      </c>
      <c r="AX200" s="20">
        <v>1.51</v>
      </c>
      <c r="AY200" s="20">
        <v>1.383</v>
      </c>
      <c r="AZ200" s="20">
        <v>1.925</v>
      </c>
      <c r="BA200" s="20">
        <v>1.448</v>
      </c>
      <c r="BB200" s="20">
        <v>1.5149999999999999</v>
      </c>
      <c r="BC200" s="20">
        <v>1.296</v>
      </c>
      <c r="BD200" s="20">
        <v>1.548</v>
      </c>
      <c r="BE200" s="20">
        <v>1.234</v>
      </c>
      <c r="BF200" s="20">
        <v>1.2110000000000001</v>
      </c>
      <c r="BG200" s="20">
        <v>3.0840000000000001</v>
      </c>
      <c r="BH200" s="20">
        <v>1.35</v>
      </c>
      <c r="BI200" s="20">
        <v>1.1120000000000001</v>
      </c>
      <c r="BJ200" s="20">
        <v>1.4390000000000001</v>
      </c>
      <c r="BK200" s="20">
        <v>1.4079999999999999</v>
      </c>
      <c r="BL200" s="20"/>
      <c r="BM200" s="20">
        <v>0.91100000000000003</v>
      </c>
      <c r="BN200" s="20">
        <v>0.91100000000000003</v>
      </c>
      <c r="BO200" s="20">
        <v>0.90600000000000003</v>
      </c>
      <c r="BP200" s="20">
        <v>0.874</v>
      </c>
      <c r="BQ200" s="20">
        <v>0.92100000000000004</v>
      </c>
      <c r="BR200" s="20">
        <v>0.94699999999999995</v>
      </c>
      <c r="BS200" s="20">
        <v>0.90100000000000002</v>
      </c>
      <c r="BT200" s="20">
        <v>0.92100000000000004</v>
      </c>
      <c r="BU200" s="20">
        <v>0.88100000000000001</v>
      </c>
      <c r="BV200" s="20">
        <v>0.94299999999999995</v>
      </c>
      <c r="BW200" s="20">
        <v>0.79300000000000004</v>
      </c>
      <c r="BX200" s="20">
        <v>0.94299999999999995</v>
      </c>
      <c r="BY200" s="20">
        <v>0.95</v>
      </c>
      <c r="BZ200" s="20">
        <v>0.93799999999999994</v>
      </c>
      <c r="CA200" s="20">
        <v>0.60399999999999998</v>
      </c>
      <c r="CB200" s="20"/>
      <c r="CC200" s="20"/>
    </row>
    <row r="201" spans="1:81" x14ac:dyDescent="0.35">
      <c r="A201" s="20">
        <v>434.30700000000002</v>
      </c>
      <c r="B201" s="20">
        <v>32.807000000000002</v>
      </c>
      <c r="C201" s="20">
        <v>235.90100000000001</v>
      </c>
      <c r="D201" s="20">
        <v>159.35</v>
      </c>
      <c r="E201" s="20">
        <v>214.029</v>
      </c>
      <c r="F201" s="20">
        <v>481.17500000000001</v>
      </c>
      <c r="G201" s="20">
        <v>134.35400000000001</v>
      </c>
      <c r="H201" s="20">
        <v>243.71199999999999</v>
      </c>
      <c r="I201" s="20">
        <v>790.50199999999995</v>
      </c>
      <c r="J201" s="20">
        <v>165.59899999999999</v>
      </c>
      <c r="K201" s="20">
        <v>254.648</v>
      </c>
      <c r="L201" s="20">
        <v>367.13099999999997</v>
      </c>
      <c r="M201" s="20">
        <v>140.60300000000001</v>
      </c>
      <c r="N201" s="20">
        <v>215.59200000000001</v>
      </c>
      <c r="O201" s="20">
        <v>81.236999999999995</v>
      </c>
      <c r="P201" s="20"/>
      <c r="Q201" s="20">
        <v>92.596999999999994</v>
      </c>
      <c r="R201" s="20">
        <v>19.873000000000001</v>
      </c>
      <c r="S201" s="20">
        <v>66.081999999999994</v>
      </c>
      <c r="T201" s="20">
        <v>46.816000000000003</v>
      </c>
      <c r="U201" s="20">
        <v>53.887</v>
      </c>
      <c r="V201" s="20">
        <v>81.259</v>
      </c>
      <c r="W201" s="20">
        <v>42.244999999999997</v>
      </c>
      <c r="X201" s="20">
        <v>58.582999999999998</v>
      </c>
      <c r="Y201" s="20">
        <v>107.596</v>
      </c>
      <c r="Z201" s="20">
        <v>46.512999999999998</v>
      </c>
      <c r="AA201" s="20">
        <v>59.921999999999997</v>
      </c>
      <c r="AB201" s="20">
        <v>88.025999999999996</v>
      </c>
      <c r="AC201" s="20">
        <v>44.316000000000003</v>
      </c>
      <c r="AD201" s="20">
        <v>75.956000000000003</v>
      </c>
      <c r="AE201" s="20">
        <v>71.260000000000005</v>
      </c>
      <c r="AG201" s="20">
        <v>0.63700000000000001</v>
      </c>
      <c r="AH201" s="20">
        <v>1</v>
      </c>
      <c r="AI201" s="20">
        <v>0.67900000000000005</v>
      </c>
      <c r="AJ201" s="20">
        <v>0.91400000000000003</v>
      </c>
      <c r="AK201" s="20">
        <v>0.92600000000000005</v>
      </c>
      <c r="AL201" s="20">
        <v>0.91600000000000004</v>
      </c>
      <c r="AM201" s="20">
        <v>0.94599999999999995</v>
      </c>
      <c r="AN201" s="20">
        <v>0.89200000000000002</v>
      </c>
      <c r="AO201" s="20">
        <v>0.85799999999999998</v>
      </c>
      <c r="AP201" s="20">
        <v>0.96199999999999997</v>
      </c>
      <c r="AQ201" s="20">
        <v>0.89100000000000001</v>
      </c>
      <c r="AR201" s="20">
        <v>0.59499999999999997</v>
      </c>
      <c r="AS201" s="20">
        <v>0.9</v>
      </c>
      <c r="AT201" s="20">
        <v>0.80600000000000005</v>
      </c>
      <c r="AU201" s="20">
        <v>0.20100000000000001</v>
      </c>
      <c r="AV201" s="20"/>
      <c r="AW201" s="20">
        <v>1.534</v>
      </c>
      <c r="AX201" s="20">
        <v>1.1819999999999999</v>
      </c>
      <c r="AY201" s="20">
        <v>2.7429999999999999</v>
      </c>
      <c r="AZ201" s="20">
        <v>1.399</v>
      </c>
      <c r="BA201" s="20">
        <v>1.1890000000000001</v>
      </c>
      <c r="BB201" s="20">
        <v>1.325</v>
      </c>
      <c r="BC201" s="20">
        <v>1.2270000000000001</v>
      </c>
      <c r="BD201" s="20">
        <v>1.355</v>
      </c>
      <c r="BE201" s="20">
        <v>1.5129999999999999</v>
      </c>
      <c r="BF201" s="20">
        <v>1.286</v>
      </c>
      <c r="BG201" s="20">
        <v>1.2909999999999999</v>
      </c>
      <c r="BH201" s="20">
        <v>2.0529999999999999</v>
      </c>
      <c r="BI201" s="20">
        <v>1.7050000000000001</v>
      </c>
      <c r="BJ201" s="20">
        <v>1.673</v>
      </c>
      <c r="BK201" s="20">
        <v>1.1639999999999999</v>
      </c>
      <c r="BL201" s="20"/>
      <c r="BM201" s="20">
        <v>0.83</v>
      </c>
      <c r="BN201" s="20">
        <v>0.91300000000000003</v>
      </c>
      <c r="BO201" s="20">
        <v>0.89600000000000002</v>
      </c>
      <c r="BP201" s="20">
        <v>0.91100000000000003</v>
      </c>
      <c r="BQ201" s="20">
        <v>0.90700000000000003</v>
      </c>
      <c r="BR201" s="20">
        <v>0.93799999999999994</v>
      </c>
      <c r="BS201" s="20">
        <v>0.92</v>
      </c>
      <c r="BT201" s="20">
        <v>0.92600000000000005</v>
      </c>
      <c r="BU201" s="20">
        <v>0.94099999999999995</v>
      </c>
      <c r="BV201" s="20">
        <v>0.94199999999999995</v>
      </c>
      <c r="BW201" s="20">
        <v>0.90300000000000002</v>
      </c>
      <c r="BX201" s="20">
        <v>0.84699999999999998</v>
      </c>
      <c r="BY201" s="20">
        <v>0.91400000000000003</v>
      </c>
      <c r="BZ201" s="20">
        <v>0.89600000000000002</v>
      </c>
      <c r="CA201" s="20">
        <v>0.53900000000000003</v>
      </c>
      <c r="CB201" s="20"/>
      <c r="CC201" s="20"/>
    </row>
    <row r="202" spans="1:81" x14ac:dyDescent="0.35">
      <c r="A202" s="20">
        <v>198.40600000000001</v>
      </c>
      <c r="B202" s="20">
        <v>218.71600000000001</v>
      </c>
      <c r="C202" s="20">
        <v>612.40499999999997</v>
      </c>
      <c r="D202" s="20">
        <v>196.84399999999999</v>
      </c>
      <c r="E202" s="20">
        <v>231.214</v>
      </c>
      <c r="F202" s="20">
        <v>303.07799999999997</v>
      </c>
      <c r="G202" s="20">
        <v>54.679000000000002</v>
      </c>
      <c r="H202" s="20">
        <v>354.63299999999998</v>
      </c>
      <c r="I202" s="20">
        <v>259.33499999999998</v>
      </c>
      <c r="J202" s="20">
        <v>142.16499999999999</v>
      </c>
      <c r="K202" s="20">
        <v>182.78399999999999</v>
      </c>
      <c r="L202" s="20">
        <v>709.26499999999999</v>
      </c>
      <c r="M202" s="20">
        <v>170.286</v>
      </c>
      <c r="N202" s="20">
        <v>214.029</v>
      </c>
      <c r="O202" s="20">
        <v>190.595</v>
      </c>
      <c r="P202" s="20"/>
      <c r="Q202" s="20">
        <v>54.012</v>
      </c>
      <c r="R202" s="20">
        <v>55.654000000000003</v>
      </c>
      <c r="S202" s="20">
        <v>117.34399999999999</v>
      </c>
      <c r="T202" s="20">
        <v>52.548000000000002</v>
      </c>
      <c r="U202" s="20">
        <v>57.119</v>
      </c>
      <c r="V202" s="20">
        <v>64.617999999999995</v>
      </c>
      <c r="W202" s="20">
        <v>27.978999999999999</v>
      </c>
      <c r="X202" s="20">
        <v>71.688999999999993</v>
      </c>
      <c r="Y202" s="20">
        <v>69.063000000000002</v>
      </c>
      <c r="Z202" s="20">
        <v>42.978000000000002</v>
      </c>
      <c r="AA202" s="20">
        <v>48.280999999999999</v>
      </c>
      <c r="AB202" s="20">
        <v>109.667</v>
      </c>
      <c r="AC202" s="20">
        <v>47.851999999999997</v>
      </c>
      <c r="AD202" s="20">
        <v>53.582999999999998</v>
      </c>
      <c r="AE202" s="20">
        <v>93.203000000000003</v>
      </c>
      <c r="AG202" s="20">
        <v>0.85499999999999998</v>
      </c>
      <c r="AH202" s="20">
        <v>0.88700000000000001</v>
      </c>
      <c r="AI202" s="20">
        <v>0.55900000000000005</v>
      </c>
      <c r="AJ202" s="20">
        <v>0.89600000000000002</v>
      </c>
      <c r="AK202" s="20">
        <v>0.89100000000000001</v>
      </c>
      <c r="AL202" s="20">
        <v>0.91200000000000003</v>
      </c>
      <c r="AM202" s="20">
        <v>0.878</v>
      </c>
      <c r="AN202" s="20">
        <v>0.86699999999999999</v>
      </c>
      <c r="AO202" s="20">
        <v>0.68300000000000005</v>
      </c>
      <c r="AP202" s="20">
        <v>0.96699999999999997</v>
      </c>
      <c r="AQ202" s="20">
        <v>0.98499999999999999</v>
      </c>
      <c r="AR202" s="20">
        <v>0.74099999999999999</v>
      </c>
      <c r="AS202" s="20">
        <v>0.93500000000000005</v>
      </c>
      <c r="AT202" s="20">
        <v>0.94399999999999995</v>
      </c>
      <c r="AU202" s="20">
        <v>0.27600000000000002</v>
      </c>
      <c r="AV202" s="20"/>
      <c r="AW202" s="20">
        <v>1.61</v>
      </c>
      <c r="AX202" s="20">
        <v>1.2390000000000001</v>
      </c>
      <c r="AY202" s="20">
        <v>1.228</v>
      </c>
      <c r="AZ202" s="20">
        <v>1.4259999999999999</v>
      </c>
      <c r="BA202" s="20">
        <v>1.476</v>
      </c>
      <c r="BB202" s="20">
        <v>1.4890000000000001</v>
      </c>
      <c r="BC202" s="20">
        <v>1.764</v>
      </c>
      <c r="BD202" s="20">
        <v>1.3280000000000001</v>
      </c>
      <c r="BE202" s="20">
        <v>1.5489999999999999</v>
      </c>
      <c r="BF202" s="20">
        <v>1.3580000000000001</v>
      </c>
      <c r="BG202" s="20">
        <v>1.018</v>
      </c>
      <c r="BH202" s="20">
        <v>1.764</v>
      </c>
      <c r="BI202" s="20">
        <v>1.1319999999999999</v>
      </c>
      <c r="BJ202" s="20">
        <v>1.214</v>
      </c>
      <c r="BK202" s="20">
        <v>1.1479999999999999</v>
      </c>
      <c r="BL202" s="20"/>
      <c r="BM202" s="20">
        <v>0.91700000000000004</v>
      </c>
      <c r="BN202" s="20">
        <v>0.90300000000000002</v>
      </c>
      <c r="BO202" s="20">
        <v>0.84799999999999998</v>
      </c>
      <c r="BP202" s="20">
        <v>0.92</v>
      </c>
      <c r="BQ202" s="20">
        <v>0.91100000000000003</v>
      </c>
      <c r="BR202" s="20">
        <v>0.93700000000000006</v>
      </c>
      <c r="BS202" s="20">
        <v>0.85399999999999998</v>
      </c>
      <c r="BT202" s="20">
        <v>0.91200000000000003</v>
      </c>
      <c r="BU202" s="20">
        <v>0.85599999999999998</v>
      </c>
      <c r="BV202" s="20">
        <v>0.94299999999999995</v>
      </c>
      <c r="BW202" s="20">
        <v>0.93200000000000005</v>
      </c>
      <c r="BX202" s="20">
        <v>0.88600000000000001</v>
      </c>
      <c r="BY202" s="20">
        <v>0.91200000000000003</v>
      </c>
      <c r="BZ202" s="20">
        <v>0.92300000000000004</v>
      </c>
      <c r="CA202" s="20">
        <v>0.68899999999999995</v>
      </c>
      <c r="CB202" s="20"/>
      <c r="CC202" s="20"/>
    </row>
    <row r="203" spans="1:81" x14ac:dyDescent="0.35">
      <c r="A203" s="20">
        <v>220.27799999999999</v>
      </c>
      <c r="B203" s="20">
        <v>37.494</v>
      </c>
      <c r="C203" s="20">
        <v>256.20999999999998</v>
      </c>
      <c r="D203" s="20">
        <v>243.71199999999999</v>
      </c>
      <c r="E203" s="20">
        <v>192.15799999999999</v>
      </c>
      <c r="F203" s="20">
        <v>304.64</v>
      </c>
      <c r="G203" s="20">
        <v>237.46299999999999</v>
      </c>
      <c r="H203" s="20">
        <v>456.17899999999997</v>
      </c>
      <c r="I203" s="20">
        <v>148.41399999999999</v>
      </c>
      <c r="J203" s="20">
        <v>198.40700000000001</v>
      </c>
      <c r="K203" s="20">
        <v>273.39499999999998</v>
      </c>
      <c r="L203" s="20">
        <v>209.34299999999999</v>
      </c>
      <c r="M203" s="20">
        <v>162.47499999999999</v>
      </c>
      <c r="N203" s="20">
        <v>349.94600000000003</v>
      </c>
      <c r="O203" s="20">
        <v>218.71600000000001</v>
      </c>
      <c r="P203" s="20"/>
      <c r="Q203" s="20">
        <v>53.582999999999998</v>
      </c>
      <c r="R203" s="20">
        <v>25.478999999999999</v>
      </c>
      <c r="S203" s="20">
        <v>59.618000000000002</v>
      </c>
      <c r="T203" s="20">
        <v>57.119</v>
      </c>
      <c r="U203" s="20">
        <v>51.816000000000003</v>
      </c>
      <c r="V203" s="20">
        <v>67.421000000000006</v>
      </c>
      <c r="W203" s="20">
        <v>79.795000000000002</v>
      </c>
      <c r="X203" s="20">
        <v>79.188000000000002</v>
      </c>
      <c r="Y203" s="20">
        <v>45.780999999999999</v>
      </c>
      <c r="Z203" s="20">
        <v>50.78</v>
      </c>
      <c r="AA203" s="20">
        <v>63.154000000000003</v>
      </c>
      <c r="AB203" s="20">
        <v>54.316000000000003</v>
      </c>
      <c r="AC203" s="20">
        <v>46.816000000000003</v>
      </c>
      <c r="AD203" s="20">
        <v>53.28</v>
      </c>
      <c r="AE203" s="20">
        <v>163.30199999999999</v>
      </c>
      <c r="AG203" s="20">
        <v>0.96399999999999997</v>
      </c>
      <c r="AH203" s="20">
        <v>0.72599999999999998</v>
      </c>
      <c r="AI203" s="20">
        <v>0.90600000000000003</v>
      </c>
      <c r="AJ203" s="20">
        <v>0.93899999999999995</v>
      </c>
      <c r="AK203" s="20">
        <v>0.89900000000000002</v>
      </c>
      <c r="AL203" s="20">
        <v>0.84199999999999997</v>
      </c>
      <c r="AM203" s="20">
        <v>0.46899999999999997</v>
      </c>
      <c r="AN203" s="20">
        <v>0.91400000000000003</v>
      </c>
      <c r="AO203" s="20">
        <v>0.89</v>
      </c>
      <c r="AP203" s="20">
        <v>0.96699999999999997</v>
      </c>
      <c r="AQ203" s="20">
        <v>0.86099999999999999</v>
      </c>
      <c r="AR203" s="20">
        <v>0.89200000000000002</v>
      </c>
      <c r="AS203" s="20">
        <v>0.93200000000000005</v>
      </c>
      <c r="AT203" s="20">
        <v>0.94699999999999995</v>
      </c>
      <c r="AU203" s="20">
        <v>0.10299999999999999</v>
      </c>
      <c r="AV203" s="20"/>
      <c r="AW203" s="20">
        <v>1.3819999999999999</v>
      </c>
      <c r="AX203" s="20">
        <v>2.355</v>
      </c>
      <c r="AY203" s="20">
        <v>1.204</v>
      </c>
      <c r="AZ203" s="20">
        <v>1.212</v>
      </c>
      <c r="BA203" s="20">
        <v>1.3380000000000001</v>
      </c>
      <c r="BB203" s="20">
        <v>1.556</v>
      </c>
      <c r="BC203" s="20">
        <v>1.6359999999999999</v>
      </c>
      <c r="BD203" s="20">
        <v>1.3580000000000001</v>
      </c>
      <c r="BE203" s="20">
        <v>1.45</v>
      </c>
      <c r="BF203" s="20">
        <v>1.2310000000000001</v>
      </c>
      <c r="BG203" s="20">
        <v>1.5669999999999999</v>
      </c>
      <c r="BH203" s="20">
        <v>1.4650000000000001</v>
      </c>
      <c r="BI203" s="20">
        <v>1.367</v>
      </c>
      <c r="BJ203" s="20">
        <v>1.2849999999999999</v>
      </c>
      <c r="BK203" s="20">
        <v>1.2749999999999999</v>
      </c>
      <c r="BL203" s="20"/>
      <c r="BM203" s="20">
        <v>0.94</v>
      </c>
      <c r="BN203" s="20">
        <v>0.8</v>
      </c>
      <c r="BO203" s="20">
        <v>0.91900000000000004</v>
      </c>
      <c r="BP203" s="20">
        <v>0.92300000000000004</v>
      </c>
      <c r="BQ203" s="20">
        <v>0.91100000000000003</v>
      </c>
      <c r="BR203" s="20">
        <v>0.90700000000000003</v>
      </c>
      <c r="BS203" s="20">
        <v>0.80900000000000005</v>
      </c>
      <c r="BT203" s="20">
        <v>0.94499999999999995</v>
      </c>
      <c r="BU203" s="20">
        <v>0.90500000000000003</v>
      </c>
      <c r="BV203" s="20">
        <v>0.94399999999999995</v>
      </c>
      <c r="BW203" s="20">
        <v>0.91100000000000003</v>
      </c>
      <c r="BX203" s="20">
        <v>0.91800000000000004</v>
      </c>
      <c r="BY203" s="20">
        <v>0.91600000000000004</v>
      </c>
      <c r="BZ203" s="20">
        <v>0.94199999999999995</v>
      </c>
      <c r="CA203" s="20">
        <v>0.48499999999999999</v>
      </c>
      <c r="CB203" s="20"/>
      <c r="CC203" s="20"/>
    </row>
    <row r="204" spans="1:81" x14ac:dyDescent="0.35">
      <c r="A204" s="20">
        <v>184.346</v>
      </c>
      <c r="B204" s="20">
        <v>249.96100000000001</v>
      </c>
      <c r="C204" s="20">
        <v>301.51600000000002</v>
      </c>
      <c r="D204" s="20">
        <v>218.71600000000001</v>
      </c>
      <c r="E204" s="20">
        <v>212.46700000000001</v>
      </c>
      <c r="F204" s="20">
        <v>360.88200000000001</v>
      </c>
      <c r="G204" s="20">
        <v>240.58799999999999</v>
      </c>
      <c r="H204" s="20">
        <v>178.09700000000001</v>
      </c>
      <c r="I204" s="20">
        <v>243.71199999999999</v>
      </c>
      <c r="J204" s="20">
        <v>153.101</v>
      </c>
      <c r="K204" s="20">
        <v>231.214</v>
      </c>
      <c r="L204" s="20">
        <v>217.154</v>
      </c>
      <c r="M204" s="20">
        <v>167.16200000000001</v>
      </c>
      <c r="N204" s="20">
        <v>212.46700000000001</v>
      </c>
      <c r="O204" s="20">
        <v>367.13099999999997</v>
      </c>
      <c r="P204" s="20"/>
      <c r="Q204" s="20">
        <v>51.084000000000003</v>
      </c>
      <c r="R204" s="20">
        <v>61.386000000000003</v>
      </c>
      <c r="S204" s="20">
        <v>86.436000000000007</v>
      </c>
      <c r="T204" s="20">
        <v>54.619</v>
      </c>
      <c r="U204" s="20">
        <v>53.28</v>
      </c>
      <c r="V204" s="20">
        <v>73.760000000000005</v>
      </c>
      <c r="W204" s="20">
        <v>63.457000000000001</v>
      </c>
      <c r="X204" s="20">
        <v>66.814999999999998</v>
      </c>
      <c r="Y204" s="20">
        <v>66.992000000000004</v>
      </c>
      <c r="Z204" s="20">
        <v>44.744999999999997</v>
      </c>
      <c r="AA204" s="20">
        <v>56.814999999999998</v>
      </c>
      <c r="AB204" s="20">
        <v>56.082999999999998</v>
      </c>
      <c r="AC204" s="20">
        <v>49.19</v>
      </c>
      <c r="AD204" s="20">
        <v>68.153000000000006</v>
      </c>
      <c r="AE204" s="20">
        <v>143.733</v>
      </c>
      <c r="AG204" s="20">
        <v>0.88800000000000001</v>
      </c>
      <c r="AH204" s="20">
        <v>0.83399999999999996</v>
      </c>
      <c r="AI204" s="20">
        <v>0.50700000000000001</v>
      </c>
      <c r="AJ204" s="20">
        <v>0.92100000000000004</v>
      </c>
      <c r="AK204" s="20">
        <v>0.94099999999999995</v>
      </c>
      <c r="AL204" s="20">
        <v>0.83399999999999996</v>
      </c>
      <c r="AM204" s="20">
        <v>0.751</v>
      </c>
      <c r="AN204" s="20">
        <v>0.501</v>
      </c>
      <c r="AO204" s="20">
        <v>0.68200000000000005</v>
      </c>
      <c r="AP204" s="20">
        <v>0.96099999999999997</v>
      </c>
      <c r="AQ204" s="20">
        <v>0.9</v>
      </c>
      <c r="AR204" s="20">
        <v>0.86799999999999999</v>
      </c>
      <c r="AS204" s="20">
        <v>0.86799999999999999</v>
      </c>
      <c r="AT204" s="20">
        <v>0.94699999999999995</v>
      </c>
      <c r="AU204" s="20">
        <v>0.223</v>
      </c>
      <c r="AV204" s="20"/>
      <c r="AW204" s="20">
        <v>1.056</v>
      </c>
      <c r="AX204" s="20">
        <v>1.579</v>
      </c>
      <c r="AY204" s="20">
        <v>1.861</v>
      </c>
      <c r="AZ204" s="20">
        <v>1.3879999999999999</v>
      </c>
      <c r="BA204" s="20">
        <v>1.4119999999999999</v>
      </c>
      <c r="BB204" s="20">
        <v>1.411</v>
      </c>
      <c r="BC204" s="20">
        <v>1.284</v>
      </c>
      <c r="BD204" s="20">
        <v>2.7429999999999999</v>
      </c>
      <c r="BE204" s="20">
        <v>1.1919999999999999</v>
      </c>
      <c r="BF204" s="20">
        <v>1.403</v>
      </c>
      <c r="BG204" s="20">
        <v>1.306</v>
      </c>
      <c r="BH204" s="20">
        <v>1.482</v>
      </c>
      <c r="BI204" s="20">
        <v>1.206</v>
      </c>
      <c r="BJ204" s="20">
        <v>1.2270000000000001</v>
      </c>
      <c r="BK204" s="20">
        <v>1.5329999999999999</v>
      </c>
      <c r="BL204" s="20"/>
      <c r="BM204" s="20">
        <v>0.91100000000000003</v>
      </c>
      <c r="BN204" s="20">
        <v>0.90700000000000003</v>
      </c>
      <c r="BO204" s="20">
        <v>0.84099999999999997</v>
      </c>
      <c r="BP204" s="20">
        <v>0.91200000000000003</v>
      </c>
      <c r="BQ204" s="20">
        <v>0.94099999999999995</v>
      </c>
      <c r="BR204" s="20">
        <v>0.92200000000000004</v>
      </c>
      <c r="BS204" s="20">
        <v>0.88800000000000001</v>
      </c>
      <c r="BT204" s="20">
        <v>0.72199999999999998</v>
      </c>
      <c r="BU204" s="20">
        <v>0.88400000000000001</v>
      </c>
      <c r="BV204" s="20">
        <v>0.94699999999999995</v>
      </c>
      <c r="BW204" s="20">
        <v>0.91900000000000004</v>
      </c>
      <c r="BX204" s="20">
        <v>0.91100000000000003</v>
      </c>
      <c r="BY204" s="20">
        <v>0.89900000000000002</v>
      </c>
      <c r="BZ204" s="20">
        <v>0.94099999999999995</v>
      </c>
      <c r="CA204" s="20">
        <v>0.71299999999999997</v>
      </c>
      <c r="CB204" s="20"/>
      <c r="CC204" s="20"/>
    </row>
    <row r="205" spans="1:81" x14ac:dyDescent="0.35">
      <c r="A205" s="20">
        <v>260.89699999999999</v>
      </c>
      <c r="B205" s="20">
        <v>228.09</v>
      </c>
      <c r="C205" s="20">
        <v>235.90100000000001</v>
      </c>
      <c r="D205" s="20">
        <v>196.84399999999999</v>
      </c>
      <c r="E205" s="20">
        <v>203.09399999999999</v>
      </c>
      <c r="F205" s="20">
        <v>1376.3489999999999</v>
      </c>
      <c r="G205" s="20">
        <v>131.22999999999999</v>
      </c>
      <c r="H205" s="20">
        <v>321.82499999999999</v>
      </c>
      <c r="I205" s="20">
        <v>240.58799999999999</v>
      </c>
      <c r="J205" s="20">
        <v>121.85599999999999</v>
      </c>
      <c r="K205" s="20">
        <v>229.65199999999999</v>
      </c>
      <c r="L205" s="20">
        <v>234.339</v>
      </c>
      <c r="M205" s="20">
        <v>40.619</v>
      </c>
      <c r="N205" s="20">
        <v>251.524</v>
      </c>
      <c r="O205" s="20">
        <v>285.89299999999997</v>
      </c>
      <c r="P205" s="20"/>
      <c r="Q205" s="20">
        <v>59.618000000000002</v>
      </c>
      <c r="R205" s="20">
        <v>56.814999999999998</v>
      </c>
      <c r="S205" s="20">
        <v>72.117999999999995</v>
      </c>
      <c r="T205" s="20">
        <v>52.850999999999999</v>
      </c>
      <c r="U205" s="20">
        <v>51.816000000000003</v>
      </c>
      <c r="V205" s="20">
        <v>161.608</v>
      </c>
      <c r="W205" s="20">
        <v>42.548999999999999</v>
      </c>
      <c r="X205" s="20">
        <v>71.081999999999994</v>
      </c>
      <c r="Y205" s="20">
        <v>58.582999999999998</v>
      </c>
      <c r="Z205" s="20">
        <v>41.512999999999998</v>
      </c>
      <c r="AA205" s="20">
        <v>57.119</v>
      </c>
      <c r="AB205" s="20">
        <v>58.154000000000003</v>
      </c>
      <c r="AC205" s="20">
        <v>23.105</v>
      </c>
      <c r="AD205" s="20">
        <v>53.887</v>
      </c>
      <c r="AE205" s="20">
        <v>134.71700000000001</v>
      </c>
      <c r="AG205" s="20">
        <v>0.92200000000000004</v>
      </c>
      <c r="AH205" s="20">
        <v>0.88800000000000001</v>
      </c>
      <c r="AI205" s="20">
        <v>0.56999999999999995</v>
      </c>
      <c r="AJ205" s="20">
        <v>0.88600000000000001</v>
      </c>
      <c r="AK205" s="20">
        <v>0.95099999999999996</v>
      </c>
      <c r="AL205" s="20">
        <v>0.66200000000000003</v>
      </c>
      <c r="AM205" s="20">
        <v>0.91100000000000003</v>
      </c>
      <c r="AN205" s="20">
        <v>0.8</v>
      </c>
      <c r="AO205" s="20">
        <v>0.88100000000000001</v>
      </c>
      <c r="AP205" s="20">
        <v>0.88900000000000001</v>
      </c>
      <c r="AQ205" s="20">
        <v>0.88500000000000001</v>
      </c>
      <c r="AR205" s="20">
        <v>0.871</v>
      </c>
      <c r="AS205" s="20">
        <v>0.95599999999999996</v>
      </c>
      <c r="AT205" s="20">
        <v>0.91900000000000004</v>
      </c>
      <c r="AU205" s="20">
        <v>0.19800000000000001</v>
      </c>
      <c r="AV205" s="20"/>
      <c r="AW205" s="20">
        <v>1.5129999999999999</v>
      </c>
      <c r="AX205" s="20">
        <v>1.587</v>
      </c>
      <c r="AY205" s="20">
        <v>3.3740000000000001</v>
      </c>
      <c r="AZ205" s="20">
        <v>1.5660000000000001</v>
      </c>
      <c r="BA205" s="20">
        <v>1.2729999999999999</v>
      </c>
      <c r="BB205" s="20">
        <v>2.3149999999999999</v>
      </c>
      <c r="BC205" s="20">
        <v>1.51</v>
      </c>
      <c r="BD205" s="20">
        <v>1.702</v>
      </c>
      <c r="BE205" s="20">
        <v>1.05</v>
      </c>
      <c r="BF205" s="20">
        <v>1.4770000000000001</v>
      </c>
      <c r="BG205" s="20">
        <v>1.1839999999999999</v>
      </c>
      <c r="BH205" s="20">
        <v>1.39</v>
      </c>
      <c r="BI205" s="20">
        <v>1.3220000000000001</v>
      </c>
      <c r="BJ205" s="20">
        <v>1.24</v>
      </c>
      <c r="BK205" s="20">
        <v>1.4970000000000001</v>
      </c>
      <c r="BL205" s="20"/>
      <c r="BM205" s="20">
        <v>0.93300000000000005</v>
      </c>
      <c r="BN205" s="20">
        <v>0.93600000000000005</v>
      </c>
      <c r="BO205" s="20">
        <v>0.85299999999999998</v>
      </c>
      <c r="BP205" s="20">
        <v>0.90600000000000003</v>
      </c>
      <c r="BQ205" s="20">
        <v>0.92900000000000005</v>
      </c>
      <c r="BR205" s="20">
        <v>0.91800000000000004</v>
      </c>
      <c r="BS205" s="20">
        <v>0.89800000000000002</v>
      </c>
      <c r="BT205" s="20">
        <v>0.92800000000000005</v>
      </c>
      <c r="BU205" s="20">
        <v>0.89500000000000002</v>
      </c>
      <c r="BV205" s="20">
        <v>0.89100000000000001</v>
      </c>
      <c r="BW205" s="20">
        <v>0.90200000000000002</v>
      </c>
      <c r="BX205" s="20">
        <v>0.89800000000000002</v>
      </c>
      <c r="BY205" s="20">
        <v>0.92900000000000005</v>
      </c>
      <c r="BZ205" s="20">
        <v>0.90700000000000003</v>
      </c>
      <c r="CA205" s="20">
        <v>0.63100000000000001</v>
      </c>
      <c r="CB205" s="20"/>
      <c r="CC205" s="20"/>
    </row>
    <row r="206" spans="1:81" x14ac:dyDescent="0.35">
      <c r="A206" s="20">
        <v>196.84399999999999</v>
      </c>
      <c r="B206" s="20">
        <v>279.64400000000001</v>
      </c>
      <c r="C206" s="20">
        <v>217.154</v>
      </c>
      <c r="D206" s="20">
        <v>162.47499999999999</v>
      </c>
      <c r="E206" s="20">
        <v>267.14600000000002</v>
      </c>
      <c r="F206" s="20">
        <v>178.09700000000001</v>
      </c>
      <c r="G206" s="20">
        <v>146.852</v>
      </c>
      <c r="H206" s="20">
        <v>246.83699999999999</v>
      </c>
      <c r="I206" s="20">
        <v>240.58799999999999</v>
      </c>
      <c r="J206" s="20">
        <v>237.46299999999999</v>
      </c>
      <c r="K206" s="20">
        <v>271.83300000000003</v>
      </c>
      <c r="L206" s="20">
        <v>239.02500000000001</v>
      </c>
      <c r="M206" s="20">
        <v>268.70800000000003</v>
      </c>
      <c r="N206" s="20">
        <v>239.02500000000001</v>
      </c>
      <c r="O206" s="20">
        <v>301.51600000000002</v>
      </c>
      <c r="P206" s="20"/>
      <c r="Q206" s="20">
        <v>52.119</v>
      </c>
      <c r="R206" s="20">
        <v>59.618000000000002</v>
      </c>
      <c r="S206" s="20">
        <v>56.082999999999998</v>
      </c>
      <c r="T206" s="20">
        <v>48.280999999999999</v>
      </c>
      <c r="U206" s="20">
        <v>61.386000000000003</v>
      </c>
      <c r="V206" s="20">
        <v>48.280999999999999</v>
      </c>
      <c r="W206" s="20">
        <v>47.548000000000002</v>
      </c>
      <c r="X206" s="20">
        <v>56.082999999999998</v>
      </c>
      <c r="Y206" s="20">
        <v>63.886000000000003</v>
      </c>
      <c r="Z206" s="20">
        <v>56.814999999999998</v>
      </c>
      <c r="AA206" s="20">
        <v>63.154000000000003</v>
      </c>
      <c r="AB206" s="20">
        <v>56.387</v>
      </c>
      <c r="AC206" s="20">
        <v>59.314999999999998</v>
      </c>
      <c r="AD206" s="20">
        <v>58.886000000000003</v>
      </c>
      <c r="AE206" s="20">
        <v>123.985</v>
      </c>
      <c r="AG206" s="20">
        <v>0.91100000000000003</v>
      </c>
      <c r="AH206" s="20">
        <v>0.98899999999999999</v>
      </c>
      <c r="AI206" s="20">
        <v>0.86799999999999999</v>
      </c>
      <c r="AJ206" s="20">
        <v>0.876</v>
      </c>
      <c r="AK206" s="20">
        <v>0.89100000000000001</v>
      </c>
      <c r="AL206" s="20">
        <v>0.96</v>
      </c>
      <c r="AM206" s="20">
        <v>0.81599999999999995</v>
      </c>
      <c r="AN206" s="20">
        <v>0.98599999999999999</v>
      </c>
      <c r="AO206" s="20">
        <v>0.74099999999999999</v>
      </c>
      <c r="AP206" s="20">
        <v>0.92400000000000004</v>
      </c>
      <c r="AQ206" s="20">
        <v>0.85599999999999998</v>
      </c>
      <c r="AR206" s="20">
        <v>0.94499999999999995</v>
      </c>
      <c r="AS206" s="20">
        <v>0.96</v>
      </c>
      <c r="AT206" s="20">
        <v>0.91200000000000003</v>
      </c>
      <c r="AU206" s="20">
        <v>0.246</v>
      </c>
      <c r="AV206" s="20"/>
      <c r="AW206" s="20">
        <v>1.4710000000000001</v>
      </c>
      <c r="AX206" s="20">
        <v>1.107</v>
      </c>
      <c r="AY206" s="20">
        <v>1.607</v>
      </c>
      <c r="AZ206" s="20">
        <v>1.671</v>
      </c>
      <c r="BA206" s="20">
        <v>1.4139999999999999</v>
      </c>
      <c r="BB206" s="20">
        <v>1.2230000000000001</v>
      </c>
      <c r="BC206" s="20">
        <v>1.712</v>
      </c>
      <c r="BD206" s="20">
        <v>1.046</v>
      </c>
      <c r="BE206" s="20">
        <v>1.714</v>
      </c>
      <c r="BF206" s="20">
        <v>1.27</v>
      </c>
      <c r="BG206" s="20">
        <v>1.506</v>
      </c>
      <c r="BH206" s="20">
        <v>1.3069999999999999</v>
      </c>
      <c r="BI206" s="20">
        <v>1.276</v>
      </c>
      <c r="BJ206" s="20">
        <v>1.2829999999999999</v>
      </c>
      <c r="BK206" s="20">
        <v>1.679</v>
      </c>
      <c r="BL206" s="20"/>
      <c r="BM206" s="20">
        <v>0.90600000000000003</v>
      </c>
      <c r="BN206" s="20">
        <v>0.94499999999999995</v>
      </c>
      <c r="BO206" s="20">
        <v>0.91400000000000003</v>
      </c>
      <c r="BP206" s="20">
        <v>0.92</v>
      </c>
      <c r="BQ206" s="20">
        <v>0.91400000000000003</v>
      </c>
      <c r="BR206" s="20">
        <v>0.92700000000000005</v>
      </c>
      <c r="BS206" s="20">
        <v>0.879</v>
      </c>
      <c r="BT206" s="20">
        <v>0.94</v>
      </c>
      <c r="BU206" s="20">
        <v>0.86799999999999999</v>
      </c>
      <c r="BV206" s="20">
        <v>0.93300000000000005</v>
      </c>
      <c r="BW206" s="20">
        <v>0.90600000000000003</v>
      </c>
      <c r="BX206" s="20">
        <v>0.92400000000000004</v>
      </c>
      <c r="BY206" s="20">
        <v>0.94799999999999995</v>
      </c>
      <c r="BZ206" s="20">
        <v>0.91500000000000004</v>
      </c>
      <c r="CA206" s="20">
        <v>0.68100000000000005</v>
      </c>
      <c r="CB206" s="20"/>
      <c r="CC206" s="20"/>
    </row>
    <row r="207" spans="1:81" x14ac:dyDescent="0.35">
      <c r="A207" s="20">
        <v>231.214</v>
      </c>
      <c r="B207" s="20">
        <v>248.399</v>
      </c>
      <c r="C207" s="20">
        <v>149.977</v>
      </c>
      <c r="D207" s="20">
        <v>293.70400000000001</v>
      </c>
      <c r="E207" s="20">
        <v>389.00200000000001</v>
      </c>
      <c r="F207" s="20">
        <v>271.83300000000003</v>
      </c>
      <c r="G207" s="20">
        <v>176.535</v>
      </c>
      <c r="H207" s="20">
        <v>412.43599999999998</v>
      </c>
      <c r="I207" s="20">
        <v>189.03299999999999</v>
      </c>
      <c r="J207" s="20">
        <v>132.792</v>
      </c>
      <c r="K207" s="20">
        <v>126.54300000000001</v>
      </c>
      <c r="L207" s="20">
        <v>209.34299999999999</v>
      </c>
      <c r="M207" s="20">
        <v>212.46700000000001</v>
      </c>
      <c r="N207" s="20">
        <v>203.09399999999999</v>
      </c>
      <c r="O207" s="20">
        <v>62.49</v>
      </c>
      <c r="P207" s="20"/>
      <c r="Q207" s="20">
        <v>59.19</v>
      </c>
      <c r="R207" s="20">
        <v>57.850999999999999</v>
      </c>
      <c r="S207" s="20">
        <v>76.134</v>
      </c>
      <c r="T207" s="20">
        <v>62.85</v>
      </c>
      <c r="U207" s="20">
        <v>74.921000000000006</v>
      </c>
      <c r="V207" s="20">
        <v>64.617999999999995</v>
      </c>
      <c r="W207" s="20">
        <v>48.280999999999999</v>
      </c>
      <c r="X207" s="20">
        <v>73.885000000000005</v>
      </c>
      <c r="Y207" s="20">
        <v>51.084000000000003</v>
      </c>
      <c r="Z207" s="20">
        <v>41.817</v>
      </c>
      <c r="AA207" s="20">
        <v>43.71</v>
      </c>
      <c r="AB207" s="20">
        <v>58.154000000000003</v>
      </c>
      <c r="AC207" s="20">
        <v>54.012</v>
      </c>
      <c r="AD207" s="20">
        <v>58.582999999999998</v>
      </c>
      <c r="AE207" s="20">
        <v>52.119</v>
      </c>
      <c r="AG207" s="20">
        <v>0.82899999999999996</v>
      </c>
      <c r="AH207" s="20">
        <v>0.93300000000000005</v>
      </c>
      <c r="AI207" s="20">
        <v>0.32500000000000001</v>
      </c>
      <c r="AJ207" s="20">
        <v>0.93400000000000005</v>
      </c>
      <c r="AK207" s="20">
        <v>0.871</v>
      </c>
      <c r="AL207" s="20">
        <v>0.81799999999999995</v>
      </c>
      <c r="AM207" s="20">
        <v>0.95199999999999996</v>
      </c>
      <c r="AN207" s="20">
        <v>0.94899999999999995</v>
      </c>
      <c r="AO207" s="20">
        <v>0.91</v>
      </c>
      <c r="AP207" s="20">
        <v>0.95399999999999996</v>
      </c>
      <c r="AQ207" s="20">
        <v>0.83199999999999996</v>
      </c>
      <c r="AR207" s="20">
        <v>0.77800000000000002</v>
      </c>
      <c r="AS207" s="20">
        <v>0.91500000000000004</v>
      </c>
      <c r="AT207" s="20">
        <v>0.875</v>
      </c>
      <c r="AU207" s="20">
        <v>0.28899999999999998</v>
      </c>
      <c r="AV207" s="20"/>
      <c r="AW207" s="20">
        <v>1.5269999999999999</v>
      </c>
      <c r="AX207" s="20">
        <v>1.2290000000000001</v>
      </c>
      <c r="AY207" s="20">
        <v>1.716</v>
      </c>
      <c r="AZ207" s="20">
        <v>1.105</v>
      </c>
      <c r="BA207" s="20">
        <v>1.478</v>
      </c>
      <c r="BB207" s="20">
        <v>1.2050000000000001</v>
      </c>
      <c r="BC207" s="20">
        <v>1.4419999999999999</v>
      </c>
      <c r="BD207" s="20">
        <v>1.133</v>
      </c>
      <c r="BE207" s="20">
        <v>1.2090000000000001</v>
      </c>
      <c r="BF207" s="20">
        <v>1.2829999999999999</v>
      </c>
      <c r="BG207" s="20">
        <v>1.833</v>
      </c>
      <c r="BH207" s="20">
        <v>1.575</v>
      </c>
      <c r="BI207" s="20">
        <v>1.349</v>
      </c>
      <c r="BJ207" s="20">
        <v>1.393</v>
      </c>
      <c r="BK207" s="20">
        <v>1.3380000000000001</v>
      </c>
      <c r="BL207" s="20"/>
      <c r="BM207" s="20">
        <v>0.89200000000000002</v>
      </c>
      <c r="BN207" s="20">
        <v>0.92400000000000004</v>
      </c>
      <c r="BO207" s="20">
        <v>0.621</v>
      </c>
      <c r="BP207" s="20">
        <v>0.93300000000000005</v>
      </c>
      <c r="BQ207" s="20">
        <v>0.92400000000000004</v>
      </c>
      <c r="BR207" s="20">
        <v>0.89</v>
      </c>
      <c r="BS207" s="20">
        <v>0.93400000000000005</v>
      </c>
      <c r="BT207" s="20">
        <v>0.95099999999999996</v>
      </c>
      <c r="BU207" s="20">
        <v>0.9</v>
      </c>
      <c r="BV207" s="20">
        <v>0.89900000000000002</v>
      </c>
      <c r="BW207" s="20">
        <v>0.92600000000000005</v>
      </c>
      <c r="BX207" s="20">
        <v>0.88400000000000001</v>
      </c>
      <c r="BY207" s="20">
        <v>0.93799999999999994</v>
      </c>
      <c r="BZ207" s="20">
        <v>0.91900000000000004</v>
      </c>
      <c r="CA207" s="20">
        <v>0.57599999999999996</v>
      </c>
      <c r="CB207" s="20"/>
      <c r="CC207" s="20"/>
    </row>
    <row r="208" spans="1:81" x14ac:dyDescent="0.35">
      <c r="A208" s="20">
        <v>190.595</v>
      </c>
      <c r="B208" s="20">
        <v>159.35</v>
      </c>
      <c r="C208" s="20">
        <v>206.21799999999999</v>
      </c>
      <c r="D208" s="20">
        <v>217.154</v>
      </c>
      <c r="E208" s="20">
        <v>181.22200000000001</v>
      </c>
      <c r="F208" s="20">
        <v>145.29</v>
      </c>
      <c r="G208" s="20">
        <v>184.346</v>
      </c>
      <c r="H208" s="20">
        <v>174.97300000000001</v>
      </c>
      <c r="I208" s="20">
        <v>218.71600000000001</v>
      </c>
      <c r="J208" s="20">
        <v>146.852</v>
      </c>
      <c r="K208" s="20">
        <v>184.346</v>
      </c>
      <c r="L208" s="20">
        <v>148.41399999999999</v>
      </c>
      <c r="M208" s="20">
        <v>185.90899999999999</v>
      </c>
      <c r="N208" s="20">
        <v>228.09</v>
      </c>
      <c r="O208" s="20">
        <v>185.90899999999999</v>
      </c>
      <c r="P208" s="20"/>
      <c r="Q208" s="20">
        <v>55.654000000000003</v>
      </c>
      <c r="R208" s="20">
        <v>47.851999999999997</v>
      </c>
      <c r="S208" s="20">
        <v>56.69</v>
      </c>
      <c r="T208" s="20">
        <v>54.619</v>
      </c>
      <c r="U208" s="20">
        <v>48.280999999999999</v>
      </c>
      <c r="V208" s="20">
        <v>46.084000000000003</v>
      </c>
      <c r="W208" s="20">
        <v>51.084000000000003</v>
      </c>
      <c r="X208" s="20">
        <v>48.280999999999999</v>
      </c>
      <c r="Y208" s="20">
        <v>53.582999999999998</v>
      </c>
      <c r="Z208" s="20">
        <v>45.780999999999999</v>
      </c>
      <c r="AA208" s="20">
        <v>51.084000000000003</v>
      </c>
      <c r="AB208" s="20">
        <v>47.851999999999997</v>
      </c>
      <c r="AC208" s="20">
        <v>48.280999999999999</v>
      </c>
      <c r="AD208" s="20">
        <v>53.582999999999998</v>
      </c>
      <c r="AE208" s="20">
        <v>77.900999999999996</v>
      </c>
      <c r="AG208" s="20">
        <v>0.77300000000000002</v>
      </c>
      <c r="AH208" s="20">
        <v>0.875</v>
      </c>
      <c r="AI208" s="20">
        <v>0.80600000000000005</v>
      </c>
      <c r="AJ208" s="20">
        <v>0.91500000000000004</v>
      </c>
      <c r="AK208" s="20">
        <v>0.97699999999999998</v>
      </c>
      <c r="AL208" s="20">
        <v>0.86</v>
      </c>
      <c r="AM208" s="20">
        <v>0.88800000000000001</v>
      </c>
      <c r="AN208" s="20">
        <v>0.94299999999999995</v>
      </c>
      <c r="AO208" s="20">
        <v>0.95699999999999996</v>
      </c>
      <c r="AP208" s="20">
        <v>0.88</v>
      </c>
      <c r="AQ208" s="20">
        <v>0.88800000000000001</v>
      </c>
      <c r="AR208" s="20">
        <v>0.81499999999999995</v>
      </c>
      <c r="AS208" s="20">
        <v>1</v>
      </c>
      <c r="AT208" s="20">
        <v>0.88900000000000001</v>
      </c>
      <c r="AU208" s="20">
        <v>0.38500000000000001</v>
      </c>
      <c r="AV208" s="20"/>
      <c r="AW208" s="20">
        <v>1.8680000000000001</v>
      </c>
      <c r="AX208" s="20">
        <v>1.4019999999999999</v>
      </c>
      <c r="AY208" s="20">
        <v>1.6990000000000001</v>
      </c>
      <c r="AZ208" s="20">
        <v>1.399</v>
      </c>
      <c r="BA208" s="20">
        <v>1.1890000000000001</v>
      </c>
      <c r="BB208" s="20">
        <v>1.726</v>
      </c>
      <c r="BC208" s="20">
        <v>1.302</v>
      </c>
      <c r="BD208" s="20">
        <v>1.2709999999999999</v>
      </c>
      <c r="BE208" s="20">
        <v>1.125</v>
      </c>
      <c r="BF208" s="20">
        <v>1.331</v>
      </c>
      <c r="BG208" s="20">
        <v>1.1719999999999999</v>
      </c>
      <c r="BH208" s="20">
        <v>1.8440000000000001</v>
      </c>
      <c r="BI208" s="20">
        <v>1.28</v>
      </c>
      <c r="BJ208" s="20">
        <v>1.284</v>
      </c>
      <c r="BK208" s="20">
        <v>1.179</v>
      </c>
      <c r="BL208" s="20"/>
      <c r="BM208" s="20">
        <v>0.875</v>
      </c>
      <c r="BN208" s="20">
        <v>0.89500000000000002</v>
      </c>
      <c r="BO208" s="20">
        <v>0.88900000000000001</v>
      </c>
      <c r="BP208" s="20">
        <v>0.91400000000000003</v>
      </c>
      <c r="BQ208" s="20">
        <v>0.93200000000000005</v>
      </c>
      <c r="BR208" s="20">
        <v>0.88600000000000001</v>
      </c>
      <c r="BS208" s="20">
        <v>0.90100000000000002</v>
      </c>
      <c r="BT208" s="20">
        <v>0.92900000000000005</v>
      </c>
      <c r="BU208" s="20">
        <v>0.92400000000000004</v>
      </c>
      <c r="BV208" s="20">
        <v>0.89500000000000002</v>
      </c>
      <c r="BW208" s="20">
        <v>0.88700000000000001</v>
      </c>
      <c r="BX208" s="20">
        <v>0.88800000000000001</v>
      </c>
      <c r="BY208" s="20">
        <v>0.94799999999999995</v>
      </c>
      <c r="BZ208" s="20">
        <v>0.90900000000000003</v>
      </c>
      <c r="CA208" s="20">
        <v>0.77800000000000002</v>
      </c>
      <c r="CB208" s="20"/>
      <c r="CC208" s="20"/>
    </row>
    <row r="209" spans="1:81" x14ac:dyDescent="0.35">
      <c r="A209" s="20">
        <v>306.202</v>
      </c>
      <c r="B209" s="20">
        <v>192.15799999999999</v>
      </c>
      <c r="C209" s="20">
        <v>553.03899999999999</v>
      </c>
      <c r="D209" s="20">
        <v>209.34299999999999</v>
      </c>
      <c r="E209" s="20">
        <v>278.08199999999999</v>
      </c>
      <c r="F209" s="20">
        <v>267.14600000000002</v>
      </c>
      <c r="G209" s="20">
        <v>153.101</v>
      </c>
      <c r="H209" s="20">
        <v>168.72399999999999</v>
      </c>
      <c r="I209" s="20">
        <v>251.524</v>
      </c>
      <c r="J209" s="20">
        <v>153.101</v>
      </c>
      <c r="K209" s="20">
        <v>229.65199999999999</v>
      </c>
      <c r="L209" s="20">
        <v>168.72399999999999</v>
      </c>
      <c r="M209" s="20">
        <v>274.95699999999999</v>
      </c>
      <c r="N209" s="20">
        <v>503.04700000000003</v>
      </c>
      <c r="O209" s="20">
        <v>142.16499999999999</v>
      </c>
      <c r="P209" s="20"/>
      <c r="Q209" s="20">
        <v>64.921000000000006</v>
      </c>
      <c r="R209" s="20">
        <v>51.816000000000003</v>
      </c>
      <c r="S209" s="20">
        <v>88.757999999999996</v>
      </c>
      <c r="T209" s="20">
        <v>52.850999999999999</v>
      </c>
      <c r="U209" s="20">
        <v>61.386000000000003</v>
      </c>
      <c r="V209" s="20">
        <v>73.153000000000006</v>
      </c>
      <c r="W209" s="20">
        <v>46.084000000000003</v>
      </c>
      <c r="X209" s="20">
        <v>48.584000000000003</v>
      </c>
      <c r="Y209" s="20">
        <v>57.850999999999999</v>
      </c>
      <c r="Z209" s="20">
        <v>46.21</v>
      </c>
      <c r="AA209" s="20">
        <v>56.082999999999998</v>
      </c>
      <c r="AB209" s="20">
        <v>48.584000000000003</v>
      </c>
      <c r="AC209" s="20">
        <v>64.188999999999993</v>
      </c>
      <c r="AD209" s="20">
        <v>57.119</v>
      </c>
      <c r="AE209" s="20">
        <v>70.099000000000004</v>
      </c>
      <c r="AG209" s="20">
        <v>0.91300000000000003</v>
      </c>
      <c r="AH209" s="20">
        <v>0.89900000000000002</v>
      </c>
      <c r="AI209" s="20">
        <v>0.88200000000000001</v>
      </c>
      <c r="AJ209" s="20">
        <v>0.94199999999999995</v>
      </c>
      <c r="AK209" s="20">
        <v>0.92700000000000005</v>
      </c>
      <c r="AL209" s="20">
        <v>0.627</v>
      </c>
      <c r="AM209" s="20">
        <v>0.90600000000000003</v>
      </c>
      <c r="AN209" s="20">
        <v>0.89800000000000002</v>
      </c>
      <c r="AO209" s="20">
        <v>0.94399999999999995</v>
      </c>
      <c r="AP209" s="20">
        <v>0.90100000000000002</v>
      </c>
      <c r="AQ209" s="20">
        <v>0.91800000000000004</v>
      </c>
      <c r="AR209" s="20">
        <v>0.89800000000000002</v>
      </c>
      <c r="AS209" s="20">
        <v>0.83899999999999997</v>
      </c>
      <c r="AT209" s="20">
        <v>0.879</v>
      </c>
      <c r="AU209" s="20">
        <v>0.36399999999999999</v>
      </c>
      <c r="AV209" s="20"/>
      <c r="AW209" s="20">
        <v>1.3120000000000001</v>
      </c>
      <c r="AX209" s="20">
        <v>1.5029999999999999</v>
      </c>
      <c r="AY209" s="20">
        <v>1.345</v>
      </c>
      <c r="AZ209" s="20">
        <v>1.4490000000000001</v>
      </c>
      <c r="BA209" s="20">
        <v>1.139</v>
      </c>
      <c r="BB209" s="20">
        <v>1.3859999999999999</v>
      </c>
      <c r="BC209" s="20">
        <v>1.2010000000000001</v>
      </c>
      <c r="BD209" s="20">
        <v>1.34</v>
      </c>
      <c r="BE209" s="20">
        <v>1.2989999999999999</v>
      </c>
      <c r="BF209" s="20">
        <v>1.5509999999999999</v>
      </c>
      <c r="BG209" s="20">
        <v>1.3240000000000001</v>
      </c>
      <c r="BH209" s="20">
        <v>1.393</v>
      </c>
      <c r="BI209" s="20">
        <v>1.5669999999999999</v>
      </c>
      <c r="BJ209" s="20">
        <v>1.456</v>
      </c>
      <c r="BK209" s="20">
        <v>1.8260000000000001</v>
      </c>
      <c r="BL209" s="20"/>
      <c r="BM209" s="20">
        <v>0.92</v>
      </c>
      <c r="BN209" s="20">
        <v>0.91400000000000003</v>
      </c>
      <c r="BO209" s="20">
        <v>0.93700000000000006</v>
      </c>
      <c r="BP209" s="20">
        <v>0.92700000000000005</v>
      </c>
      <c r="BQ209" s="20">
        <v>0.91800000000000004</v>
      </c>
      <c r="BR209" s="20">
        <v>0.80300000000000005</v>
      </c>
      <c r="BS209" s="20">
        <v>0.89100000000000001</v>
      </c>
      <c r="BT209" s="20">
        <v>0.9</v>
      </c>
      <c r="BU209" s="20">
        <v>0.93100000000000005</v>
      </c>
      <c r="BV209" s="20">
        <v>0.94199999999999995</v>
      </c>
      <c r="BW209" s="20">
        <v>0.93</v>
      </c>
      <c r="BX209" s="20">
        <v>0.90400000000000003</v>
      </c>
      <c r="BY209" s="20">
        <v>0.91400000000000003</v>
      </c>
      <c r="BZ209" s="20">
        <v>0.91200000000000003</v>
      </c>
      <c r="CA209" s="20">
        <v>0.67400000000000004</v>
      </c>
      <c r="CB209" s="20"/>
      <c r="CC209" s="20"/>
    </row>
    <row r="210" spans="1:81" x14ac:dyDescent="0.35">
      <c r="A210" s="20">
        <v>342.13400000000001</v>
      </c>
      <c r="B210" s="20">
        <v>229.65199999999999</v>
      </c>
      <c r="C210" s="20">
        <v>229.65199999999999</v>
      </c>
      <c r="D210" s="20">
        <v>273.39499999999998</v>
      </c>
      <c r="E210" s="20">
        <v>282.76900000000001</v>
      </c>
      <c r="F210" s="20">
        <v>167.16200000000001</v>
      </c>
      <c r="G210" s="20">
        <v>187.471</v>
      </c>
      <c r="H210" s="20">
        <v>171.84800000000001</v>
      </c>
      <c r="I210" s="20">
        <v>304.64</v>
      </c>
      <c r="J210" s="20">
        <v>159.35</v>
      </c>
      <c r="K210" s="20">
        <v>26.558</v>
      </c>
      <c r="L210" s="20">
        <v>114.045</v>
      </c>
      <c r="M210" s="20">
        <v>162.47499999999999</v>
      </c>
      <c r="N210" s="20">
        <v>149.977</v>
      </c>
      <c r="O210" s="20">
        <v>328.07400000000001</v>
      </c>
      <c r="P210" s="20"/>
      <c r="Q210" s="20">
        <v>76.991</v>
      </c>
      <c r="R210" s="20">
        <v>55.048000000000002</v>
      </c>
      <c r="S210" s="20">
        <v>58.886000000000003</v>
      </c>
      <c r="T210" s="20">
        <v>59.618000000000002</v>
      </c>
      <c r="U210" s="20">
        <v>61.386000000000003</v>
      </c>
      <c r="V210" s="20">
        <v>49.012999999999998</v>
      </c>
      <c r="W210" s="20">
        <v>52.548000000000002</v>
      </c>
      <c r="X210" s="20">
        <v>50.476999999999997</v>
      </c>
      <c r="Y210" s="20">
        <v>68.456999999999994</v>
      </c>
      <c r="Z210" s="20">
        <v>48.280999999999999</v>
      </c>
      <c r="AA210" s="20">
        <v>19.140999999999998</v>
      </c>
      <c r="AB210" s="20">
        <v>42.548999999999999</v>
      </c>
      <c r="AC210" s="20">
        <v>46.084000000000003</v>
      </c>
      <c r="AD210" s="20">
        <v>84.491</v>
      </c>
      <c r="AE210" s="20">
        <v>158.30199999999999</v>
      </c>
      <c r="AG210" s="20">
        <v>0.72499999999999998</v>
      </c>
      <c r="AH210" s="20">
        <v>0.95199999999999996</v>
      </c>
      <c r="AI210" s="20">
        <v>0.83199999999999996</v>
      </c>
      <c r="AJ210" s="20">
        <v>0.96699999999999997</v>
      </c>
      <c r="AK210" s="20">
        <v>0.94299999999999995</v>
      </c>
      <c r="AL210" s="20">
        <v>0.874</v>
      </c>
      <c r="AM210" s="20">
        <v>0.85299999999999998</v>
      </c>
      <c r="AN210" s="20">
        <v>0.84799999999999998</v>
      </c>
      <c r="AO210" s="20">
        <v>0.81699999999999995</v>
      </c>
      <c r="AP210" s="20">
        <v>0.85899999999999999</v>
      </c>
      <c r="AQ210" s="20">
        <v>0.91100000000000003</v>
      </c>
      <c r="AR210" s="20">
        <v>0.79200000000000004</v>
      </c>
      <c r="AS210" s="20">
        <v>0.96099999999999997</v>
      </c>
      <c r="AT210" s="20">
        <v>0.88600000000000001</v>
      </c>
      <c r="AU210" s="20">
        <v>0.16500000000000001</v>
      </c>
      <c r="AV210" s="20"/>
      <c r="AW210" s="20">
        <v>1.663</v>
      </c>
      <c r="AX210" s="20">
        <v>1.3959999999999999</v>
      </c>
      <c r="AY210" s="20">
        <v>1.538</v>
      </c>
      <c r="AZ210" s="20">
        <v>1.284</v>
      </c>
      <c r="BA210" s="20">
        <v>1.1819999999999999</v>
      </c>
      <c r="BB210" s="20">
        <v>1.248</v>
      </c>
      <c r="BC210" s="20">
        <v>1.5369999999999999</v>
      </c>
      <c r="BD210" s="20">
        <v>1.698</v>
      </c>
      <c r="BE210" s="20">
        <v>1.4490000000000001</v>
      </c>
      <c r="BF210" s="20">
        <v>1.623</v>
      </c>
      <c r="BG210" s="20">
        <v>1.3380000000000001</v>
      </c>
      <c r="BH210" s="20">
        <v>2.0910000000000002</v>
      </c>
      <c r="BI210" s="20">
        <v>1.2090000000000001</v>
      </c>
      <c r="BJ210" s="20">
        <v>1.347</v>
      </c>
      <c r="BK210" s="20">
        <v>1.3680000000000001</v>
      </c>
      <c r="BL210" s="20"/>
      <c r="BM210" s="20">
        <v>0.88</v>
      </c>
      <c r="BN210" s="20">
        <v>0.94799999999999995</v>
      </c>
      <c r="BO210" s="20">
        <v>0.90700000000000003</v>
      </c>
      <c r="BP210" s="20">
        <v>0.94299999999999995</v>
      </c>
      <c r="BQ210" s="20">
        <v>0.92800000000000005</v>
      </c>
      <c r="BR210" s="20">
        <v>0.92600000000000005</v>
      </c>
      <c r="BS210" s="20">
        <v>0.91300000000000003</v>
      </c>
      <c r="BT210" s="20">
        <v>0.92100000000000004</v>
      </c>
      <c r="BU210" s="20">
        <v>0.88800000000000001</v>
      </c>
      <c r="BV210" s="20">
        <v>0.90700000000000003</v>
      </c>
      <c r="BW210" s="20">
        <v>0.89500000000000002</v>
      </c>
      <c r="BX210" s="20">
        <v>0.874</v>
      </c>
      <c r="BY210" s="20">
        <v>0.90800000000000003</v>
      </c>
      <c r="BZ210" s="20">
        <v>0.93300000000000005</v>
      </c>
      <c r="CA210" s="20">
        <v>0.60199999999999998</v>
      </c>
      <c r="CB210" s="20"/>
      <c r="CC210" s="20"/>
    </row>
    <row r="211" spans="1:81" x14ac:dyDescent="0.35">
      <c r="A211" s="20">
        <v>201.53100000000001</v>
      </c>
      <c r="B211" s="20">
        <v>760.82</v>
      </c>
      <c r="C211" s="20">
        <v>474.92599999999999</v>
      </c>
      <c r="D211" s="20">
        <v>199.96899999999999</v>
      </c>
      <c r="E211" s="20">
        <v>285.89299999999997</v>
      </c>
      <c r="F211" s="20">
        <v>99.984999999999999</v>
      </c>
      <c r="G211" s="20">
        <v>282.76900000000001</v>
      </c>
      <c r="H211" s="20">
        <v>299.95400000000001</v>
      </c>
      <c r="I211" s="20">
        <v>199.96899999999999</v>
      </c>
      <c r="J211" s="20">
        <v>207.78</v>
      </c>
      <c r="K211" s="20">
        <v>218.71600000000001</v>
      </c>
      <c r="L211" s="20">
        <v>109.358</v>
      </c>
      <c r="M211" s="20">
        <v>182.78399999999999</v>
      </c>
      <c r="N211" s="20">
        <v>249.96100000000001</v>
      </c>
      <c r="O211" s="20">
        <v>226.52699999999999</v>
      </c>
      <c r="P211" s="20"/>
      <c r="Q211" s="20">
        <v>53.28</v>
      </c>
      <c r="R211" s="20">
        <v>121.13</v>
      </c>
      <c r="S211" s="20">
        <v>103.077</v>
      </c>
      <c r="T211" s="20">
        <v>52.548000000000002</v>
      </c>
      <c r="U211" s="20">
        <v>62.85</v>
      </c>
      <c r="V211" s="20">
        <v>39.012999999999998</v>
      </c>
      <c r="W211" s="20">
        <v>61.689</v>
      </c>
      <c r="X211" s="20">
        <v>66.688999999999993</v>
      </c>
      <c r="Y211" s="20">
        <v>52.119</v>
      </c>
      <c r="Z211" s="20">
        <v>52.548000000000002</v>
      </c>
      <c r="AA211" s="20">
        <v>53.28</v>
      </c>
      <c r="AB211" s="20">
        <v>100.101</v>
      </c>
      <c r="AC211" s="20">
        <v>49.316000000000003</v>
      </c>
      <c r="AD211" s="20">
        <v>45.048999999999999</v>
      </c>
      <c r="AE211" s="20">
        <v>119.84399999999999</v>
      </c>
      <c r="AG211" s="20">
        <v>0.89200000000000002</v>
      </c>
      <c r="AH211" s="20">
        <v>0.65200000000000002</v>
      </c>
      <c r="AI211" s="20">
        <v>0.56200000000000006</v>
      </c>
      <c r="AJ211" s="20">
        <v>0.91</v>
      </c>
      <c r="AK211" s="20">
        <v>0.90900000000000003</v>
      </c>
      <c r="AL211" s="20">
        <v>0.82499999999999996</v>
      </c>
      <c r="AM211" s="20">
        <v>0.93400000000000005</v>
      </c>
      <c r="AN211" s="20">
        <v>0.84799999999999998</v>
      </c>
      <c r="AO211" s="20">
        <v>0.92500000000000004</v>
      </c>
      <c r="AP211" s="20">
        <v>0.94599999999999995</v>
      </c>
      <c r="AQ211" s="20">
        <v>0.96799999999999997</v>
      </c>
      <c r="AR211" s="20">
        <v>0.13700000000000001</v>
      </c>
      <c r="AS211" s="20">
        <v>0.94399999999999995</v>
      </c>
      <c r="AT211" s="20">
        <v>0.92900000000000005</v>
      </c>
      <c r="AU211" s="20">
        <v>0.19800000000000001</v>
      </c>
      <c r="AV211" s="20"/>
      <c r="AW211" s="20">
        <v>1.3620000000000001</v>
      </c>
      <c r="AX211" s="20">
        <v>1.7250000000000001</v>
      </c>
      <c r="AY211" s="20">
        <v>2.4129999999999998</v>
      </c>
      <c r="AZ211" s="20">
        <v>1.427</v>
      </c>
      <c r="BA211" s="20">
        <v>1.5269999999999999</v>
      </c>
      <c r="BB211" s="20">
        <v>1.516</v>
      </c>
      <c r="BC211" s="20">
        <v>1.1950000000000001</v>
      </c>
      <c r="BD211" s="20">
        <v>1.59</v>
      </c>
      <c r="BE211" s="20">
        <v>1.34</v>
      </c>
      <c r="BF211" s="20">
        <v>1.2450000000000001</v>
      </c>
      <c r="BG211" s="20">
        <v>1.1719999999999999</v>
      </c>
      <c r="BH211" s="20">
        <v>1.8109999999999999</v>
      </c>
      <c r="BI211" s="20">
        <v>1.304</v>
      </c>
      <c r="BJ211" s="20">
        <v>1.3979999999999999</v>
      </c>
      <c r="BK211" s="20">
        <v>1.847</v>
      </c>
      <c r="BL211" s="20"/>
      <c r="BM211" s="20">
        <v>0.92100000000000004</v>
      </c>
      <c r="BN211" s="20">
        <v>0.84499999999999997</v>
      </c>
      <c r="BO211" s="20">
        <v>0.89800000000000002</v>
      </c>
      <c r="BP211" s="20">
        <v>0.92100000000000004</v>
      </c>
      <c r="BQ211" s="20">
        <v>0.94099999999999995</v>
      </c>
      <c r="BR211" s="20">
        <v>0.85899999999999999</v>
      </c>
      <c r="BS211" s="20">
        <v>0.92100000000000004</v>
      </c>
      <c r="BT211" s="20">
        <v>0.90600000000000003</v>
      </c>
      <c r="BU211" s="20">
        <v>0.91400000000000003</v>
      </c>
      <c r="BV211" s="20">
        <v>0.93</v>
      </c>
      <c r="BW211" s="20">
        <v>0.94299999999999995</v>
      </c>
      <c r="BX211" s="20">
        <v>0.158</v>
      </c>
      <c r="BY211" s="20">
        <v>0.92500000000000004</v>
      </c>
      <c r="BZ211" s="20">
        <v>0.90600000000000003</v>
      </c>
      <c r="CA211" s="20">
        <v>0.625</v>
      </c>
      <c r="CB211" s="20"/>
      <c r="CC211" s="20"/>
    </row>
    <row r="212" spans="1:81" x14ac:dyDescent="0.35">
      <c r="A212" s="20">
        <v>201.53100000000001</v>
      </c>
      <c r="B212" s="20">
        <v>317.13799999999998</v>
      </c>
      <c r="C212" s="20">
        <v>242.15</v>
      </c>
      <c r="D212" s="20">
        <v>198.40700000000001</v>
      </c>
      <c r="E212" s="20">
        <v>231.214</v>
      </c>
      <c r="F212" s="20">
        <v>181.22200000000001</v>
      </c>
      <c r="G212" s="20">
        <v>143.72800000000001</v>
      </c>
      <c r="H212" s="20">
        <v>153.101</v>
      </c>
      <c r="I212" s="20">
        <v>207.78</v>
      </c>
      <c r="J212" s="20">
        <v>268.70800000000003</v>
      </c>
      <c r="K212" s="20">
        <v>157.78800000000001</v>
      </c>
      <c r="L212" s="20">
        <v>378.06599999999997</v>
      </c>
      <c r="M212" s="20">
        <v>167.16200000000001</v>
      </c>
      <c r="N212" s="20">
        <v>135.916</v>
      </c>
      <c r="O212" s="20">
        <v>432.745</v>
      </c>
      <c r="P212" s="20"/>
      <c r="Q212" s="20">
        <v>53.582999999999998</v>
      </c>
      <c r="R212" s="20">
        <v>66.688999999999993</v>
      </c>
      <c r="S212" s="20">
        <v>63.76</v>
      </c>
      <c r="T212" s="20">
        <v>52.850999999999999</v>
      </c>
      <c r="U212" s="20">
        <v>55.654000000000003</v>
      </c>
      <c r="V212" s="20">
        <v>49.316000000000003</v>
      </c>
      <c r="W212" s="20">
        <v>44.316000000000003</v>
      </c>
      <c r="X212" s="20">
        <v>47.244999999999997</v>
      </c>
      <c r="Y212" s="20">
        <v>53.887</v>
      </c>
      <c r="Z212" s="20">
        <v>64.921000000000006</v>
      </c>
      <c r="AA212" s="20">
        <v>46.512999999999998</v>
      </c>
      <c r="AB212" s="20">
        <v>121.128</v>
      </c>
      <c r="AC212" s="20">
        <v>47.548000000000002</v>
      </c>
      <c r="AD212" s="20">
        <v>69.617999999999995</v>
      </c>
      <c r="AE212" s="20">
        <v>177.56899999999999</v>
      </c>
      <c r="AG212" s="20">
        <v>0.88200000000000001</v>
      </c>
      <c r="AH212" s="20">
        <v>0.89600000000000002</v>
      </c>
      <c r="AI212" s="20">
        <v>0.749</v>
      </c>
      <c r="AJ212" s="20">
        <v>0.89300000000000002</v>
      </c>
      <c r="AK212" s="20">
        <v>0.93799999999999994</v>
      </c>
      <c r="AL212" s="20">
        <v>0.93600000000000005</v>
      </c>
      <c r="AM212" s="20">
        <v>0.92</v>
      </c>
      <c r="AN212" s="20">
        <v>0.86199999999999999</v>
      </c>
      <c r="AO212" s="20">
        <v>0.89900000000000002</v>
      </c>
      <c r="AP212" s="20">
        <v>0.80100000000000005</v>
      </c>
      <c r="AQ212" s="20">
        <v>0.91700000000000004</v>
      </c>
      <c r="AR212" s="20">
        <v>0.32400000000000001</v>
      </c>
      <c r="AS212" s="20">
        <v>0.92900000000000005</v>
      </c>
      <c r="AT212" s="20">
        <v>0.64800000000000002</v>
      </c>
      <c r="AU212" s="20">
        <v>0.17199999999999999</v>
      </c>
      <c r="AV212" s="20"/>
      <c r="AW212" s="20">
        <v>1.377</v>
      </c>
      <c r="AX212" s="20">
        <v>1.425</v>
      </c>
      <c r="AY212" s="20">
        <v>1.456</v>
      </c>
      <c r="AZ212" s="20">
        <v>1.5509999999999999</v>
      </c>
      <c r="BA212" s="20">
        <v>1.375</v>
      </c>
      <c r="BB212" s="20">
        <v>1.202</v>
      </c>
      <c r="BC212" s="20">
        <v>1.1890000000000001</v>
      </c>
      <c r="BD212" s="20">
        <v>1.5720000000000001</v>
      </c>
      <c r="BE212" s="20">
        <v>1.214</v>
      </c>
      <c r="BF212" s="20">
        <v>1.873</v>
      </c>
      <c r="BG212" s="20">
        <v>1.341</v>
      </c>
      <c r="BH212" s="20">
        <v>2.14</v>
      </c>
      <c r="BI212" s="20">
        <v>1.143</v>
      </c>
      <c r="BJ212" s="20">
        <v>2.2919999999999998</v>
      </c>
      <c r="BK212" s="20">
        <v>2.242</v>
      </c>
      <c r="BL212" s="20"/>
      <c r="BM212" s="20">
        <v>0.89600000000000002</v>
      </c>
      <c r="BN212" s="20">
        <v>0.93799999999999994</v>
      </c>
      <c r="BO212" s="20">
        <v>0.86599999999999999</v>
      </c>
      <c r="BP212" s="20">
        <v>0.90400000000000003</v>
      </c>
      <c r="BQ212" s="20">
        <v>0.91900000000000004</v>
      </c>
      <c r="BR212" s="20">
        <v>0.91</v>
      </c>
      <c r="BS212" s="20">
        <v>0.89300000000000002</v>
      </c>
      <c r="BT212" s="20">
        <v>0.91200000000000003</v>
      </c>
      <c r="BU212" s="20">
        <v>0.91100000000000003</v>
      </c>
      <c r="BV212" s="20">
        <v>0.91200000000000003</v>
      </c>
      <c r="BW212" s="20">
        <v>0.91400000000000003</v>
      </c>
      <c r="BX212" s="20">
        <v>0.34300000000000003</v>
      </c>
      <c r="BY212" s="20">
        <v>0.91100000000000003</v>
      </c>
      <c r="BZ212" s="20">
        <v>0.879</v>
      </c>
      <c r="CA212" s="20">
        <v>0.64</v>
      </c>
      <c r="CB212" s="20"/>
      <c r="CC212" s="20"/>
    </row>
    <row r="213" spans="1:81" x14ac:dyDescent="0.35">
      <c r="A213" s="20">
        <v>274.95699999999999</v>
      </c>
      <c r="B213" s="20">
        <v>267.14600000000002</v>
      </c>
      <c r="C213" s="20">
        <v>454.61700000000002</v>
      </c>
      <c r="D213" s="20">
        <v>160.91300000000001</v>
      </c>
      <c r="E213" s="20">
        <v>196.84399999999999</v>
      </c>
      <c r="F213" s="20">
        <v>237.46299999999999</v>
      </c>
      <c r="G213" s="20">
        <v>164.03700000000001</v>
      </c>
      <c r="H213" s="20">
        <v>178.09700000000001</v>
      </c>
      <c r="I213" s="20">
        <v>229.65199999999999</v>
      </c>
      <c r="J213" s="20">
        <v>203.09399999999999</v>
      </c>
      <c r="K213" s="20">
        <v>135.916</v>
      </c>
      <c r="L213" s="20">
        <v>563.97500000000002</v>
      </c>
      <c r="M213" s="20">
        <v>212.46700000000001</v>
      </c>
      <c r="N213" s="20">
        <v>306.20299999999997</v>
      </c>
      <c r="O213" s="20">
        <v>285.89299999999997</v>
      </c>
      <c r="P213" s="20"/>
      <c r="Q213" s="20">
        <v>63.457000000000001</v>
      </c>
      <c r="R213" s="20">
        <v>60.350999999999999</v>
      </c>
      <c r="S213" s="20">
        <v>84.491</v>
      </c>
      <c r="T213" s="20">
        <v>50.350999999999999</v>
      </c>
      <c r="U213" s="20">
        <v>51.816000000000003</v>
      </c>
      <c r="V213" s="20">
        <v>58.886000000000003</v>
      </c>
      <c r="W213" s="20">
        <v>47.548000000000002</v>
      </c>
      <c r="X213" s="20">
        <v>51.387</v>
      </c>
      <c r="Y213" s="20">
        <v>56.082999999999998</v>
      </c>
      <c r="Z213" s="20">
        <v>52.119</v>
      </c>
      <c r="AA213" s="20">
        <v>45.048999999999999</v>
      </c>
      <c r="AB213" s="20">
        <v>92.293999999999997</v>
      </c>
      <c r="AC213" s="20">
        <v>53.582999999999998</v>
      </c>
      <c r="AD213" s="20">
        <v>42.978000000000002</v>
      </c>
      <c r="AE213" s="20">
        <v>118.379</v>
      </c>
      <c r="AG213" s="20">
        <v>0.85799999999999998</v>
      </c>
      <c r="AH213" s="20">
        <v>0.92200000000000004</v>
      </c>
      <c r="AI213" s="20">
        <v>0.8</v>
      </c>
      <c r="AJ213" s="20">
        <v>0.79800000000000004</v>
      </c>
      <c r="AK213" s="20">
        <v>0.92100000000000004</v>
      </c>
      <c r="AL213" s="20">
        <v>0.86099999999999999</v>
      </c>
      <c r="AM213" s="20">
        <v>0.91200000000000003</v>
      </c>
      <c r="AN213" s="20">
        <v>0.84799999999999998</v>
      </c>
      <c r="AO213" s="20">
        <v>0.91800000000000004</v>
      </c>
      <c r="AP213" s="20">
        <v>0.94</v>
      </c>
      <c r="AQ213" s="20">
        <v>0.84199999999999997</v>
      </c>
      <c r="AR213" s="20">
        <v>0.83199999999999996</v>
      </c>
      <c r="AS213" s="20">
        <v>0.93</v>
      </c>
      <c r="AT213" s="20">
        <v>0.92500000000000004</v>
      </c>
      <c r="AU213" s="20">
        <v>0.25600000000000001</v>
      </c>
      <c r="AV213" s="20"/>
      <c r="AW213" s="20">
        <v>1.3080000000000001</v>
      </c>
      <c r="AX213" s="20">
        <v>1.2509999999999999</v>
      </c>
      <c r="AY213" s="20">
        <v>1.7</v>
      </c>
      <c r="AZ213" s="20">
        <v>1.706</v>
      </c>
      <c r="BA213" s="20">
        <v>1.3660000000000001</v>
      </c>
      <c r="BB213" s="20">
        <v>1.218</v>
      </c>
      <c r="BC213" s="20">
        <v>1.5129999999999999</v>
      </c>
      <c r="BD213" s="20">
        <v>1.6910000000000001</v>
      </c>
      <c r="BE213" s="20">
        <v>1.333</v>
      </c>
      <c r="BF213" s="20">
        <v>1.101</v>
      </c>
      <c r="BG213" s="20">
        <v>1.6870000000000001</v>
      </c>
      <c r="BH213" s="20">
        <v>1.6819999999999999</v>
      </c>
      <c r="BI213" s="20">
        <v>1.31</v>
      </c>
      <c r="BJ213" s="20">
        <v>1.1379999999999999</v>
      </c>
      <c r="BK213" s="20">
        <v>1.268</v>
      </c>
      <c r="BL213" s="20"/>
      <c r="BM213" s="20">
        <v>0.91200000000000003</v>
      </c>
      <c r="BN213" s="20">
        <v>0.93200000000000005</v>
      </c>
      <c r="BO213" s="20">
        <v>0.90700000000000003</v>
      </c>
      <c r="BP213" s="20">
        <v>0.873</v>
      </c>
      <c r="BQ213" s="20">
        <v>0.91600000000000004</v>
      </c>
      <c r="BR213" s="20">
        <v>0.90200000000000002</v>
      </c>
      <c r="BS213" s="20">
        <v>0.90900000000000003</v>
      </c>
      <c r="BT213" s="20">
        <v>0.89400000000000002</v>
      </c>
      <c r="BU213" s="20">
        <v>0.92500000000000004</v>
      </c>
      <c r="BV213" s="20">
        <v>0.90600000000000003</v>
      </c>
      <c r="BW213" s="20">
        <v>0.89200000000000002</v>
      </c>
      <c r="BX213" s="20">
        <v>0.92400000000000004</v>
      </c>
      <c r="BY213" s="20">
        <v>0.92500000000000004</v>
      </c>
      <c r="BZ213" s="20">
        <v>0.91600000000000004</v>
      </c>
      <c r="CA213" s="20">
        <v>0.69699999999999995</v>
      </c>
      <c r="CB213" s="20"/>
      <c r="CC213" s="20"/>
    </row>
    <row r="214" spans="1:81" x14ac:dyDescent="0.35">
      <c r="A214" s="20">
        <v>214.029</v>
      </c>
      <c r="B214" s="20">
        <v>284.33100000000002</v>
      </c>
      <c r="C214" s="20">
        <v>471.80200000000002</v>
      </c>
      <c r="D214" s="20">
        <v>190.595</v>
      </c>
      <c r="E214" s="20">
        <v>353.07</v>
      </c>
      <c r="F214" s="20">
        <v>228.09</v>
      </c>
      <c r="G214" s="20">
        <v>192.15799999999999</v>
      </c>
      <c r="H214" s="20">
        <v>176.535</v>
      </c>
      <c r="I214" s="20">
        <v>190.595</v>
      </c>
      <c r="J214" s="20">
        <v>185.90899999999999</v>
      </c>
      <c r="K214" s="20">
        <v>206.21799999999999</v>
      </c>
      <c r="L214" s="20">
        <v>268.70800000000003</v>
      </c>
      <c r="M214" s="20">
        <v>240.58799999999999</v>
      </c>
      <c r="N214" s="20">
        <v>271.83300000000003</v>
      </c>
      <c r="O214" s="20">
        <v>912.35900000000004</v>
      </c>
      <c r="P214" s="20"/>
      <c r="Q214" s="20">
        <v>54.316000000000003</v>
      </c>
      <c r="R214" s="20">
        <v>70.956000000000003</v>
      </c>
      <c r="S214" s="20">
        <v>117.46899999999999</v>
      </c>
      <c r="T214" s="20">
        <v>51.512999999999998</v>
      </c>
      <c r="U214" s="20">
        <v>72.421000000000006</v>
      </c>
      <c r="V214" s="20">
        <v>57.548000000000002</v>
      </c>
      <c r="W214" s="20">
        <v>52.119</v>
      </c>
      <c r="X214" s="20">
        <v>49.316000000000003</v>
      </c>
      <c r="Y214" s="20">
        <v>51.387</v>
      </c>
      <c r="Z214" s="20">
        <v>50.048000000000002</v>
      </c>
      <c r="AA214" s="20">
        <v>53.28</v>
      </c>
      <c r="AB214" s="20">
        <v>110.148</v>
      </c>
      <c r="AC214" s="20">
        <v>57.850999999999999</v>
      </c>
      <c r="AD214" s="20">
        <v>74.492000000000004</v>
      </c>
      <c r="AE214" s="20">
        <v>222.06299999999999</v>
      </c>
      <c r="AG214" s="20">
        <v>0.91200000000000003</v>
      </c>
      <c r="AH214" s="20">
        <v>0.71</v>
      </c>
      <c r="AI214" s="20">
        <v>0.43</v>
      </c>
      <c r="AJ214" s="20">
        <v>0.90300000000000002</v>
      </c>
      <c r="AK214" s="20">
        <v>0.84599999999999997</v>
      </c>
      <c r="AL214" s="20">
        <v>0.86499999999999999</v>
      </c>
      <c r="AM214" s="20">
        <v>0.88900000000000001</v>
      </c>
      <c r="AN214" s="20">
        <v>0.91200000000000003</v>
      </c>
      <c r="AO214" s="20">
        <v>0.90700000000000003</v>
      </c>
      <c r="AP214" s="20">
        <v>0.93300000000000005</v>
      </c>
      <c r="AQ214" s="20">
        <v>0.91300000000000003</v>
      </c>
      <c r="AR214" s="20">
        <v>0.27800000000000002</v>
      </c>
      <c r="AS214" s="20">
        <v>0.90300000000000002</v>
      </c>
      <c r="AT214" s="20">
        <v>0.69299999999999995</v>
      </c>
      <c r="AU214" s="20">
        <v>0.23300000000000001</v>
      </c>
      <c r="AV214" s="20"/>
      <c r="AW214" s="20">
        <v>1.2889999999999999</v>
      </c>
      <c r="AX214" s="20">
        <v>1.5029999999999999</v>
      </c>
      <c r="AY214" s="20">
        <v>1.843</v>
      </c>
      <c r="AZ214" s="20">
        <v>1.5449999999999999</v>
      </c>
      <c r="BA214" s="20">
        <v>1.5820000000000001</v>
      </c>
      <c r="BB214" s="20">
        <v>1.3779999999999999</v>
      </c>
      <c r="BC214" s="20">
        <v>1.4550000000000001</v>
      </c>
      <c r="BD214" s="20">
        <v>1.5680000000000001</v>
      </c>
      <c r="BE214" s="20">
        <v>1.4730000000000001</v>
      </c>
      <c r="BF214" s="20">
        <v>1.2769999999999999</v>
      </c>
      <c r="BG214" s="20">
        <v>1.41</v>
      </c>
      <c r="BH214" s="20">
        <v>1.8320000000000001</v>
      </c>
      <c r="BI214" s="20">
        <v>1.5129999999999999</v>
      </c>
      <c r="BJ214" s="20">
        <v>1.8149999999999999</v>
      </c>
      <c r="BK214" s="20">
        <v>1.111</v>
      </c>
      <c r="BL214" s="20"/>
      <c r="BM214" s="20">
        <v>0.92600000000000005</v>
      </c>
      <c r="BN214" s="20">
        <v>0.82399999999999995</v>
      </c>
      <c r="BO214" s="20">
        <v>0.73099999999999998</v>
      </c>
      <c r="BP214" s="20">
        <v>0.93100000000000005</v>
      </c>
      <c r="BQ214" s="20">
        <v>0.92800000000000005</v>
      </c>
      <c r="BR214" s="20">
        <v>0.92100000000000004</v>
      </c>
      <c r="BS214" s="20">
        <v>0.90100000000000002</v>
      </c>
      <c r="BT214" s="20">
        <v>0.92200000000000004</v>
      </c>
      <c r="BU214" s="20">
        <v>0.90700000000000003</v>
      </c>
      <c r="BV214" s="20">
        <v>0.92600000000000005</v>
      </c>
      <c r="BW214" s="20">
        <v>0.93300000000000005</v>
      </c>
      <c r="BX214" s="20">
        <v>0.61199999999999999</v>
      </c>
      <c r="BY214" s="20">
        <v>0.93100000000000005</v>
      </c>
      <c r="BZ214" s="20">
        <v>0.84299999999999997</v>
      </c>
      <c r="CA214" s="20">
        <v>0.77600000000000002</v>
      </c>
      <c r="CB214" s="20"/>
      <c r="CC214" s="20"/>
    </row>
    <row r="215" spans="1:81" x14ac:dyDescent="0.35">
      <c r="A215" s="20">
        <v>245.274</v>
      </c>
      <c r="B215" s="20">
        <v>179.66</v>
      </c>
      <c r="C215" s="20">
        <v>473.36399999999998</v>
      </c>
      <c r="D215" s="20">
        <v>162.47499999999999</v>
      </c>
      <c r="E215" s="20">
        <v>210.905</v>
      </c>
      <c r="F215" s="20">
        <v>189.03299999999999</v>
      </c>
      <c r="G215" s="20">
        <v>184.346</v>
      </c>
      <c r="H215" s="20">
        <v>320.26299999999998</v>
      </c>
      <c r="I215" s="20">
        <v>167.16200000000001</v>
      </c>
      <c r="J215" s="20">
        <v>143.72800000000001</v>
      </c>
      <c r="K215" s="20">
        <v>104.67100000000001</v>
      </c>
      <c r="L215" s="20">
        <v>303.07799999999997</v>
      </c>
      <c r="M215" s="20">
        <v>224.965</v>
      </c>
      <c r="N215" s="20">
        <v>221.84100000000001</v>
      </c>
      <c r="O215" s="20">
        <v>418.685</v>
      </c>
      <c r="P215" s="20"/>
      <c r="Q215" s="20">
        <v>58.582999999999998</v>
      </c>
      <c r="R215" s="20">
        <v>50.78</v>
      </c>
      <c r="S215" s="20">
        <v>121.182</v>
      </c>
      <c r="T215" s="20">
        <v>46.512999999999998</v>
      </c>
      <c r="U215" s="20">
        <v>51.816000000000003</v>
      </c>
      <c r="V215" s="20">
        <v>52.119</v>
      </c>
      <c r="W215" s="20">
        <v>51.387</v>
      </c>
      <c r="X215" s="20">
        <v>65.653999999999996</v>
      </c>
      <c r="Y215" s="20">
        <v>48.280999999999999</v>
      </c>
      <c r="Z215" s="20">
        <v>44.012999999999998</v>
      </c>
      <c r="AA215" s="20">
        <v>39.012999999999998</v>
      </c>
      <c r="AB215" s="20">
        <v>65.956999999999994</v>
      </c>
      <c r="AC215" s="20">
        <v>55.350999999999999</v>
      </c>
      <c r="AD215" s="20">
        <v>61.386000000000003</v>
      </c>
      <c r="AE215" s="20">
        <v>123.07599999999999</v>
      </c>
      <c r="AG215" s="20">
        <v>0.89800000000000002</v>
      </c>
      <c r="AH215" s="20">
        <v>0.876</v>
      </c>
      <c r="AI215" s="20">
        <v>0.40500000000000003</v>
      </c>
      <c r="AJ215" s="20">
        <v>0.94399999999999995</v>
      </c>
      <c r="AK215" s="20">
        <v>0.98699999999999999</v>
      </c>
      <c r="AL215" s="20">
        <v>0.874</v>
      </c>
      <c r="AM215" s="20">
        <v>0.877</v>
      </c>
      <c r="AN215" s="20">
        <v>0.93400000000000005</v>
      </c>
      <c r="AO215" s="20">
        <v>0.90100000000000002</v>
      </c>
      <c r="AP215" s="20">
        <v>0.93200000000000005</v>
      </c>
      <c r="AQ215" s="20">
        <v>0.86399999999999999</v>
      </c>
      <c r="AR215" s="20">
        <v>0.875</v>
      </c>
      <c r="AS215" s="20">
        <v>0.92300000000000004</v>
      </c>
      <c r="AT215" s="20">
        <v>0.90700000000000003</v>
      </c>
      <c r="AU215" s="20">
        <v>0.34699999999999998</v>
      </c>
      <c r="AV215" s="20"/>
      <c r="AW215" s="20">
        <v>1.4910000000000001</v>
      </c>
      <c r="AX215" s="20">
        <v>1.4670000000000001</v>
      </c>
      <c r="AY215" s="20">
        <v>2.4750000000000001</v>
      </c>
      <c r="AZ215" s="20">
        <v>1.163</v>
      </c>
      <c r="BA215" s="20">
        <v>1.2050000000000001</v>
      </c>
      <c r="BB215" s="20">
        <v>1.5469999999999999</v>
      </c>
      <c r="BC215" s="20">
        <v>1.3660000000000001</v>
      </c>
      <c r="BD215" s="20">
        <v>1.4039999999999999</v>
      </c>
      <c r="BE215" s="20">
        <v>1.4890000000000001</v>
      </c>
      <c r="BF215" s="20">
        <v>1.196</v>
      </c>
      <c r="BG215" s="20">
        <v>1.758</v>
      </c>
      <c r="BH215" s="20">
        <v>1.292</v>
      </c>
      <c r="BI215" s="20">
        <v>1.3560000000000001</v>
      </c>
      <c r="BJ215" s="20">
        <v>1.4259999999999999</v>
      </c>
      <c r="BK215" s="20">
        <v>1.236</v>
      </c>
      <c r="BL215" s="20"/>
      <c r="BM215" s="20">
        <v>0.92100000000000004</v>
      </c>
      <c r="BN215" s="20">
        <v>0.90200000000000002</v>
      </c>
      <c r="BO215" s="20">
        <v>0.74099999999999999</v>
      </c>
      <c r="BP215" s="20">
        <v>0.92400000000000004</v>
      </c>
      <c r="BQ215" s="20">
        <v>0.94099999999999995</v>
      </c>
      <c r="BR215" s="20">
        <v>0.91</v>
      </c>
      <c r="BS215" s="20">
        <v>0.88400000000000001</v>
      </c>
      <c r="BT215" s="20">
        <v>0.93799999999999994</v>
      </c>
      <c r="BU215" s="20">
        <v>0.91800000000000004</v>
      </c>
      <c r="BV215" s="20">
        <v>0.91100000000000003</v>
      </c>
      <c r="BW215" s="20">
        <v>0.89300000000000002</v>
      </c>
      <c r="BX215" s="20">
        <v>0.92400000000000004</v>
      </c>
      <c r="BY215" s="20">
        <v>0.92300000000000004</v>
      </c>
      <c r="BZ215" s="20">
        <v>0.92300000000000004</v>
      </c>
      <c r="CA215" s="20">
        <v>0.75900000000000001</v>
      </c>
      <c r="CB215" s="20"/>
      <c r="CC215" s="20"/>
    </row>
    <row r="216" spans="1:81" x14ac:dyDescent="0.35">
      <c r="A216" s="20">
        <v>209.34200000000001</v>
      </c>
      <c r="B216" s="20">
        <v>193.72</v>
      </c>
      <c r="C216" s="20">
        <v>314.01400000000001</v>
      </c>
      <c r="D216" s="20">
        <v>203.09399999999999</v>
      </c>
      <c r="E216" s="20">
        <v>276.52</v>
      </c>
      <c r="F216" s="20">
        <v>251.524</v>
      </c>
      <c r="G216" s="20">
        <v>170.286</v>
      </c>
      <c r="H216" s="20">
        <v>320.26299999999998</v>
      </c>
      <c r="I216" s="20">
        <v>187.471</v>
      </c>
      <c r="J216" s="20">
        <v>142.16499999999999</v>
      </c>
      <c r="K216" s="20">
        <v>109.358</v>
      </c>
      <c r="L216" s="20">
        <v>176.535</v>
      </c>
      <c r="M216" s="20">
        <v>315.57600000000002</v>
      </c>
      <c r="N216" s="20">
        <v>296.82900000000001</v>
      </c>
      <c r="O216" s="20">
        <v>184.346</v>
      </c>
      <c r="P216" s="20"/>
      <c r="Q216" s="20">
        <v>55.350999999999999</v>
      </c>
      <c r="R216" s="20">
        <v>51.084000000000003</v>
      </c>
      <c r="S216" s="20">
        <v>68.760000000000005</v>
      </c>
      <c r="T216" s="20">
        <v>53.582999999999998</v>
      </c>
      <c r="U216" s="20">
        <v>62.118000000000002</v>
      </c>
      <c r="V216" s="20">
        <v>61.386000000000003</v>
      </c>
      <c r="W216" s="20">
        <v>48.280999999999999</v>
      </c>
      <c r="X216" s="20">
        <v>67.117999999999995</v>
      </c>
      <c r="Y216" s="20">
        <v>49.316000000000003</v>
      </c>
      <c r="Z216" s="20">
        <v>43.280999999999999</v>
      </c>
      <c r="AA216" s="20">
        <v>37.246000000000002</v>
      </c>
      <c r="AB216" s="20">
        <v>50.048000000000002</v>
      </c>
      <c r="AC216" s="20">
        <v>67.117999999999995</v>
      </c>
      <c r="AD216" s="20">
        <v>55.350999999999999</v>
      </c>
      <c r="AE216" s="20">
        <v>76.134</v>
      </c>
      <c r="AG216" s="20">
        <v>0.85899999999999999</v>
      </c>
      <c r="AH216" s="20">
        <v>0.93300000000000005</v>
      </c>
      <c r="AI216" s="20">
        <v>0.83499999999999996</v>
      </c>
      <c r="AJ216" s="20">
        <v>0.88900000000000001</v>
      </c>
      <c r="AK216" s="20">
        <v>0.90100000000000002</v>
      </c>
      <c r="AL216" s="20">
        <v>0.83899999999999997</v>
      </c>
      <c r="AM216" s="20">
        <v>0.91800000000000004</v>
      </c>
      <c r="AN216" s="20">
        <v>0.89300000000000002</v>
      </c>
      <c r="AO216" s="20">
        <v>0.96899999999999997</v>
      </c>
      <c r="AP216" s="20">
        <v>0.95399999999999996</v>
      </c>
      <c r="AQ216" s="20">
        <v>0.99099999999999999</v>
      </c>
      <c r="AR216" s="20">
        <v>0.88600000000000001</v>
      </c>
      <c r="AS216" s="20">
        <v>0.88</v>
      </c>
      <c r="AT216" s="20">
        <v>0.91</v>
      </c>
      <c r="AU216" s="20">
        <v>0.4</v>
      </c>
      <c r="AV216" s="20"/>
      <c r="AW216" s="20">
        <v>1.585</v>
      </c>
      <c r="AX216" s="20">
        <v>1.165</v>
      </c>
      <c r="AY216" s="20">
        <v>1.2150000000000001</v>
      </c>
      <c r="AZ216" s="20">
        <v>1.5229999999999999</v>
      </c>
      <c r="BA216" s="20">
        <v>1.464</v>
      </c>
      <c r="BB216" s="20">
        <v>1.6870000000000001</v>
      </c>
      <c r="BC216" s="20">
        <v>1.2709999999999999</v>
      </c>
      <c r="BD216" s="20">
        <v>1.4710000000000001</v>
      </c>
      <c r="BE216" s="20">
        <v>1.29</v>
      </c>
      <c r="BF216" s="20">
        <v>1.407</v>
      </c>
      <c r="BG216" s="20">
        <v>1.248</v>
      </c>
      <c r="BH216" s="20">
        <v>1.512</v>
      </c>
      <c r="BI216" s="20">
        <v>1.415</v>
      </c>
      <c r="BJ216" s="20">
        <v>1.095</v>
      </c>
      <c r="BK216" s="20">
        <v>1.47</v>
      </c>
      <c r="BL216" s="20"/>
      <c r="BM216" s="20">
        <v>0.89600000000000002</v>
      </c>
      <c r="BN216" s="20">
        <v>0.90800000000000003</v>
      </c>
      <c r="BO216" s="20">
        <v>0.91400000000000003</v>
      </c>
      <c r="BP216" s="20">
        <v>0.90900000000000003</v>
      </c>
      <c r="BQ216" s="20">
        <v>0.92700000000000005</v>
      </c>
      <c r="BR216" s="20">
        <v>0.91500000000000004</v>
      </c>
      <c r="BS216" s="20">
        <v>0.91200000000000003</v>
      </c>
      <c r="BT216" s="20">
        <v>0.93200000000000005</v>
      </c>
      <c r="BU216" s="20">
        <v>0.92700000000000005</v>
      </c>
      <c r="BV216" s="20">
        <v>0.91500000000000004</v>
      </c>
      <c r="BW216" s="20">
        <v>0.92100000000000004</v>
      </c>
      <c r="BX216" s="20">
        <v>0.92200000000000004</v>
      </c>
      <c r="BY216" s="20">
        <v>0.92900000000000005</v>
      </c>
      <c r="BZ216" s="20">
        <v>0.90400000000000003</v>
      </c>
      <c r="CA216" s="20">
        <v>0.754</v>
      </c>
      <c r="CB216" s="20"/>
      <c r="CC216" s="20"/>
    </row>
    <row r="217" spans="1:81" x14ac:dyDescent="0.35">
      <c r="A217" s="20">
        <v>312.45100000000002</v>
      </c>
      <c r="B217" s="20">
        <v>217.154</v>
      </c>
      <c r="C217" s="20">
        <v>251.524</v>
      </c>
      <c r="D217" s="20">
        <v>226.52699999999999</v>
      </c>
      <c r="E217" s="20">
        <v>268.70800000000003</v>
      </c>
      <c r="F217" s="20">
        <v>203.09399999999999</v>
      </c>
      <c r="G217" s="20">
        <v>242.15</v>
      </c>
      <c r="H217" s="20">
        <v>203.09399999999999</v>
      </c>
      <c r="I217" s="20">
        <v>212.46700000000001</v>
      </c>
      <c r="J217" s="20">
        <v>159.35</v>
      </c>
      <c r="K217" s="20">
        <v>418.685</v>
      </c>
      <c r="L217" s="20">
        <v>190.595</v>
      </c>
      <c r="M217" s="20">
        <v>196.84399999999999</v>
      </c>
      <c r="N217" s="20">
        <v>142.16499999999999</v>
      </c>
      <c r="O217" s="20">
        <v>90.611000000000004</v>
      </c>
      <c r="P217" s="20"/>
      <c r="Q217" s="20">
        <v>68.028000000000006</v>
      </c>
      <c r="R217" s="20">
        <v>56.387</v>
      </c>
      <c r="S217" s="20">
        <v>58.886000000000003</v>
      </c>
      <c r="T217" s="20">
        <v>56.814999999999998</v>
      </c>
      <c r="U217" s="20">
        <v>61.386000000000003</v>
      </c>
      <c r="V217" s="20">
        <v>54.316000000000003</v>
      </c>
      <c r="W217" s="20">
        <v>56.814999999999998</v>
      </c>
      <c r="X217" s="20">
        <v>52.548000000000002</v>
      </c>
      <c r="Y217" s="20">
        <v>100.274</v>
      </c>
      <c r="Z217" s="20">
        <v>45.780999999999999</v>
      </c>
      <c r="AA217" s="20">
        <v>79.491</v>
      </c>
      <c r="AB217" s="20">
        <v>50.048000000000002</v>
      </c>
      <c r="AC217" s="20">
        <v>51.084000000000003</v>
      </c>
      <c r="AD217" s="20">
        <v>65.653999999999996</v>
      </c>
      <c r="AE217" s="20">
        <v>65.528000000000006</v>
      </c>
      <c r="AG217" s="20">
        <v>0.84799999999999998</v>
      </c>
      <c r="AH217" s="20">
        <v>0.85799999999999998</v>
      </c>
      <c r="AI217" s="20">
        <v>0.91200000000000003</v>
      </c>
      <c r="AJ217" s="20">
        <v>0.88200000000000001</v>
      </c>
      <c r="AK217" s="20">
        <v>0.89600000000000002</v>
      </c>
      <c r="AL217" s="20">
        <v>0.86499999999999999</v>
      </c>
      <c r="AM217" s="20">
        <v>0.94299999999999995</v>
      </c>
      <c r="AN217" s="20">
        <v>0.92400000000000004</v>
      </c>
      <c r="AO217" s="20">
        <v>0.26600000000000001</v>
      </c>
      <c r="AP217" s="20">
        <v>0.95499999999999996</v>
      </c>
      <c r="AQ217" s="20">
        <v>0.83299999999999996</v>
      </c>
      <c r="AR217" s="20">
        <v>0.95599999999999996</v>
      </c>
      <c r="AS217" s="20">
        <v>0.94799999999999995</v>
      </c>
      <c r="AT217" s="20">
        <v>0.86499999999999999</v>
      </c>
      <c r="AU217" s="20">
        <v>0.26500000000000001</v>
      </c>
      <c r="AV217" s="20"/>
      <c r="AW217" s="20">
        <v>1.3979999999999999</v>
      </c>
      <c r="AX217" s="20">
        <v>1.5820000000000001</v>
      </c>
      <c r="AY217" s="20">
        <v>1.153</v>
      </c>
      <c r="AZ217" s="20">
        <v>1.484</v>
      </c>
      <c r="BA217" s="20">
        <v>1.39</v>
      </c>
      <c r="BB217" s="20">
        <v>1.544</v>
      </c>
      <c r="BC217" s="20">
        <v>1.1479999999999999</v>
      </c>
      <c r="BD217" s="20">
        <v>1.508</v>
      </c>
      <c r="BE217" s="20">
        <v>1.43</v>
      </c>
      <c r="BF217" s="20">
        <v>1.391</v>
      </c>
      <c r="BG217" s="20">
        <v>1.6519999999999999</v>
      </c>
      <c r="BH217" s="20">
        <v>1.37</v>
      </c>
      <c r="BI217" s="20">
        <v>1.248</v>
      </c>
      <c r="BJ217" s="20">
        <v>1.38</v>
      </c>
      <c r="BK217" s="20">
        <v>1.5680000000000001</v>
      </c>
      <c r="BL217" s="20"/>
      <c r="BM217" s="20">
        <v>0.90100000000000002</v>
      </c>
      <c r="BN217" s="20">
        <v>0.90800000000000003</v>
      </c>
      <c r="BO217" s="20">
        <v>0.91200000000000003</v>
      </c>
      <c r="BP217" s="20">
        <v>0.91200000000000003</v>
      </c>
      <c r="BQ217" s="20">
        <v>0.92</v>
      </c>
      <c r="BR217" s="20">
        <v>0.91200000000000003</v>
      </c>
      <c r="BS217" s="20">
        <v>0.93700000000000006</v>
      </c>
      <c r="BT217" s="20">
        <v>0.93200000000000005</v>
      </c>
      <c r="BU217" s="20">
        <v>0.6</v>
      </c>
      <c r="BV217" s="20">
        <v>0.92700000000000005</v>
      </c>
      <c r="BW217" s="20">
        <v>0.91200000000000003</v>
      </c>
      <c r="BX217" s="20">
        <v>0.93100000000000005</v>
      </c>
      <c r="BY217" s="20">
        <v>0.92300000000000004</v>
      </c>
      <c r="BZ217" s="20">
        <v>0.91100000000000003</v>
      </c>
      <c r="CA217" s="20">
        <v>0.627</v>
      </c>
      <c r="CB217" s="20"/>
      <c r="CC217" s="20"/>
    </row>
    <row r="218" spans="1:81" x14ac:dyDescent="0.35">
      <c r="A218" s="20">
        <v>353.07</v>
      </c>
      <c r="B218" s="20">
        <v>762.38199999999995</v>
      </c>
      <c r="C218" s="20">
        <v>306.20299999999997</v>
      </c>
      <c r="D218" s="20">
        <v>164.03700000000001</v>
      </c>
      <c r="E218" s="20">
        <v>243.71199999999999</v>
      </c>
      <c r="F218" s="20">
        <v>185.90899999999999</v>
      </c>
      <c r="G218" s="20">
        <v>206.21799999999999</v>
      </c>
      <c r="H218" s="20">
        <v>218.71600000000001</v>
      </c>
      <c r="I218" s="20">
        <v>154.66399999999999</v>
      </c>
      <c r="J218" s="20">
        <v>162.47499999999999</v>
      </c>
      <c r="K218" s="20">
        <v>351.50799999999998</v>
      </c>
      <c r="L218" s="20">
        <v>368.69299999999998</v>
      </c>
      <c r="M218" s="20">
        <v>217.154</v>
      </c>
      <c r="N218" s="20">
        <v>401.5</v>
      </c>
      <c r="O218" s="20">
        <v>221.84100000000001</v>
      </c>
      <c r="P218" s="20"/>
      <c r="Q218" s="20">
        <v>81.259</v>
      </c>
      <c r="R218" s="20">
        <v>106.435</v>
      </c>
      <c r="S218" s="20">
        <v>69.492000000000004</v>
      </c>
      <c r="T218" s="20">
        <v>49.012999999999998</v>
      </c>
      <c r="U218" s="20">
        <v>59.618000000000002</v>
      </c>
      <c r="V218" s="20">
        <v>50.350999999999999</v>
      </c>
      <c r="W218" s="20">
        <v>54.012</v>
      </c>
      <c r="X218" s="20">
        <v>54.316000000000003</v>
      </c>
      <c r="Y218" s="20">
        <v>48.280999999999999</v>
      </c>
      <c r="Z218" s="20">
        <v>47.244999999999997</v>
      </c>
      <c r="AA218" s="20">
        <v>69.617999999999995</v>
      </c>
      <c r="AB218" s="20">
        <v>75.956000000000003</v>
      </c>
      <c r="AC218" s="20">
        <v>61.082999999999998</v>
      </c>
      <c r="AD218" s="20">
        <v>43.280999999999999</v>
      </c>
      <c r="AE218" s="20">
        <v>108.68300000000001</v>
      </c>
      <c r="AG218" s="20">
        <v>0.67200000000000004</v>
      </c>
      <c r="AH218" s="20">
        <v>0.84599999999999997</v>
      </c>
      <c r="AI218" s="20">
        <v>0.79700000000000004</v>
      </c>
      <c r="AJ218" s="20">
        <v>0.85799999999999998</v>
      </c>
      <c r="AK218" s="20">
        <v>0.86199999999999999</v>
      </c>
      <c r="AL218" s="20">
        <v>0.92100000000000004</v>
      </c>
      <c r="AM218" s="20">
        <v>0.88800000000000001</v>
      </c>
      <c r="AN218" s="20">
        <v>0.93200000000000005</v>
      </c>
      <c r="AO218" s="20">
        <v>0.83399999999999996</v>
      </c>
      <c r="AP218" s="20">
        <v>0.91500000000000004</v>
      </c>
      <c r="AQ218" s="20">
        <v>0.91100000000000003</v>
      </c>
      <c r="AR218" s="20">
        <v>0.80300000000000005</v>
      </c>
      <c r="AS218" s="20">
        <v>0.73099999999999998</v>
      </c>
      <c r="AT218" s="20">
        <v>0.95399999999999996</v>
      </c>
      <c r="AU218" s="20">
        <v>0.23599999999999999</v>
      </c>
      <c r="AV218" s="20"/>
      <c r="AW218" s="20">
        <v>1.7529999999999999</v>
      </c>
      <c r="AX218" s="20">
        <v>1.248</v>
      </c>
      <c r="AY218" s="20">
        <v>1.272</v>
      </c>
      <c r="AZ218" s="20">
        <v>1.57</v>
      </c>
      <c r="BA218" s="20">
        <v>1.3620000000000001</v>
      </c>
      <c r="BB218" s="20">
        <v>1.3779999999999999</v>
      </c>
      <c r="BC218" s="20">
        <v>1.4910000000000001</v>
      </c>
      <c r="BD218" s="20">
        <v>1.35</v>
      </c>
      <c r="BE218" s="20">
        <v>1.6910000000000001</v>
      </c>
      <c r="BF218" s="20">
        <v>1.3540000000000001</v>
      </c>
      <c r="BG218" s="20">
        <v>1.3120000000000001</v>
      </c>
      <c r="BH218" s="20">
        <v>1.929</v>
      </c>
      <c r="BI218" s="20">
        <v>2.2799999999999998</v>
      </c>
      <c r="BJ218" s="20">
        <v>1.407</v>
      </c>
      <c r="BK218" s="20">
        <v>1.2769999999999999</v>
      </c>
      <c r="BL218" s="20"/>
      <c r="BM218" s="20">
        <v>0.876</v>
      </c>
      <c r="BN218" s="20">
        <v>0.92900000000000005</v>
      </c>
      <c r="BO218" s="20">
        <v>0.89700000000000002</v>
      </c>
      <c r="BP218" s="20">
        <v>0.90900000000000003</v>
      </c>
      <c r="BQ218" s="20">
        <v>0.89700000000000002</v>
      </c>
      <c r="BR218" s="20">
        <v>0.90800000000000003</v>
      </c>
      <c r="BS218" s="20">
        <v>0.92600000000000005</v>
      </c>
      <c r="BT218" s="20">
        <v>0.93600000000000005</v>
      </c>
      <c r="BU218" s="20">
        <v>0.88800000000000001</v>
      </c>
      <c r="BV218" s="20">
        <v>0.92900000000000005</v>
      </c>
      <c r="BW218" s="20">
        <v>0.93400000000000005</v>
      </c>
      <c r="BX218" s="20">
        <v>0.91800000000000004</v>
      </c>
      <c r="BY218" s="20">
        <v>0.90600000000000003</v>
      </c>
      <c r="BZ218" s="20">
        <v>0.92400000000000004</v>
      </c>
      <c r="CA218" s="20">
        <v>0.64800000000000002</v>
      </c>
      <c r="CB218" s="20"/>
      <c r="CC218" s="20"/>
    </row>
    <row r="219" spans="1:81" x14ac:dyDescent="0.35">
      <c r="A219" s="20">
        <v>367.13</v>
      </c>
      <c r="B219" s="20">
        <v>257.77300000000002</v>
      </c>
      <c r="C219" s="20">
        <v>257.77300000000002</v>
      </c>
      <c r="D219" s="20">
        <v>212.46700000000001</v>
      </c>
      <c r="E219" s="20">
        <v>231.214</v>
      </c>
      <c r="F219" s="20">
        <v>218.71600000000001</v>
      </c>
      <c r="G219" s="20">
        <v>187.471</v>
      </c>
      <c r="H219" s="20">
        <v>195.28200000000001</v>
      </c>
      <c r="I219" s="20">
        <v>196.84399999999999</v>
      </c>
      <c r="J219" s="20">
        <v>181.22200000000001</v>
      </c>
      <c r="K219" s="20">
        <v>281.20600000000002</v>
      </c>
      <c r="L219" s="20">
        <v>29.683</v>
      </c>
      <c r="M219" s="20">
        <v>157.78800000000001</v>
      </c>
      <c r="N219" s="20">
        <v>301.51600000000002</v>
      </c>
      <c r="O219" s="20">
        <v>588.971</v>
      </c>
      <c r="P219" s="20"/>
      <c r="Q219" s="20">
        <v>76.563000000000002</v>
      </c>
      <c r="R219" s="20">
        <v>58.582999999999998</v>
      </c>
      <c r="S219" s="20">
        <v>61.814999999999998</v>
      </c>
      <c r="T219" s="20">
        <v>55.350999999999999</v>
      </c>
      <c r="U219" s="20">
        <v>54.316000000000003</v>
      </c>
      <c r="V219" s="20">
        <v>54.316000000000003</v>
      </c>
      <c r="W219" s="20">
        <v>53.582999999999998</v>
      </c>
      <c r="X219" s="20">
        <v>51.512999999999998</v>
      </c>
      <c r="Y219" s="20">
        <v>50.048000000000002</v>
      </c>
      <c r="Z219" s="20">
        <v>51.084000000000003</v>
      </c>
      <c r="AA219" s="20">
        <v>63.886000000000003</v>
      </c>
      <c r="AB219" s="20">
        <v>19.443999999999999</v>
      </c>
      <c r="AC219" s="20">
        <v>45.780999999999999</v>
      </c>
      <c r="AD219" s="20">
        <v>74.921000000000006</v>
      </c>
      <c r="AE219" s="20">
        <v>223.22399999999999</v>
      </c>
      <c r="AG219" s="20">
        <v>0.78700000000000003</v>
      </c>
      <c r="AH219" s="20">
        <v>0.94399999999999995</v>
      </c>
      <c r="AI219" s="20">
        <v>0.84799999999999998</v>
      </c>
      <c r="AJ219" s="20">
        <v>0.871</v>
      </c>
      <c r="AK219" s="20">
        <v>0.98499999999999999</v>
      </c>
      <c r="AL219" s="20">
        <v>0.93200000000000005</v>
      </c>
      <c r="AM219" s="20">
        <v>0.82099999999999995</v>
      </c>
      <c r="AN219" s="20">
        <v>0.92500000000000004</v>
      </c>
      <c r="AO219" s="20">
        <v>0.98799999999999999</v>
      </c>
      <c r="AP219" s="20">
        <v>0.873</v>
      </c>
      <c r="AQ219" s="20">
        <v>0.86599999999999999</v>
      </c>
      <c r="AR219" s="20">
        <v>0.98699999999999999</v>
      </c>
      <c r="AS219" s="20">
        <v>0.94599999999999995</v>
      </c>
      <c r="AT219" s="20">
        <v>0.89900000000000002</v>
      </c>
      <c r="AU219" s="20">
        <v>0.14899999999999999</v>
      </c>
      <c r="AV219" s="20"/>
      <c r="AW219" s="20">
        <v>1.5189999999999999</v>
      </c>
      <c r="AX219" s="20">
        <v>1.2849999999999999</v>
      </c>
      <c r="AY219" s="20">
        <v>1.6419999999999999</v>
      </c>
      <c r="AZ219" s="20">
        <v>1.359</v>
      </c>
      <c r="BA219" s="20">
        <v>1.139</v>
      </c>
      <c r="BB219" s="20">
        <v>1.361</v>
      </c>
      <c r="BC219" s="20">
        <v>1.716</v>
      </c>
      <c r="BD219" s="20">
        <v>1.476</v>
      </c>
      <c r="BE219" s="20">
        <v>1.282</v>
      </c>
      <c r="BF219" s="20">
        <v>1.425</v>
      </c>
      <c r="BG219" s="20">
        <v>1.5429999999999999</v>
      </c>
      <c r="BH219" s="20">
        <v>1.3120000000000001</v>
      </c>
      <c r="BI219" s="20">
        <v>1.431</v>
      </c>
      <c r="BJ219" s="20">
        <v>1.3009999999999999</v>
      </c>
      <c r="BK219" s="20">
        <v>1.756</v>
      </c>
      <c r="BL219" s="20"/>
      <c r="BM219" s="20">
        <v>0.91400000000000003</v>
      </c>
      <c r="BN219" s="20">
        <v>0.93500000000000005</v>
      </c>
      <c r="BO219" s="20">
        <v>0.93500000000000005</v>
      </c>
      <c r="BP219" s="20">
        <v>0.90400000000000003</v>
      </c>
      <c r="BQ219" s="20">
        <v>0.94899999999999995</v>
      </c>
      <c r="BR219" s="20">
        <v>0.92700000000000005</v>
      </c>
      <c r="BS219" s="20">
        <v>0.89900000000000002</v>
      </c>
      <c r="BT219" s="20">
        <v>0.94299999999999995</v>
      </c>
      <c r="BU219" s="20">
        <v>0.94</v>
      </c>
      <c r="BV219" s="20">
        <v>0.88500000000000001</v>
      </c>
      <c r="BW219" s="20">
        <v>0.92300000000000004</v>
      </c>
      <c r="BX219" s="20">
        <v>0.82599999999999996</v>
      </c>
      <c r="BY219" s="20">
        <v>0.92700000000000005</v>
      </c>
      <c r="BZ219" s="20">
        <v>0.92900000000000005</v>
      </c>
      <c r="CA219" s="20">
        <v>0.621</v>
      </c>
      <c r="CB219" s="20"/>
      <c r="CC219" s="20"/>
    </row>
    <row r="220" spans="1:81" x14ac:dyDescent="0.35">
      <c r="A220" s="20">
        <v>237.46299999999999</v>
      </c>
      <c r="B220" s="20">
        <v>253.08600000000001</v>
      </c>
      <c r="C220" s="20">
        <v>167.16200000000001</v>
      </c>
      <c r="D220" s="20">
        <v>220.27799999999999</v>
      </c>
      <c r="E220" s="20">
        <v>270.27100000000002</v>
      </c>
      <c r="F220" s="20">
        <v>315.57600000000002</v>
      </c>
      <c r="G220" s="20">
        <v>167.16200000000001</v>
      </c>
      <c r="H220" s="20">
        <v>184.346</v>
      </c>
      <c r="I220" s="20">
        <v>206.21799999999999</v>
      </c>
      <c r="J220" s="20">
        <v>171.84800000000001</v>
      </c>
      <c r="K220" s="20">
        <v>184.346</v>
      </c>
      <c r="L220" s="20">
        <v>190.595</v>
      </c>
      <c r="M220" s="20">
        <v>242.15</v>
      </c>
      <c r="N220" s="20">
        <v>215.59200000000001</v>
      </c>
      <c r="O220" s="20">
        <v>459.30399999999997</v>
      </c>
      <c r="P220" s="20"/>
      <c r="Q220" s="20">
        <v>58.582999999999998</v>
      </c>
      <c r="R220" s="20">
        <v>60.654000000000003</v>
      </c>
      <c r="S220" s="20">
        <v>48.584000000000003</v>
      </c>
      <c r="T220" s="20">
        <v>54.619</v>
      </c>
      <c r="U220" s="20">
        <v>61.082999999999998</v>
      </c>
      <c r="V220" s="20">
        <v>65.653999999999996</v>
      </c>
      <c r="W220" s="20">
        <v>48.280999999999999</v>
      </c>
      <c r="X220" s="20">
        <v>51.816000000000003</v>
      </c>
      <c r="Y220" s="20">
        <v>54.316000000000003</v>
      </c>
      <c r="Z220" s="20">
        <v>49.012999999999998</v>
      </c>
      <c r="AA220" s="20">
        <v>49.744999999999997</v>
      </c>
      <c r="AB220" s="20">
        <v>51.816000000000003</v>
      </c>
      <c r="AC220" s="20">
        <v>59.012</v>
      </c>
      <c r="AD220" s="20">
        <v>77.295000000000002</v>
      </c>
      <c r="AE220" s="20">
        <v>143.429</v>
      </c>
      <c r="AG220" s="20">
        <v>0.86899999999999999</v>
      </c>
      <c r="AH220" s="20">
        <v>0.86399999999999999</v>
      </c>
      <c r="AI220" s="20">
        <v>0.89</v>
      </c>
      <c r="AJ220" s="20">
        <v>0.92800000000000005</v>
      </c>
      <c r="AK220" s="20">
        <v>0.91</v>
      </c>
      <c r="AL220" s="20">
        <v>0.92</v>
      </c>
      <c r="AM220" s="20">
        <v>0.90100000000000002</v>
      </c>
      <c r="AN220" s="20">
        <v>0.86299999999999999</v>
      </c>
      <c r="AO220" s="20">
        <v>0.878</v>
      </c>
      <c r="AP220" s="20">
        <v>0.89900000000000002</v>
      </c>
      <c r="AQ220" s="20">
        <v>0.93600000000000005</v>
      </c>
      <c r="AR220" s="20">
        <v>0.89200000000000002</v>
      </c>
      <c r="AS220" s="20">
        <v>0.874</v>
      </c>
      <c r="AT220" s="20">
        <v>0.63400000000000001</v>
      </c>
      <c r="AU220" s="20">
        <v>0.28100000000000003</v>
      </c>
      <c r="AV220" s="20"/>
      <c r="AW220" s="20">
        <v>1.6539999999999999</v>
      </c>
      <c r="AX220" s="20">
        <v>1.5960000000000001</v>
      </c>
      <c r="AY220" s="20">
        <v>1.5189999999999999</v>
      </c>
      <c r="AZ220" s="20">
        <v>1.3029999999999999</v>
      </c>
      <c r="BA220" s="20">
        <v>1.544</v>
      </c>
      <c r="BB220" s="20">
        <v>1.3620000000000001</v>
      </c>
      <c r="BC220" s="20">
        <v>1.573</v>
      </c>
      <c r="BD220" s="20">
        <v>1.52</v>
      </c>
      <c r="BE220" s="20">
        <v>1.4550000000000001</v>
      </c>
      <c r="BF220" s="20">
        <v>1.3520000000000001</v>
      </c>
      <c r="BG220" s="20">
        <v>1.385</v>
      </c>
      <c r="BH220" s="20">
        <v>1.298</v>
      </c>
      <c r="BI220" s="20">
        <v>1.512</v>
      </c>
      <c r="BJ220" s="20">
        <v>1.8779999999999999</v>
      </c>
      <c r="BK220" s="20">
        <v>1.9359999999999999</v>
      </c>
      <c r="BL220" s="20"/>
      <c r="BM220" s="20">
        <v>0.93500000000000005</v>
      </c>
      <c r="BN220" s="20">
        <v>0.92300000000000004</v>
      </c>
      <c r="BO220" s="20">
        <v>0.89900000000000002</v>
      </c>
      <c r="BP220" s="20">
        <v>0.91600000000000004</v>
      </c>
      <c r="BQ220" s="20">
        <v>0.93799999999999994</v>
      </c>
      <c r="BR220" s="20">
        <v>0.93100000000000005</v>
      </c>
      <c r="BS220" s="20">
        <v>0.92200000000000004</v>
      </c>
      <c r="BT220" s="20">
        <v>0.89400000000000002</v>
      </c>
      <c r="BU220" s="20">
        <v>0.90700000000000003</v>
      </c>
      <c r="BV220" s="20">
        <v>0.92100000000000004</v>
      </c>
      <c r="BW220" s="20">
        <v>0.94</v>
      </c>
      <c r="BX220" s="20">
        <v>0.89700000000000002</v>
      </c>
      <c r="BY220" s="20">
        <v>0.93899999999999995</v>
      </c>
      <c r="BZ220" s="20">
        <v>0.77800000000000002</v>
      </c>
      <c r="CA220" s="20">
        <v>0.72299999999999998</v>
      </c>
      <c r="CB220" s="20"/>
      <c r="CC220" s="20"/>
    </row>
    <row r="221" spans="1:81" x14ac:dyDescent="0.35">
      <c r="A221" s="20">
        <v>429.62</v>
      </c>
      <c r="B221" s="20">
        <v>229.65199999999999</v>
      </c>
      <c r="C221" s="20">
        <v>168.72399999999999</v>
      </c>
      <c r="D221" s="20">
        <v>195.28200000000001</v>
      </c>
      <c r="E221" s="20">
        <v>203.09399999999999</v>
      </c>
      <c r="F221" s="20">
        <v>248.399</v>
      </c>
      <c r="G221" s="20">
        <v>192.15799999999999</v>
      </c>
      <c r="H221" s="20">
        <v>303.07799999999997</v>
      </c>
      <c r="I221" s="20">
        <v>57.804000000000002</v>
      </c>
      <c r="J221" s="20">
        <v>139.041</v>
      </c>
      <c r="K221" s="20">
        <v>315.57600000000002</v>
      </c>
      <c r="L221" s="20">
        <v>176.535</v>
      </c>
      <c r="M221" s="20">
        <v>156.226</v>
      </c>
      <c r="N221" s="20">
        <v>395.25099999999998</v>
      </c>
      <c r="O221" s="20">
        <v>310.88900000000001</v>
      </c>
      <c r="P221" s="20"/>
      <c r="Q221" s="20">
        <v>77.117000000000004</v>
      </c>
      <c r="R221" s="20">
        <v>57.119</v>
      </c>
      <c r="S221" s="20">
        <v>49.619</v>
      </c>
      <c r="T221" s="20">
        <v>51.816000000000003</v>
      </c>
      <c r="U221" s="20">
        <v>54.012</v>
      </c>
      <c r="V221" s="20">
        <v>68.153000000000006</v>
      </c>
      <c r="W221" s="20">
        <v>54.619</v>
      </c>
      <c r="X221" s="20">
        <v>65.653999999999996</v>
      </c>
      <c r="Y221" s="20">
        <v>88.361000000000004</v>
      </c>
      <c r="Z221" s="20">
        <v>44.012999999999998</v>
      </c>
      <c r="AA221" s="20">
        <v>84.491</v>
      </c>
      <c r="AB221" s="20">
        <v>50.048000000000002</v>
      </c>
      <c r="AC221" s="20">
        <v>45.780999999999999</v>
      </c>
      <c r="AD221" s="20">
        <v>55.048000000000002</v>
      </c>
      <c r="AE221" s="20">
        <v>118.379</v>
      </c>
      <c r="AG221" s="20">
        <v>0.90800000000000003</v>
      </c>
      <c r="AH221" s="20">
        <v>0.88500000000000001</v>
      </c>
      <c r="AI221" s="20">
        <v>0.86099999999999999</v>
      </c>
      <c r="AJ221" s="20">
        <v>0.91400000000000003</v>
      </c>
      <c r="AK221" s="20">
        <v>0.875</v>
      </c>
      <c r="AL221" s="20">
        <v>0.67200000000000004</v>
      </c>
      <c r="AM221" s="20">
        <v>0.80900000000000005</v>
      </c>
      <c r="AN221" s="20">
        <v>0.88400000000000001</v>
      </c>
      <c r="AO221" s="20">
        <v>9.2999999999999999E-2</v>
      </c>
      <c r="AP221" s="20">
        <v>0.90200000000000002</v>
      </c>
      <c r="AQ221" s="20">
        <v>0.55600000000000005</v>
      </c>
      <c r="AR221" s="20">
        <v>0.88600000000000001</v>
      </c>
      <c r="AS221" s="20">
        <v>0.93700000000000006</v>
      </c>
      <c r="AT221" s="20">
        <v>0.89400000000000002</v>
      </c>
      <c r="AU221" s="20">
        <v>0.27900000000000003</v>
      </c>
      <c r="AV221" s="20"/>
      <c r="AW221" s="20">
        <v>1.2509999999999999</v>
      </c>
      <c r="AX221" s="20">
        <v>1.446</v>
      </c>
      <c r="AY221" s="20">
        <v>1.629</v>
      </c>
      <c r="AZ221" s="20">
        <v>1.095</v>
      </c>
      <c r="BA221" s="20">
        <v>1.6850000000000001</v>
      </c>
      <c r="BB221" s="20">
        <v>2.339</v>
      </c>
      <c r="BC221" s="20">
        <v>1.9730000000000001</v>
      </c>
      <c r="BD221" s="20">
        <v>1.38</v>
      </c>
      <c r="BE221" s="20">
        <v>1.4830000000000001</v>
      </c>
      <c r="BF221" s="20">
        <v>1.5069999999999999</v>
      </c>
      <c r="BG221" s="20">
        <v>2.5430000000000001</v>
      </c>
      <c r="BH221" s="20">
        <v>1.32</v>
      </c>
      <c r="BI221" s="20">
        <v>1.421</v>
      </c>
      <c r="BJ221" s="20">
        <v>1.1319999999999999</v>
      </c>
      <c r="BK221" s="20">
        <v>1.254</v>
      </c>
      <c r="BL221" s="20"/>
      <c r="BM221" s="20">
        <v>0.95299999999999996</v>
      </c>
      <c r="BN221" s="20">
        <v>0.91600000000000004</v>
      </c>
      <c r="BO221" s="20">
        <v>0.89300000000000002</v>
      </c>
      <c r="BP221" s="20">
        <v>0.92300000000000004</v>
      </c>
      <c r="BQ221" s="20">
        <v>0.93500000000000005</v>
      </c>
      <c r="BR221" s="20">
        <v>0.88600000000000001</v>
      </c>
      <c r="BS221" s="20">
        <v>0.89800000000000002</v>
      </c>
      <c r="BT221" s="20">
        <v>0.91700000000000004</v>
      </c>
      <c r="BU221" s="20">
        <v>9.2999999999999999E-2</v>
      </c>
      <c r="BV221" s="20">
        <v>0.90400000000000003</v>
      </c>
      <c r="BW221" s="20">
        <v>0.77800000000000002</v>
      </c>
      <c r="BX221" s="20">
        <v>0.89700000000000002</v>
      </c>
      <c r="BY221" s="20">
        <v>0.91700000000000004</v>
      </c>
      <c r="BZ221" s="20">
        <v>0.91400000000000003</v>
      </c>
      <c r="CA221" s="20">
        <v>0.72199999999999998</v>
      </c>
      <c r="CB221" s="20"/>
      <c r="CC221" s="20"/>
    </row>
    <row r="222" spans="1:81" x14ac:dyDescent="0.35">
      <c r="A222" s="20">
        <v>240.58699999999999</v>
      </c>
      <c r="B222" s="20">
        <v>234.339</v>
      </c>
      <c r="C222" s="20">
        <v>496.798</v>
      </c>
      <c r="D222" s="20">
        <v>34.369999999999997</v>
      </c>
      <c r="E222" s="20">
        <v>228.09</v>
      </c>
      <c r="F222" s="20">
        <v>192.15799999999999</v>
      </c>
      <c r="G222" s="20">
        <v>196.84399999999999</v>
      </c>
      <c r="H222" s="20">
        <v>184.346</v>
      </c>
      <c r="I222" s="20">
        <v>184.346</v>
      </c>
      <c r="J222" s="20">
        <v>224.965</v>
      </c>
      <c r="K222" s="20">
        <v>110.92</v>
      </c>
      <c r="L222" s="20">
        <v>140.60300000000001</v>
      </c>
      <c r="M222" s="20">
        <v>234.339</v>
      </c>
      <c r="N222" s="20">
        <v>103.10899999999999</v>
      </c>
      <c r="O222" s="20">
        <v>540.54100000000005</v>
      </c>
      <c r="P222" s="20"/>
      <c r="Q222" s="20">
        <v>58.582999999999998</v>
      </c>
      <c r="R222" s="20">
        <v>57.548000000000002</v>
      </c>
      <c r="S222" s="20">
        <v>145.32300000000001</v>
      </c>
      <c r="T222" s="20">
        <v>20.605</v>
      </c>
      <c r="U222" s="20">
        <v>56.814999999999998</v>
      </c>
      <c r="V222" s="20">
        <v>52.850999999999999</v>
      </c>
      <c r="W222" s="20">
        <v>51.084000000000003</v>
      </c>
      <c r="X222" s="20">
        <v>51.387</v>
      </c>
      <c r="Y222" s="20">
        <v>53.582999999999998</v>
      </c>
      <c r="Z222" s="20">
        <v>55.048000000000002</v>
      </c>
      <c r="AA222" s="20">
        <v>37.978000000000002</v>
      </c>
      <c r="AB222" s="20">
        <v>43.280999999999999</v>
      </c>
      <c r="AC222" s="20">
        <v>57.548000000000002</v>
      </c>
      <c r="AD222" s="20">
        <v>75.349000000000004</v>
      </c>
      <c r="AE222" s="20">
        <v>154.035</v>
      </c>
      <c r="AG222" s="20">
        <v>0.88100000000000001</v>
      </c>
      <c r="AH222" s="20">
        <v>0.88900000000000001</v>
      </c>
      <c r="AI222" s="20">
        <v>0.29599999999999999</v>
      </c>
      <c r="AJ222" s="20">
        <v>1</v>
      </c>
      <c r="AK222" s="20">
        <v>0.88800000000000001</v>
      </c>
      <c r="AL222" s="20">
        <v>0.86399999999999999</v>
      </c>
      <c r="AM222" s="20">
        <v>0.94799999999999995</v>
      </c>
      <c r="AN222" s="20">
        <v>0.877</v>
      </c>
      <c r="AO222" s="20">
        <v>0.80700000000000005</v>
      </c>
      <c r="AP222" s="20">
        <v>0.93300000000000005</v>
      </c>
      <c r="AQ222" s="20">
        <v>0.96599999999999997</v>
      </c>
      <c r="AR222" s="20">
        <v>0.94299999999999995</v>
      </c>
      <c r="AS222" s="20">
        <v>0.88900000000000001</v>
      </c>
      <c r="AT222" s="20">
        <v>0.875</v>
      </c>
      <c r="AU222" s="20">
        <v>0.28599999999999998</v>
      </c>
      <c r="AV222" s="20"/>
      <c r="AW222" s="20">
        <v>1.3089999999999999</v>
      </c>
      <c r="AX222" s="20">
        <v>1.4379999999999999</v>
      </c>
      <c r="AY222" s="20">
        <v>2.17</v>
      </c>
      <c r="AZ222" s="20">
        <v>1.083</v>
      </c>
      <c r="BA222" s="20">
        <v>1.528</v>
      </c>
      <c r="BB222" s="20">
        <v>1.758</v>
      </c>
      <c r="BC222" s="20">
        <v>1.4159999999999999</v>
      </c>
      <c r="BD222" s="20">
        <v>1.575</v>
      </c>
      <c r="BE222" s="20">
        <v>1.752</v>
      </c>
      <c r="BF222" s="20">
        <v>1.383</v>
      </c>
      <c r="BG222" s="20">
        <v>1.395</v>
      </c>
      <c r="BH222" s="20">
        <v>1.3580000000000001</v>
      </c>
      <c r="BI222" s="20">
        <v>1.4610000000000001</v>
      </c>
      <c r="BJ222" s="20">
        <v>1.5029999999999999</v>
      </c>
      <c r="BK222" s="20">
        <v>1.454</v>
      </c>
      <c r="BL222" s="20"/>
      <c r="BM222" s="20">
        <v>0.91900000000000004</v>
      </c>
      <c r="BN222" s="20">
        <v>0.92600000000000005</v>
      </c>
      <c r="BO222" s="20">
        <v>0.74199999999999999</v>
      </c>
      <c r="BP222" s="20">
        <v>0.93600000000000005</v>
      </c>
      <c r="BQ222" s="20">
        <v>0.92700000000000005</v>
      </c>
      <c r="BR222" s="20">
        <v>0.90100000000000002</v>
      </c>
      <c r="BS222" s="20">
        <v>0.93</v>
      </c>
      <c r="BT222" s="20">
        <v>0.89700000000000002</v>
      </c>
      <c r="BU222" s="20">
        <v>0.89700000000000002</v>
      </c>
      <c r="BV222" s="20">
        <v>0.93500000000000005</v>
      </c>
      <c r="BW222" s="20">
        <v>0.92800000000000005</v>
      </c>
      <c r="BX222" s="20">
        <v>0.91400000000000003</v>
      </c>
      <c r="BY222" s="20">
        <v>0.93799999999999994</v>
      </c>
      <c r="BZ222" s="20">
        <v>0.94599999999999995</v>
      </c>
      <c r="CA222" s="20">
        <v>0.76200000000000001</v>
      </c>
      <c r="CB222" s="20"/>
      <c r="CC222" s="20"/>
    </row>
    <row r="223" spans="1:81" x14ac:dyDescent="0.35">
      <c r="A223" s="20">
        <v>379.62799999999999</v>
      </c>
      <c r="B223" s="20">
        <v>224.965</v>
      </c>
      <c r="C223" s="20">
        <v>164.03700000000001</v>
      </c>
      <c r="D223" s="20">
        <v>154.66399999999999</v>
      </c>
      <c r="E223" s="20">
        <v>231.214</v>
      </c>
      <c r="F223" s="20">
        <v>171.84800000000001</v>
      </c>
      <c r="G223" s="20">
        <v>256.20999999999998</v>
      </c>
      <c r="H223" s="20">
        <v>198.40700000000001</v>
      </c>
      <c r="I223" s="20">
        <v>245.274</v>
      </c>
      <c r="J223" s="20">
        <v>151.53899999999999</v>
      </c>
      <c r="K223" s="20">
        <v>484.3</v>
      </c>
      <c r="L223" s="20">
        <v>259.33499999999998</v>
      </c>
      <c r="M223" s="20">
        <v>196.84399999999999</v>
      </c>
      <c r="N223" s="20">
        <v>198.40700000000001</v>
      </c>
      <c r="O223" s="20">
        <v>210.905</v>
      </c>
      <c r="P223" s="20"/>
      <c r="Q223" s="20">
        <v>74.921000000000006</v>
      </c>
      <c r="R223" s="20">
        <v>54.619</v>
      </c>
      <c r="S223" s="20">
        <v>46.816000000000003</v>
      </c>
      <c r="T223" s="20">
        <v>46.512999999999998</v>
      </c>
      <c r="U223" s="20">
        <v>57.119</v>
      </c>
      <c r="V223" s="20">
        <v>48.280999999999999</v>
      </c>
      <c r="W223" s="20">
        <v>59.618000000000002</v>
      </c>
      <c r="X223" s="20">
        <v>54.316000000000003</v>
      </c>
      <c r="Y223" s="20">
        <v>58.582999999999998</v>
      </c>
      <c r="Z223" s="20">
        <v>45.780999999999999</v>
      </c>
      <c r="AA223" s="20">
        <v>84.491</v>
      </c>
      <c r="AB223" s="20">
        <v>73.331000000000003</v>
      </c>
      <c r="AC223" s="20">
        <v>50.048000000000002</v>
      </c>
      <c r="AD223" s="20">
        <v>36.514000000000003</v>
      </c>
      <c r="AE223" s="20">
        <v>74.795000000000002</v>
      </c>
      <c r="AG223" s="20">
        <v>0.85</v>
      </c>
      <c r="AH223" s="20">
        <v>0.94799999999999995</v>
      </c>
      <c r="AI223" s="20">
        <v>0.94099999999999995</v>
      </c>
      <c r="AJ223" s="20">
        <v>0.89800000000000002</v>
      </c>
      <c r="AK223" s="20">
        <v>0.89100000000000001</v>
      </c>
      <c r="AL223" s="20">
        <v>0.92600000000000005</v>
      </c>
      <c r="AM223" s="20">
        <v>0.90600000000000003</v>
      </c>
      <c r="AN223" s="20">
        <v>0.84499999999999997</v>
      </c>
      <c r="AO223" s="20">
        <v>0.89800000000000002</v>
      </c>
      <c r="AP223" s="20">
        <v>0.90900000000000003</v>
      </c>
      <c r="AQ223" s="20">
        <v>0.85299999999999998</v>
      </c>
      <c r="AR223" s="20">
        <v>0.60599999999999998</v>
      </c>
      <c r="AS223" s="20">
        <v>0.98799999999999999</v>
      </c>
      <c r="AT223" s="20">
        <v>0.97199999999999998</v>
      </c>
      <c r="AU223" s="20">
        <v>0.47399999999999998</v>
      </c>
      <c r="AV223" s="20"/>
      <c r="AW223" s="20">
        <v>1.4490000000000001</v>
      </c>
      <c r="AX223" s="20">
        <v>1.2589999999999999</v>
      </c>
      <c r="AY223" s="20">
        <v>1.19</v>
      </c>
      <c r="AZ223" s="20">
        <v>1.593</v>
      </c>
      <c r="BA223" s="20">
        <v>1.3879999999999999</v>
      </c>
      <c r="BB223" s="20">
        <v>1.456</v>
      </c>
      <c r="BC223" s="20">
        <v>1.2829999999999999</v>
      </c>
      <c r="BD223" s="20">
        <v>1.6559999999999999</v>
      </c>
      <c r="BE223" s="20">
        <v>1.4</v>
      </c>
      <c r="BF223" s="20">
        <v>1.1919999999999999</v>
      </c>
      <c r="BG223" s="20">
        <v>1.6</v>
      </c>
      <c r="BH223" s="20">
        <v>2.1320000000000001</v>
      </c>
      <c r="BI223" s="20">
        <v>1.256</v>
      </c>
      <c r="BJ223" s="20">
        <v>1.1120000000000001</v>
      </c>
      <c r="BK223" s="20">
        <v>1.34</v>
      </c>
      <c r="BL223" s="20"/>
      <c r="BM223" s="20">
        <v>0.92900000000000005</v>
      </c>
      <c r="BN223" s="20">
        <v>0.92300000000000004</v>
      </c>
      <c r="BO223" s="20">
        <v>0.92100000000000004</v>
      </c>
      <c r="BP223" s="20">
        <v>0.91700000000000004</v>
      </c>
      <c r="BQ223" s="20">
        <v>0.92500000000000004</v>
      </c>
      <c r="BR223" s="20">
        <v>0.93200000000000005</v>
      </c>
      <c r="BS223" s="20">
        <v>0.91900000000000004</v>
      </c>
      <c r="BT223" s="20">
        <v>0.91400000000000003</v>
      </c>
      <c r="BU223" s="20">
        <v>0.92100000000000004</v>
      </c>
      <c r="BV223" s="20">
        <v>0.90700000000000003</v>
      </c>
      <c r="BW223" s="20">
        <v>0.93700000000000006</v>
      </c>
      <c r="BX223" s="20">
        <v>0.82799999999999996</v>
      </c>
      <c r="BY223" s="20">
        <v>0.94</v>
      </c>
      <c r="BZ223" s="20">
        <v>0.90400000000000003</v>
      </c>
      <c r="CA223" s="20">
        <v>0.78300000000000003</v>
      </c>
      <c r="CB223" s="20"/>
      <c r="CC223" s="20"/>
    </row>
    <row r="224" spans="1:81" x14ac:dyDescent="0.35">
      <c r="A224" s="20">
        <v>360.88099999999997</v>
      </c>
      <c r="B224" s="20">
        <v>226.52699999999999</v>
      </c>
      <c r="C224" s="20">
        <v>542.10299999999995</v>
      </c>
      <c r="D224" s="20">
        <v>201.53100000000001</v>
      </c>
      <c r="E224" s="20">
        <v>264.02199999999999</v>
      </c>
      <c r="F224" s="20">
        <v>201.53100000000001</v>
      </c>
      <c r="G224" s="20">
        <v>201.53100000000001</v>
      </c>
      <c r="H224" s="20">
        <v>184.346</v>
      </c>
      <c r="I224" s="20">
        <v>245.274</v>
      </c>
      <c r="J224" s="20">
        <v>171.84800000000001</v>
      </c>
      <c r="K224" s="20">
        <v>145.29</v>
      </c>
      <c r="L224" s="20">
        <v>179.66</v>
      </c>
      <c r="M224" s="20">
        <v>270.27100000000002</v>
      </c>
      <c r="N224" s="20">
        <v>106.23399999999999</v>
      </c>
      <c r="O224" s="20">
        <v>274.95699999999999</v>
      </c>
      <c r="P224" s="20"/>
      <c r="Q224" s="20">
        <v>72.421000000000006</v>
      </c>
      <c r="R224" s="20">
        <v>56.082999999999998</v>
      </c>
      <c r="S224" s="20">
        <v>88.757999999999996</v>
      </c>
      <c r="T224" s="20">
        <v>54.316000000000003</v>
      </c>
      <c r="U224" s="20">
        <v>59.314999999999998</v>
      </c>
      <c r="V224" s="20">
        <v>51.816000000000003</v>
      </c>
      <c r="W224" s="20">
        <v>52.548000000000002</v>
      </c>
      <c r="X224" s="20">
        <v>51.084000000000003</v>
      </c>
      <c r="Y224" s="20">
        <v>57.421999999999997</v>
      </c>
      <c r="Z224" s="20">
        <v>48.280999999999999</v>
      </c>
      <c r="AA224" s="20">
        <v>45.048999999999999</v>
      </c>
      <c r="AB224" s="20">
        <v>49.316000000000003</v>
      </c>
      <c r="AC224" s="20">
        <v>60.350999999999999</v>
      </c>
      <c r="AD224" s="20">
        <v>52.548000000000002</v>
      </c>
      <c r="AE224" s="20">
        <v>103.809</v>
      </c>
      <c r="AG224" s="20">
        <v>0.86499999999999999</v>
      </c>
      <c r="AH224" s="20">
        <v>0.90500000000000003</v>
      </c>
      <c r="AI224" s="20">
        <v>0.86499999999999999</v>
      </c>
      <c r="AJ224" s="20">
        <v>0.85799999999999998</v>
      </c>
      <c r="AK224" s="20">
        <v>0.94299999999999995</v>
      </c>
      <c r="AL224" s="20">
        <v>0.94299999999999995</v>
      </c>
      <c r="AM224" s="20">
        <v>0.91700000000000004</v>
      </c>
      <c r="AN224" s="20">
        <v>0.88800000000000001</v>
      </c>
      <c r="AO224" s="20">
        <v>0.93500000000000005</v>
      </c>
      <c r="AP224" s="20">
        <v>0.92600000000000005</v>
      </c>
      <c r="AQ224" s="20">
        <v>0.9</v>
      </c>
      <c r="AR224" s="20">
        <v>0.92800000000000005</v>
      </c>
      <c r="AS224" s="20">
        <v>0.93200000000000005</v>
      </c>
      <c r="AT224" s="20">
        <v>0.90300000000000002</v>
      </c>
      <c r="AU224" s="20">
        <v>0.32100000000000001</v>
      </c>
      <c r="AV224" s="20"/>
      <c r="AW224" s="20">
        <v>1.363</v>
      </c>
      <c r="AX224" s="20">
        <v>1.41</v>
      </c>
      <c r="AY224" s="20">
        <v>1.2529999999999999</v>
      </c>
      <c r="AZ224" s="20">
        <v>1.651</v>
      </c>
      <c r="BA224" s="20">
        <v>1.2390000000000001</v>
      </c>
      <c r="BB224" s="20">
        <v>1.202</v>
      </c>
      <c r="BC224" s="20">
        <v>1.446</v>
      </c>
      <c r="BD224" s="20">
        <v>1.571</v>
      </c>
      <c r="BE224" s="20">
        <v>1.4350000000000001</v>
      </c>
      <c r="BF224" s="20">
        <v>1.264</v>
      </c>
      <c r="BG224" s="20">
        <v>1.673</v>
      </c>
      <c r="BH224" s="20">
        <v>1.3879999999999999</v>
      </c>
      <c r="BI224" s="20">
        <v>1.272</v>
      </c>
      <c r="BJ224" s="20">
        <v>1.361</v>
      </c>
      <c r="BK224" s="20">
        <v>1.673</v>
      </c>
      <c r="BL224" s="20"/>
      <c r="BM224" s="20">
        <v>0.92</v>
      </c>
      <c r="BN224" s="20">
        <v>0.91500000000000004</v>
      </c>
      <c r="BO224" s="20">
        <v>0.92300000000000004</v>
      </c>
      <c r="BP224" s="20">
        <v>0.91200000000000003</v>
      </c>
      <c r="BQ224" s="20">
        <v>0.93600000000000005</v>
      </c>
      <c r="BR224" s="20">
        <v>0.92500000000000004</v>
      </c>
      <c r="BS224" s="20">
        <v>0.93100000000000005</v>
      </c>
      <c r="BT224" s="20">
        <v>0.91100000000000003</v>
      </c>
      <c r="BU224" s="20">
        <v>0.92900000000000005</v>
      </c>
      <c r="BV224" s="20">
        <v>0.92100000000000004</v>
      </c>
      <c r="BW224" s="20">
        <v>0.91200000000000003</v>
      </c>
      <c r="BX224" s="20">
        <v>0.91300000000000003</v>
      </c>
      <c r="BY224" s="20">
        <v>0.92500000000000004</v>
      </c>
      <c r="BZ224" s="20">
        <v>0.92</v>
      </c>
      <c r="CA224" s="20">
        <v>0.72099999999999997</v>
      </c>
      <c r="CB224" s="20"/>
      <c r="CC224" s="20"/>
    </row>
    <row r="225" spans="1:81" x14ac:dyDescent="0.35">
      <c r="A225" s="20">
        <v>359.31900000000002</v>
      </c>
      <c r="B225" s="20">
        <v>243.71199999999999</v>
      </c>
      <c r="C225" s="20">
        <v>293.70400000000001</v>
      </c>
      <c r="D225" s="20">
        <v>179.66</v>
      </c>
      <c r="E225" s="20">
        <v>168.72399999999999</v>
      </c>
      <c r="F225" s="20">
        <v>212.46700000000001</v>
      </c>
      <c r="G225" s="20">
        <v>185.90899999999999</v>
      </c>
      <c r="H225" s="20">
        <v>181.22200000000001</v>
      </c>
      <c r="I225" s="20">
        <v>195.28200000000001</v>
      </c>
      <c r="J225" s="20">
        <v>182.78399999999999</v>
      </c>
      <c r="K225" s="20">
        <v>203.09399999999999</v>
      </c>
      <c r="L225" s="20">
        <v>501.48500000000001</v>
      </c>
      <c r="M225" s="20">
        <v>129.667</v>
      </c>
      <c r="N225" s="20">
        <v>131.22999999999999</v>
      </c>
      <c r="O225" s="20">
        <v>265.584</v>
      </c>
      <c r="P225" s="20"/>
      <c r="Q225" s="20">
        <v>72.724000000000004</v>
      </c>
      <c r="R225" s="20">
        <v>57.850999999999999</v>
      </c>
      <c r="S225" s="20">
        <v>63.886000000000003</v>
      </c>
      <c r="T225" s="20">
        <v>50.350999999999999</v>
      </c>
      <c r="U225" s="20">
        <v>47.548000000000002</v>
      </c>
      <c r="V225" s="20">
        <v>54.619</v>
      </c>
      <c r="W225" s="20">
        <v>51.512999999999998</v>
      </c>
      <c r="X225" s="20">
        <v>50.048000000000002</v>
      </c>
      <c r="Y225" s="20">
        <v>55.350999999999999</v>
      </c>
      <c r="Z225" s="20">
        <v>48.280999999999999</v>
      </c>
      <c r="AA225" s="20">
        <v>51.512999999999998</v>
      </c>
      <c r="AB225" s="20">
        <v>90.828999999999994</v>
      </c>
      <c r="AC225" s="20">
        <v>40.780999999999999</v>
      </c>
      <c r="AD225" s="20">
        <v>39.442</v>
      </c>
      <c r="AE225" s="20">
        <v>113.07599999999999</v>
      </c>
      <c r="AG225" s="20">
        <v>0.85399999999999998</v>
      </c>
      <c r="AH225" s="20">
        <v>0.91500000000000004</v>
      </c>
      <c r="AI225" s="20">
        <v>0.90400000000000003</v>
      </c>
      <c r="AJ225" s="20">
        <v>0.89100000000000001</v>
      </c>
      <c r="AK225" s="20">
        <v>0.93799999999999994</v>
      </c>
      <c r="AL225" s="20">
        <v>0.89500000000000002</v>
      </c>
      <c r="AM225" s="20">
        <v>0.88</v>
      </c>
      <c r="AN225" s="20">
        <v>0.90900000000000003</v>
      </c>
      <c r="AO225" s="20">
        <v>0.80100000000000005</v>
      </c>
      <c r="AP225" s="20">
        <v>0.98499999999999999</v>
      </c>
      <c r="AQ225" s="20">
        <v>0.96199999999999997</v>
      </c>
      <c r="AR225" s="20">
        <v>0.76400000000000001</v>
      </c>
      <c r="AS225" s="20">
        <v>0.98</v>
      </c>
      <c r="AT225" s="20">
        <v>0.85799999999999998</v>
      </c>
      <c r="AU225" s="20">
        <v>0.26100000000000001</v>
      </c>
      <c r="AV225" s="20"/>
      <c r="AW225" s="20">
        <v>1.246</v>
      </c>
      <c r="AX225" s="20">
        <v>1.3640000000000001</v>
      </c>
      <c r="AY225" s="20">
        <v>1.54</v>
      </c>
      <c r="AZ225" s="20">
        <v>1.329</v>
      </c>
      <c r="BA225" s="20">
        <v>1.333</v>
      </c>
      <c r="BB225" s="20">
        <v>1.57</v>
      </c>
      <c r="BC225" s="20">
        <v>1.6479999999999999</v>
      </c>
      <c r="BD225" s="20">
        <v>1.1240000000000001</v>
      </c>
      <c r="BE225" s="20">
        <v>1.653</v>
      </c>
      <c r="BF225" s="20">
        <v>1.262</v>
      </c>
      <c r="BG225" s="20">
        <v>1.2589999999999999</v>
      </c>
      <c r="BH225" s="20">
        <v>1.2509999999999999</v>
      </c>
      <c r="BI225" s="20">
        <v>1.3280000000000001</v>
      </c>
      <c r="BJ225" s="20">
        <v>1.4119999999999999</v>
      </c>
      <c r="BK225" s="20">
        <v>1.353</v>
      </c>
      <c r="BL225" s="20"/>
      <c r="BM225" s="20">
        <v>0.90900000000000003</v>
      </c>
      <c r="BN225" s="20">
        <v>0.92</v>
      </c>
      <c r="BO225" s="20">
        <v>0.93100000000000005</v>
      </c>
      <c r="BP225" s="20">
        <v>0.89100000000000001</v>
      </c>
      <c r="BQ225" s="20">
        <v>0.91100000000000003</v>
      </c>
      <c r="BR225" s="20">
        <v>0.91900000000000004</v>
      </c>
      <c r="BS225" s="20">
        <v>0.93300000000000005</v>
      </c>
      <c r="BT225" s="20">
        <v>0.90600000000000003</v>
      </c>
      <c r="BU225" s="20">
        <v>0.91200000000000003</v>
      </c>
      <c r="BV225" s="20">
        <v>0.94</v>
      </c>
      <c r="BW225" s="20">
        <v>0.94899999999999995</v>
      </c>
      <c r="BX225" s="20">
        <v>0.89400000000000002</v>
      </c>
      <c r="BY225" s="20">
        <v>0.91200000000000003</v>
      </c>
      <c r="BZ225" s="20">
        <v>0.89500000000000002</v>
      </c>
      <c r="CA225" s="20">
        <v>0.65600000000000003</v>
      </c>
      <c r="CB225" s="20"/>
      <c r="CC225" s="20"/>
    </row>
    <row r="226" spans="1:81" x14ac:dyDescent="0.35">
      <c r="A226" s="20">
        <v>335.88499999999999</v>
      </c>
      <c r="B226" s="20">
        <v>435.87</v>
      </c>
      <c r="C226" s="20">
        <v>488.98700000000002</v>
      </c>
      <c r="D226" s="20">
        <v>184.346</v>
      </c>
      <c r="E226" s="20">
        <v>242.15</v>
      </c>
      <c r="F226" s="20">
        <v>176.535</v>
      </c>
      <c r="G226" s="20">
        <v>176.535</v>
      </c>
      <c r="H226" s="20">
        <v>174.97300000000001</v>
      </c>
      <c r="I226" s="20">
        <v>206.21799999999999</v>
      </c>
      <c r="J226" s="20">
        <v>160.91300000000001</v>
      </c>
      <c r="K226" s="20">
        <v>151.53899999999999</v>
      </c>
      <c r="L226" s="20">
        <v>264.02199999999999</v>
      </c>
      <c r="M226" s="20">
        <v>348.38299999999998</v>
      </c>
      <c r="N226" s="20">
        <v>226.52699999999999</v>
      </c>
      <c r="O226" s="20">
        <v>428.05900000000003</v>
      </c>
      <c r="P226" s="20"/>
      <c r="Q226" s="20">
        <v>70.224000000000004</v>
      </c>
      <c r="R226" s="20">
        <v>78.759</v>
      </c>
      <c r="S226" s="20">
        <v>86.991</v>
      </c>
      <c r="T226" s="20">
        <v>50.048000000000002</v>
      </c>
      <c r="U226" s="20">
        <v>66.260000000000005</v>
      </c>
      <c r="V226" s="20">
        <v>49.619</v>
      </c>
      <c r="W226" s="20">
        <v>51.084000000000003</v>
      </c>
      <c r="X226" s="20">
        <v>50.048000000000002</v>
      </c>
      <c r="Y226" s="20">
        <v>58.154000000000003</v>
      </c>
      <c r="Z226" s="20">
        <v>45.048999999999999</v>
      </c>
      <c r="AA226" s="20">
        <v>45.048999999999999</v>
      </c>
      <c r="AB226" s="20">
        <v>67.724000000000004</v>
      </c>
      <c r="AC226" s="20">
        <v>71.688999999999993</v>
      </c>
      <c r="AD226" s="20">
        <v>41.512999999999998</v>
      </c>
      <c r="AE226" s="20">
        <v>162.999</v>
      </c>
      <c r="AG226" s="20">
        <v>0.85599999999999998</v>
      </c>
      <c r="AH226" s="20">
        <v>0.88300000000000001</v>
      </c>
      <c r="AI226" s="20">
        <v>0.81200000000000006</v>
      </c>
      <c r="AJ226" s="20">
        <v>0.92500000000000004</v>
      </c>
      <c r="AK226" s="20">
        <v>0.69299999999999995</v>
      </c>
      <c r="AL226" s="20">
        <v>0.90100000000000002</v>
      </c>
      <c r="AM226" s="20">
        <v>0.85</v>
      </c>
      <c r="AN226" s="20">
        <v>0.878</v>
      </c>
      <c r="AO226" s="20">
        <v>0.76600000000000001</v>
      </c>
      <c r="AP226" s="20">
        <v>0.996</v>
      </c>
      <c r="AQ226" s="20">
        <v>0.93799999999999994</v>
      </c>
      <c r="AR226" s="20">
        <v>0.72299999999999998</v>
      </c>
      <c r="AS226" s="20">
        <v>0.85199999999999998</v>
      </c>
      <c r="AT226" s="20">
        <v>0.95699999999999996</v>
      </c>
      <c r="AU226" s="20">
        <v>0.20200000000000001</v>
      </c>
      <c r="AV226" s="20"/>
      <c r="AW226" s="20">
        <v>1.339</v>
      </c>
      <c r="AX226" s="20">
        <v>1.3720000000000001</v>
      </c>
      <c r="AY226" s="20">
        <v>1.5389999999999999</v>
      </c>
      <c r="AZ226" s="20">
        <v>1.2230000000000001</v>
      </c>
      <c r="BA226" s="20">
        <v>1.2509999999999999</v>
      </c>
      <c r="BB226" s="20">
        <v>1.532</v>
      </c>
      <c r="BC226" s="20">
        <v>1.425</v>
      </c>
      <c r="BD226" s="20">
        <v>1.518</v>
      </c>
      <c r="BE226" s="20">
        <v>1.2709999999999999</v>
      </c>
      <c r="BF226" s="20">
        <v>1.34</v>
      </c>
      <c r="BG226" s="20">
        <v>1.4259999999999999</v>
      </c>
      <c r="BH226" s="20">
        <v>1.9890000000000001</v>
      </c>
      <c r="BI226" s="20">
        <v>1.629</v>
      </c>
      <c r="BJ226" s="20">
        <v>1.486</v>
      </c>
      <c r="BK226" s="20">
        <v>1.105</v>
      </c>
      <c r="BL226" s="20"/>
      <c r="BM226" s="20">
        <v>0.91900000000000004</v>
      </c>
      <c r="BN226" s="20">
        <v>0.93300000000000005</v>
      </c>
      <c r="BO226" s="20">
        <v>0.91700000000000004</v>
      </c>
      <c r="BP226" s="20">
        <v>0.92200000000000004</v>
      </c>
      <c r="BQ226" s="20">
        <v>0.871</v>
      </c>
      <c r="BR226" s="20">
        <v>0.90400000000000003</v>
      </c>
      <c r="BS226" s="20">
        <v>0.879</v>
      </c>
      <c r="BT226" s="20">
        <v>0.91100000000000003</v>
      </c>
      <c r="BU226" s="20">
        <v>0.88300000000000001</v>
      </c>
      <c r="BV226" s="20">
        <v>0.93600000000000005</v>
      </c>
      <c r="BW226" s="20">
        <v>0.91500000000000004</v>
      </c>
      <c r="BX226" s="20">
        <v>0.86</v>
      </c>
      <c r="BY226" s="20">
        <v>0.92900000000000005</v>
      </c>
      <c r="BZ226" s="20">
        <v>0.93899999999999995</v>
      </c>
      <c r="CA226" s="20">
        <v>0.63600000000000001</v>
      </c>
      <c r="CB226" s="20"/>
      <c r="CC226" s="20"/>
    </row>
    <row r="227" spans="1:81" x14ac:dyDescent="0.35">
      <c r="A227" s="20">
        <v>279.64400000000001</v>
      </c>
      <c r="B227" s="20">
        <v>354.63299999999998</v>
      </c>
      <c r="C227" s="20">
        <v>274.95699999999999</v>
      </c>
      <c r="D227" s="20">
        <v>193.72</v>
      </c>
      <c r="E227" s="20">
        <v>146.852</v>
      </c>
      <c r="F227" s="20">
        <v>253.08600000000001</v>
      </c>
      <c r="G227" s="20">
        <v>185.90899999999999</v>
      </c>
      <c r="H227" s="20">
        <v>182.78399999999999</v>
      </c>
      <c r="I227" s="20">
        <v>192.15799999999999</v>
      </c>
      <c r="J227" s="20">
        <v>137.47900000000001</v>
      </c>
      <c r="K227" s="20">
        <v>381.19099999999997</v>
      </c>
      <c r="L227" s="20">
        <v>137.47900000000001</v>
      </c>
      <c r="M227" s="20">
        <v>187.471</v>
      </c>
      <c r="N227" s="20">
        <v>273.39499999999998</v>
      </c>
      <c r="O227" s="20">
        <v>214.029</v>
      </c>
      <c r="P227" s="20"/>
      <c r="Q227" s="20">
        <v>65.653999999999996</v>
      </c>
      <c r="R227" s="20">
        <v>99.061000000000007</v>
      </c>
      <c r="S227" s="20">
        <v>71.260000000000005</v>
      </c>
      <c r="T227" s="20">
        <v>51.512999999999998</v>
      </c>
      <c r="U227" s="20">
        <v>48.709000000000003</v>
      </c>
      <c r="V227" s="20">
        <v>59.314999999999998</v>
      </c>
      <c r="W227" s="20">
        <v>51.512999999999998</v>
      </c>
      <c r="X227" s="20">
        <v>49.316000000000003</v>
      </c>
      <c r="Y227" s="20">
        <v>50.78</v>
      </c>
      <c r="Z227" s="20">
        <v>43.280999999999999</v>
      </c>
      <c r="AA227" s="20">
        <v>71.688999999999993</v>
      </c>
      <c r="AB227" s="20">
        <v>44.012999999999998</v>
      </c>
      <c r="AC227" s="20">
        <v>50.048000000000002</v>
      </c>
      <c r="AD227" s="20">
        <v>55.350999999999999</v>
      </c>
      <c r="AE227" s="20">
        <v>94.239000000000004</v>
      </c>
      <c r="AG227" s="20">
        <v>0.81499999999999995</v>
      </c>
      <c r="AH227" s="20">
        <v>0.45400000000000001</v>
      </c>
      <c r="AI227" s="20">
        <v>0.68</v>
      </c>
      <c r="AJ227" s="20">
        <v>0.91700000000000004</v>
      </c>
      <c r="AK227" s="20">
        <v>0.77800000000000002</v>
      </c>
      <c r="AL227" s="20">
        <v>0.90400000000000003</v>
      </c>
      <c r="AM227" s="20">
        <v>0.88</v>
      </c>
      <c r="AN227" s="20">
        <v>0.94399999999999995</v>
      </c>
      <c r="AO227" s="20">
        <v>0.93600000000000005</v>
      </c>
      <c r="AP227" s="20">
        <v>0.92200000000000004</v>
      </c>
      <c r="AQ227" s="20">
        <v>0.93200000000000005</v>
      </c>
      <c r="AR227" s="20">
        <v>0.89200000000000002</v>
      </c>
      <c r="AS227" s="20">
        <v>0.94099999999999995</v>
      </c>
      <c r="AT227" s="20">
        <v>0.92900000000000005</v>
      </c>
      <c r="AU227" s="20">
        <v>0.30299999999999999</v>
      </c>
      <c r="AV227" s="20"/>
      <c r="AW227" s="20">
        <v>1.5920000000000001</v>
      </c>
      <c r="AX227" s="20">
        <v>2.2559999999999998</v>
      </c>
      <c r="AY227" s="20">
        <v>1.421</v>
      </c>
      <c r="AZ227" s="20">
        <v>1.3169999999999999</v>
      </c>
      <c r="BA227" s="20">
        <v>2.145</v>
      </c>
      <c r="BB227" s="20">
        <v>1.474</v>
      </c>
      <c r="BC227" s="20">
        <v>1.57</v>
      </c>
      <c r="BD227" s="20">
        <v>1.25</v>
      </c>
      <c r="BE227" s="20">
        <v>1.26</v>
      </c>
      <c r="BF227" s="20">
        <v>1.353</v>
      </c>
      <c r="BG227" s="20">
        <v>1.157</v>
      </c>
      <c r="BH227" s="20">
        <v>1.532</v>
      </c>
      <c r="BI227" s="20">
        <v>1.2370000000000001</v>
      </c>
      <c r="BJ227" s="20">
        <v>1.365</v>
      </c>
      <c r="BK227" s="20">
        <v>1.552</v>
      </c>
      <c r="BL227" s="20"/>
      <c r="BM227" s="20">
        <v>0.90200000000000002</v>
      </c>
      <c r="BN227" s="20">
        <v>0.747</v>
      </c>
      <c r="BO227" s="20">
        <v>0.82099999999999995</v>
      </c>
      <c r="BP227" s="20">
        <v>0.93200000000000005</v>
      </c>
      <c r="BQ227" s="20">
        <v>0.94</v>
      </c>
      <c r="BR227" s="20">
        <v>0.92600000000000005</v>
      </c>
      <c r="BS227" s="20">
        <v>0.92600000000000005</v>
      </c>
      <c r="BT227" s="20">
        <v>0.91400000000000003</v>
      </c>
      <c r="BU227" s="20">
        <v>0.93200000000000005</v>
      </c>
      <c r="BV227" s="20">
        <v>0.89800000000000002</v>
      </c>
      <c r="BW227" s="20">
        <v>0.93500000000000005</v>
      </c>
      <c r="BX227" s="20">
        <v>0.90700000000000003</v>
      </c>
      <c r="BY227" s="20">
        <v>0.92700000000000005</v>
      </c>
      <c r="BZ227" s="20">
        <v>0.92900000000000005</v>
      </c>
      <c r="CA227" s="20">
        <v>0.65200000000000002</v>
      </c>
      <c r="CB227" s="20"/>
      <c r="CC227" s="20"/>
    </row>
    <row r="228" spans="1:81" x14ac:dyDescent="0.35">
      <c r="A228" s="20">
        <v>324.94900000000001</v>
      </c>
      <c r="B228" s="20">
        <v>610.84299999999996</v>
      </c>
      <c r="C228" s="20">
        <v>604.59400000000005</v>
      </c>
      <c r="D228" s="20">
        <v>151.53899999999999</v>
      </c>
      <c r="E228" s="20">
        <v>214.029</v>
      </c>
      <c r="F228" s="20">
        <v>190.595</v>
      </c>
      <c r="G228" s="20">
        <v>201.53100000000001</v>
      </c>
      <c r="H228" s="20">
        <v>173.411</v>
      </c>
      <c r="I228" s="20">
        <v>164.03700000000001</v>
      </c>
      <c r="J228" s="20">
        <v>207.78</v>
      </c>
      <c r="K228" s="20">
        <v>292.142</v>
      </c>
      <c r="L228" s="20">
        <v>207.78</v>
      </c>
      <c r="M228" s="20">
        <v>110.92</v>
      </c>
      <c r="N228" s="20">
        <v>381.19099999999997</v>
      </c>
      <c r="O228" s="20">
        <v>324.95</v>
      </c>
      <c r="P228" s="20"/>
      <c r="Q228" s="20">
        <v>68.456999999999994</v>
      </c>
      <c r="R228" s="20">
        <v>118.63</v>
      </c>
      <c r="S228" s="20">
        <v>108.202</v>
      </c>
      <c r="T228" s="20">
        <v>45.780999999999999</v>
      </c>
      <c r="U228" s="20">
        <v>55.350999999999999</v>
      </c>
      <c r="V228" s="20">
        <v>52.244999999999997</v>
      </c>
      <c r="W228" s="20">
        <v>55.048000000000002</v>
      </c>
      <c r="X228" s="20">
        <v>49.744999999999997</v>
      </c>
      <c r="Y228" s="20">
        <v>72.295000000000002</v>
      </c>
      <c r="Z228" s="20">
        <v>53.582999999999998</v>
      </c>
      <c r="AA228" s="20">
        <v>69.188999999999993</v>
      </c>
      <c r="AB228" s="20">
        <v>61.993000000000002</v>
      </c>
      <c r="AC228" s="20">
        <v>37.978000000000002</v>
      </c>
      <c r="AD228" s="20">
        <v>63.886000000000003</v>
      </c>
      <c r="AE228" s="20">
        <v>165.928</v>
      </c>
      <c r="AG228" s="20">
        <v>0.871</v>
      </c>
      <c r="AH228" s="20">
        <v>0.54500000000000004</v>
      </c>
      <c r="AI228" s="20">
        <v>0.64900000000000002</v>
      </c>
      <c r="AJ228" s="20">
        <v>0.90900000000000003</v>
      </c>
      <c r="AK228" s="20">
        <v>0.878</v>
      </c>
      <c r="AL228" s="20">
        <v>0.877</v>
      </c>
      <c r="AM228" s="20">
        <v>0.83599999999999997</v>
      </c>
      <c r="AN228" s="20">
        <v>0.88100000000000001</v>
      </c>
      <c r="AO228" s="20">
        <v>0.39400000000000002</v>
      </c>
      <c r="AP228" s="20">
        <v>0.90900000000000003</v>
      </c>
      <c r="AQ228" s="20">
        <v>0.76700000000000002</v>
      </c>
      <c r="AR228" s="20">
        <v>0.67900000000000005</v>
      </c>
      <c r="AS228" s="20">
        <v>0.96599999999999997</v>
      </c>
      <c r="AT228" s="20">
        <v>0.84199999999999997</v>
      </c>
      <c r="AU228" s="20">
        <v>0.14799999999999999</v>
      </c>
      <c r="AV228" s="20"/>
      <c r="AW228" s="20">
        <v>1.2190000000000001</v>
      </c>
      <c r="AX228" s="20">
        <v>2.371</v>
      </c>
      <c r="AY228" s="20">
        <v>1.647</v>
      </c>
      <c r="AZ228" s="20">
        <v>1.643</v>
      </c>
      <c r="BA228" s="20">
        <v>1.0960000000000001</v>
      </c>
      <c r="BB228" s="20">
        <v>1.546</v>
      </c>
      <c r="BC228" s="20">
        <v>1.708</v>
      </c>
      <c r="BD228" s="20">
        <v>1.498</v>
      </c>
      <c r="BE228" s="20">
        <v>1.9630000000000001</v>
      </c>
      <c r="BF228" s="20">
        <v>1.286</v>
      </c>
      <c r="BG228" s="20">
        <v>1.6910000000000001</v>
      </c>
      <c r="BH228" s="20">
        <v>1.65</v>
      </c>
      <c r="BI228" s="20">
        <v>1.1910000000000001</v>
      </c>
      <c r="BJ228" s="20">
        <v>1.744</v>
      </c>
      <c r="BK228" s="20">
        <v>1.7589999999999999</v>
      </c>
      <c r="BL228" s="20"/>
      <c r="BM228" s="20">
        <v>0.91</v>
      </c>
      <c r="BN228" s="20">
        <v>0.81</v>
      </c>
      <c r="BO228" s="20">
        <v>0.88200000000000001</v>
      </c>
      <c r="BP228" s="20">
        <v>0.91100000000000003</v>
      </c>
      <c r="BQ228" s="20">
        <v>0.90700000000000003</v>
      </c>
      <c r="BR228" s="20">
        <v>0.93500000000000005</v>
      </c>
      <c r="BS228" s="20">
        <v>0.91500000000000004</v>
      </c>
      <c r="BT228" s="20">
        <v>0.92500000000000004</v>
      </c>
      <c r="BU228" s="20">
        <v>0.71699999999999997</v>
      </c>
      <c r="BV228" s="20">
        <v>0.93</v>
      </c>
      <c r="BW228" s="20">
        <v>0.87</v>
      </c>
      <c r="BX228" s="20">
        <v>0.81799999999999995</v>
      </c>
      <c r="BY228" s="20">
        <v>0.92800000000000005</v>
      </c>
      <c r="BZ228" s="20">
        <v>0.91600000000000004</v>
      </c>
      <c r="CA228" s="20">
        <v>0.63500000000000001</v>
      </c>
      <c r="CB228" s="20"/>
      <c r="CC228" s="20"/>
    </row>
    <row r="229" spans="1:81" x14ac:dyDescent="0.35">
      <c r="A229" s="20">
        <v>256.20999999999998</v>
      </c>
      <c r="B229" s="20">
        <v>174.97300000000001</v>
      </c>
      <c r="C229" s="20">
        <v>229.65199999999999</v>
      </c>
      <c r="D229" s="20">
        <v>301.51600000000002</v>
      </c>
      <c r="E229" s="20">
        <v>298.39100000000002</v>
      </c>
      <c r="F229" s="20">
        <v>182.78399999999999</v>
      </c>
      <c r="G229" s="20">
        <v>168.72399999999999</v>
      </c>
      <c r="H229" s="20">
        <v>157.78800000000001</v>
      </c>
      <c r="I229" s="20">
        <v>196.84399999999999</v>
      </c>
      <c r="J229" s="20">
        <v>132.792</v>
      </c>
      <c r="K229" s="20">
        <v>26.558</v>
      </c>
      <c r="L229" s="20">
        <v>403.06299999999999</v>
      </c>
      <c r="M229" s="20">
        <v>153.101</v>
      </c>
      <c r="N229" s="20">
        <v>109.358</v>
      </c>
      <c r="O229" s="20">
        <v>445.24299999999999</v>
      </c>
      <c r="P229" s="20"/>
      <c r="Q229" s="20">
        <v>62.118000000000002</v>
      </c>
      <c r="R229" s="20">
        <v>49.012999999999998</v>
      </c>
      <c r="S229" s="20">
        <v>57.850999999999999</v>
      </c>
      <c r="T229" s="20">
        <v>65.653999999999996</v>
      </c>
      <c r="U229" s="20">
        <v>68.153000000000006</v>
      </c>
      <c r="V229" s="20">
        <v>50.350999999999999</v>
      </c>
      <c r="W229" s="20">
        <v>48.584000000000003</v>
      </c>
      <c r="X229" s="20">
        <v>45.780999999999999</v>
      </c>
      <c r="Y229" s="20">
        <v>54.619</v>
      </c>
      <c r="Z229" s="20">
        <v>41.512999999999998</v>
      </c>
      <c r="AA229" s="20">
        <v>18.105</v>
      </c>
      <c r="AB229" s="20">
        <v>78.759</v>
      </c>
      <c r="AC229" s="20">
        <v>44.316000000000003</v>
      </c>
      <c r="AD229" s="20">
        <v>72.421000000000006</v>
      </c>
      <c r="AE229" s="20">
        <v>181.71100000000001</v>
      </c>
      <c r="AG229" s="20">
        <v>0.83399999999999996</v>
      </c>
      <c r="AH229" s="20">
        <v>0.91500000000000004</v>
      </c>
      <c r="AI229" s="20">
        <v>0.86199999999999999</v>
      </c>
      <c r="AJ229" s="20">
        <v>0.879</v>
      </c>
      <c r="AK229" s="20">
        <v>0.80700000000000005</v>
      </c>
      <c r="AL229" s="20">
        <v>0.90600000000000003</v>
      </c>
      <c r="AM229" s="20">
        <v>0.89800000000000002</v>
      </c>
      <c r="AN229" s="20">
        <v>0.94599999999999995</v>
      </c>
      <c r="AO229" s="20">
        <v>0.82899999999999996</v>
      </c>
      <c r="AP229" s="20">
        <v>0.96799999999999997</v>
      </c>
      <c r="AQ229" s="20">
        <v>1</v>
      </c>
      <c r="AR229" s="20">
        <v>0.81699999999999995</v>
      </c>
      <c r="AS229" s="20">
        <v>0.98</v>
      </c>
      <c r="AT229" s="20">
        <v>0.91300000000000003</v>
      </c>
      <c r="AU229" s="20">
        <v>0.16900000000000001</v>
      </c>
      <c r="AV229" s="20"/>
      <c r="AW229" s="20">
        <v>1.546</v>
      </c>
      <c r="AX229" s="20">
        <v>1.3560000000000001</v>
      </c>
      <c r="AY229" s="20">
        <v>1.6559999999999999</v>
      </c>
      <c r="AZ229" s="20">
        <v>1.3480000000000001</v>
      </c>
      <c r="BA229" s="20">
        <v>1.409</v>
      </c>
      <c r="BB229" s="20">
        <v>1.3859999999999999</v>
      </c>
      <c r="BC229" s="20">
        <v>1.534</v>
      </c>
      <c r="BD229" s="20">
        <v>1.462</v>
      </c>
      <c r="BE229" s="20">
        <v>1.4710000000000001</v>
      </c>
      <c r="BF229" s="20">
        <v>1.252</v>
      </c>
      <c r="BG229" s="20">
        <v>1.4970000000000001</v>
      </c>
      <c r="BH229" s="20">
        <v>1.3959999999999999</v>
      </c>
      <c r="BI229" s="20">
        <v>1.1679999999999999</v>
      </c>
      <c r="BJ229" s="20">
        <v>1.268</v>
      </c>
      <c r="BK229" s="20">
        <v>1.2010000000000001</v>
      </c>
      <c r="BL229" s="20"/>
      <c r="BM229" s="20">
        <v>0.91100000000000003</v>
      </c>
      <c r="BN229" s="20">
        <v>0.92600000000000005</v>
      </c>
      <c r="BO229" s="20">
        <v>0.91900000000000004</v>
      </c>
      <c r="BP229" s="20">
        <v>0.90800000000000003</v>
      </c>
      <c r="BQ229" s="20">
        <v>0.89</v>
      </c>
      <c r="BR229" s="20">
        <v>0.91100000000000003</v>
      </c>
      <c r="BS229" s="20">
        <v>0.9</v>
      </c>
      <c r="BT229" s="20">
        <v>0.93100000000000005</v>
      </c>
      <c r="BU229" s="20">
        <v>0.89</v>
      </c>
      <c r="BV229" s="20">
        <v>0.91900000000000004</v>
      </c>
      <c r="BW229" s="20">
        <v>0.91900000000000004</v>
      </c>
      <c r="BX229" s="20">
        <v>0.91300000000000003</v>
      </c>
      <c r="BY229" s="20">
        <v>0.91200000000000003</v>
      </c>
      <c r="BZ229" s="20">
        <v>0.93</v>
      </c>
      <c r="CA229" s="20">
        <v>0.63100000000000001</v>
      </c>
      <c r="CB229" s="20"/>
      <c r="CC229" s="20"/>
    </row>
    <row r="230" spans="1:81" x14ac:dyDescent="0.35">
      <c r="A230" s="20">
        <v>260.89699999999999</v>
      </c>
      <c r="B230" s="20">
        <v>309.327</v>
      </c>
      <c r="C230" s="20">
        <v>531.16800000000001</v>
      </c>
      <c r="D230" s="20">
        <v>279.64400000000001</v>
      </c>
      <c r="E230" s="20">
        <v>228.09</v>
      </c>
      <c r="F230" s="20">
        <v>187.471</v>
      </c>
      <c r="G230" s="20">
        <v>209.34299999999999</v>
      </c>
      <c r="H230" s="20">
        <v>218.71600000000001</v>
      </c>
      <c r="I230" s="20">
        <v>193.72</v>
      </c>
      <c r="J230" s="20">
        <v>220.27799999999999</v>
      </c>
      <c r="K230" s="20">
        <v>151.53899999999999</v>
      </c>
      <c r="L230" s="20">
        <v>156.226</v>
      </c>
      <c r="M230" s="20">
        <v>142.16499999999999</v>
      </c>
      <c r="N230" s="20">
        <v>239.02500000000001</v>
      </c>
      <c r="O230" s="20">
        <v>267.14600000000002</v>
      </c>
      <c r="P230" s="20"/>
      <c r="Q230" s="20">
        <v>59.314999999999998</v>
      </c>
      <c r="R230" s="20">
        <v>66.385999999999996</v>
      </c>
      <c r="S230" s="20">
        <v>88.757999999999996</v>
      </c>
      <c r="T230" s="20">
        <v>63.154000000000003</v>
      </c>
      <c r="U230" s="20">
        <v>55.350999999999999</v>
      </c>
      <c r="V230" s="20">
        <v>51.084000000000003</v>
      </c>
      <c r="W230" s="20">
        <v>53.582999999999998</v>
      </c>
      <c r="X230" s="20">
        <v>53.887</v>
      </c>
      <c r="Y230" s="20">
        <v>51.512999999999998</v>
      </c>
      <c r="Z230" s="20">
        <v>55.350999999999999</v>
      </c>
      <c r="AA230" s="20">
        <v>46.512999999999998</v>
      </c>
      <c r="AB230" s="20">
        <v>47.548000000000002</v>
      </c>
      <c r="AC230" s="20">
        <v>44.012999999999998</v>
      </c>
      <c r="AD230" s="20">
        <v>43.280999999999999</v>
      </c>
      <c r="AE230" s="20">
        <v>142.39400000000001</v>
      </c>
      <c r="AG230" s="20">
        <v>0.93200000000000005</v>
      </c>
      <c r="AH230" s="20">
        <v>0.88200000000000001</v>
      </c>
      <c r="AI230" s="20">
        <v>0.84699999999999998</v>
      </c>
      <c r="AJ230" s="20">
        <v>0.88100000000000001</v>
      </c>
      <c r="AK230" s="20">
        <v>0.93600000000000005</v>
      </c>
      <c r="AL230" s="20">
        <v>0.90300000000000002</v>
      </c>
      <c r="AM230" s="20">
        <v>0.91600000000000004</v>
      </c>
      <c r="AN230" s="20">
        <v>0.94699999999999995</v>
      </c>
      <c r="AO230" s="20">
        <v>0.91700000000000004</v>
      </c>
      <c r="AP230" s="20">
        <v>0.90400000000000003</v>
      </c>
      <c r="AQ230" s="20">
        <v>0.88</v>
      </c>
      <c r="AR230" s="20">
        <v>0.86799999999999999</v>
      </c>
      <c r="AS230" s="20">
        <v>0.92200000000000004</v>
      </c>
      <c r="AT230" s="20">
        <v>0.73399999999999999</v>
      </c>
      <c r="AU230" s="20">
        <v>0.16600000000000001</v>
      </c>
      <c r="AV230" s="20"/>
      <c r="AW230" s="20">
        <v>1.1339999999999999</v>
      </c>
      <c r="AX230" s="20">
        <v>1.2090000000000001</v>
      </c>
      <c r="AY230" s="20">
        <v>1.6140000000000001</v>
      </c>
      <c r="AZ230" s="20">
        <v>1.3680000000000001</v>
      </c>
      <c r="BA230" s="20">
        <v>1.363</v>
      </c>
      <c r="BB230" s="20">
        <v>1.448</v>
      </c>
      <c r="BC230" s="20">
        <v>1.5489999999999999</v>
      </c>
      <c r="BD230" s="20">
        <v>1.2130000000000001</v>
      </c>
      <c r="BE230" s="20">
        <v>1.4079999999999999</v>
      </c>
      <c r="BF230" s="20">
        <v>1.3520000000000001</v>
      </c>
      <c r="BG230" s="20">
        <v>1.4970000000000001</v>
      </c>
      <c r="BH230" s="20">
        <v>1.3080000000000001</v>
      </c>
      <c r="BI230" s="20">
        <v>1.252</v>
      </c>
      <c r="BJ230" s="20">
        <v>1.7829999999999999</v>
      </c>
      <c r="BK230" s="20">
        <v>1.329</v>
      </c>
      <c r="BL230" s="20"/>
      <c r="BM230" s="20">
        <v>0.93300000000000005</v>
      </c>
      <c r="BN230" s="20">
        <v>0.93200000000000005</v>
      </c>
      <c r="BO230" s="20">
        <v>0.93799999999999994</v>
      </c>
      <c r="BP230" s="20">
        <v>0.90900000000000003</v>
      </c>
      <c r="BQ230" s="20">
        <v>0.92100000000000004</v>
      </c>
      <c r="BR230" s="20">
        <v>0.90600000000000003</v>
      </c>
      <c r="BS230" s="20">
        <v>0.92700000000000005</v>
      </c>
      <c r="BT230" s="20">
        <v>0.91500000000000004</v>
      </c>
      <c r="BU230" s="20">
        <v>0.93200000000000005</v>
      </c>
      <c r="BV230" s="20">
        <v>0.90700000000000003</v>
      </c>
      <c r="BW230" s="20">
        <v>0.91500000000000004</v>
      </c>
      <c r="BX230" s="20">
        <v>0.88900000000000001</v>
      </c>
      <c r="BY230" s="20">
        <v>0.91</v>
      </c>
      <c r="BZ230" s="20">
        <v>0.81399999999999995</v>
      </c>
      <c r="CA230" s="20">
        <v>0.57699999999999996</v>
      </c>
      <c r="CB230" s="20"/>
      <c r="CC230" s="20"/>
    </row>
    <row r="231" spans="1:81" x14ac:dyDescent="0.35">
      <c r="A231" s="20">
        <v>332.76100000000002</v>
      </c>
      <c r="B231" s="20">
        <v>215.59200000000001</v>
      </c>
      <c r="C231" s="20">
        <v>198.40700000000001</v>
      </c>
      <c r="D231" s="20">
        <v>148.41399999999999</v>
      </c>
      <c r="E231" s="20">
        <v>185.90899999999999</v>
      </c>
      <c r="F231" s="20">
        <v>298.39100000000002</v>
      </c>
      <c r="G231" s="20">
        <v>226.52699999999999</v>
      </c>
      <c r="H231" s="20">
        <v>278.08199999999999</v>
      </c>
      <c r="I231" s="20">
        <v>237.46299999999999</v>
      </c>
      <c r="J231" s="20">
        <v>156.226</v>
      </c>
      <c r="K231" s="20">
        <v>271.83300000000003</v>
      </c>
      <c r="L231" s="20">
        <v>23.434000000000001</v>
      </c>
      <c r="M231" s="20">
        <v>145.29</v>
      </c>
      <c r="N231" s="20">
        <v>259.33499999999998</v>
      </c>
      <c r="O231" s="20">
        <v>260.89699999999999</v>
      </c>
      <c r="P231" s="20"/>
      <c r="Q231" s="20">
        <v>70.224000000000004</v>
      </c>
      <c r="R231" s="20">
        <v>55.048000000000002</v>
      </c>
      <c r="S231" s="20">
        <v>56.387</v>
      </c>
      <c r="T231" s="20">
        <v>44.316000000000003</v>
      </c>
      <c r="U231" s="20">
        <v>50.048000000000002</v>
      </c>
      <c r="V231" s="20">
        <v>64.617999999999995</v>
      </c>
      <c r="W231" s="20">
        <v>55.048000000000002</v>
      </c>
      <c r="X231" s="20">
        <v>62.85</v>
      </c>
      <c r="Y231" s="20">
        <v>62.118000000000002</v>
      </c>
      <c r="Z231" s="20">
        <v>45.780999999999999</v>
      </c>
      <c r="AA231" s="20">
        <v>61.082999999999998</v>
      </c>
      <c r="AB231" s="20">
        <v>16.338000000000001</v>
      </c>
      <c r="AC231" s="20">
        <v>45.780999999999999</v>
      </c>
      <c r="AD231" s="20">
        <v>56.387</v>
      </c>
      <c r="AE231" s="20">
        <v>162.14099999999999</v>
      </c>
      <c r="AG231" s="20">
        <v>0.84799999999999998</v>
      </c>
      <c r="AH231" s="20">
        <v>0.89400000000000002</v>
      </c>
      <c r="AI231" s="20">
        <v>0.78400000000000003</v>
      </c>
      <c r="AJ231" s="20">
        <v>0.95</v>
      </c>
      <c r="AK231" s="20">
        <v>0.93300000000000005</v>
      </c>
      <c r="AL231" s="20">
        <v>0.89800000000000002</v>
      </c>
      <c r="AM231" s="20">
        <v>0.93899999999999995</v>
      </c>
      <c r="AN231" s="20">
        <v>0.88500000000000001</v>
      </c>
      <c r="AO231" s="20">
        <v>0.77300000000000002</v>
      </c>
      <c r="AP231" s="20">
        <v>0.93700000000000006</v>
      </c>
      <c r="AQ231" s="20">
        <v>0.91600000000000004</v>
      </c>
      <c r="AR231" s="20">
        <v>1</v>
      </c>
      <c r="AS231" s="20">
        <v>0.871</v>
      </c>
      <c r="AT231" s="20">
        <v>0.94499999999999995</v>
      </c>
      <c r="AU231" s="20">
        <v>0.125</v>
      </c>
      <c r="AV231" s="20"/>
      <c r="AW231" s="20">
        <v>1.35</v>
      </c>
      <c r="AX231" s="20">
        <v>1.4770000000000001</v>
      </c>
      <c r="AY231" s="20">
        <v>1.5</v>
      </c>
      <c r="AZ231" s="20">
        <v>1.4790000000000001</v>
      </c>
      <c r="BA231" s="20">
        <v>1.234</v>
      </c>
      <c r="BB231" s="20">
        <v>1.2649999999999999</v>
      </c>
      <c r="BC231" s="20">
        <v>1.45</v>
      </c>
      <c r="BD231" s="20">
        <v>1.633</v>
      </c>
      <c r="BE231" s="20">
        <v>1.3049999999999999</v>
      </c>
      <c r="BF231" s="20">
        <v>1.3</v>
      </c>
      <c r="BG231" s="20">
        <v>1.508</v>
      </c>
      <c r="BH231" s="20">
        <v>1.137</v>
      </c>
      <c r="BI231" s="20">
        <v>1.4450000000000001</v>
      </c>
      <c r="BJ231" s="20">
        <v>1.419</v>
      </c>
      <c r="BK231" s="20">
        <v>3.1070000000000002</v>
      </c>
      <c r="BL231" s="20"/>
      <c r="BM231" s="20">
        <v>0.91400000000000003</v>
      </c>
      <c r="BN231" s="20">
        <v>0.92900000000000005</v>
      </c>
      <c r="BO231" s="20">
        <v>0.84699999999999998</v>
      </c>
      <c r="BP231" s="20">
        <v>0.91800000000000004</v>
      </c>
      <c r="BQ231" s="20">
        <v>0.92600000000000005</v>
      </c>
      <c r="BR231" s="20">
        <v>0.91800000000000004</v>
      </c>
      <c r="BS231" s="20">
        <v>0.94199999999999995</v>
      </c>
      <c r="BT231" s="20">
        <v>0.93700000000000006</v>
      </c>
      <c r="BU231" s="20">
        <v>0.88400000000000001</v>
      </c>
      <c r="BV231" s="20">
        <v>0.91700000000000004</v>
      </c>
      <c r="BW231" s="20">
        <v>0.94299999999999995</v>
      </c>
      <c r="BX231" s="20">
        <v>0.96799999999999997</v>
      </c>
      <c r="BY231" s="20">
        <v>0.89400000000000002</v>
      </c>
      <c r="BZ231" s="20">
        <v>0.93300000000000005</v>
      </c>
      <c r="CA231" s="20">
        <v>0.56299999999999994</v>
      </c>
      <c r="CB231" s="20"/>
      <c r="CC231" s="20"/>
    </row>
    <row r="232" spans="1:81" x14ac:dyDescent="0.35">
      <c r="A232" s="20">
        <v>273.39499999999998</v>
      </c>
      <c r="B232" s="20">
        <v>203.09399999999999</v>
      </c>
      <c r="C232" s="20">
        <v>224.965</v>
      </c>
      <c r="D232" s="20">
        <v>196.84399999999999</v>
      </c>
      <c r="E232" s="20">
        <v>196.84399999999999</v>
      </c>
      <c r="F232" s="20">
        <v>538.97900000000004</v>
      </c>
      <c r="G232" s="20">
        <v>234.339</v>
      </c>
      <c r="H232" s="20">
        <v>389.00200000000001</v>
      </c>
      <c r="I232" s="20">
        <v>810.81200000000001</v>
      </c>
      <c r="J232" s="20">
        <v>162.47499999999999</v>
      </c>
      <c r="K232" s="20">
        <v>164.03700000000001</v>
      </c>
      <c r="L232" s="20">
        <v>193.72</v>
      </c>
      <c r="M232" s="20">
        <v>171.84800000000001</v>
      </c>
      <c r="N232" s="20">
        <v>164.03700000000001</v>
      </c>
      <c r="O232" s="20">
        <v>370.255</v>
      </c>
      <c r="P232" s="20"/>
      <c r="Q232" s="20">
        <v>62.85</v>
      </c>
      <c r="R232" s="20">
        <v>53.582999999999998</v>
      </c>
      <c r="S232" s="20">
        <v>54.316000000000003</v>
      </c>
      <c r="T232" s="20">
        <v>50.78</v>
      </c>
      <c r="U232" s="20">
        <v>53.887</v>
      </c>
      <c r="V232" s="20">
        <v>87.293999999999997</v>
      </c>
      <c r="W232" s="20">
        <v>56.082999999999998</v>
      </c>
      <c r="X232" s="20">
        <v>72.421000000000006</v>
      </c>
      <c r="Y232" s="20">
        <v>109.667</v>
      </c>
      <c r="Z232" s="20">
        <v>45.780999999999999</v>
      </c>
      <c r="AA232" s="20">
        <v>46.816000000000003</v>
      </c>
      <c r="AB232" s="20">
        <v>87.900999999999996</v>
      </c>
      <c r="AC232" s="20">
        <v>51.084000000000003</v>
      </c>
      <c r="AD232" s="20">
        <v>59.921999999999997</v>
      </c>
      <c r="AE232" s="20">
        <v>154.035</v>
      </c>
      <c r="AG232" s="20">
        <v>0.87</v>
      </c>
      <c r="AH232" s="20">
        <v>0.88900000000000001</v>
      </c>
      <c r="AI232" s="20">
        <v>0.95799999999999996</v>
      </c>
      <c r="AJ232" s="20">
        <v>0.95899999999999996</v>
      </c>
      <c r="AK232" s="20">
        <v>0.85199999999999998</v>
      </c>
      <c r="AL232" s="20">
        <v>0.88900000000000001</v>
      </c>
      <c r="AM232" s="20">
        <v>0.93600000000000005</v>
      </c>
      <c r="AN232" s="20">
        <v>0.93200000000000005</v>
      </c>
      <c r="AO232" s="20">
        <v>0.84699999999999998</v>
      </c>
      <c r="AP232" s="20">
        <v>0.97399999999999998</v>
      </c>
      <c r="AQ232" s="20">
        <v>0.94099999999999995</v>
      </c>
      <c r="AR232" s="20">
        <v>0.315</v>
      </c>
      <c r="AS232" s="20">
        <v>0.82799999999999996</v>
      </c>
      <c r="AT232" s="20">
        <v>0.90800000000000003</v>
      </c>
      <c r="AU232" s="20">
        <v>0.19600000000000001</v>
      </c>
      <c r="AV232" s="20"/>
      <c r="AW232" s="20">
        <v>1.373</v>
      </c>
      <c r="AX232" s="20">
        <v>1.304</v>
      </c>
      <c r="AY232" s="20">
        <v>1.07</v>
      </c>
      <c r="AZ232" s="20">
        <v>1.2270000000000001</v>
      </c>
      <c r="BA232" s="20">
        <v>1.3560000000000001</v>
      </c>
      <c r="BB232" s="20">
        <v>1.3</v>
      </c>
      <c r="BC232" s="20">
        <v>1.1970000000000001</v>
      </c>
      <c r="BD232" s="20">
        <v>1.2110000000000001</v>
      </c>
      <c r="BE232" s="20">
        <v>1.4890000000000001</v>
      </c>
      <c r="BF232" s="20">
        <v>1.3220000000000001</v>
      </c>
      <c r="BG232" s="20">
        <v>1.548</v>
      </c>
      <c r="BH232" s="20">
        <v>1.43</v>
      </c>
      <c r="BI232" s="20">
        <v>1.681</v>
      </c>
      <c r="BJ232" s="20">
        <v>1.0389999999999999</v>
      </c>
      <c r="BK232" s="20">
        <v>1.415</v>
      </c>
      <c r="BL232" s="20"/>
      <c r="BM232" s="20">
        <v>0.90700000000000003</v>
      </c>
      <c r="BN232" s="20">
        <v>0.90300000000000002</v>
      </c>
      <c r="BO232" s="20">
        <v>0.92900000000000005</v>
      </c>
      <c r="BP232" s="20">
        <v>0.93300000000000005</v>
      </c>
      <c r="BQ232" s="20">
        <v>0.89</v>
      </c>
      <c r="BR232" s="20">
        <v>0.92900000000000005</v>
      </c>
      <c r="BS232" s="20">
        <v>0.92600000000000005</v>
      </c>
      <c r="BT232" s="20">
        <v>0.94</v>
      </c>
      <c r="BU232" s="20">
        <v>0.93500000000000005</v>
      </c>
      <c r="BV232" s="20">
        <v>0.93300000000000005</v>
      </c>
      <c r="BW232" s="20">
        <v>0.92100000000000004</v>
      </c>
      <c r="BX232" s="20">
        <v>0.59499999999999997</v>
      </c>
      <c r="BY232" s="20">
        <v>0.89400000000000002</v>
      </c>
      <c r="BZ232" s="20">
        <v>0.91700000000000004</v>
      </c>
      <c r="CA232" s="20">
        <v>0.67100000000000004</v>
      </c>
      <c r="CB232" s="20"/>
      <c r="CC232" s="20"/>
    </row>
    <row r="233" spans="1:81" x14ac:dyDescent="0.35">
      <c r="A233" s="20">
        <v>306.202</v>
      </c>
      <c r="B233" s="20">
        <v>332.76100000000002</v>
      </c>
      <c r="C233" s="20">
        <v>285.89299999999997</v>
      </c>
      <c r="D233" s="20">
        <v>189.03299999999999</v>
      </c>
      <c r="E233" s="20">
        <v>342.13400000000001</v>
      </c>
      <c r="F233" s="20">
        <v>915.48299999999995</v>
      </c>
      <c r="G233" s="20">
        <v>168.72399999999999</v>
      </c>
      <c r="H233" s="20">
        <v>245.274</v>
      </c>
      <c r="I233" s="20">
        <v>556.16399999999999</v>
      </c>
      <c r="J233" s="20">
        <v>189.03299999999999</v>
      </c>
      <c r="K233" s="20">
        <v>193.72</v>
      </c>
      <c r="L233" s="20">
        <v>143.72800000000001</v>
      </c>
      <c r="M233" s="20">
        <v>214.029</v>
      </c>
      <c r="N233" s="20">
        <v>601.46900000000005</v>
      </c>
      <c r="O233" s="20">
        <v>328.07400000000001</v>
      </c>
      <c r="P233" s="20"/>
      <c r="Q233" s="20">
        <v>67.117999999999995</v>
      </c>
      <c r="R233" s="20">
        <v>68.885999999999996</v>
      </c>
      <c r="S233" s="20">
        <v>67.421000000000006</v>
      </c>
      <c r="T233" s="20">
        <v>51.084000000000003</v>
      </c>
      <c r="U233" s="20">
        <v>73.885000000000005</v>
      </c>
      <c r="V233" s="20">
        <v>114.363</v>
      </c>
      <c r="W233" s="20">
        <v>50.048000000000002</v>
      </c>
      <c r="X233" s="20">
        <v>61.689</v>
      </c>
      <c r="Y233" s="20">
        <v>112.041</v>
      </c>
      <c r="Z233" s="20">
        <v>54.316000000000003</v>
      </c>
      <c r="AA233" s="20">
        <v>54.619</v>
      </c>
      <c r="AB233" s="20">
        <v>44.012999999999998</v>
      </c>
      <c r="AC233" s="20">
        <v>56.814999999999998</v>
      </c>
      <c r="AD233" s="20">
        <v>47.244999999999997</v>
      </c>
      <c r="AE233" s="20">
        <v>112.64700000000001</v>
      </c>
      <c r="AG233" s="20">
        <v>0.85399999999999998</v>
      </c>
      <c r="AH233" s="20">
        <v>0.88100000000000001</v>
      </c>
      <c r="AI233" s="20">
        <v>0.79</v>
      </c>
      <c r="AJ233" s="20">
        <v>0.91</v>
      </c>
      <c r="AK233" s="20">
        <v>0.78800000000000003</v>
      </c>
      <c r="AL233" s="20">
        <v>0.88</v>
      </c>
      <c r="AM233" s="20">
        <v>0.84599999999999997</v>
      </c>
      <c r="AN233" s="20">
        <v>0.81</v>
      </c>
      <c r="AO233" s="20">
        <v>0.55700000000000005</v>
      </c>
      <c r="AP233" s="20">
        <v>0.80500000000000005</v>
      </c>
      <c r="AQ233" s="20">
        <v>0.81599999999999995</v>
      </c>
      <c r="AR233" s="20">
        <v>0.93200000000000005</v>
      </c>
      <c r="AS233" s="20">
        <v>0.83299999999999996</v>
      </c>
      <c r="AT233" s="20">
        <v>0.92400000000000004</v>
      </c>
      <c r="AU233" s="20">
        <v>0.32500000000000001</v>
      </c>
      <c r="AV233" s="20"/>
      <c r="AW233" s="20">
        <v>1.5940000000000001</v>
      </c>
      <c r="AX233" s="20">
        <v>1.484</v>
      </c>
      <c r="AY233" s="20">
        <v>1.38</v>
      </c>
      <c r="AZ233" s="20">
        <v>1.452</v>
      </c>
      <c r="BA233" s="20">
        <v>1.8660000000000001</v>
      </c>
      <c r="BB233" s="20">
        <v>1.2909999999999999</v>
      </c>
      <c r="BC233" s="20">
        <v>1.798</v>
      </c>
      <c r="BD233" s="20">
        <v>1.907</v>
      </c>
      <c r="BE233" s="20">
        <v>1.2709999999999999</v>
      </c>
      <c r="BF233" s="20">
        <v>1.242</v>
      </c>
      <c r="BG233" s="20">
        <v>1.593</v>
      </c>
      <c r="BH233" s="20">
        <v>1.2370000000000001</v>
      </c>
      <c r="BI233" s="20">
        <v>1.724</v>
      </c>
      <c r="BJ233" s="20">
        <v>1.546</v>
      </c>
      <c r="BK233" s="20">
        <v>1.208</v>
      </c>
      <c r="BL233" s="20"/>
      <c r="BM233" s="20">
        <v>0.92700000000000005</v>
      </c>
      <c r="BN233" s="20">
        <v>0.92</v>
      </c>
      <c r="BO233" s="20">
        <v>0.90600000000000003</v>
      </c>
      <c r="BP233" s="20">
        <v>0.91</v>
      </c>
      <c r="BQ233" s="20">
        <v>0.89900000000000002</v>
      </c>
      <c r="BR233" s="20">
        <v>0.94199999999999995</v>
      </c>
      <c r="BS233" s="20">
        <v>0.91500000000000004</v>
      </c>
      <c r="BT233" s="20">
        <v>0.90800000000000003</v>
      </c>
      <c r="BU233" s="20">
        <v>0.88800000000000001</v>
      </c>
      <c r="BV233" s="20">
        <v>0.88</v>
      </c>
      <c r="BW233" s="20">
        <v>0.879</v>
      </c>
      <c r="BX233" s="20">
        <v>0.91100000000000003</v>
      </c>
      <c r="BY233" s="20">
        <v>0.89500000000000002</v>
      </c>
      <c r="BZ233" s="20">
        <v>0.94199999999999995</v>
      </c>
      <c r="CA233" s="20">
        <v>0.70899999999999996</v>
      </c>
      <c r="CB233" s="20"/>
      <c r="CC233" s="20"/>
    </row>
    <row r="234" spans="1:81" x14ac:dyDescent="0.35">
      <c r="A234" s="20">
        <v>301.51499999999999</v>
      </c>
      <c r="B234" s="20">
        <v>259.33499999999998</v>
      </c>
      <c r="C234" s="20">
        <v>528.04300000000001</v>
      </c>
      <c r="D234" s="20">
        <v>185.90899999999999</v>
      </c>
      <c r="E234" s="20">
        <v>204.65600000000001</v>
      </c>
      <c r="F234" s="20">
        <v>220.27799999999999</v>
      </c>
      <c r="G234" s="20">
        <v>378.06599999999997</v>
      </c>
      <c r="H234" s="20">
        <v>588.971</v>
      </c>
      <c r="I234" s="20">
        <v>235.90100000000001</v>
      </c>
      <c r="J234" s="20">
        <v>114.045</v>
      </c>
      <c r="K234" s="20">
        <v>145.29</v>
      </c>
      <c r="L234" s="20">
        <v>182.78399999999999</v>
      </c>
      <c r="M234" s="20">
        <v>132.792</v>
      </c>
      <c r="N234" s="20">
        <v>223.40299999999999</v>
      </c>
      <c r="O234" s="20">
        <v>171.84800000000001</v>
      </c>
      <c r="P234" s="20"/>
      <c r="Q234" s="20">
        <v>67.421000000000006</v>
      </c>
      <c r="R234" s="20">
        <v>61.082999999999998</v>
      </c>
      <c r="S234" s="20">
        <v>90.222999999999999</v>
      </c>
      <c r="T234" s="20">
        <v>50.048000000000002</v>
      </c>
      <c r="U234" s="20">
        <v>52.119</v>
      </c>
      <c r="V234" s="20">
        <v>57.119</v>
      </c>
      <c r="W234" s="20">
        <v>73.456000000000003</v>
      </c>
      <c r="X234" s="20">
        <v>92.293999999999997</v>
      </c>
      <c r="Y234" s="20">
        <v>72.295000000000002</v>
      </c>
      <c r="Z234" s="20">
        <v>38.71</v>
      </c>
      <c r="AA234" s="20">
        <v>45.476999999999997</v>
      </c>
      <c r="AB234" s="20">
        <v>50.350999999999999</v>
      </c>
      <c r="AC234" s="20">
        <v>41.512999999999998</v>
      </c>
      <c r="AD234" s="20">
        <v>94.793000000000006</v>
      </c>
      <c r="AE234" s="20">
        <v>71.866</v>
      </c>
      <c r="AG234" s="20">
        <v>0.83399999999999996</v>
      </c>
      <c r="AH234" s="20">
        <v>0.873</v>
      </c>
      <c r="AI234" s="20">
        <v>0.81499999999999995</v>
      </c>
      <c r="AJ234" s="20">
        <v>0.93300000000000005</v>
      </c>
      <c r="AK234" s="20">
        <v>0.94699999999999995</v>
      </c>
      <c r="AL234" s="20">
        <v>0.84799999999999998</v>
      </c>
      <c r="AM234" s="20">
        <v>0.88</v>
      </c>
      <c r="AN234" s="20">
        <v>0.86899999999999999</v>
      </c>
      <c r="AO234" s="20">
        <v>0.56699999999999995</v>
      </c>
      <c r="AP234" s="20">
        <v>0.95599999999999996</v>
      </c>
      <c r="AQ234" s="20">
        <v>0.88300000000000001</v>
      </c>
      <c r="AR234" s="20">
        <v>0.90600000000000003</v>
      </c>
      <c r="AS234" s="20">
        <v>0.96799999999999997</v>
      </c>
      <c r="AT234" s="20">
        <v>0.84099999999999997</v>
      </c>
      <c r="AU234" s="20">
        <v>0.41799999999999998</v>
      </c>
      <c r="AV234" s="20"/>
      <c r="AW234" s="20">
        <v>1.4259999999999999</v>
      </c>
      <c r="AX234" s="20">
        <v>1.552</v>
      </c>
      <c r="AY234" s="20">
        <v>1.784</v>
      </c>
      <c r="AZ234" s="20">
        <v>1.32</v>
      </c>
      <c r="BA234" s="20">
        <v>1.038</v>
      </c>
      <c r="BB234" s="20">
        <v>1.4750000000000001</v>
      </c>
      <c r="BC234" s="20">
        <v>1.26</v>
      </c>
      <c r="BD234" s="20">
        <v>1.321</v>
      </c>
      <c r="BE234" s="20">
        <v>1.56</v>
      </c>
      <c r="BF234" s="20">
        <v>1.234</v>
      </c>
      <c r="BG234" s="20">
        <v>1.6859999999999999</v>
      </c>
      <c r="BH234" s="20">
        <v>1.319</v>
      </c>
      <c r="BI234" s="20">
        <v>1.3120000000000001</v>
      </c>
      <c r="BJ234" s="20">
        <v>1.595</v>
      </c>
      <c r="BK234" s="20">
        <v>1.2</v>
      </c>
      <c r="BL234" s="20"/>
      <c r="BM234" s="20">
        <v>0.90200000000000002</v>
      </c>
      <c r="BN234" s="20">
        <v>0.93</v>
      </c>
      <c r="BO234" s="20">
        <v>0.93500000000000005</v>
      </c>
      <c r="BP234" s="20">
        <v>0.91900000000000004</v>
      </c>
      <c r="BQ234" s="20">
        <v>0.91300000000000003</v>
      </c>
      <c r="BR234" s="20">
        <v>0.90400000000000003</v>
      </c>
      <c r="BS234" s="20">
        <v>0.92900000000000005</v>
      </c>
      <c r="BT234" s="20">
        <v>0.93100000000000005</v>
      </c>
      <c r="BU234" s="20">
        <v>0.80700000000000005</v>
      </c>
      <c r="BV234" s="20">
        <v>0.92400000000000004</v>
      </c>
      <c r="BW234" s="20">
        <v>0.93500000000000005</v>
      </c>
      <c r="BX234" s="20">
        <v>0.9</v>
      </c>
      <c r="BY234" s="20">
        <v>0.91900000000000004</v>
      </c>
      <c r="BZ234" s="20">
        <v>0.92400000000000004</v>
      </c>
      <c r="CA234" s="20">
        <v>0.70499999999999996</v>
      </c>
      <c r="CB234" s="20"/>
      <c r="CC234" s="20"/>
    </row>
    <row r="235" spans="1:81" x14ac:dyDescent="0.35">
      <c r="A235" s="20">
        <v>351.50799999999998</v>
      </c>
      <c r="B235" s="20">
        <v>292.142</v>
      </c>
      <c r="C235" s="20">
        <v>345.25900000000001</v>
      </c>
      <c r="D235" s="20">
        <v>184.346</v>
      </c>
      <c r="E235" s="20">
        <v>242.15</v>
      </c>
      <c r="F235" s="20">
        <v>251.524</v>
      </c>
      <c r="G235" s="20">
        <v>243.71199999999999</v>
      </c>
      <c r="H235" s="20">
        <v>181.22200000000001</v>
      </c>
      <c r="I235" s="20">
        <v>257.77300000000002</v>
      </c>
      <c r="J235" s="20">
        <v>181.22200000000001</v>
      </c>
      <c r="K235" s="20">
        <v>170.286</v>
      </c>
      <c r="L235" s="20">
        <v>103.10899999999999</v>
      </c>
      <c r="M235" s="20">
        <v>234.339</v>
      </c>
      <c r="N235" s="20">
        <v>270.27100000000002</v>
      </c>
      <c r="O235" s="20">
        <v>498.36</v>
      </c>
      <c r="P235" s="20"/>
      <c r="Q235" s="20">
        <v>87.293999999999997</v>
      </c>
      <c r="R235" s="20">
        <v>63.886000000000003</v>
      </c>
      <c r="S235" s="20">
        <v>77.295000000000002</v>
      </c>
      <c r="T235" s="20">
        <v>54.012</v>
      </c>
      <c r="U235" s="20">
        <v>57.548000000000002</v>
      </c>
      <c r="V235" s="20">
        <v>59.618000000000002</v>
      </c>
      <c r="W235" s="20">
        <v>58.582999999999998</v>
      </c>
      <c r="X235" s="20">
        <v>49.012999999999998</v>
      </c>
      <c r="Y235" s="20">
        <v>60.350999999999999</v>
      </c>
      <c r="Z235" s="20">
        <v>50.350999999999999</v>
      </c>
      <c r="AA235" s="20">
        <v>49.012999999999998</v>
      </c>
      <c r="AB235" s="20">
        <v>39.442</v>
      </c>
      <c r="AC235" s="20">
        <v>59.314999999999998</v>
      </c>
      <c r="AD235" s="20">
        <v>57.119</v>
      </c>
      <c r="AE235" s="20">
        <v>154.893</v>
      </c>
      <c r="AG235" s="20">
        <v>0.57999999999999996</v>
      </c>
      <c r="AH235" s="20">
        <v>0.89900000000000002</v>
      </c>
      <c r="AI235" s="20">
        <v>0.72599999999999998</v>
      </c>
      <c r="AJ235" s="20">
        <v>0.79400000000000004</v>
      </c>
      <c r="AK235" s="20">
        <v>0.91900000000000004</v>
      </c>
      <c r="AL235" s="20">
        <v>0.88900000000000001</v>
      </c>
      <c r="AM235" s="20">
        <v>0.89200000000000002</v>
      </c>
      <c r="AN235" s="20">
        <v>0.94799999999999995</v>
      </c>
      <c r="AO235" s="20">
        <v>0.88900000000000001</v>
      </c>
      <c r="AP235" s="20">
        <v>0.89800000000000002</v>
      </c>
      <c r="AQ235" s="20">
        <v>0.89100000000000001</v>
      </c>
      <c r="AR235" s="20">
        <v>0.83299999999999996</v>
      </c>
      <c r="AS235" s="20">
        <v>0.83699999999999997</v>
      </c>
      <c r="AT235" s="20">
        <v>0.86</v>
      </c>
      <c r="AU235" s="20">
        <v>0.26100000000000001</v>
      </c>
      <c r="AV235" s="20"/>
      <c r="AW235" s="20">
        <v>1.7709999999999999</v>
      </c>
      <c r="AX235" s="20">
        <v>1.409</v>
      </c>
      <c r="AY235" s="20">
        <v>1.887</v>
      </c>
      <c r="AZ235" s="20">
        <v>1.982</v>
      </c>
      <c r="BA235" s="20">
        <v>1.155</v>
      </c>
      <c r="BB235" s="20">
        <v>1.3340000000000001</v>
      </c>
      <c r="BC235" s="20">
        <v>1.633</v>
      </c>
      <c r="BD235" s="20">
        <v>1.383</v>
      </c>
      <c r="BE235" s="20">
        <v>1.2609999999999999</v>
      </c>
      <c r="BF235" s="20">
        <v>1.3759999999999999</v>
      </c>
      <c r="BG235" s="20">
        <v>1.49</v>
      </c>
      <c r="BH235" s="20">
        <v>1.8460000000000001</v>
      </c>
      <c r="BI235" s="20">
        <v>1.5660000000000001</v>
      </c>
      <c r="BJ235" s="20">
        <v>1.4510000000000001</v>
      </c>
      <c r="BK235" s="20">
        <v>1.389</v>
      </c>
      <c r="BL235" s="20"/>
      <c r="BM235" s="20">
        <v>0.81399999999999995</v>
      </c>
      <c r="BN235" s="20">
        <v>0.93</v>
      </c>
      <c r="BO235" s="20">
        <v>0.89500000000000002</v>
      </c>
      <c r="BP235" s="20">
        <v>0.90800000000000003</v>
      </c>
      <c r="BQ235" s="20">
        <v>0.93100000000000005</v>
      </c>
      <c r="BR235" s="20">
        <v>0.91</v>
      </c>
      <c r="BS235" s="20">
        <v>0.94</v>
      </c>
      <c r="BT235" s="20">
        <v>0.94699999999999995</v>
      </c>
      <c r="BU235" s="20">
        <v>0.89900000000000002</v>
      </c>
      <c r="BV235" s="20">
        <v>0.90600000000000003</v>
      </c>
      <c r="BW235" s="20">
        <v>0.92400000000000004</v>
      </c>
      <c r="BX235" s="20">
        <v>0.90400000000000003</v>
      </c>
      <c r="BY235" s="20">
        <v>0.90100000000000002</v>
      </c>
      <c r="BZ235" s="20">
        <v>0.90500000000000003</v>
      </c>
      <c r="CA235" s="20">
        <v>0.746</v>
      </c>
      <c r="CB235" s="20"/>
      <c r="CC235" s="20"/>
    </row>
    <row r="236" spans="1:81" x14ac:dyDescent="0.35">
      <c r="A236" s="20">
        <v>353.07</v>
      </c>
      <c r="B236" s="20">
        <v>228.09</v>
      </c>
      <c r="C236" s="20">
        <v>204.65600000000001</v>
      </c>
      <c r="D236" s="20">
        <v>239.02500000000001</v>
      </c>
      <c r="E236" s="20">
        <v>438.99400000000003</v>
      </c>
      <c r="F236" s="20">
        <v>212.46700000000001</v>
      </c>
      <c r="G236" s="20">
        <v>237.46299999999999</v>
      </c>
      <c r="H236" s="20">
        <v>287.45499999999998</v>
      </c>
      <c r="I236" s="20">
        <v>239.02500000000001</v>
      </c>
      <c r="J236" s="20">
        <v>378.06599999999997</v>
      </c>
      <c r="K236" s="20">
        <v>195.28200000000001</v>
      </c>
      <c r="L236" s="20">
        <v>234.339</v>
      </c>
      <c r="M236" s="20">
        <v>168.72399999999999</v>
      </c>
      <c r="N236" s="20">
        <v>360.88200000000001</v>
      </c>
      <c r="O236" s="20">
        <v>365.56799999999998</v>
      </c>
      <c r="P236" s="20"/>
      <c r="Q236" s="20">
        <v>71.992000000000004</v>
      </c>
      <c r="R236" s="20">
        <v>56.082999999999998</v>
      </c>
      <c r="S236" s="20">
        <v>51.816000000000003</v>
      </c>
      <c r="T236" s="20">
        <v>57.119</v>
      </c>
      <c r="U236" s="20">
        <v>102.167</v>
      </c>
      <c r="V236" s="20">
        <v>54.619</v>
      </c>
      <c r="W236" s="20">
        <v>56.082999999999998</v>
      </c>
      <c r="X236" s="20">
        <v>63.154000000000003</v>
      </c>
      <c r="Y236" s="20">
        <v>60.350999999999999</v>
      </c>
      <c r="Z236" s="20">
        <v>79.795000000000002</v>
      </c>
      <c r="AA236" s="20">
        <v>51.084000000000003</v>
      </c>
      <c r="AB236" s="20">
        <v>69.492000000000004</v>
      </c>
      <c r="AC236" s="20">
        <v>48.280999999999999</v>
      </c>
      <c r="AD236" s="20">
        <v>60.350999999999999</v>
      </c>
      <c r="AE236" s="20">
        <v>172.99799999999999</v>
      </c>
      <c r="AG236" s="20">
        <v>0.85599999999999998</v>
      </c>
      <c r="AH236" s="20">
        <v>0.91100000000000003</v>
      </c>
      <c r="AI236" s="20">
        <v>0.95799999999999996</v>
      </c>
      <c r="AJ236" s="20">
        <v>0.92100000000000004</v>
      </c>
      <c r="AK236" s="20">
        <v>0.52900000000000003</v>
      </c>
      <c r="AL236" s="20">
        <v>0.89500000000000002</v>
      </c>
      <c r="AM236" s="20">
        <v>0.94899999999999995</v>
      </c>
      <c r="AN236" s="20">
        <v>0.90600000000000003</v>
      </c>
      <c r="AO236" s="20">
        <v>0.82499999999999996</v>
      </c>
      <c r="AP236" s="20">
        <v>0.746</v>
      </c>
      <c r="AQ236" s="20">
        <v>0.94</v>
      </c>
      <c r="AR236" s="20">
        <v>0.61</v>
      </c>
      <c r="AS236" s="20">
        <v>0.91</v>
      </c>
      <c r="AT236" s="20">
        <v>0.93200000000000005</v>
      </c>
      <c r="AU236" s="20">
        <v>0.153</v>
      </c>
      <c r="AV236" s="20"/>
      <c r="AW236" s="20">
        <v>1.05</v>
      </c>
      <c r="AX236" s="20">
        <v>1.502</v>
      </c>
      <c r="AY236" s="20">
        <v>1.008</v>
      </c>
      <c r="AZ236" s="20">
        <v>1.3660000000000001</v>
      </c>
      <c r="BA236" s="20">
        <v>1.617</v>
      </c>
      <c r="BB236" s="20">
        <v>1.373</v>
      </c>
      <c r="BC236" s="20">
        <v>1.228</v>
      </c>
      <c r="BD236" s="20">
        <v>1.163</v>
      </c>
      <c r="BE236" s="20">
        <v>1.06</v>
      </c>
      <c r="BF236" s="20">
        <v>1.4830000000000001</v>
      </c>
      <c r="BG236" s="20">
        <v>1.4359999999999999</v>
      </c>
      <c r="BH236" s="20">
        <v>1.1060000000000001</v>
      </c>
      <c r="BI236" s="20">
        <v>1.4219999999999999</v>
      </c>
      <c r="BJ236" s="20">
        <v>1.427</v>
      </c>
      <c r="BK236" s="20">
        <v>1.5820000000000001</v>
      </c>
      <c r="BL236" s="20"/>
      <c r="BM236" s="20">
        <v>0.90200000000000002</v>
      </c>
      <c r="BN236" s="20">
        <v>0.93300000000000005</v>
      </c>
      <c r="BO236" s="20">
        <v>0.92600000000000005</v>
      </c>
      <c r="BP236" s="20">
        <v>0.91900000000000004</v>
      </c>
      <c r="BQ236" s="20">
        <v>0.81299999999999994</v>
      </c>
      <c r="BR236" s="20">
        <v>0.91900000000000004</v>
      </c>
      <c r="BS236" s="20">
        <v>0.93</v>
      </c>
      <c r="BT236" s="20">
        <v>0.92</v>
      </c>
      <c r="BU236" s="20">
        <v>0.89200000000000002</v>
      </c>
      <c r="BV236" s="20">
        <v>0.89800000000000002</v>
      </c>
      <c r="BW236" s="20">
        <v>0.92600000000000005</v>
      </c>
      <c r="BX236" s="20">
        <v>0.82199999999999995</v>
      </c>
      <c r="BY236" s="20">
        <v>0.92300000000000004</v>
      </c>
      <c r="BZ236" s="20">
        <v>0.93500000000000005</v>
      </c>
      <c r="CA236" s="20">
        <v>0.61299999999999999</v>
      </c>
      <c r="CB236" s="20"/>
      <c r="CC236" s="20"/>
    </row>
    <row r="237" spans="1:81" x14ac:dyDescent="0.35">
      <c r="A237" s="20">
        <v>295.26600000000002</v>
      </c>
      <c r="B237" s="20">
        <v>310.88900000000001</v>
      </c>
      <c r="C237" s="20">
        <v>523.35599999999999</v>
      </c>
      <c r="D237" s="20">
        <v>231.214</v>
      </c>
      <c r="E237" s="20">
        <v>449.93</v>
      </c>
      <c r="F237" s="20">
        <v>223.40299999999999</v>
      </c>
      <c r="G237" s="20">
        <v>271.83300000000003</v>
      </c>
      <c r="H237" s="20">
        <v>345.25900000000001</v>
      </c>
      <c r="I237" s="20">
        <v>240.58799999999999</v>
      </c>
      <c r="J237" s="20">
        <v>268.70800000000003</v>
      </c>
      <c r="K237" s="20">
        <v>131.22999999999999</v>
      </c>
      <c r="L237" s="20">
        <v>109.358</v>
      </c>
      <c r="M237" s="20">
        <v>373.38</v>
      </c>
      <c r="N237" s="20">
        <v>221.84100000000001</v>
      </c>
      <c r="O237" s="20">
        <v>421.81</v>
      </c>
      <c r="P237" s="20"/>
      <c r="Q237" s="20">
        <v>63.154000000000003</v>
      </c>
      <c r="R237" s="20">
        <v>64.617999999999995</v>
      </c>
      <c r="S237" s="20">
        <v>95.4</v>
      </c>
      <c r="T237" s="20">
        <v>55.350999999999999</v>
      </c>
      <c r="U237" s="20">
        <v>80.222999999999999</v>
      </c>
      <c r="V237" s="20">
        <v>55.350999999999999</v>
      </c>
      <c r="W237" s="20">
        <v>61.814999999999998</v>
      </c>
      <c r="X237" s="20">
        <v>70.653000000000006</v>
      </c>
      <c r="Y237" s="20">
        <v>71.260000000000005</v>
      </c>
      <c r="Z237" s="20">
        <v>59.618000000000002</v>
      </c>
      <c r="AA237" s="20">
        <v>43.280999999999999</v>
      </c>
      <c r="AB237" s="20">
        <v>39.012999999999998</v>
      </c>
      <c r="AC237" s="20">
        <v>73.885000000000005</v>
      </c>
      <c r="AD237" s="20">
        <v>69.921000000000006</v>
      </c>
      <c r="AE237" s="20">
        <v>156.964</v>
      </c>
      <c r="AG237" s="20">
        <v>0.93</v>
      </c>
      <c r="AH237" s="20">
        <v>0.93600000000000005</v>
      </c>
      <c r="AI237" s="20">
        <v>0.72299999999999998</v>
      </c>
      <c r="AJ237" s="20">
        <v>0.94799999999999995</v>
      </c>
      <c r="AK237" s="20">
        <v>0.879</v>
      </c>
      <c r="AL237" s="20">
        <v>0.91600000000000004</v>
      </c>
      <c r="AM237" s="20">
        <v>0.89400000000000002</v>
      </c>
      <c r="AN237" s="20">
        <v>0.86899999999999999</v>
      </c>
      <c r="AO237" s="20">
        <v>0.59499999999999997</v>
      </c>
      <c r="AP237" s="20">
        <v>0.95</v>
      </c>
      <c r="AQ237" s="20">
        <v>0.88</v>
      </c>
      <c r="AR237" s="20">
        <v>0.90300000000000002</v>
      </c>
      <c r="AS237" s="20">
        <v>0.86</v>
      </c>
      <c r="AT237" s="20">
        <v>0.92800000000000005</v>
      </c>
      <c r="AU237" s="20">
        <v>0.215</v>
      </c>
      <c r="AV237" s="20"/>
      <c r="AW237" s="20">
        <v>1.26</v>
      </c>
      <c r="AX237" s="20">
        <v>1.3109999999999999</v>
      </c>
      <c r="AY237" s="20">
        <v>1.724</v>
      </c>
      <c r="AZ237" s="20">
        <v>1.3759999999999999</v>
      </c>
      <c r="BA237" s="20">
        <v>1.37</v>
      </c>
      <c r="BB237" s="20">
        <v>1.1779999999999999</v>
      </c>
      <c r="BC237" s="20">
        <v>1.5309999999999999</v>
      </c>
      <c r="BD237" s="20">
        <v>1.4670000000000001</v>
      </c>
      <c r="BE237" s="20">
        <v>1.667</v>
      </c>
      <c r="BF237" s="20">
        <v>1.083</v>
      </c>
      <c r="BG237" s="20">
        <v>1.5880000000000001</v>
      </c>
      <c r="BH237" s="20">
        <v>1.224</v>
      </c>
      <c r="BI237" s="20">
        <v>1.6020000000000001</v>
      </c>
      <c r="BJ237" s="20">
        <v>1.1839999999999999</v>
      </c>
      <c r="BK237" s="20">
        <v>1.585</v>
      </c>
      <c r="BL237" s="20"/>
      <c r="BM237" s="20">
        <v>0.92</v>
      </c>
      <c r="BN237" s="20">
        <v>0.94099999999999995</v>
      </c>
      <c r="BO237" s="20">
        <v>0.91700000000000004</v>
      </c>
      <c r="BP237" s="20">
        <v>0.93100000000000005</v>
      </c>
      <c r="BQ237" s="20">
        <v>0.92900000000000005</v>
      </c>
      <c r="BR237" s="20">
        <v>0.90800000000000003</v>
      </c>
      <c r="BS237" s="20">
        <v>0.94099999999999995</v>
      </c>
      <c r="BT237" s="20">
        <v>0.92900000000000005</v>
      </c>
      <c r="BU237" s="20">
        <v>0.85599999999999998</v>
      </c>
      <c r="BV237" s="20">
        <v>0.92700000000000005</v>
      </c>
      <c r="BW237" s="20">
        <v>0.89800000000000002</v>
      </c>
      <c r="BX237" s="20">
        <v>0.88600000000000001</v>
      </c>
      <c r="BY237" s="20">
        <v>0.93400000000000005</v>
      </c>
      <c r="BZ237" s="20">
        <v>0.93100000000000005</v>
      </c>
      <c r="CA237" s="20">
        <v>0.69</v>
      </c>
      <c r="CB237" s="20"/>
      <c r="CC237" s="20"/>
    </row>
    <row r="238" spans="1:81" x14ac:dyDescent="0.35">
      <c r="A238" s="20">
        <v>299.95299999999997</v>
      </c>
      <c r="B238" s="20">
        <v>314.01400000000001</v>
      </c>
      <c r="C238" s="20">
        <v>299.95400000000001</v>
      </c>
      <c r="D238" s="20">
        <v>323.387</v>
      </c>
      <c r="E238" s="20">
        <v>228.09</v>
      </c>
      <c r="F238" s="20">
        <v>226.52699999999999</v>
      </c>
      <c r="G238" s="20">
        <v>215.59200000000001</v>
      </c>
      <c r="H238" s="20">
        <v>198.40700000000001</v>
      </c>
      <c r="I238" s="20">
        <v>190.595</v>
      </c>
      <c r="J238" s="20">
        <v>179.66</v>
      </c>
      <c r="K238" s="20">
        <v>171.84800000000001</v>
      </c>
      <c r="L238" s="20">
        <v>43.743000000000002</v>
      </c>
      <c r="M238" s="20">
        <v>174.97300000000001</v>
      </c>
      <c r="N238" s="20">
        <v>440.55700000000002</v>
      </c>
      <c r="O238" s="20">
        <v>229.65199999999999</v>
      </c>
      <c r="P238" s="20"/>
      <c r="Q238" s="20">
        <v>71.260000000000005</v>
      </c>
      <c r="R238" s="20">
        <v>67.724000000000004</v>
      </c>
      <c r="S238" s="20">
        <v>68.153000000000006</v>
      </c>
      <c r="T238" s="20">
        <v>75.224000000000004</v>
      </c>
      <c r="U238" s="20">
        <v>55.048000000000002</v>
      </c>
      <c r="V238" s="20">
        <v>55.048000000000002</v>
      </c>
      <c r="W238" s="20">
        <v>53.582999999999998</v>
      </c>
      <c r="X238" s="20">
        <v>52.119</v>
      </c>
      <c r="Y238" s="20">
        <v>50.048000000000002</v>
      </c>
      <c r="Z238" s="20">
        <v>49.012999999999998</v>
      </c>
      <c r="AA238" s="20">
        <v>47.548000000000002</v>
      </c>
      <c r="AB238" s="20">
        <v>22.675999999999998</v>
      </c>
      <c r="AC238" s="20">
        <v>48.280999999999999</v>
      </c>
      <c r="AD238" s="20">
        <v>53.582999999999998</v>
      </c>
      <c r="AE238" s="20">
        <v>104.416</v>
      </c>
      <c r="AG238" s="20">
        <v>0.74199999999999999</v>
      </c>
      <c r="AH238" s="20">
        <v>0.86</v>
      </c>
      <c r="AI238" s="20">
        <v>0.81200000000000006</v>
      </c>
      <c r="AJ238" s="20">
        <v>0.71799999999999997</v>
      </c>
      <c r="AK238" s="20">
        <v>0.94599999999999995</v>
      </c>
      <c r="AL238" s="20">
        <v>0.93899999999999995</v>
      </c>
      <c r="AM238" s="20">
        <v>0.94399999999999995</v>
      </c>
      <c r="AN238" s="20">
        <v>0.91800000000000004</v>
      </c>
      <c r="AO238" s="20">
        <v>0.95599999999999996</v>
      </c>
      <c r="AP238" s="20">
        <v>0.94</v>
      </c>
      <c r="AQ238" s="20">
        <v>0.95499999999999996</v>
      </c>
      <c r="AR238" s="20">
        <v>1</v>
      </c>
      <c r="AS238" s="20">
        <v>0.94299999999999995</v>
      </c>
      <c r="AT238" s="20">
        <v>0.97099999999999997</v>
      </c>
      <c r="AU238" s="20">
        <v>0.26500000000000001</v>
      </c>
      <c r="AV238" s="20"/>
      <c r="AW238" s="20">
        <v>1.53</v>
      </c>
      <c r="AX238" s="20">
        <v>1.171</v>
      </c>
      <c r="AY238" s="20">
        <v>1.329</v>
      </c>
      <c r="AZ238" s="20">
        <v>2.0049999999999999</v>
      </c>
      <c r="BA238" s="20">
        <v>1.232</v>
      </c>
      <c r="BB238" s="20">
        <v>1.425</v>
      </c>
      <c r="BC238" s="20">
        <v>1.109</v>
      </c>
      <c r="BD238" s="20">
        <v>1.292</v>
      </c>
      <c r="BE238" s="20">
        <v>1.2569999999999999</v>
      </c>
      <c r="BF238" s="20">
        <v>1.387</v>
      </c>
      <c r="BG238" s="20">
        <v>1.44</v>
      </c>
      <c r="BH238" s="20">
        <v>1.1439999999999999</v>
      </c>
      <c r="BI238" s="20">
        <v>1.3360000000000001</v>
      </c>
      <c r="BJ238" s="20">
        <v>1.23</v>
      </c>
      <c r="BK238" s="20">
        <v>1.226</v>
      </c>
      <c r="BL238" s="20"/>
      <c r="BM238" s="20">
        <v>0.877</v>
      </c>
      <c r="BN238" s="20">
        <v>0.91800000000000004</v>
      </c>
      <c r="BO238" s="20">
        <v>0.91600000000000004</v>
      </c>
      <c r="BP238" s="20">
        <v>0.91200000000000003</v>
      </c>
      <c r="BQ238" s="20">
        <v>0.93300000000000005</v>
      </c>
      <c r="BR238" s="20">
        <v>0.93899999999999995</v>
      </c>
      <c r="BS238" s="20">
        <v>0.91700000000000004</v>
      </c>
      <c r="BT238" s="20">
        <v>0.90700000000000003</v>
      </c>
      <c r="BU238" s="20">
        <v>0.93100000000000005</v>
      </c>
      <c r="BV238" s="20">
        <v>0.93899999999999995</v>
      </c>
      <c r="BW238" s="20">
        <v>0.92800000000000005</v>
      </c>
      <c r="BX238" s="20">
        <v>0.88900000000000001</v>
      </c>
      <c r="BY238" s="20">
        <v>0.92200000000000004</v>
      </c>
      <c r="BZ238" s="20">
        <v>0.93400000000000005</v>
      </c>
      <c r="CA238" s="20">
        <v>0.69699999999999995</v>
      </c>
      <c r="CB238" s="20"/>
      <c r="CC238" s="20"/>
    </row>
    <row r="239" spans="1:81" x14ac:dyDescent="0.35">
      <c r="A239" s="20">
        <v>284.33100000000002</v>
      </c>
      <c r="B239" s="20">
        <v>185.90899999999999</v>
      </c>
      <c r="C239" s="20">
        <v>362.44400000000002</v>
      </c>
      <c r="D239" s="20">
        <v>190.595</v>
      </c>
      <c r="E239" s="20">
        <v>329.63600000000002</v>
      </c>
      <c r="F239" s="20">
        <v>346.82100000000003</v>
      </c>
      <c r="G239" s="20">
        <v>223.40299999999999</v>
      </c>
      <c r="H239" s="20">
        <v>217.154</v>
      </c>
      <c r="I239" s="20">
        <v>240.58799999999999</v>
      </c>
      <c r="J239" s="20">
        <v>135.916</v>
      </c>
      <c r="K239" s="20">
        <v>393.68900000000002</v>
      </c>
      <c r="L239" s="20">
        <v>92.173000000000002</v>
      </c>
      <c r="M239" s="20">
        <v>143.72800000000001</v>
      </c>
      <c r="N239" s="20">
        <v>221.84100000000001</v>
      </c>
      <c r="O239" s="20">
        <v>446.80599999999998</v>
      </c>
      <c r="P239" s="20"/>
      <c r="Q239" s="20">
        <v>63.886000000000003</v>
      </c>
      <c r="R239" s="20">
        <v>50.350999999999999</v>
      </c>
      <c r="S239" s="20">
        <v>142.04300000000001</v>
      </c>
      <c r="T239" s="20">
        <v>51.084000000000003</v>
      </c>
      <c r="U239" s="20">
        <v>75.527000000000001</v>
      </c>
      <c r="V239" s="20">
        <v>74.188000000000002</v>
      </c>
      <c r="W239" s="20">
        <v>54.619</v>
      </c>
      <c r="X239" s="20">
        <v>55.048000000000002</v>
      </c>
      <c r="Y239" s="20">
        <v>58.154000000000003</v>
      </c>
      <c r="Z239" s="20">
        <v>43.280999999999999</v>
      </c>
      <c r="AA239" s="20">
        <v>92.722999999999999</v>
      </c>
      <c r="AB239" s="20">
        <v>34.746000000000002</v>
      </c>
      <c r="AC239" s="20">
        <v>44.012999999999998</v>
      </c>
      <c r="AD239" s="20">
        <v>88.757999999999996</v>
      </c>
      <c r="AE239" s="20">
        <v>191.71</v>
      </c>
      <c r="AG239" s="20">
        <v>0.875</v>
      </c>
      <c r="AH239" s="20">
        <v>0.92100000000000004</v>
      </c>
      <c r="AI239" s="20">
        <v>0.22600000000000001</v>
      </c>
      <c r="AJ239" s="20">
        <v>0.91800000000000004</v>
      </c>
      <c r="AK239" s="20">
        <v>0.72599999999999998</v>
      </c>
      <c r="AL239" s="20">
        <v>0.79200000000000004</v>
      </c>
      <c r="AM239" s="20">
        <v>0.94099999999999995</v>
      </c>
      <c r="AN239" s="20">
        <v>0.90100000000000002</v>
      </c>
      <c r="AO239" s="20">
        <v>0.89400000000000002</v>
      </c>
      <c r="AP239" s="20">
        <v>0.91200000000000003</v>
      </c>
      <c r="AQ239" s="20">
        <v>0.57499999999999996</v>
      </c>
      <c r="AR239" s="20">
        <v>0.95899999999999996</v>
      </c>
      <c r="AS239" s="20">
        <v>0.93200000000000005</v>
      </c>
      <c r="AT239" s="20">
        <v>0.70299999999999996</v>
      </c>
      <c r="AU239" s="20">
        <v>0.153</v>
      </c>
      <c r="AV239" s="20"/>
      <c r="AW239" s="20">
        <v>1.5549999999999999</v>
      </c>
      <c r="AX239" s="20">
        <v>1.1459999999999999</v>
      </c>
      <c r="AY239" s="20">
        <v>1.69</v>
      </c>
      <c r="AZ239" s="20">
        <v>1.5509999999999999</v>
      </c>
      <c r="BA239" s="20">
        <v>1.4390000000000001</v>
      </c>
      <c r="BB239" s="20">
        <v>1.415</v>
      </c>
      <c r="BC239" s="20">
        <v>1.1559999999999999</v>
      </c>
      <c r="BD239" s="20">
        <v>1.5680000000000001</v>
      </c>
      <c r="BE239" s="20">
        <v>1.0900000000000001</v>
      </c>
      <c r="BF239" s="20">
        <v>1.3680000000000001</v>
      </c>
      <c r="BG239" s="20">
        <v>2.8980000000000001</v>
      </c>
      <c r="BH239" s="20">
        <v>1.423</v>
      </c>
      <c r="BI239" s="20">
        <v>1.3120000000000001</v>
      </c>
      <c r="BJ239" s="20">
        <v>1.2010000000000001</v>
      </c>
      <c r="BK239" s="20">
        <v>1.0920000000000001</v>
      </c>
      <c r="BL239" s="20"/>
      <c r="BM239" s="20">
        <v>0.91200000000000003</v>
      </c>
      <c r="BN239" s="20">
        <v>0.90200000000000002</v>
      </c>
      <c r="BO239" s="20">
        <v>0.23400000000000001</v>
      </c>
      <c r="BP239" s="20">
        <v>0.92400000000000004</v>
      </c>
      <c r="BQ239" s="20">
        <v>0.88700000000000001</v>
      </c>
      <c r="BR239" s="20">
        <v>0.90600000000000003</v>
      </c>
      <c r="BS239" s="20">
        <v>0.91400000000000003</v>
      </c>
      <c r="BT239" s="20">
        <v>0.93600000000000005</v>
      </c>
      <c r="BU239" s="20">
        <v>0.90900000000000003</v>
      </c>
      <c r="BV239" s="20">
        <v>0.90200000000000002</v>
      </c>
      <c r="BW239" s="20">
        <v>0.89</v>
      </c>
      <c r="BX239" s="20">
        <v>0.90800000000000003</v>
      </c>
      <c r="BY239" s="20">
        <v>0.91500000000000004</v>
      </c>
      <c r="BZ239" s="20">
        <v>0.88500000000000001</v>
      </c>
      <c r="CA239" s="20">
        <v>0.66700000000000004</v>
      </c>
      <c r="CB239" s="20"/>
      <c r="CC239" s="20"/>
    </row>
    <row r="240" spans="1:81" x14ac:dyDescent="0.35">
      <c r="A240" s="20">
        <v>389.00200000000001</v>
      </c>
      <c r="B240" s="20">
        <v>243.71199999999999</v>
      </c>
      <c r="C240" s="20">
        <v>67.177000000000007</v>
      </c>
      <c r="D240" s="20">
        <v>185.90899999999999</v>
      </c>
      <c r="E240" s="20">
        <v>229.65199999999999</v>
      </c>
      <c r="F240" s="20">
        <v>182.78399999999999</v>
      </c>
      <c r="G240" s="20">
        <v>246.83699999999999</v>
      </c>
      <c r="H240" s="20">
        <v>249.96100000000001</v>
      </c>
      <c r="I240" s="20">
        <v>220.27799999999999</v>
      </c>
      <c r="J240" s="20">
        <v>349.94600000000003</v>
      </c>
      <c r="K240" s="20">
        <v>151.53899999999999</v>
      </c>
      <c r="L240" s="20">
        <v>135.916</v>
      </c>
      <c r="M240" s="20">
        <v>378.06599999999997</v>
      </c>
      <c r="N240" s="20">
        <v>184.346</v>
      </c>
      <c r="O240" s="20">
        <v>413.99799999999999</v>
      </c>
      <c r="P240" s="20"/>
      <c r="Q240" s="20">
        <v>80.527000000000001</v>
      </c>
      <c r="R240" s="20">
        <v>57.850999999999999</v>
      </c>
      <c r="S240" s="20">
        <v>37.548999999999999</v>
      </c>
      <c r="T240" s="20">
        <v>50.048000000000002</v>
      </c>
      <c r="U240" s="20">
        <v>55.78</v>
      </c>
      <c r="V240" s="20">
        <v>50.350999999999999</v>
      </c>
      <c r="W240" s="20">
        <v>59.618000000000002</v>
      </c>
      <c r="X240" s="20">
        <v>60.957000000000001</v>
      </c>
      <c r="Y240" s="20">
        <v>54.316000000000003</v>
      </c>
      <c r="Z240" s="20">
        <v>73.456000000000003</v>
      </c>
      <c r="AA240" s="20">
        <v>44.744999999999997</v>
      </c>
      <c r="AB240" s="20">
        <v>42.978000000000002</v>
      </c>
      <c r="AC240" s="20">
        <v>73.153000000000006</v>
      </c>
      <c r="AD240" s="20">
        <v>58.154000000000003</v>
      </c>
      <c r="AE240" s="20">
        <v>174.94300000000001</v>
      </c>
      <c r="AG240" s="20">
        <v>0.754</v>
      </c>
      <c r="AH240" s="20">
        <v>0.91500000000000004</v>
      </c>
      <c r="AI240" s="20">
        <v>0.59899999999999998</v>
      </c>
      <c r="AJ240" s="20">
        <v>0.93300000000000005</v>
      </c>
      <c r="AK240" s="20">
        <v>0.92800000000000005</v>
      </c>
      <c r="AL240" s="20">
        <v>0.90600000000000003</v>
      </c>
      <c r="AM240" s="20">
        <v>0.873</v>
      </c>
      <c r="AN240" s="20">
        <v>0.84499999999999997</v>
      </c>
      <c r="AO240" s="20">
        <v>0.93799999999999994</v>
      </c>
      <c r="AP240" s="20">
        <v>0.81499999999999995</v>
      </c>
      <c r="AQ240" s="20">
        <v>0.95099999999999996</v>
      </c>
      <c r="AR240" s="20">
        <v>0.92500000000000004</v>
      </c>
      <c r="AS240" s="20">
        <v>0.88800000000000001</v>
      </c>
      <c r="AT240" s="20">
        <v>0.82399999999999995</v>
      </c>
      <c r="AU240" s="20">
        <v>0.17</v>
      </c>
      <c r="AV240" s="20"/>
      <c r="AW240" s="20">
        <v>1.3440000000000001</v>
      </c>
      <c r="AX240" s="20">
        <v>1.4419999999999999</v>
      </c>
      <c r="AY240" s="20">
        <v>1.744</v>
      </c>
      <c r="AZ240" s="20">
        <v>1.4630000000000001</v>
      </c>
      <c r="BA240" s="20">
        <v>1.1459999999999999</v>
      </c>
      <c r="BB240" s="20">
        <v>1.61</v>
      </c>
      <c r="BC240" s="20">
        <v>1.522</v>
      </c>
      <c r="BD240" s="20">
        <v>1.6439999999999999</v>
      </c>
      <c r="BE240" s="20">
        <v>1.093</v>
      </c>
      <c r="BF240" s="20">
        <v>1.835</v>
      </c>
      <c r="BG240" s="20">
        <v>1.238</v>
      </c>
      <c r="BH240" s="20">
        <v>1.4470000000000001</v>
      </c>
      <c r="BI240" s="20">
        <v>1.47</v>
      </c>
      <c r="BJ240" s="20">
        <v>1.9359999999999999</v>
      </c>
      <c r="BK240" s="20">
        <v>1.0309999999999999</v>
      </c>
      <c r="BL240" s="20"/>
      <c r="BM240" s="20">
        <v>0.90500000000000003</v>
      </c>
      <c r="BN240" s="20">
        <v>0.92900000000000005</v>
      </c>
      <c r="BO240" s="20">
        <v>0.748</v>
      </c>
      <c r="BP240" s="20">
        <v>0.92200000000000004</v>
      </c>
      <c r="BQ240" s="20">
        <v>0.93300000000000005</v>
      </c>
      <c r="BR240" s="20">
        <v>0.90300000000000002</v>
      </c>
      <c r="BS240" s="20">
        <v>0.92100000000000004</v>
      </c>
      <c r="BT240" s="20">
        <v>0.90100000000000002</v>
      </c>
      <c r="BU240" s="20">
        <v>0.92500000000000004</v>
      </c>
      <c r="BV240" s="20">
        <v>0.92</v>
      </c>
      <c r="BW240" s="20">
        <v>0.91900000000000004</v>
      </c>
      <c r="BX240" s="20">
        <v>0.93</v>
      </c>
      <c r="BY240" s="20">
        <v>0.93100000000000005</v>
      </c>
      <c r="BZ240" s="20">
        <v>0.90200000000000002</v>
      </c>
      <c r="CA240" s="20">
        <v>0.63200000000000001</v>
      </c>
      <c r="CB240" s="20"/>
      <c r="CC240" s="20"/>
    </row>
    <row r="241" spans="1:81" x14ac:dyDescent="0.35">
      <c r="A241" s="20">
        <v>251.523</v>
      </c>
      <c r="B241" s="20">
        <v>204.65600000000001</v>
      </c>
      <c r="C241" s="20">
        <v>160.91300000000001</v>
      </c>
      <c r="D241" s="20">
        <v>253.08600000000001</v>
      </c>
      <c r="E241" s="20">
        <v>181.22200000000001</v>
      </c>
      <c r="F241" s="20">
        <v>210.905</v>
      </c>
      <c r="G241" s="20">
        <v>173.411</v>
      </c>
      <c r="H241" s="20">
        <v>318.70100000000002</v>
      </c>
      <c r="I241" s="20">
        <v>237.46299999999999</v>
      </c>
      <c r="J241" s="20">
        <v>164.03700000000001</v>
      </c>
      <c r="K241" s="20">
        <v>160.91300000000001</v>
      </c>
      <c r="L241" s="20">
        <v>101.547</v>
      </c>
      <c r="M241" s="20">
        <v>201.53100000000001</v>
      </c>
      <c r="N241" s="20">
        <v>93.734999999999999</v>
      </c>
      <c r="O241" s="20">
        <v>159.35</v>
      </c>
      <c r="P241" s="20"/>
      <c r="Q241" s="20">
        <v>58.886000000000003</v>
      </c>
      <c r="R241" s="20">
        <v>52.850999999999999</v>
      </c>
      <c r="S241" s="20">
        <v>78.456000000000003</v>
      </c>
      <c r="T241" s="20">
        <v>61.082999999999998</v>
      </c>
      <c r="U241" s="20">
        <v>48.280999999999999</v>
      </c>
      <c r="V241" s="20">
        <v>55.350999999999999</v>
      </c>
      <c r="W241" s="20">
        <v>52.850999999999999</v>
      </c>
      <c r="X241" s="20">
        <v>66.385999999999996</v>
      </c>
      <c r="Y241" s="20">
        <v>56.814999999999998</v>
      </c>
      <c r="Z241" s="20">
        <v>46.816000000000003</v>
      </c>
      <c r="AA241" s="20">
        <v>46.21</v>
      </c>
      <c r="AB241" s="20">
        <v>38.71</v>
      </c>
      <c r="AC241" s="20">
        <v>52.850999999999999</v>
      </c>
      <c r="AD241" s="20">
        <v>51.084000000000003</v>
      </c>
      <c r="AE241" s="20">
        <v>86.739000000000004</v>
      </c>
      <c r="AG241" s="20">
        <v>0.91200000000000003</v>
      </c>
      <c r="AH241" s="20">
        <v>0.92100000000000004</v>
      </c>
      <c r="AI241" s="20">
        <v>0.32900000000000001</v>
      </c>
      <c r="AJ241" s="20">
        <v>0.85199999999999998</v>
      </c>
      <c r="AK241" s="20">
        <v>0.97699999999999998</v>
      </c>
      <c r="AL241" s="20">
        <v>0.86499999999999999</v>
      </c>
      <c r="AM241" s="20">
        <v>0.78</v>
      </c>
      <c r="AN241" s="20">
        <v>0.90900000000000003</v>
      </c>
      <c r="AO241" s="20">
        <v>0.92400000000000004</v>
      </c>
      <c r="AP241" s="20">
        <v>0.94099999999999995</v>
      </c>
      <c r="AQ241" s="20">
        <v>0.94699999999999995</v>
      </c>
      <c r="AR241" s="20">
        <v>0.85199999999999998</v>
      </c>
      <c r="AS241" s="20">
        <v>0.90700000000000003</v>
      </c>
      <c r="AT241" s="20">
        <v>0.88800000000000001</v>
      </c>
      <c r="AU241" s="20">
        <v>0.26600000000000001</v>
      </c>
      <c r="AV241" s="20"/>
      <c r="AW241" s="20">
        <v>1.1559999999999999</v>
      </c>
      <c r="AX241" s="20">
        <v>1.4079999999999999</v>
      </c>
      <c r="AY241" s="20">
        <v>3.8809999999999998</v>
      </c>
      <c r="AZ241" s="20">
        <v>1.6339999999999999</v>
      </c>
      <c r="BA241" s="20">
        <v>1.1759999999999999</v>
      </c>
      <c r="BB241" s="20">
        <v>1.647</v>
      </c>
      <c r="BC241" s="20">
        <v>1.843</v>
      </c>
      <c r="BD241" s="20">
        <v>1.409</v>
      </c>
      <c r="BE241" s="20">
        <v>1.327</v>
      </c>
      <c r="BF241" s="20">
        <v>1.2430000000000001</v>
      </c>
      <c r="BG241" s="20">
        <v>1.208</v>
      </c>
      <c r="BH241" s="20">
        <v>1.7849999999999999</v>
      </c>
      <c r="BI241" s="20">
        <v>1.3069999999999999</v>
      </c>
      <c r="BJ241" s="20">
        <v>1.2949999999999999</v>
      </c>
      <c r="BK241" s="20">
        <v>1.258</v>
      </c>
      <c r="BL241" s="20"/>
      <c r="BM241" s="20">
        <v>0.90700000000000003</v>
      </c>
      <c r="BN241" s="20">
        <v>0.91600000000000004</v>
      </c>
      <c r="BO241" s="20">
        <v>0.626</v>
      </c>
      <c r="BP241" s="20">
        <v>0.93100000000000005</v>
      </c>
      <c r="BQ241" s="20">
        <v>0.93899999999999995</v>
      </c>
      <c r="BR241" s="20">
        <v>0.90900000000000003</v>
      </c>
      <c r="BS241" s="20">
        <v>0.877</v>
      </c>
      <c r="BT241" s="20">
        <v>0.93200000000000005</v>
      </c>
      <c r="BU241" s="20">
        <v>0.92700000000000005</v>
      </c>
      <c r="BV241" s="20">
        <v>0.90900000000000003</v>
      </c>
      <c r="BW241" s="20">
        <v>0.94499999999999995</v>
      </c>
      <c r="BX241" s="20">
        <v>0.89700000000000002</v>
      </c>
      <c r="BY241" s="20">
        <v>0.89</v>
      </c>
      <c r="BZ241" s="20">
        <v>0.90400000000000003</v>
      </c>
      <c r="CA241" s="20">
        <v>0.68899999999999995</v>
      </c>
      <c r="CB241" s="20"/>
      <c r="CC241" s="20"/>
    </row>
    <row r="242" spans="1:81" x14ac:dyDescent="0.35">
      <c r="A242" s="20">
        <v>314.01299999999998</v>
      </c>
      <c r="B242" s="20">
        <v>182.78399999999999</v>
      </c>
      <c r="C242" s="20">
        <v>167.16200000000001</v>
      </c>
      <c r="D242" s="20">
        <v>249.96100000000001</v>
      </c>
      <c r="E242" s="20">
        <v>164.03700000000001</v>
      </c>
      <c r="F242" s="20">
        <v>198.40700000000001</v>
      </c>
      <c r="G242" s="20">
        <v>176.535</v>
      </c>
      <c r="H242" s="20">
        <v>187.471</v>
      </c>
      <c r="I242" s="20">
        <v>281.20600000000002</v>
      </c>
      <c r="J242" s="20">
        <v>246.83699999999999</v>
      </c>
      <c r="K242" s="20">
        <v>184.346</v>
      </c>
      <c r="L242" s="20">
        <v>156.226</v>
      </c>
      <c r="M242" s="20">
        <v>149.977</v>
      </c>
      <c r="N242" s="20">
        <v>187.471</v>
      </c>
      <c r="O242" s="20">
        <v>326.512</v>
      </c>
      <c r="P242" s="20"/>
      <c r="Q242" s="20">
        <v>68.885000000000005</v>
      </c>
      <c r="R242" s="20">
        <v>50.350999999999999</v>
      </c>
      <c r="S242" s="20">
        <v>51.816000000000003</v>
      </c>
      <c r="T242" s="20">
        <v>59.19</v>
      </c>
      <c r="U242" s="20">
        <v>46.512999999999998</v>
      </c>
      <c r="V242" s="20">
        <v>51.816000000000003</v>
      </c>
      <c r="W242" s="20">
        <v>49.012999999999998</v>
      </c>
      <c r="X242" s="20">
        <v>51.816000000000003</v>
      </c>
      <c r="Y242" s="20">
        <v>67.421000000000006</v>
      </c>
      <c r="Z242" s="20">
        <v>60.654000000000003</v>
      </c>
      <c r="AA242" s="20">
        <v>49.012999999999998</v>
      </c>
      <c r="AB242" s="20">
        <v>47.548000000000002</v>
      </c>
      <c r="AC242" s="20">
        <v>45.048999999999999</v>
      </c>
      <c r="AD242" s="20">
        <v>36.942999999999998</v>
      </c>
      <c r="AE242" s="20">
        <v>143.126</v>
      </c>
      <c r="AG242" s="20">
        <v>0.83199999999999996</v>
      </c>
      <c r="AH242" s="20">
        <v>0.90600000000000003</v>
      </c>
      <c r="AI242" s="20">
        <v>0.78200000000000003</v>
      </c>
      <c r="AJ242" s="20">
        <v>0.89700000000000002</v>
      </c>
      <c r="AK242" s="20">
        <v>0.95299999999999996</v>
      </c>
      <c r="AL242" s="20">
        <v>0.92900000000000005</v>
      </c>
      <c r="AM242" s="20">
        <v>0.92300000000000004</v>
      </c>
      <c r="AN242" s="20">
        <v>0.877</v>
      </c>
      <c r="AO242" s="20">
        <v>0.77700000000000002</v>
      </c>
      <c r="AP242" s="20">
        <v>0.84299999999999997</v>
      </c>
      <c r="AQ242" s="20">
        <v>0.96399999999999997</v>
      </c>
      <c r="AR242" s="20">
        <v>0.86799999999999999</v>
      </c>
      <c r="AS242" s="20">
        <v>0.92900000000000005</v>
      </c>
      <c r="AT242" s="20">
        <v>0.86299999999999999</v>
      </c>
      <c r="AU242" s="20">
        <v>0.2</v>
      </c>
      <c r="AV242" s="20"/>
      <c r="AW242" s="20">
        <v>1.3240000000000001</v>
      </c>
      <c r="AX242" s="20">
        <v>1.262</v>
      </c>
      <c r="AY242" s="20">
        <v>1.8440000000000001</v>
      </c>
      <c r="AZ242" s="20">
        <v>1.478</v>
      </c>
      <c r="BA242" s="20">
        <v>1.141</v>
      </c>
      <c r="BB242" s="20">
        <v>1.363</v>
      </c>
      <c r="BC242" s="20">
        <v>1.5229999999999999</v>
      </c>
      <c r="BD242" s="20">
        <v>1.1819999999999999</v>
      </c>
      <c r="BE242" s="20">
        <v>1.496</v>
      </c>
      <c r="BF242" s="20">
        <v>1.7669999999999999</v>
      </c>
      <c r="BG242" s="20">
        <v>1.3740000000000001</v>
      </c>
      <c r="BH242" s="20">
        <v>1.61</v>
      </c>
      <c r="BI242" s="20">
        <v>1.335</v>
      </c>
      <c r="BJ242" s="20">
        <v>1.734</v>
      </c>
      <c r="BK242" s="20">
        <v>1.6180000000000001</v>
      </c>
      <c r="BL242" s="20"/>
      <c r="BM242" s="20">
        <v>0.90700000000000003</v>
      </c>
      <c r="BN242" s="20">
        <v>0.9</v>
      </c>
      <c r="BO242" s="20">
        <v>0.89500000000000002</v>
      </c>
      <c r="BP242" s="20">
        <v>0.92800000000000005</v>
      </c>
      <c r="BQ242" s="20">
        <v>0.92900000000000005</v>
      </c>
      <c r="BR242" s="20">
        <v>0.93</v>
      </c>
      <c r="BS242" s="20">
        <v>0.94199999999999995</v>
      </c>
      <c r="BT242" s="20">
        <v>0.89600000000000002</v>
      </c>
      <c r="BU242" s="20">
        <v>0.88500000000000001</v>
      </c>
      <c r="BV242" s="20">
        <v>0.90800000000000003</v>
      </c>
      <c r="BW242" s="20">
        <v>0.94399999999999995</v>
      </c>
      <c r="BX242" s="20">
        <v>0.89700000000000002</v>
      </c>
      <c r="BY242" s="20">
        <v>0.91</v>
      </c>
      <c r="BZ242" s="20">
        <v>0.90200000000000002</v>
      </c>
      <c r="CA242" s="20">
        <v>0.61499999999999999</v>
      </c>
      <c r="CB242" s="20"/>
      <c r="CC242" s="20"/>
    </row>
    <row r="243" spans="1:81" x14ac:dyDescent="0.35">
      <c r="A243" s="20">
        <v>232.77600000000001</v>
      </c>
      <c r="B243" s="20">
        <v>568.66200000000003</v>
      </c>
      <c r="C243" s="20">
        <v>246.83699999999999</v>
      </c>
      <c r="D243" s="20">
        <v>148.41399999999999</v>
      </c>
      <c r="E243" s="20">
        <v>187.471</v>
      </c>
      <c r="F243" s="20">
        <v>76.551000000000002</v>
      </c>
      <c r="G243" s="20">
        <v>214.029</v>
      </c>
      <c r="H243" s="20">
        <v>232.77600000000001</v>
      </c>
      <c r="I243" s="20">
        <v>154.66399999999999</v>
      </c>
      <c r="J243" s="20">
        <v>145.29</v>
      </c>
      <c r="K243" s="20">
        <v>440.55700000000002</v>
      </c>
      <c r="L243" s="20">
        <v>20.309000000000001</v>
      </c>
      <c r="M243" s="20">
        <v>204.65600000000001</v>
      </c>
      <c r="N243" s="20">
        <v>374.94200000000001</v>
      </c>
      <c r="O243" s="20">
        <v>209.34299999999999</v>
      </c>
      <c r="P243" s="20"/>
      <c r="Q243" s="20">
        <v>59.921999999999997</v>
      </c>
      <c r="R243" s="20">
        <v>115.702</v>
      </c>
      <c r="S243" s="20">
        <v>75.653000000000006</v>
      </c>
      <c r="T243" s="20">
        <v>47.244999999999997</v>
      </c>
      <c r="U243" s="20">
        <v>49.316000000000003</v>
      </c>
      <c r="V243" s="20">
        <v>74.063000000000002</v>
      </c>
      <c r="W243" s="20">
        <v>53.582999999999998</v>
      </c>
      <c r="X243" s="20">
        <v>56.512</v>
      </c>
      <c r="Y243" s="20">
        <v>46.816000000000003</v>
      </c>
      <c r="Z243" s="20">
        <v>42.548999999999999</v>
      </c>
      <c r="AA243" s="20">
        <v>80.527000000000001</v>
      </c>
      <c r="AB243" s="20">
        <v>14.872999999999999</v>
      </c>
      <c r="AC243" s="20">
        <v>52.850999999999999</v>
      </c>
      <c r="AD243" s="20">
        <v>51.816000000000003</v>
      </c>
      <c r="AE243" s="20">
        <v>101.309</v>
      </c>
      <c r="AG243" s="20">
        <v>0.81499999999999995</v>
      </c>
      <c r="AH243" s="20">
        <v>0.53400000000000003</v>
      </c>
      <c r="AI243" s="20">
        <v>0.54200000000000004</v>
      </c>
      <c r="AJ243" s="20">
        <v>0.83599999999999997</v>
      </c>
      <c r="AK243" s="20">
        <v>0.96899999999999997</v>
      </c>
      <c r="AL243" s="20">
        <v>0.17499999999999999</v>
      </c>
      <c r="AM243" s="20">
        <v>0.93700000000000006</v>
      </c>
      <c r="AN243" s="20">
        <v>0.91600000000000004</v>
      </c>
      <c r="AO243" s="20">
        <v>0.88700000000000001</v>
      </c>
      <c r="AP243" s="20">
        <v>1</v>
      </c>
      <c r="AQ243" s="20">
        <v>0.85399999999999998</v>
      </c>
      <c r="AR243" s="20">
        <v>1</v>
      </c>
      <c r="AS243" s="20">
        <v>0.92100000000000004</v>
      </c>
      <c r="AT243" s="20">
        <v>0.877</v>
      </c>
      <c r="AU243" s="20">
        <v>0.25600000000000001</v>
      </c>
      <c r="AV243" s="20"/>
      <c r="AW243" s="20">
        <v>1.7889999999999999</v>
      </c>
      <c r="AX243" s="20">
        <v>2.1589999999999998</v>
      </c>
      <c r="AY243" s="20">
        <v>2.1779999999999999</v>
      </c>
      <c r="AZ243" s="20">
        <v>1.865</v>
      </c>
      <c r="BA243" s="20">
        <v>1.143</v>
      </c>
      <c r="BB243" s="20">
        <v>1.6539999999999999</v>
      </c>
      <c r="BC243" s="20">
        <v>1.286</v>
      </c>
      <c r="BD243" s="20">
        <v>1.3340000000000001</v>
      </c>
      <c r="BE243" s="20">
        <v>1.4490000000000001</v>
      </c>
      <c r="BF243" s="20">
        <v>1.222</v>
      </c>
      <c r="BG243" s="20">
        <v>1.052</v>
      </c>
      <c r="BH243" s="20">
        <v>1.159</v>
      </c>
      <c r="BI243" s="20">
        <v>1.4570000000000001</v>
      </c>
      <c r="BJ243" s="20">
        <v>1.512</v>
      </c>
      <c r="BK243" s="20">
        <v>1.329</v>
      </c>
      <c r="BL243" s="20"/>
      <c r="BM243" s="20">
        <v>0.89500000000000002</v>
      </c>
      <c r="BN243" s="20">
        <v>0.81100000000000005</v>
      </c>
      <c r="BO243" s="20">
        <v>0.749</v>
      </c>
      <c r="BP243" s="20">
        <v>0.92200000000000004</v>
      </c>
      <c r="BQ243" s="20">
        <v>0.92300000000000004</v>
      </c>
      <c r="BR243" s="20">
        <v>0.45400000000000001</v>
      </c>
      <c r="BS243" s="20">
        <v>0.92300000000000004</v>
      </c>
      <c r="BT243" s="20">
        <v>0.94</v>
      </c>
      <c r="BU243" s="20">
        <v>0.90400000000000003</v>
      </c>
      <c r="BV243" s="20">
        <v>0.92500000000000004</v>
      </c>
      <c r="BW243" s="20">
        <v>0.92600000000000005</v>
      </c>
      <c r="BX243" s="20">
        <v>0.89700000000000002</v>
      </c>
      <c r="BY243" s="20">
        <v>0.91900000000000004</v>
      </c>
      <c r="BZ243" s="20">
        <v>0.91300000000000003</v>
      </c>
      <c r="CA243" s="20">
        <v>0.66800000000000004</v>
      </c>
      <c r="CB243" s="20"/>
      <c r="CC243" s="20"/>
    </row>
    <row r="244" spans="1:81" x14ac:dyDescent="0.35">
      <c r="A244" s="20">
        <v>262.459</v>
      </c>
      <c r="B244" s="20">
        <v>295.267</v>
      </c>
      <c r="C244" s="20">
        <v>110.92</v>
      </c>
      <c r="D244" s="20">
        <v>189.03299999999999</v>
      </c>
      <c r="E244" s="20">
        <v>182.78399999999999</v>
      </c>
      <c r="F244" s="20">
        <v>28.120999999999999</v>
      </c>
      <c r="G244" s="20">
        <v>153.101</v>
      </c>
      <c r="H244" s="20">
        <v>26.558</v>
      </c>
      <c r="I244" s="20">
        <v>410.87400000000002</v>
      </c>
      <c r="J244" s="20">
        <v>246.83699999999999</v>
      </c>
      <c r="K244" s="20">
        <v>229.65199999999999</v>
      </c>
      <c r="L244" s="20">
        <v>114.045</v>
      </c>
      <c r="M244" s="20">
        <v>262.459</v>
      </c>
      <c r="N244" s="20">
        <v>76.551000000000002</v>
      </c>
      <c r="O244" s="20">
        <v>187.471</v>
      </c>
      <c r="P244" s="20"/>
      <c r="Q244" s="20">
        <v>63.154000000000003</v>
      </c>
      <c r="R244" s="20">
        <v>64.921000000000006</v>
      </c>
      <c r="S244" s="20">
        <v>41.21</v>
      </c>
      <c r="T244" s="20">
        <v>51.816000000000003</v>
      </c>
      <c r="U244" s="20">
        <v>50.350999999999999</v>
      </c>
      <c r="V244" s="20">
        <v>25.175999999999998</v>
      </c>
      <c r="W244" s="20">
        <v>45.780999999999999</v>
      </c>
      <c r="X244" s="20">
        <v>17.675999999999998</v>
      </c>
      <c r="Y244" s="20">
        <v>76.688000000000002</v>
      </c>
      <c r="Z244" s="20">
        <v>58.28</v>
      </c>
      <c r="AA244" s="20">
        <v>68.153000000000006</v>
      </c>
      <c r="AB244" s="20">
        <v>41.21</v>
      </c>
      <c r="AC244" s="20">
        <v>61.386000000000003</v>
      </c>
      <c r="AD244" s="20">
        <v>75.224000000000004</v>
      </c>
      <c r="AE244" s="20">
        <v>86.436000000000007</v>
      </c>
      <c r="AG244" s="20">
        <v>0.82699999999999996</v>
      </c>
      <c r="AH244" s="20">
        <v>0.88</v>
      </c>
      <c r="AI244" s="20">
        <v>0.82099999999999995</v>
      </c>
      <c r="AJ244" s="20">
        <v>0.88500000000000001</v>
      </c>
      <c r="AK244" s="20">
        <v>0.90600000000000003</v>
      </c>
      <c r="AL244" s="20">
        <v>0.55800000000000005</v>
      </c>
      <c r="AM244" s="20">
        <v>0.91800000000000004</v>
      </c>
      <c r="AN244" s="20">
        <v>1</v>
      </c>
      <c r="AO244" s="20">
        <v>0.878</v>
      </c>
      <c r="AP244" s="20">
        <v>0.91300000000000003</v>
      </c>
      <c r="AQ244" s="20">
        <v>0.621</v>
      </c>
      <c r="AR244" s="20">
        <v>0.84399999999999997</v>
      </c>
      <c r="AS244" s="20">
        <v>0.875</v>
      </c>
      <c r="AT244" s="20">
        <v>0.83299999999999996</v>
      </c>
      <c r="AU244" s="20">
        <v>0.315</v>
      </c>
      <c r="AV244" s="20"/>
      <c r="AW244" s="20">
        <v>1.468</v>
      </c>
      <c r="AX244" s="20">
        <v>1.417</v>
      </c>
      <c r="AY244" s="20">
        <v>2.246</v>
      </c>
      <c r="AZ244" s="20">
        <v>1.5</v>
      </c>
      <c r="BA244" s="20">
        <v>1.341</v>
      </c>
      <c r="BB244" s="20">
        <v>3.1640000000000001</v>
      </c>
      <c r="BC244" s="20">
        <v>1.4259999999999999</v>
      </c>
      <c r="BD244" s="20">
        <v>1.2090000000000001</v>
      </c>
      <c r="BE244" s="20">
        <v>1.474</v>
      </c>
      <c r="BF244" s="20">
        <v>1.3839999999999999</v>
      </c>
      <c r="BG244" s="20">
        <v>1.96</v>
      </c>
      <c r="BH244" s="20">
        <v>1.7709999999999999</v>
      </c>
      <c r="BI244" s="20">
        <v>1.6639999999999999</v>
      </c>
      <c r="BJ244" s="20">
        <v>1.6220000000000001</v>
      </c>
      <c r="BK244" s="20">
        <v>1.4930000000000001</v>
      </c>
      <c r="BL244" s="20"/>
      <c r="BM244" s="20">
        <v>0.89600000000000002</v>
      </c>
      <c r="BN244" s="20">
        <v>0.90900000000000003</v>
      </c>
      <c r="BO244" s="20">
        <v>0.93400000000000005</v>
      </c>
      <c r="BP244" s="20">
        <v>0.90300000000000002</v>
      </c>
      <c r="BQ244" s="20">
        <v>0.91100000000000003</v>
      </c>
      <c r="BR244" s="20">
        <v>0.67900000000000005</v>
      </c>
      <c r="BS244" s="20">
        <v>0.90700000000000003</v>
      </c>
      <c r="BT244" s="20">
        <v>0.82899999999999996</v>
      </c>
      <c r="BU244" s="20">
        <v>0.93899999999999995</v>
      </c>
      <c r="BV244" s="20">
        <v>0.94</v>
      </c>
      <c r="BW244" s="20">
        <v>0.82599999999999996</v>
      </c>
      <c r="BX244" s="20">
        <v>0.91200000000000003</v>
      </c>
      <c r="BY244" s="20">
        <v>0.92600000000000005</v>
      </c>
      <c r="BZ244" s="20">
        <v>0.93</v>
      </c>
      <c r="CA244" s="20">
        <v>0.76200000000000001</v>
      </c>
      <c r="CB244" s="20"/>
      <c r="CC244" s="20"/>
    </row>
    <row r="245" spans="1:81" x14ac:dyDescent="0.35">
      <c r="A245" s="20">
        <v>323.387</v>
      </c>
      <c r="B245" s="20">
        <v>242.15</v>
      </c>
      <c r="C245" s="20">
        <v>254.648</v>
      </c>
      <c r="D245" s="20">
        <v>153.101</v>
      </c>
      <c r="E245" s="20">
        <v>220.27799999999999</v>
      </c>
      <c r="F245" s="20">
        <v>329.63600000000002</v>
      </c>
      <c r="G245" s="20">
        <v>170.286</v>
      </c>
      <c r="H245" s="20">
        <v>184.346</v>
      </c>
      <c r="I245" s="20">
        <v>209.34299999999999</v>
      </c>
      <c r="J245" s="20">
        <v>164.03700000000001</v>
      </c>
      <c r="K245" s="20">
        <v>185.90899999999999</v>
      </c>
      <c r="L245" s="20">
        <v>189.03299999999999</v>
      </c>
      <c r="M245" s="20">
        <v>199.96899999999999</v>
      </c>
      <c r="N245" s="20">
        <v>267.14600000000002</v>
      </c>
      <c r="O245" s="20">
        <v>232.77600000000001</v>
      </c>
      <c r="P245" s="20"/>
      <c r="Q245" s="20">
        <v>74.492000000000004</v>
      </c>
      <c r="R245" s="20">
        <v>56.814999999999998</v>
      </c>
      <c r="S245" s="20">
        <v>67.724000000000004</v>
      </c>
      <c r="T245" s="20">
        <v>50.350999999999999</v>
      </c>
      <c r="U245" s="20">
        <v>54.619</v>
      </c>
      <c r="V245" s="20">
        <v>81.561999999999998</v>
      </c>
      <c r="W245" s="20">
        <v>47.851999999999997</v>
      </c>
      <c r="X245" s="20">
        <v>49.316000000000003</v>
      </c>
      <c r="Y245" s="20">
        <v>52.850999999999999</v>
      </c>
      <c r="Z245" s="20">
        <v>47.851999999999997</v>
      </c>
      <c r="AA245" s="20">
        <v>50.655000000000001</v>
      </c>
      <c r="AB245" s="20">
        <v>53.155000000000001</v>
      </c>
      <c r="AC245" s="20">
        <v>51.084000000000003</v>
      </c>
      <c r="AD245" s="20">
        <v>30.478999999999999</v>
      </c>
      <c r="AE245" s="20">
        <v>173.60499999999999</v>
      </c>
      <c r="AG245" s="20">
        <v>0.73199999999999998</v>
      </c>
      <c r="AH245" s="20">
        <v>0.94299999999999995</v>
      </c>
      <c r="AI245" s="20">
        <v>0.69799999999999995</v>
      </c>
      <c r="AJ245" s="20">
        <v>0.75900000000000001</v>
      </c>
      <c r="AK245" s="20">
        <v>0.92800000000000005</v>
      </c>
      <c r="AL245" s="20">
        <v>0.623</v>
      </c>
      <c r="AM245" s="20">
        <v>0.93500000000000005</v>
      </c>
      <c r="AN245" s="20">
        <v>0.95299999999999996</v>
      </c>
      <c r="AO245" s="20">
        <v>0.94199999999999995</v>
      </c>
      <c r="AP245" s="20">
        <v>0.9</v>
      </c>
      <c r="AQ245" s="20">
        <v>0.91</v>
      </c>
      <c r="AR245" s="20">
        <v>0.84099999999999997</v>
      </c>
      <c r="AS245" s="20">
        <v>0.96299999999999997</v>
      </c>
      <c r="AT245" s="20">
        <v>1</v>
      </c>
      <c r="AU245" s="20">
        <v>9.7000000000000003E-2</v>
      </c>
      <c r="AV245" s="20"/>
      <c r="AW245" s="20">
        <v>1.2410000000000001</v>
      </c>
      <c r="AX245" s="20">
        <v>1.2989999999999999</v>
      </c>
      <c r="AY245" s="20">
        <v>1.784</v>
      </c>
      <c r="AZ245" s="20">
        <v>2.1779999999999999</v>
      </c>
      <c r="BA245" s="20">
        <v>1.484</v>
      </c>
      <c r="BB245" s="20">
        <v>1.655</v>
      </c>
      <c r="BC245" s="20">
        <v>1.161</v>
      </c>
      <c r="BD245" s="20">
        <v>1.2789999999999999</v>
      </c>
      <c r="BE245" s="20">
        <v>1.139</v>
      </c>
      <c r="BF245" s="20">
        <v>1.454</v>
      </c>
      <c r="BG245" s="20">
        <v>1.228</v>
      </c>
      <c r="BH245" s="20">
        <v>1.88</v>
      </c>
      <c r="BI245" s="20">
        <v>1.3009999999999999</v>
      </c>
      <c r="BJ245" s="20">
        <v>1.0429999999999999</v>
      </c>
      <c r="BK245" s="20">
        <v>1.677</v>
      </c>
      <c r="BL245" s="20"/>
      <c r="BM245" s="20">
        <v>0.89</v>
      </c>
      <c r="BN245" s="20">
        <v>0.93400000000000005</v>
      </c>
      <c r="BO245" s="20">
        <v>0.83599999999999997</v>
      </c>
      <c r="BP245" s="20">
        <v>0.88700000000000001</v>
      </c>
      <c r="BQ245" s="20">
        <v>0.92800000000000005</v>
      </c>
      <c r="BR245" s="20">
        <v>0.81</v>
      </c>
      <c r="BS245" s="20">
        <v>0.90100000000000002</v>
      </c>
      <c r="BT245" s="20">
        <v>0.91800000000000004</v>
      </c>
      <c r="BU245" s="20">
        <v>0.91500000000000004</v>
      </c>
      <c r="BV245" s="20">
        <v>0.89700000000000002</v>
      </c>
      <c r="BW245" s="20">
        <v>0.90500000000000003</v>
      </c>
      <c r="BX245" s="20">
        <v>0.89300000000000002</v>
      </c>
      <c r="BY245" s="20">
        <v>0.92800000000000005</v>
      </c>
      <c r="BZ245" s="20">
        <v>0.89900000000000002</v>
      </c>
      <c r="CA245" s="20">
        <v>0.54300000000000004</v>
      </c>
      <c r="CB245" s="20"/>
      <c r="CC245" s="20"/>
    </row>
    <row r="246" spans="1:81" x14ac:dyDescent="0.35">
      <c r="A246" s="20">
        <v>243.71199999999999</v>
      </c>
      <c r="B246" s="20">
        <v>214.029</v>
      </c>
      <c r="C246" s="20">
        <v>429.62099999999998</v>
      </c>
      <c r="D246" s="20">
        <v>320.26299999999998</v>
      </c>
      <c r="E246" s="20">
        <v>187.471</v>
      </c>
      <c r="F246" s="20">
        <v>165.59899999999999</v>
      </c>
      <c r="G246" s="20">
        <v>199.96899999999999</v>
      </c>
      <c r="H246" s="20">
        <v>215.59200000000001</v>
      </c>
      <c r="I246" s="20">
        <v>260.89699999999999</v>
      </c>
      <c r="J246" s="20">
        <v>70.302000000000007</v>
      </c>
      <c r="K246" s="20">
        <v>153.101</v>
      </c>
      <c r="L246" s="20">
        <v>268.70800000000003</v>
      </c>
      <c r="M246" s="20">
        <v>167.16200000000001</v>
      </c>
      <c r="N246" s="20">
        <v>124.98099999999999</v>
      </c>
      <c r="O246" s="20">
        <v>217.154</v>
      </c>
      <c r="P246" s="20"/>
      <c r="Q246" s="20">
        <v>62.118000000000002</v>
      </c>
      <c r="R246" s="20">
        <v>55.78</v>
      </c>
      <c r="S246" s="20">
        <v>89.061999999999998</v>
      </c>
      <c r="T246" s="20">
        <v>68.153000000000006</v>
      </c>
      <c r="U246" s="20">
        <v>49.012999999999998</v>
      </c>
      <c r="V246" s="20">
        <v>50.350999999999999</v>
      </c>
      <c r="W246" s="20">
        <v>53.582999999999998</v>
      </c>
      <c r="X246" s="20">
        <v>55.350999999999999</v>
      </c>
      <c r="Y246" s="20">
        <v>62.118000000000002</v>
      </c>
      <c r="Z246" s="20">
        <v>37.246000000000002</v>
      </c>
      <c r="AA246" s="20">
        <v>46.512999999999998</v>
      </c>
      <c r="AB246" s="20">
        <v>70.528000000000006</v>
      </c>
      <c r="AC246" s="20">
        <v>47.851999999999997</v>
      </c>
      <c r="AD246" s="20">
        <v>62.118000000000002</v>
      </c>
      <c r="AE246" s="20">
        <v>94.239000000000004</v>
      </c>
      <c r="AG246" s="20">
        <v>0.79400000000000004</v>
      </c>
      <c r="AH246" s="20">
        <v>0.86399999999999999</v>
      </c>
      <c r="AI246" s="20">
        <v>0.68100000000000005</v>
      </c>
      <c r="AJ246" s="20">
        <v>0.86599999999999999</v>
      </c>
      <c r="AK246" s="20">
        <v>0.98099999999999998</v>
      </c>
      <c r="AL246" s="20">
        <v>0.82099999999999995</v>
      </c>
      <c r="AM246" s="20">
        <v>0.875</v>
      </c>
      <c r="AN246" s="20">
        <v>0.88400000000000001</v>
      </c>
      <c r="AO246" s="20">
        <v>0.85</v>
      </c>
      <c r="AP246" s="20">
        <v>0.63700000000000001</v>
      </c>
      <c r="AQ246" s="20">
        <v>0.88900000000000001</v>
      </c>
      <c r="AR246" s="20">
        <v>0.67900000000000005</v>
      </c>
      <c r="AS246" s="20">
        <v>0.91700000000000004</v>
      </c>
      <c r="AT246" s="20">
        <v>0.87</v>
      </c>
      <c r="AU246" s="20">
        <v>0.307</v>
      </c>
      <c r="AV246" s="20"/>
      <c r="AW246" s="20">
        <v>1.6639999999999999</v>
      </c>
      <c r="AX246" s="20">
        <v>1.651</v>
      </c>
      <c r="AY246" s="20">
        <v>1.2569999999999999</v>
      </c>
      <c r="AZ246" s="20">
        <v>1.359</v>
      </c>
      <c r="BA246" s="20">
        <v>1.175</v>
      </c>
      <c r="BB246" s="20">
        <v>1.77</v>
      </c>
      <c r="BC246" s="20">
        <v>1.383</v>
      </c>
      <c r="BD246" s="20">
        <v>1.56</v>
      </c>
      <c r="BE246" s="20">
        <v>1.1299999999999999</v>
      </c>
      <c r="BF246" s="20">
        <v>2.5249999999999999</v>
      </c>
      <c r="BG246" s="20">
        <v>1.758</v>
      </c>
      <c r="BH246" s="20">
        <v>1.4530000000000001</v>
      </c>
      <c r="BI246" s="20">
        <v>1.2729999999999999</v>
      </c>
      <c r="BJ246" s="20">
        <v>1.5449999999999999</v>
      </c>
      <c r="BK246" s="20">
        <v>1.5660000000000001</v>
      </c>
      <c r="BL246" s="20"/>
      <c r="BM246" s="20">
        <v>0.90700000000000003</v>
      </c>
      <c r="BN246" s="20">
        <v>0.93200000000000005</v>
      </c>
      <c r="BO246" s="20">
        <v>0.84899999999999998</v>
      </c>
      <c r="BP246" s="20">
        <v>0.92800000000000005</v>
      </c>
      <c r="BQ246" s="20">
        <v>0.94099999999999995</v>
      </c>
      <c r="BR246" s="20">
        <v>0.88700000000000001</v>
      </c>
      <c r="BS246" s="20">
        <v>0.91400000000000003</v>
      </c>
      <c r="BT246" s="20">
        <v>0.92</v>
      </c>
      <c r="BU246" s="20">
        <v>0.92</v>
      </c>
      <c r="BV246" s="20">
        <v>0.77600000000000002</v>
      </c>
      <c r="BW246" s="20">
        <v>0.93300000000000005</v>
      </c>
      <c r="BX246" s="20">
        <v>0.84299999999999997</v>
      </c>
      <c r="BY246" s="20">
        <v>0.90300000000000002</v>
      </c>
      <c r="BZ246" s="20">
        <v>0.92900000000000005</v>
      </c>
      <c r="CA246" s="20">
        <v>0.69699999999999995</v>
      </c>
      <c r="CB246" s="20"/>
      <c r="CC246" s="20"/>
    </row>
    <row r="247" spans="1:81" x14ac:dyDescent="0.35">
      <c r="A247" s="20">
        <v>343.69600000000003</v>
      </c>
      <c r="B247" s="20">
        <v>193.72</v>
      </c>
      <c r="C247" s="20">
        <v>234.339</v>
      </c>
      <c r="D247" s="20">
        <v>170.286</v>
      </c>
      <c r="E247" s="20">
        <v>985.78499999999997</v>
      </c>
      <c r="F247" s="20">
        <v>282.76900000000001</v>
      </c>
      <c r="G247" s="20">
        <v>226.52699999999999</v>
      </c>
      <c r="H247" s="20">
        <v>320.26299999999998</v>
      </c>
      <c r="I247" s="20">
        <v>195.28200000000001</v>
      </c>
      <c r="J247" s="20">
        <v>304.64</v>
      </c>
      <c r="K247" s="20">
        <v>134.35400000000001</v>
      </c>
      <c r="L247" s="20">
        <v>106.23399999999999</v>
      </c>
      <c r="M247" s="20">
        <v>220.27799999999999</v>
      </c>
      <c r="N247" s="20">
        <v>190.595</v>
      </c>
      <c r="O247" s="20">
        <v>340.572</v>
      </c>
      <c r="P247" s="20"/>
      <c r="Q247" s="20">
        <v>73.759</v>
      </c>
      <c r="R247" s="20">
        <v>51.816000000000003</v>
      </c>
      <c r="S247" s="20">
        <v>60.957000000000001</v>
      </c>
      <c r="T247" s="20">
        <v>50.048000000000002</v>
      </c>
      <c r="U247" s="20">
        <v>142.64500000000001</v>
      </c>
      <c r="V247" s="20">
        <v>77.295000000000002</v>
      </c>
      <c r="W247" s="20">
        <v>54.316000000000003</v>
      </c>
      <c r="X247" s="20">
        <v>67.849999999999994</v>
      </c>
      <c r="Y247" s="20">
        <v>52.119</v>
      </c>
      <c r="Z247" s="20">
        <v>64.921000000000006</v>
      </c>
      <c r="AA247" s="20">
        <v>42.548999999999999</v>
      </c>
      <c r="AB247" s="20">
        <v>38.406999999999996</v>
      </c>
      <c r="AC247" s="20">
        <v>56.082999999999998</v>
      </c>
      <c r="AD247" s="20">
        <v>45.476999999999997</v>
      </c>
      <c r="AE247" s="20">
        <v>159.767</v>
      </c>
      <c r="AG247" s="20">
        <v>0.79400000000000004</v>
      </c>
      <c r="AH247" s="20">
        <v>0.90700000000000003</v>
      </c>
      <c r="AI247" s="20">
        <v>0.79300000000000004</v>
      </c>
      <c r="AJ247" s="20">
        <v>0.85399999999999998</v>
      </c>
      <c r="AK247" s="20">
        <v>0.60899999999999999</v>
      </c>
      <c r="AL247" s="20">
        <v>0.59499999999999997</v>
      </c>
      <c r="AM247" s="20">
        <v>0.96499999999999997</v>
      </c>
      <c r="AN247" s="20">
        <v>0.874</v>
      </c>
      <c r="AO247" s="20">
        <v>0.90300000000000002</v>
      </c>
      <c r="AP247" s="20">
        <v>0.90800000000000003</v>
      </c>
      <c r="AQ247" s="20">
        <v>0.93300000000000005</v>
      </c>
      <c r="AR247" s="20">
        <v>0.90500000000000003</v>
      </c>
      <c r="AS247" s="20">
        <v>0.88</v>
      </c>
      <c r="AT247" s="20">
        <v>0.75900000000000001</v>
      </c>
      <c r="AU247" s="20">
        <v>0.16800000000000001</v>
      </c>
      <c r="AV247" s="20"/>
      <c r="AW247" s="20">
        <v>1.357</v>
      </c>
      <c r="AX247" s="20">
        <v>1.331</v>
      </c>
      <c r="AY247" s="20">
        <v>1.9830000000000001</v>
      </c>
      <c r="AZ247" s="20">
        <v>1.605</v>
      </c>
      <c r="BA247" s="20">
        <v>1.921</v>
      </c>
      <c r="BB247" s="20">
        <v>1.6160000000000001</v>
      </c>
      <c r="BC247" s="20">
        <v>1.2789999999999999</v>
      </c>
      <c r="BD247" s="20">
        <v>1.391</v>
      </c>
      <c r="BE247" s="20">
        <v>1.4550000000000001</v>
      </c>
      <c r="BF247" s="20">
        <v>1.466</v>
      </c>
      <c r="BG247" s="20">
        <v>1.4350000000000001</v>
      </c>
      <c r="BH247" s="20">
        <v>1.5720000000000001</v>
      </c>
      <c r="BI247" s="20">
        <v>1.5469999999999999</v>
      </c>
      <c r="BJ247" s="20">
        <v>2.3759999999999999</v>
      </c>
      <c r="BK247" s="20">
        <v>1.736</v>
      </c>
      <c r="BL247" s="20"/>
      <c r="BM247" s="20">
        <v>0.91500000000000004</v>
      </c>
      <c r="BN247" s="20">
        <v>0.91900000000000004</v>
      </c>
      <c r="BO247" s="20">
        <v>0.89600000000000002</v>
      </c>
      <c r="BP247" s="20">
        <v>0.90800000000000003</v>
      </c>
      <c r="BQ247" s="20">
        <v>0.84399999999999997</v>
      </c>
      <c r="BR247" s="20">
        <v>0.85399999999999998</v>
      </c>
      <c r="BS247" s="20">
        <v>0.94499999999999995</v>
      </c>
      <c r="BT247" s="20">
        <v>0.92100000000000004</v>
      </c>
      <c r="BU247" s="20">
        <v>0.90600000000000003</v>
      </c>
      <c r="BV247" s="20">
        <v>0.92</v>
      </c>
      <c r="BW247" s="20">
        <v>0.90100000000000002</v>
      </c>
      <c r="BX247" s="20">
        <v>0.94399999999999995</v>
      </c>
      <c r="BY247" s="20">
        <v>0.91600000000000004</v>
      </c>
      <c r="BZ247" s="20">
        <v>0.92</v>
      </c>
      <c r="CA247" s="20">
        <v>0.65700000000000003</v>
      </c>
      <c r="CB247" s="20"/>
      <c r="CC247" s="20"/>
    </row>
    <row r="248" spans="1:81" x14ac:dyDescent="0.35">
      <c r="A248" s="20">
        <v>282.76799999999997</v>
      </c>
      <c r="B248" s="20">
        <v>273.39499999999998</v>
      </c>
      <c r="C248" s="20">
        <v>37.494</v>
      </c>
      <c r="D248" s="20">
        <v>198.40700000000001</v>
      </c>
      <c r="E248" s="20">
        <v>210.905</v>
      </c>
      <c r="F248" s="20">
        <v>270.27100000000002</v>
      </c>
      <c r="G248" s="20">
        <v>139.041</v>
      </c>
      <c r="H248" s="20">
        <v>187.471</v>
      </c>
      <c r="I248" s="20">
        <v>164.03700000000001</v>
      </c>
      <c r="J248" s="20">
        <v>156.226</v>
      </c>
      <c r="K248" s="20">
        <v>171.84800000000001</v>
      </c>
      <c r="L248" s="20">
        <v>201.53100000000001</v>
      </c>
      <c r="M248" s="20">
        <v>181.22200000000001</v>
      </c>
      <c r="N248" s="20">
        <v>239.02500000000001</v>
      </c>
      <c r="O248" s="20">
        <v>239.02500000000001</v>
      </c>
      <c r="P248" s="20"/>
      <c r="Q248" s="20">
        <v>66.385999999999996</v>
      </c>
      <c r="R248" s="20">
        <v>136.78800000000001</v>
      </c>
      <c r="S248" s="20">
        <v>21.943999999999999</v>
      </c>
      <c r="T248" s="20">
        <v>53.582999999999998</v>
      </c>
      <c r="U248" s="20">
        <v>53.28</v>
      </c>
      <c r="V248" s="20">
        <v>64.188999999999993</v>
      </c>
      <c r="W248" s="20">
        <v>43.584000000000003</v>
      </c>
      <c r="X248" s="20">
        <v>50.048000000000002</v>
      </c>
      <c r="Y248" s="20">
        <v>47.976999999999997</v>
      </c>
      <c r="Z248" s="20">
        <v>46.816000000000003</v>
      </c>
      <c r="AA248" s="20">
        <v>47.548000000000002</v>
      </c>
      <c r="AB248" s="20">
        <v>57.548000000000002</v>
      </c>
      <c r="AC248" s="20">
        <v>49.316000000000003</v>
      </c>
      <c r="AD248" s="20">
        <v>53.28</v>
      </c>
      <c r="AE248" s="20">
        <v>107.041</v>
      </c>
      <c r="AG248" s="20">
        <v>0.80600000000000005</v>
      </c>
      <c r="AH248" s="20">
        <v>0.184</v>
      </c>
      <c r="AI248" s="20">
        <v>0.97799999999999998</v>
      </c>
      <c r="AJ248" s="20">
        <v>0.86799999999999999</v>
      </c>
      <c r="AK248" s="20">
        <v>0.93400000000000005</v>
      </c>
      <c r="AL248" s="20">
        <v>0.82399999999999995</v>
      </c>
      <c r="AM248" s="20">
        <v>0.92</v>
      </c>
      <c r="AN248" s="20">
        <v>0.94099999999999995</v>
      </c>
      <c r="AO248" s="20">
        <v>0.89600000000000002</v>
      </c>
      <c r="AP248" s="20">
        <v>0.89600000000000002</v>
      </c>
      <c r="AQ248" s="20">
        <v>0.95499999999999996</v>
      </c>
      <c r="AR248" s="20">
        <v>0.76500000000000001</v>
      </c>
      <c r="AS248" s="20">
        <v>0.93600000000000005</v>
      </c>
      <c r="AT248" s="20">
        <v>0.84399999999999997</v>
      </c>
      <c r="AU248" s="20">
        <v>0.26200000000000001</v>
      </c>
      <c r="AV248" s="20"/>
      <c r="AW248" s="20">
        <v>1.2949999999999999</v>
      </c>
      <c r="AX248" s="20">
        <v>1.452</v>
      </c>
      <c r="AY248" s="20">
        <v>1.0880000000000001</v>
      </c>
      <c r="AZ248" s="20">
        <v>1.577</v>
      </c>
      <c r="BA248" s="20">
        <v>1.262</v>
      </c>
      <c r="BB248" s="20">
        <v>1.5980000000000001</v>
      </c>
      <c r="BC248" s="20">
        <v>1.2849999999999999</v>
      </c>
      <c r="BD248" s="20">
        <v>1.335</v>
      </c>
      <c r="BE248" s="20">
        <v>1.554</v>
      </c>
      <c r="BF248" s="20">
        <v>1.4350000000000001</v>
      </c>
      <c r="BG248" s="20">
        <v>1.288</v>
      </c>
      <c r="BH248" s="20">
        <v>1.704</v>
      </c>
      <c r="BI248" s="20">
        <v>1.252</v>
      </c>
      <c r="BJ248" s="20">
        <v>1.571</v>
      </c>
      <c r="BK248" s="20">
        <v>1.8109999999999999</v>
      </c>
      <c r="BL248" s="20"/>
      <c r="BM248" s="20">
        <v>0.88900000000000001</v>
      </c>
      <c r="BN248" s="20">
        <v>0.66</v>
      </c>
      <c r="BO248" s="20">
        <v>0.84199999999999997</v>
      </c>
      <c r="BP248" s="20">
        <v>0.91400000000000003</v>
      </c>
      <c r="BQ248" s="20">
        <v>0.92500000000000004</v>
      </c>
      <c r="BR248" s="20">
        <v>0.88900000000000001</v>
      </c>
      <c r="BS248" s="20">
        <v>0.88600000000000001</v>
      </c>
      <c r="BT248" s="20">
        <v>0.92700000000000005</v>
      </c>
      <c r="BU248" s="20">
        <v>0.93799999999999994</v>
      </c>
      <c r="BV248" s="20">
        <v>0.89300000000000002</v>
      </c>
      <c r="BW248" s="20">
        <v>0.92100000000000004</v>
      </c>
      <c r="BX248" s="20">
        <v>0.89600000000000002</v>
      </c>
      <c r="BY248" s="20">
        <v>0.91300000000000003</v>
      </c>
      <c r="BZ248" s="20">
        <v>0.90700000000000003</v>
      </c>
      <c r="CA248" s="20">
        <v>0.70199999999999996</v>
      </c>
      <c r="CB248" s="20"/>
      <c r="CC248" s="20"/>
    </row>
    <row r="249" spans="1:81" x14ac:dyDescent="0.35">
      <c r="A249" s="20">
        <v>334.32299999999998</v>
      </c>
      <c r="B249" s="20">
        <v>334.32299999999998</v>
      </c>
      <c r="C249" s="20">
        <v>171.84800000000001</v>
      </c>
      <c r="D249" s="20">
        <v>187.471</v>
      </c>
      <c r="E249" s="20">
        <v>463.99099999999999</v>
      </c>
      <c r="F249" s="20">
        <v>260.89699999999999</v>
      </c>
      <c r="G249" s="20">
        <v>149.977</v>
      </c>
      <c r="H249" s="20">
        <v>498.36</v>
      </c>
      <c r="I249" s="20">
        <v>165.59899999999999</v>
      </c>
      <c r="J249" s="20">
        <v>156.226</v>
      </c>
      <c r="K249" s="20">
        <v>165.59899999999999</v>
      </c>
      <c r="L249" s="20">
        <v>246.83699999999999</v>
      </c>
      <c r="M249" s="20">
        <v>124.98099999999999</v>
      </c>
      <c r="N249" s="20">
        <v>187.471</v>
      </c>
      <c r="O249" s="20">
        <v>217.154</v>
      </c>
      <c r="P249" s="20"/>
      <c r="Q249" s="20">
        <v>69.921000000000006</v>
      </c>
      <c r="R249" s="20">
        <v>73.153000000000006</v>
      </c>
      <c r="S249" s="20">
        <v>50.048000000000002</v>
      </c>
      <c r="T249" s="20">
        <v>51.816000000000003</v>
      </c>
      <c r="U249" s="20">
        <v>102.899</v>
      </c>
      <c r="V249" s="20">
        <v>59.618000000000002</v>
      </c>
      <c r="W249" s="20">
        <v>45.048999999999999</v>
      </c>
      <c r="X249" s="20">
        <v>85.222999999999999</v>
      </c>
      <c r="Y249" s="20">
        <v>116.91500000000001</v>
      </c>
      <c r="Z249" s="20">
        <v>45.780999999999999</v>
      </c>
      <c r="AA249" s="20">
        <v>46.512999999999998</v>
      </c>
      <c r="AB249" s="20">
        <v>61.689</v>
      </c>
      <c r="AC249" s="20">
        <v>40.478000000000002</v>
      </c>
      <c r="AD249" s="20">
        <v>56.082999999999998</v>
      </c>
      <c r="AE249" s="20">
        <v>88.507000000000005</v>
      </c>
      <c r="AG249" s="20">
        <v>0.85899999999999999</v>
      </c>
      <c r="AH249" s="20">
        <v>0.78500000000000003</v>
      </c>
      <c r="AI249" s="20">
        <v>0.86199999999999999</v>
      </c>
      <c r="AJ249" s="20">
        <v>0.877</v>
      </c>
      <c r="AK249" s="20">
        <v>0.55100000000000005</v>
      </c>
      <c r="AL249" s="20">
        <v>0.92200000000000004</v>
      </c>
      <c r="AM249" s="20">
        <v>0.92900000000000005</v>
      </c>
      <c r="AN249" s="20">
        <v>0.86199999999999999</v>
      </c>
      <c r="AO249" s="20">
        <v>0.152</v>
      </c>
      <c r="AP249" s="20">
        <v>0.93700000000000006</v>
      </c>
      <c r="AQ249" s="20">
        <v>0.96199999999999997</v>
      </c>
      <c r="AR249" s="20">
        <v>0.81499999999999995</v>
      </c>
      <c r="AS249" s="20">
        <v>0.95899999999999996</v>
      </c>
      <c r="AT249" s="20">
        <v>0.95499999999999996</v>
      </c>
      <c r="AU249" s="20">
        <v>0.34799999999999998</v>
      </c>
      <c r="AV249" s="20"/>
      <c r="AW249" s="20">
        <v>1.544</v>
      </c>
      <c r="AX249" s="20">
        <v>1.617</v>
      </c>
      <c r="AY249" s="20">
        <v>1.4910000000000001</v>
      </c>
      <c r="AZ249" s="20">
        <v>1.556</v>
      </c>
      <c r="BA249" s="20">
        <v>2.552</v>
      </c>
      <c r="BB249" s="20">
        <v>1.238</v>
      </c>
      <c r="BC249" s="20">
        <v>1.272</v>
      </c>
      <c r="BD249" s="20">
        <v>1.5369999999999999</v>
      </c>
      <c r="BE249" s="20">
        <v>1.6459999999999999</v>
      </c>
      <c r="BF249" s="20">
        <v>1.4259999999999999</v>
      </c>
      <c r="BG249" s="20">
        <v>1.39</v>
      </c>
      <c r="BH249" s="20">
        <v>1.4179999999999999</v>
      </c>
      <c r="BI249" s="20">
        <v>1.1910000000000001</v>
      </c>
      <c r="BJ249" s="20">
        <v>1.365</v>
      </c>
      <c r="BK249" s="20">
        <v>1.2769999999999999</v>
      </c>
      <c r="BL249" s="20"/>
      <c r="BM249" s="20">
        <v>0.92200000000000004</v>
      </c>
      <c r="BN249" s="20">
        <v>0.90500000000000003</v>
      </c>
      <c r="BO249" s="20">
        <v>0.90500000000000003</v>
      </c>
      <c r="BP249" s="20">
        <v>0.91600000000000004</v>
      </c>
      <c r="BQ249" s="20">
        <v>0.81699999999999995</v>
      </c>
      <c r="BR249" s="20">
        <v>0.92</v>
      </c>
      <c r="BS249" s="20">
        <v>0.90100000000000002</v>
      </c>
      <c r="BT249" s="20">
        <v>0.93700000000000006</v>
      </c>
      <c r="BU249" s="20">
        <v>0.52</v>
      </c>
      <c r="BV249" s="20">
        <v>0.91700000000000004</v>
      </c>
      <c r="BW249" s="20">
        <v>0.93799999999999994</v>
      </c>
      <c r="BX249" s="20">
        <v>0.86599999999999999</v>
      </c>
      <c r="BY249" s="20">
        <v>0.92500000000000004</v>
      </c>
      <c r="BZ249" s="20">
        <v>0.93600000000000005</v>
      </c>
      <c r="CA249" s="20">
        <v>0.73499999999999999</v>
      </c>
      <c r="CB249" s="20"/>
      <c r="CC249" s="20"/>
    </row>
    <row r="250" spans="1:81" x14ac:dyDescent="0.35">
      <c r="A250" s="20">
        <v>303.07799999999997</v>
      </c>
      <c r="B250" s="20">
        <v>232.77600000000001</v>
      </c>
      <c r="C250" s="20">
        <v>153.101</v>
      </c>
      <c r="D250" s="20">
        <v>154.66399999999999</v>
      </c>
      <c r="E250" s="20">
        <v>214.029</v>
      </c>
      <c r="F250" s="20">
        <v>621.779</v>
      </c>
      <c r="G250" s="20">
        <v>154.66399999999999</v>
      </c>
      <c r="H250" s="20">
        <v>28.120999999999999</v>
      </c>
      <c r="I250" s="20">
        <v>192.15799999999999</v>
      </c>
      <c r="J250" s="20">
        <v>143.72800000000001</v>
      </c>
      <c r="K250" s="20">
        <v>203.09399999999999</v>
      </c>
      <c r="L250" s="20">
        <v>143.72800000000001</v>
      </c>
      <c r="M250" s="20">
        <v>174.97300000000001</v>
      </c>
      <c r="N250" s="20">
        <v>239.02500000000001</v>
      </c>
      <c r="O250" s="20">
        <v>223.40299999999999</v>
      </c>
      <c r="P250" s="20"/>
      <c r="Q250" s="20">
        <v>68.885000000000005</v>
      </c>
      <c r="R250" s="20">
        <v>57.119</v>
      </c>
      <c r="S250" s="20">
        <v>82.471999999999994</v>
      </c>
      <c r="T250" s="20">
        <v>46.21</v>
      </c>
      <c r="U250" s="20">
        <v>53.582999999999998</v>
      </c>
      <c r="V250" s="20">
        <v>94.061000000000007</v>
      </c>
      <c r="W250" s="20">
        <v>46.512999999999998</v>
      </c>
      <c r="X250" s="20">
        <v>19.873000000000001</v>
      </c>
      <c r="Y250" s="20">
        <v>50.048000000000002</v>
      </c>
      <c r="Z250" s="20">
        <v>44.012999999999998</v>
      </c>
      <c r="AA250" s="20">
        <v>52.548000000000002</v>
      </c>
      <c r="AB250" s="20">
        <v>44.316000000000003</v>
      </c>
      <c r="AC250" s="20">
        <v>48.280999999999999</v>
      </c>
      <c r="AD250" s="20">
        <v>51.084000000000003</v>
      </c>
      <c r="AE250" s="20">
        <v>54.619</v>
      </c>
      <c r="AG250" s="20">
        <v>0.80300000000000005</v>
      </c>
      <c r="AH250" s="20">
        <v>0.89700000000000002</v>
      </c>
      <c r="AI250" s="20">
        <v>0.28299999999999997</v>
      </c>
      <c r="AJ250" s="20">
        <v>0.91</v>
      </c>
      <c r="AK250" s="20">
        <v>0.93700000000000006</v>
      </c>
      <c r="AL250" s="20">
        <v>0.88300000000000001</v>
      </c>
      <c r="AM250" s="20">
        <v>0.89800000000000002</v>
      </c>
      <c r="AN250" s="20">
        <v>0.89500000000000002</v>
      </c>
      <c r="AO250" s="20">
        <v>0.96399999999999997</v>
      </c>
      <c r="AP250" s="20">
        <v>0.93200000000000005</v>
      </c>
      <c r="AQ250" s="20">
        <v>0.92400000000000004</v>
      </c>
      <c r="AR250" s="20">
        <v>0.92</v>
      </c>
      <c r="AS250" s="20">
        <v>0.94299999999999995</v>
      </c>
      <c r="AT250" s="20">
        <v>0.90300000000000002</v>
      </c>
      <c r="AU250" s="20">
        <v>0.94099999999999995</v>
      </c>
      <c r="AV250" s="20"/>
      <c r="AW250" s="20">
        <v>1.643</v>
      </c>
      <c r="AX250" s="20">
        <v>1.4239999999999999</v>
      </c>
      <c r="AY250" s="20">
        <v>1.397</v>
      </c>
      <c r="AZ250" s="20">
        <v>1.4410000000000001</v>
      </c>
      <c r="BA250" s="20">
        <v>1.288</v>
      </c>
      <c r="BB250" s="20">
        <v>1.4650000000000001</v>
      </c>
      <c r="BC250" s="20">
        <v>1.454</v>
      </c>
      <c r="BD250" s="20">
        <v>1.3640000000000001</v>
      </c>
      <c r="BE250" s="20">
        <v>1.2729999999999999</v>
      </c>
      <c r="BF250" s="20">
        <v>1.444</v>
      </c>
      <c r="BG250" s="20">
        <v>1.1220000000000001</v>
      </c>
      <c r="BH250" s="20">
        <v>1.49</v>
      </c>
      <c r="BI250" s="20">
        <v>1.1890000000000001</v>
      </c>
      <c r="BJ250" s="20">
        <v>1.2929999999999999</v>
      </c>
      <c r="BK250" s="20">
        <v>1.2050000000000001</v>
      </c>
      <c r="BL250" s="20"/>
      <c r="BM250" s="20">
        <v>0.91500000000000004</v>
      </c>
      <c r="BN250" s="20">
        <v>0.90300000000000002</v>
      </c>
      <c r="BO250" s="20">
        <v>0.63200000000000001</v>
      </c>
      <c r="BP250" s="20">
        <v>0.93400000000000005</v>
      </c>
      <c r="BQ250" s="20">
        <v>0.91900000000000004</v>
      </c>
      <c r="BR250" s="20">
        <v>0.94</v>
      </c>
      <c r="BS250" s="20">
        <v>0.92100000000000004</v>
      </c>
      <c r="BT250" s="20">
        <v>0.83699999999999997</v>
      </c>
      <c r="BU250" s="20">
        <v>0.93200000000000005</v>
      </c>
      <c r="BV250" s="20">
        <v>0.92500000000000004</v>
      </c>
      <c r="BW250" s="20">
        <v>0.91500000000000004</v>
      </c>
      <c r="BX250" s="20">
        <v>0.91100000000000003</v>
      </c>
      <c r="BY250" s="20">
        <v>0.91400000000000003</v>
      </c>
      <c r="BZ250" s="20">
        <v>0.89900000000000002</v>
      </c>
      <c r="CA250" s="20">
        <v>0.92300000000000004</v>
      </c>
      <c r="CB250" s="20"/>
      <c r="CC250" s="20"/>
    </row>
    <row r="251" spans="1:81" x14ac:dyDescent="0.35">
      <c r="A251" s="20">
        <v>320.262</v>
      </c>
      <c r="B251" s="20">
        <v>268.70800000000003</v>
      </c>
      <c r="C251" s="20">
        <v>273.39499999999998</v>
      </c>
      <c r="D251" s="20">
        <v>240.58799999999999</v>
      </c>
      <c r="E251" s="20">
        <v>256.20999999999998</v>
      </c>
      <c r="F251" s="20">
        <v>174.97300000000001</v>
      </c>
      <c r="G251" s="20">
        <v>184.346</v>
      </c>
      <c r="H251" s="20">
        <v>235.90100000000001</v>
      </c>
      <c r="I251" s="20">
        <v>174.97300000000001</v>
      </c>
      <c r="J251" s="20">
        <v>171.84800000000001</v>
      </c>
      <c r="K251" s="20">
        <v>210.905</v>
      </c>
      <c r="L251" s="20">
        <v>210.905</v>
      </c>
      <c r="M251" s="20">
        <v>104.67100000000001</v>
      </c>
      <c r="N251" s="20">
        <v>137.47900000000001</v>
      </c>
      <c r="O251" s="20">
        <v>306.20299999999997</v>
      </c>
      <c r="P251" s="20"/>
      <c r="Q251" s="20">
        <v>66.385999999999996</v>
      </c>
      <c r="R251" s="20">
        <v>61.082999999999998</v>
      </c>
      <c r="S251" s="20">
        <v>64.617999999999995</v>
      </c>
      <c r="T251" s="20">
        <v>56.082999999999998</v>
      </c>
      <c r="U251" s="20">
        <v>59.618000000000002</v>
      </c>
      <c r="V251" s="20">
        <v>47.548000000000002</v>
      </c>
      <c r="W251" s="20">
        <v>49.316000000000003</v>
      </c>
      <c r="X251" s="20">
        <v>56.082999999999998</v>
      </c>
      <c r="Y251" s="20">
        <v>49.012999999999998</v>
      </c>
      <c r="Z251" s="20">
        <v>47.548000000000002</v>
      </c>
      <c r="AA251" s="20">
        <v>54.619</v>
      </c>
      <c r="AB251" s="20">
        <v>54.316000000000003</v>
      </c>
      <c r="AC251" s="20">
        <v>36.942999999999998</v>
      </c>
      <c r="AD251" s="20">
        <v>56.082999999999998</v>
      </c>
      <c r="AE251" s="20">
        <v>64.617999999999995</v>
      </c>
      <c r="AG251" s="20">
        <v>0.91300000000000003</v>
      </c>
      <c r="AH251" s="20">
        <v>0.90500000000000003</v>
      </c>
      <c r="AI251" s="20">
        <v>0.82299999999999995</v>
      </c>
      <c r="AJ251" s="20">
        <v>0.96099999999999997</v>
      </c>
      <c r="AK251" s="20">
        <v>0.90600000000000003</v>
      </c>
      <c r="AL251" s="20">
        <v>0.97299999999999998</v>
      </c>
      <c r="AM251" s="20">
        <v>0.95299999999999996</v>
      </c>
      <c r="AN251" s="20">
        <v>0.94199999999999995</v>
      </c>
      <c r="AO251" s="20">
        <v>0.91500000000000004</v>
      </c>
      <c r="AP251" s="20">
        <v>0.95499999999999996</v>
      </c>
      <c r="AQ251" s="20">
        <v>0.88800000000000001</v>
      </c>
      <c r="AR251" s="20">
        <v>0.89800000000000002</v>
      </c>
      <c r="AS251" s="20">
        <v>0.96399999999999997</v>
      </c>
      <c r="AT251" s="20">
        <v>0.95499999999999996</v>
      </c>
      <c r="AU251" s="20">
        <v>0.92200000000000004</v>
      </c>
      <c r="AV251" s="20"/>
      <c r="AW251" s="20">
        <v>1.1870000000000001</v>
      </c>
      <c r="AX251" s="20">
        <v>1.423</v>
      </c>
      <c r="AY251" s="20">
        <v>1.7649999999999999</v>
      </c>
      <c r="AZ251" s="20">
        <v>1.1659999999999999</v>
      </c>
      <c r="BA251" s="20">
        <v>1.347</v>
      </c>
      <c r="BB251" s="20">
        <v>1.196</v>
      </c>
      <c r="BC251" s="20">
        <v>1.2390000000000001</v>
      </c>
      <c r="BD251" s="20">
        <v>1.2649999999999999</v>
      </c>
      <c r="BE251" s="20">
        <v>1.4510000000000001</v>
      </c>
      <c r="BF251" s="20">
        <v>1.173</v>
      </c>
      <c r="BG251" s="20">
        <v>1.3620000000000001</v>
      </c>
      <c r="BH251" s="20">
        <v>1.4179999999999999</v>
      </c>
      <c r="BI251" s="20">
        <v>1.3029999999999999</v>
      </c>
      <c r="BJ251" s="20">
        <v>1.298</v>
      </c>
      <c r="BK251" s="20">
        <v>1.421</v>
      </c>
      <c r="BL251" s="20"/>
      <c r="BM251" s="20">
        <v>0.94299999999999995</v>
      </c>
      <c r="BN251" s="20">
        <v>0.93</v>
      </c>
      <c r="BO251" s="20">
        <v>0.90900000000000003</v>
      </c>
      <c r="BP251" s="20">
        <v>0.93300000000000005</v>
      </c>
      <c r="BQ251" s="20">
        <v>0.91400000000000003</v>
      </c>
      <c r="BR251" s="20">
        <v>0.93300000000000005</v>
      </c>
      <c r="BS251" s="20">
        <v>0.91800000000000004</v>
      </c>
      <c r="BT251" s="20">
        <v>0.92900000000000005</v>
      </c>
      <c r="BU251" s="20">
        <v>0.92200000000000004</v>
      </c>
      <c r="BV251" s="20">
        <v>0.91700000000000004</v>
      </c>
      <c r="BW251" s="20">
        <v>0.89700000000000002</v>
      </c>
      <c r="BX251" s="20">
        <v>0.91800000000000004</v>
      </c>
      <c r="BY251" s="20">
        <v>0.93100000000000005</v>
      </c>
      <c r="BZ251" s="20">
        <v>0.93300000000000005</v>
      </c>
      <c r="CA251" s="20">
        <v>0.93600000000000005</v>
      </c>
      <c r="CB251" s="20"/>
      <c r="CC251" s="20"/>
    </row>
    <row r="252" spans="1:81" x14ac:dyDescent="0.35">
      <c r="A252" s="20">
        <v>428.05799999999999</v>
      </c>
      <c r="B252" s="20">
        <v>593.65800000000002</v>
      </c>
      <c r="C252" s="20">
        <v>235.90100000000001</v>
      </c>
      <c r="D252" s="20">
        <v>168.72399999999999</v>
      </c>
      <c r="E252" s="20">
        <v>203.09399999999999</v>
      </c>
      <c r="F252" s="20">
        <v>187.471</v>
      </c>
      <c r="G252" s="20">
        <v>203.09399999999999</v>
      </c>
      <c r="H252" s="20">
        <v>218.71600000000001</v>
      </c>
      <c r="I252" s="20">
        <v>289.01799999999997</v>
      </c>
      <c r="J252" s="20">
        <v>265.584</v>
      </c>
      <c r="K252" s="20">
        <v>226.52699999999999</v>
      </c>
      <c r="L252" s="20">
        <v>132.792</v>
      </c>
      <c r="M252" s="20">
        <v>153.101</v>
      </c>
      <c r="N252" s="20">
        <v>295.267</v>
      </c>
      <c r="O252" s="20">
        <v>223.40299999999999</v>
      </c>
      <c r="P252" s="20"/>
      <c r="Q252" s="20">
        <v>84.364999999999995</v>
      </c>
      <c r="R252" s="20">
        <v>120.27200000000001</v>
      </c>
      <c r="S252" s="20">
        <v>60.654000000000003</v>
      </c>
      <c r="T252" s="20">
        <v>49.316000000000003</v>
      </c>
      <c r="U252" s="20">
        <v>53.28</v>
      </c>
      <c r="V252" s="20">
        <v>51.084000000000003</v>
      </c>
      <c r="W252" s="20">
        <v>53.582999999999998</v>
      </c>
      <c r="X252" s="20">
        <v>54.619</v>
      </c>
      <c r="Y252" s="20">
        <v>63.886000000000003</v>
      </c>
      <c r="Z252" s="20">
        <v>60.654000000000003</v>
      </c>
      <c r="AA252" s="20">
        <v>56.082999999999998</v>
      </c>
      <c r="AB252" s="20">
        <v>44.012999999999998</v>
      </c>
      <c r="AC252" s="20">
        <v>48.584000000000003</v>
      </c>
      <c r="AD252" s="20">
        <v>45.476999999999997</v>
      </c>
      <c r="AE252" s="20">
        <v>55.350999999999999</v>
      </c>
      <c r="AG252" s="20">
        <v>0.75600000000000001</v>
      </c>
      <c r="AH252" s="20">
        <v>0.51600000000000001</v>
      </c>
      <c r="AI252" s="20">
        <v>0.80600000000000005</v>
      </c>
      <c r="AJ252" s="20">
        <v>0.872</v>
      </c>
      <c r="AK252" s="20">
        <v>0.89900000000000002</v>
      </c>
      <c r="AL252" s="20">
        <v>0.90300000000000002</v>
      </c>
      <c r="AM252" s="20">
        <v>0.88900000000000001</v>
      </c>
      <c r="AN252" s="20">
        <v>0.92100000000000004</v>
      </c>
      <c r="AO252" s="20">
        <v>0.89</v>
      </c>
      <c r="AP252" s="20">
        <v>0.90700000000000003</v>
      </c>
      <c r="AQ252" s="20">
        <v>0.90500000000000003</v>
      </c>
      <c r="AR252" s="20">
        <v>0.86099999999999999</v>
      </c>
      <c r="AS252" s="20">
        <v>0.81499999999999995</v>
      </c>
      <c r="AT252" s="20">
        <v>0.83499999999999996</v>
      </c>
      <c r="AU252" s="20">
        <v>0.91600000000000004</v>
      </c>
      <c r="AV252" s="20"/>
      <c r="AW252" s="20">
        <v>1.329</v>
      </c>
      <c r="AX252" s="20">
        <v>2.605</v>
      </c>
      <c r="AY252" s="20">
        <v>1.716</v>
      </c>
      <c r="AZ252" s="20">
        <v>1.65</v>
      </c>
      <c r="BA252" s="20">
        <v>1.718</v>
      </c>
      <c r="BB252" s="20">
        <v>1.5580000000000001</v>
      </c>
      <c r="BC252" s="20">
        <v>1.526</v>
      </c>
      <c r="BD252" s="20">
        <v>1.33</v>
      </c>
      <c r="BE252" s="20">
        <v>1.1240000000000001</v>
      </c>
      <c r="BF252" s="20">
        <v>1.6559999999999999</v>
      </c>
      <c r="BG252" s="20">
        <v>1.0880000000000001</v>
      </c>
      <c r="BH252" s="20">
        <v>1.66</v>
      </c>
      <c r="BI252" s="20">
        <v>1.764</v>
      </c>
      <c r="BJ252" s="20">
        <v>1.827</v>
      </c>
      <c r="BK252" s="20">
        <v>1.294</v>
      </c>
      <c r="BL252" s="20"/>
      <c r="BM252" s="20">
        <v>0.89300000000000002</v>
      </c>
      <c r="BN252" s="20">
        <v>0.81799999999999995</v>
      </c>
      <c r="BO252" s="20">
        <v>0.89100000000000001</v>
      </c>
      <c r="BP252" s="20">
        <v>0.90800000000000003</v>
      </c>
      <c r="BQ252" s="20">
        <v>0.94199999999999995</v>
      </c>
      <c r="BR252" s="20">
        <v>0.92700000000000005</v>
      </c>
      <c r="BS252" s="20">
        <v>0.90900000000000003</v>
      </c>
      <c r="BT252" s="20">
        <v>0.90900000000000003</v>
      </c>
      <c r="BU252" s="20">
        <v>0.91100000000000003</v>
      </c>
      <c r="BV252" s="20">
        <v>0.93700000000000006</v>
      </c>
      <c r="BW252" s="20">
        <v>0.90900000000000003</v>
      </c>
      <c r="BX252" s="20">
        <v>0.90900000000000003</v>
      </c>
      <c r="BY252" s="20">
        <v>0.89900000000000002</v>
      </c>
      <c r="BZ252" s="20">
        <v>0.91200000000000003</v>
      </c>
      <c r="CA252" s="20">
        <v>0.91400000000000003</v>
      </c>
      <c r="CB252" s="20"/>
      <c r="CC252" s="20"/>
    </row>
    <row r="253" spans="1:81" x14ac:dyDescent="0.35">
      <c r="A253" s="20">
        <v>249.96100000000001</v>
      </c>
      <c r="B253" s="20">
        <v>399.93799999999999</v>
      </c>
      <c r="C253" s="20">
        <v>193.72</v>
      </c>
      <c r="D253" s="20">
        <v>96.86</v>
      </c>
      <c r="E253" s="20">
        <v>178.09700000000001</v>
      </c>
      <c r="F253" s="20">
        <v>315.57600000000002</v>
      </c>
      <c r="G253" s="20">
        <v>157.78800000000001</v>
      </c>
      <c r="H253" s="20">
        <v>638.96299999999997</v>
      </c>
      <c r="I253" s="20">
        <v>167.16200000000001</v>
      </c>
      <c r="J253" s="20">
        <v>159.35</v>
      </c>
      <c r="K253" s="20">
        <v>245.274</v>
      </c>
      <c r="L253" s="20">
        <v>232.77600000000001</v>
      </c>
      <c r="M253" s="20">
        <v>126.54300000000001</v>
      </c>
      <c r="N253" s="20">
        <v>267.14600000000002</v>
      </c>
      <c r="O253" s="20">
        <v>215.59200000000001</v>
      </c>
      <c r="P253" s="20"/>
      <c r="Q253" s="20">
        <v>66.688999999999993</v>
      </c>
      <c r="R253" s="20">
        <v>90.828999999999994</v>
      </c>
      <c r="S253" s="20">
        <v>51.816000000000003</v>
      </c>
      <c r="T253" s="20">
        <v>36.21</v>
      </c>
      <c r="U253" s="20">
        <v>47.548000000000002</v>
      </c>
      <c r="V253" s="20">
        <v>71.688999999999993</v>
      </c>
      <c r="W253" s="20">
        <v>48.280999999999999</v>
      </c>
      <c r="X253" s="20">
        <v>93.025999999999996</v>
      </c>
      <c r="Y253" s="20">
        <v>52.119</v>
      </c>
      <c r="Z253" s="20">
        <v>48.584000000000003</v>
      </c>
      <c r="AA253" s="20">
        <v>58.886000000000003</v>
      </c>
      <c r="AB253" s="20">
        <v>62.725000000000001</v>
      </c>
      <c r="AC253" s="20">
        <v>42.548999999999999</v>
      </c>
      <c r="AD253" s="20">
        <v>65.653999999999996</v>
      </c>
      <c r="AE253" s="20">
        <v>55.654000000000003</v>
      </c>
      <c r="AG253" s="20">
        <v>0.70599999999999996</v>
      </c>
      <c r="AH253" s="20">
        <v>0.60899999999999999</v>
      </c>
      <c r="AI253" s="20">
        <v>0.90700000000000003</v>
      </c>
      <c r="AJ253" s="20">
        <v>0.92800000000000005</v>
      </c>
      <c r="AK253" s="20">
        <v>0.99</v>
      </c>
      <c r="AL253" s="20">
        <v>0.77200000000000002</v>
      </c>
      <c r="AM253" s="20">
        <v>0.85099999999999998</v>
      </c>
      <c r="AN253" s="20">
        <v>0.92800000000000005</v>
      </c>
      <c r="AO253" s="20">
        <v>0.77300000000000002</v>
      </c>
      <c r="AP253" s="20">
        <v>0.84799999999999998</v>
      </c>
      <c r="AQ253" s="20">
        <v>0.88900000000000001</v>
      </c>
      <c r="AR253" s="20">
        <v>0.74299999999999999</v>
      </c>
      <c r="AS253" s="20">
        <v>0.878</v>
      </c>
      <c r="AT253" s="20">
        <v>0.86099999999999999</v>
      </c>
      <c r="AU253" s="20">
        <v>0.875</v>
      </c>
      <c r="AV253" s="20"/>
      <c r="AW253" s="20">
        <v>1.607</v>
      </c>
      <c r="AX253" s="20">
        <v>1.8089999999999999</v>
      </c>
      <c r="AY253" s="20">
        <v>1.1299999999999999</v>
      </c>
      <c r="AZ253" s="20">
        <v>1.3120000000000001</v>
      </c>
      <c r="BA253" s="20">
        <v>1.143</v>
      </c>
      <c r="BB253" s="20">
        <v>2.1160000000000001</v>
      </c>
      <c r="BC253" s="20">
        <v>1.609</v>
      </c>
      <c r="BD253" s="20">
        <v>1.2809999999999999</v>
      </c>
      <c r="BE253" s="20">
        <v>2.0499999999999998</v>
      </c>
      <c r="BF253" s="20">
        <v>1.4</v>
      </c>
      <c r="BG253" s="20">
        <v>1.647</v>
      </c>
      <c r="BH253" s="20">
        <v>1.4750000000000001</v>
      </c>
      <c r="BI253" s="20">
        <v>1.044</v>
      </c>
      <c r="BJ253" s="20">
        <v>1.341</v>
      </c>
      <c r="BK253" s="20">
        <v>1.593</v>
      </c>
      <c r="BL253" s="20"/>
      <c r="BM253" s="20">
        <v>0.872</v>
      </c>
      <c r="BN253" s="20">
        <v>0.83499999999999996</v>
      </c>
      <c r="BO253" s="20">
        <v>0.90200000000000002</v>
      </c>
      <c r="BP253" s="20">
        <v>0.91900000000000004</v>
      </c>
      <c r="BQ253" s="20">
        <v>0.93100000000000005</v>
      </c>
      <c r="BR253" s="20">
        <v>0.91200000000000003</v>
      </c>
      <c r="BS253" s="20">
        <v>0.91</v>
      </c>
      <c r="BT253" s="20">
        <v>0.95099999999999996</v>
      </c>
      <c r="BU253" s="20">
        <v>0.88100000000000001</v>
      </c>
      <c r="BV253" s="20">
        <v>0.879</v>
      </c>
      <c r="BW253" s="20">
        <v>0.92400000000000004</v>
      </c>
      <c r="BX253" s="20">
        <v>0.88700000000000001</v>
      </c>
      <c r="BY253" s="20">
        <v>0.88500000000000001</v>
      </c>
      <c r="BZ253" s="20">
        <v>0.91500000000000004</v>
      </c>
      <c r="CA253" s="20">
        <v>0.90800000000000003</v>
      </c>
      <c r="CB253" s="20"/>
      <c r="CC253" s="20"/>
    </row>
    <row r="254" spans="1:81" x14ac:dyDescent="0.35">
      <c r="A254" s="20">
        <v>488.98599999999999</v>
      </c>
      <c r="B254" s="20">
        <v>165.59899999999999</v>
      </c>
      <c r="C254" s="20">
        <v>182.78399999999999</v>
      </c>
      <c r="D254" s="20">
        <v>165.59899999999999</v>
      </c>
      <c r="E254" s="20">
        <v>159.35</v>
      </c>
      <c r="F254" s="20">
        <v>203.09399999999999</v>
      </c>
      <c r="G254" s="20">
        <v>257.77300000000002</v>
      </c>
      <c r="H254" s="20">
        <v>281.20600000000002</v>
      </c>
      <c r="I254" s="20">
        <v>165.59899999999999</v>
      </c>
      <c r="J254" s="20">
        <v>96.86</v>
      </c>
      <c r="K254" s="20">
        <v>228.09</v>
      </c>
      <c r="L254" s="20">
        <v>167.16200000000001</v>
      </c>
      <c r="M254" s="20">
        <v>214.029</v>
      </c>
      <c r="N254" s="20">
        <v>206.21799999999999</v>
      </c>
      <c r="O254" s="20">
        <v>229.65199999999999</v>
      </c>
      <c r="P254" s="20"/>
      <c r="Q254" s="20">
        <v>95.4</v>
      </c>
      <c r="R254" s="20">
        <v>50.048000000000002</v>
      </c>
      <c r="S254" s="20">
        <v>52.548000000000002</v>
      </c>
      <c r="T254" s="20">
        <v>50.78</v>
      </c>
      <c r="U254" s="20">
        <v>45.476999999999997</v>
      </c>
      <c r="V254" s="20">
        <v>53.582999999999998</v>
      </c>
      <c r="W254" s="20">
        <v>59.618000000000002</v>
      </c>
      <c r="X254" s="20">
        <v>63.457000000000001</v>
      </c>
      <c r="Y254" s="20">
        <v>46.816000000000003</v>
      </c>
      <c r="Z254" s="20">
        <v>36.21</v>
      </c>
      <c r="AA254" s="20">
        <v>109.947</v>
      </c>
      <c r="AB254" s="20">
        <v>48.280999999999999</v>
      </c>
      <c r="AC254" s="20">
        <v>54.316000000000003</v>
      </c>
      <c r="AD254" s="20">
        <v>59.314999999999998</v>
      </c>
      <c r="AE254" s="20">
        <v>57.119</v>
      </c>
      <c r="AG254" s="20">
        <v>0.67500000000000004</v>
      </c>
      <c r="AH254" s="20">
        <v>0.83099999999999996</v>
      </c>
      <c r="AI254" s="20">
        <v>0.83199999999999996</v>
      </c>
      <c r="AJ254" s="20">
        <v>0.80700000000000005</v>
      </c>
      <c r="AK254" s="20">
        <v>0.96799999999999997</v>
      </c>
      <c r="AL254" s="20">
        <v>0.88900000000000001</v>
      </c>
      <c r="AM254" s="20">
        <v>0.91100000000000003</v>
      </c>
      <c r="AN254" s="20">
        <v>0.878</v>
      </c>
      <c r="AO254" s="20">
        <v>0.94899999999999995</v>
      </c>
      <c r="AP254" s="20">
        <v>0.92800000000000005</v>
      </c>
      <c r="AQ254" s="20">
        <v>0.23699999999999999</v>
      </c>
      <c r="AR254" s="20">
        <v>0.90100000000000002</v>
      </c>
      <c r="AS254" s="20">
        <v>0.91200000000000003</v>
      </c>
      <c r="AT254" s="20">
        <v>0.95399999999999996</v>
      </c>
      <c r="AU254" s="20">
        <v>0.88500000000000001</v>
      </c>
      <c r="AV254" s="20"/>
      <c r="AW254" s="20">
        <v>1.1830000000000001</v>
      </c>
      <c r="AX254" s="20">
        <v>1.603</v>
      </c>
      <c r="AY254" s="20">
        <v>1.42</v>
      </c>
      <c r="AZ254" s="20">
        <v>1.7</v>
      </c>
      <c r="BA254" s="20">
        <v>1.1930000000000001</v>
      </c>
      <c r="BB254" s="20">
        <v>1.486</v>
      </c>
      <c r="BC254" s="20">
        <v>1.2949999999999999</v>
      </c>
      <c r="BD254" s="20">
        <v>1.518</v>
      </c>
      <c r="BE254" s="20">
        <v>1.3520000000000001</v>
      </c>
      <c r="BF254" s="20">
        <v>1.1910000000000001</v>
      </c>
      <c r="BG254" s="20">
        <v>1.577</v>
      </c>
      <c r="BH254" s="20">
        <v>1.3839999999999999</v>
      </c>
      <c r="BI254" s="20">
        <v>1.3740000000000001</v>
      </c>
      <c r="BJ254" s="20">
        <v>1.135</v>
      </c>
      <c r="BK254" s="20">
        <v>1.62</v>
      </c>
      <c r="BL254" s="20"/>
      <c r="BM254" s="20">
        <v>0.82499999999999996</v>
      </c>
      <c r="BN254" s="20">
        <v>0.89500000000000002</v>
      </c>
      <c r="BO254" s="20">
        <v>0.89</v>
      </c>
      <c r="BP254" s="20">
        <v>0.88700000000000001</v>
      </c>
      <c r="BQ254" s="20">
        <v>0.94399999999999995</v>
      </c>
      <c r="BR254" s="20">
        <v>0.91200000000000003</v>
      </c>
      <c r="BS254" s="20">
        <v>0.91900000000000004</v>
      </c>
      <c r="BT254" s="20">
        <v>0.91400000000000003</v>
      </c>
      <c r="BU254" s="20">
        <v>0.92200000000000004</v>
      </c>
      <c r="BV254" s="20">
        <v>0.90500000000000003</v>
      </c>
      <c r="BW254" s="20">
        <v>0.23200000000000001</v>
      </c>
      <c r="BX254" s="20">
        <v>0.91100000000000003</v>
      </c>
      <c r="BY254" s="20">
        <v>0.91600000000000004</v>
      </c>
      <c r="BZ254" s="20">
        <v>0.94199999999999995</v>
      </c>
      <c r="CA254" s="20">
        <v>0.91900000000000004</v>
      </c>
      <c r="CB254" s="20"/>
      <c r="CC254" s="20"/>
    </row>
    <row r="255" spans="1:81" x14ac:dyDescent="0.35">
      <c r="A255" s="20">
        <v>448.36700000000002</v>
      </c>
      <c r="B255" s="20">
        <v>348.38299999999998</v>
      </c>
      <c r="C255" s="20">
        <v>220.27799999999999</v>
      </c>
      <c r="D255" s="20">
        <v>157.78800000000001</v>
      </c>
      <c r="E255" s="20">
        <v>223.40299999999999</v>
      </c>
      <c r="F255" s="20">
        <v>260.89699999999999</v>
      </c>
      <c r="G255" s="20">
        <v>221.84100000000001</v>
      </c>
      <c r="H255" s="20">
        <v>356.19499999999999</v>
      </c>
      <c r="I255" s="20">
        <v>310.88900000000001</v>
      </c>
      <c r="J255" s="20">
        <v>259.33499999999998</v>
      </c>
      <c r="K255" s="20">
        <v>174.97300000000001</v>
      </c>
      <c r="L255" s="20">
        <v>195.28200000000001</v>
      </c>
      <c r="M255" s="20">
        <v>187.471</v>
      </c>
      <c r="N255" s="20">
        <v>134.35400000000001</v>
      </c>
      <c r="O255" s="20">
        <v>301.51600000000002</v>
      </c>
      <c r="P255" s="20"/>
      <c r="Q255" s="20">
        <v>88.328999999999994</v>
      </c>
      <c r="R255" s="20">
        <v>70.653000000000006</v>
      </c>
      <c r="S255" s="20">
        <v>54.619</v>
      </c>
      <c r="T255" s="20">
        <v>47.548000000000002</v>
      </c>
      <c r="U255" s="20">
        <v>54.316000000000003</v>
      </c>
      <c r="V255" s="20">
        <v>60.350999999999999</v>
      </c>
      <c r="W255" s="20">
        <v>55.350999999999999</v>
      </c>
      <c r="X255" s="20">
        <v>71.385000000000005</v>
      </c>
      <c r="Y255" s="20">
        <v>67.421000000000006</v>
      </c>
      <c r="Z255" s="20">
        <v>64.617999999999995</v>
      </c>
      <c r="AA255" s="20">
        <v>48.280999999999999</v>
      </c>
      <c r="AB255" s="20">
        <v>54.619</v>
      </c>
      <c r="AC255" s="20">
        <v>50.048000000000002</v>
      </c>
      <c r="AD255" s="20">
        <v>54.619</v>
      </c>
      <c r="AE255" s="20">
        <v>65.653999999999996</v>
      </c>
      <c r="AG255" s="20">
        <v>0.72199999999999998</v>
      </c>
      <c r="AH255" s="20">
        <v>0.877</v>
      </c>
      <c r="AI255" s="20">
        <v>0.92800000000000005</v>
      </c>
      <c r="AJ255" s="20">
        <v>0.877</v>
      </c>
      <c r="AK255" s="20">
        <v>0.95199999999999996</v>
      </c>
      <c r="AL255" s="20">
        <v>0.9</v>
      </c>
      <c r="AM255" s="20">
        <v>0.91</v>
      </c>
      <c r="AN255" s="20">
        <v>0.878</v>
      </c>
      <c r="AO255" s="20">
        <v>0.85899999999999999</v>
      </c>
      <c r="AP255" s="20">
        <v>0.78</v>
      </c>
      <c r="AQ255" s="20">
        <v>0.94299999999999995</v>
      </c>
      <c r="AR255" s="20">
        <v>0.82299999999999995</v>
      </c>
      <c r="AS255" s="20">
        <v>0.94099999999999995</v>
      </c>
      <c r="AT255" s="20">
        <v>0.86899999999999999</v>
      </c>
      <c r="AU255" s="20">
        <v>0.879</v>
      </c>
      <c r="AV255" s="20"/>
      <c r="AW255" s="20">
        <v>1.546</v>
      </c>
      <c r="AX255" s="20">
        <v>1.5589999999999999</v>
      </c>
      <c r="AY255" s="20">
        <v>1.3180000000000001</v>
      </c>
      <c r="AZ255" s="20">
        <v>1.5720000000000001</v>
      </c>
      <c r="BA255" s="20">
        <v>1.05</v>
      </c>
      <c r="BB255" s="20">
        <v>1.5289999999999999</v>
      </c>
      <c r="BC255" s="20">
        <v>1.3640000000000001</v>
      </c>
      <c r="BD255" s="20">
        <v>1.506</v>
      </c>
      <c r="BE255" s="20">
        <v>1.25</v>
      </c>
      <c r="BF255" s="20">
        <v>1.972</v>
      </c>
      <c r="BG255" s="20">
        <v>1.1579999999999999</v>
      </c>
      <c r="BH255" s="20">
        <v>1.4730000000000001</v>
      </c>
      <c r="BI255" s="20">
        <v>1.2430000000000001</v>
      </c>
      <c r="BJ255" s="20">
        <v>1.5629999999999999</v>
      </c>
      <c r="BK255" s="20">
        <v>1.41</v>
      </c>
      <c r="BL255" s="20"/>
      <c r="BM255" s="20">
        <v>0.90300000000000002</v>
      </c>
      <c r="BN255" s="20">
        <v>0.94099999999999995</v>
      </c>
      <c r="BO255" s="20">
        <v>0.91300000000000003</v>
      </c>
      <c r="BP255" s="20">
        <v>0.90200000000000002</v>
      </c>
      <c r="BQ255" s="20">
        <v>0.92900000000000005</v>
      </c>
      <c r="BR255" s="20">
        <v>0.93300000000000005</v>
      </c>
      <c r="BS255" s="20">
        <v>0.91300000000000003</v>
      </c>
      <c r="BT255" s="20">
        <v>0.93300000000000005</v>
      </c>
      <c r="BU255" s="20">
        <v>0.90500000000000003</v>
      </c>
      <c r="BV255" s="20">
        <v>0.91500000000000004</v>
      </c>
      <c r="BW255" s="20">
        <v>0.92600000000000005</v>
      </c>
      <c r="BX255" s="20">
        <v>0.877</v>
      </c>
      <c r="BY255" s="20">
        <v>0.92300000000000004</v>
      </c>
      <c r="BZ255" s="20">
        <v>0.89800000000000002</v>
      </c>
      <c r="CA255" s="20">
        <v>0.91700000000000004</v>
      </c>
      <c r="CB255" s="20"/>
      <c r="CC255" s="20"/>
    </row>
    <row r="256" spans="1:81" x14ac:dyDescent="0.35">
      <c r="A256" s="20">
        <v>264.02100000000002</v>
      </c>
      <c r="B256" s="20">
        <v>323.387</v>
      </c>
      <c r="C256" s="20">
        <v>203.09399999999999</v>
      </c>
      <c r="D256" s="20">
        <v>335.88499999999999</v>
      </c>
      <c r="E256" s="20">
        <v>242.15</v>
      </c>
      <c r="F256" s="20">
        <v>285.89299999999997</v>
      </c>
      <c r="G256" s="20">
        <v>171.84800000000001</v>
      </c>
      <c r="H256" s="20">
        <v>315.57600000000002</v>
      </c>
      <c r="I256" s="20">
        <v>217.154</v>
      </c>
      <c r="J256" s="20">
        <v>185.90899999999999</v>
      </c>
      <c r="K256" s="20">
        <v>282.76900000000001</v>
      </c>
      <c r="L256" s="20">
        <v>117.169</v>
      </c>
      <c r="M256" s="20">
        <v>181.22200000000001</v>
      </c>
      <c r="N256" s="20">
        <v>190.595</v>
      </c>
      <c r="O256" s="20">
        <v>296.82900000000001</v>
      </c>
      <c r="P256" s="20"/>
      <c r="Q256" s="20">
        <v>61.386000000000003</v>
      </c>
      <c r="R256" s="20">
        <v>65.349999999999994</v>
      </c>
      <c r="S256" s="20">
        <v>51.816000000000003</v>
      </c>
      <c r="T256" s="20">
        <v>92.722999999999999</v>
      </c>
      <c r="U256" s="20">
        <v>57.850999999999999</v>
      </c>
      <c r="V256" s="20">
        <v>61.814999999999998</v>
      </c>
      <c r="W256" s="20">
        <v>50.048000000000002</v>
      </c>
      <c r="X256" s="20">
        <v>66.081999999999994</v>
      </c>
      <c r="Y256" s="20">
        <v>55.048000000000002</v>
      </c>
      <c r="Z256" s="20">
        <v>50.048000000000002</v>
      </c>
      <c r="AA256" s="20">
        <v>63.886000000000003</v>
      </c>
      <c r="AB256" s="20">
        <v>40.048999999999999</v>
      </c>
      <c r="AC256" s="20">
        <v>49.012999999999998</v>
      </c>
      <c r="AD256" s="20">
        <v>41.512999999999998</v>
      </c>
      <c r="AE256" s="20">
        <v>67.421000000000006</v>
      </c>
      <c r="AG256" s="20">
        <v>0.88</v>
      </c>
      <c r="AH256" s="20">
        <v>0.95199999999999996</v>
      </c>
      <c r="AI256" s="20">
        <v>0.95099999999999996</v>
      </c>
      <c r="AJ256" s="20">
        <v>0.49099999999999999</v>
      </c>
      <c r="AK256" s="20">
        <v>0.90900000000000003</v>
      </c>
      <c r="AL256" s="20">
        <v>0.94</v>
      </c>
      <c r="AM256" s="20">
        <v>0.86199999999999999</v>
      </c>
      <c r="AN256" s="20">
        <v>0.90800000000000003</v>
      </c>
      <c r="AO256" s="20">
        <v>0.90100000000000002</v>
      </c>
      <c r="AP256" s="20">
        <v>0.93300000000000005</v>
      </c>
      <c r="AQ256" s="20">
        <v>0.871</v>
      </c>
      <c r="AR256" s="20">
        <v>0.91800000000000004</v>
      </c>
      <c r="AS256" s="20">
        <v>0.94799999999999995</v>
      </c>
      <c r="AT256" s="20">
        <v>0.98</v>
      </c>
      <c r="AU256" s="20">
        <v>0.82099999999999995</v>
      </c>
      <c r="AV256" s="20"/>
      <c r="AW256" s="20">
        <v>1.4350000000000001</v>
      </c>
      <c r="AX256" s="20">
        <v>1.1839999999999999</v>
      </c>
      <c r="AY256" s="20">
        <v>1.327</v>
      </c>
      <c r="AZ256" s="20">
        <v>2.0230000000000001</v>
      </c>
      <c r="BA256" s="20">
        <v>1.272</v>
      </c>
      <c r="BB256" s="20">
        <v>1.294</v>
      </c>
      <c r="BC256" s="20">
        <v>1.554</v>
      </c>
      <c r="BD256" s="20">
        <v>1.2230000000000001</v>
      </c>
      <c r="BE256" s="20">
        <v>1.2809999999999999</v>
      </c>
      <c r="BF256" s="20">
        <v>1.3160000000000001</v>
      </c>
      <c r="BG256" s="20">
        <v>1.5129999999999999</v>
      </c>
      <c r="BH256" s="20">
        <v>1.5820000000000001</v>
      </c>
      <c r="BI256" s="20">
        <v>1.2110000000000001</v>
      </c>
      <c r="BJ256" s="20">
        <v>1.2769999999999999</v>
      </c>
      <c r="BK256" s="20">
        <v>1.68</v>
      </c>
      <c r="BL256" s="20"/>
      <c r="BM256" s="20">
        <v>0.90600000000000003</v>
      </c>
      <c r="BN256" s="20">
        <v>0.94299999999999995</v>
      </c>
      <c r="BO256" s="20">
        <v>0.92500000000000004</v>
      </c>
      <c r="BP256" s="20">
        <v>0.78</v>
      </c>
      <c r="BQ256" s="20">
        <v>0.91200000000000003</v>
      </c>
      <c r="BR256" s="20">
        <v>0.94599999999999995</v>
      </c>
      <c r="BS256" s="20">
        <v>0.89800000000000002</v>
      </c>
      <c r="BT256" s="20">
        <v>0.93700000000000006</v>
      </c>
      <c r="BU256" s="20">
        <v>0.92100000000000004</v>
      </c>
      <c r="BV256" s="20">
        <v>0.91900000000000004</v>
      </c>
      <c r="BW256" s="20">
        <v>0.91600000000000004</v>
      </c>
      <c r="BX256" s="20">
        <v>0.89300000000000002</v>
      </c>
      <c r="BY256" s="20">
        <v>0.93500000000000005</v>
      </c>
      <c r="BZ256" s="20">
        <v>0.92500000000000004</v>
      </c>
      <c r="CA256" s="20">
        <v>0.89200000000000002</v>
      </c>
      <c r="CB256" s="20"/>
      <c r="CC256" s="20"/>
    </row>
    <row r="257" spans="1:81" x14ac:dyDescent="0.35">
      <c r="A257" s="20">
        <v>370.255</v>
      </c>
      <c r="B257" s="20">
        <v>253.08600000000001</v>
      </c>
      <c r="C257" s="20">
        <v>178.09700000000001</v>
      </c>
      <c r="D257" s="20">
        <v>165.59899999999999</v>
      </c>
      <c r="E257" s="20">
        <v>187.471</v>
      </c>
      <c r="F257" s="20">
        <v>337.44799999999998</v>
      </c>
      <c r="G257" s="20">
        <v>187.471</v>
      </c>
      <c r="H257" s="20">
        <v>457.74200000000002</v>
      </c>
      <c r="I257" s="20">
        <v>215.59200000000001</v>
      </c>
      <c r="J257" s="20">
        <v>167.16200000000001</v>
      </c>
      <c r="K257" s="20">
        <v>140.60300000000001</v>
      </c>
      <c r="L257" s="20">
        <v>557.726</v>
      </c>
      <c r="M257" s="20">
        <v>242.15</v>
      </c>
      <c r="N257" s="20">
        <v>164.03700000000001</v>
      </c>
      <c r="O257" s="20">
        <v>139.041</v>
      </c>
      <c r="P257" s="20"/>
      <c r="Q257" s="20">
        <v>80.956000000000003</v>
      </c>
      <c r="R257" s="20">
        <v>61.689</v>
      </c>
      <c r="S257" s="20">
        <v>49.012999999999998</v>
      </c>
      <c r="T257" s="20">
        <v>47.548000000000002</v>
      </c>
      <c r="U257" s="20">
        <v>52.548000000000002</v>
      </c>
      <c r="V257" s="20">
        <v>81.561999999999998</v>
      </c>
      <c r="W257" s="20">
        <v>50.350999999999999</v>
      </c>
      <c r="X257" s="20">
        <v>82.722999999999999</v>
      </c>
      <c r="Y257" s="20">
        <v>57.119</v>
      </c>
      <c r="Z257" s="20">
        <v>47.244999999999997</v>
      </c>
      <c r="AA257" s="20">
        <v>42.244999999999997</v>
      </c>
      <c r="AB257" s="20">
        <v>95.525999999999996</v>
      </c>
      <c r="AC257" s="20">
        <v>57.850999999999999</v>
      </c>
      <c r="AD257" s="20">
        <v>51.816000000000003</v>
      </c>
      <c r="AE257" s="20">
        <v>51.816000000000003</v>
      </c>
      <c r="AG257" s="20">
        <v>0.71</v>
      </c>
      <c r="AH257" s="20">
        <v>0.83599999999999997</v>
      </c>
      <c r="AI257" s="20">
        <v>0.93200000000000005</v>
      </c>
      <c r="AJ257" s="20">
        <v>0.92</v>
      </c>
      <c r="AK257" s="20">
        <v>0.85299999999999998</v>
      </c>
      <c r="AL257" s="20">
        <v>0.63700000000000001</v>
      </c>
      <c r="AM257" s="20">
        <v>0.92900000000000005</v>
      </c>
      <c r="AN257" s="20">
        <v>0.84099999999999997</v>
      </c>
      <c r="AO257" s="20">
        <v>0.83</v>
      </c>
      <c r="AP257" s="20">
        <v>0.94099999999999995</v>
      </c>
      <c r="AQ257" s="20">
        <v>0.99</v>
      </c>
      <c r="AR257" s="20">
        <v>0.76800000000000002</v>
      </c>
      <c r="AS257" s="20">
        <v>0.90900000000000003</v>
      </c>
      <c r="AT257" s="20">
        <v>0.89200000000000002</v>
      </c>
      <c r="AU257" s="20">
        <v>0.65100000000000002</v>
      </c>
      <c r="AV257" s="20"/>
      <c r="AW257" s="20">
        <v>1.35</v>
      </c>
      <c r="AX257" s="20">
        <v>1.466</v>
      </c>
      <c r="AY257" s="20">
        <v>1.389</v>
      </c>
      <c r="AZ257" s="20">
        <v>1.4319999999999999</v>
      </c>
      <c r="BA257" s="20">
        <v>1.722</v>
      </c>
      <c r="BB257" s="20">
        <v>1.6579999999999999</v>
      </c>
      <c r="BC257" s="20">
        <v>1.427</v>
      </c>
      <c r="BD257" s="20">
        <v>1.516</v>
      </c>
      <c r="BE257" s="20">
        <v>1.3360000000000001</v>
      </c>
      <c r="BF257" s="20">
        <v>1.294</v>
      </c>
      <c r="BG257" s="20">
        <v>1.3280000000000001</v>
      </c>
      <c r="BH257" s="20">
        <v>1.76</v>
      </c>
      <c r="BI257" s="20">
        <v>1.2370000000000001</v>
      </c>
      <c r="BJ257" s="20">
        <v>1.593</v>
      </c>
      <c r="BK257" s="20">
        <v>1.494</v>
      </c>
      <c r="BL257" s="20"/>
      <c r="BM257" s="20">
        <v>0.89400000000000002</v>
      </c>
      <c r="BN257" s="20">
        <v>0.9</v>
      </c>
      <c r="BO257" s="20">
        <v>0.93799999999999994</v>
      </c>
      <c r="BP257" s="20">
        <v>0.92200000000000004</v>
      </c>
      <c r="BQ257" s="20">
        <v>0.91300000000000003</v>
      </c>
      <c r="BR257" s="20">
        <v>0.86099999999999999</v>
      </c>
      <c r="BS257" s="20">
        <v>0.91300000000000003</v>
      </c>
      <c r="BT257" s="20">
        <v>0.92</v>
      </c>
      <c r="BU257" s="20">
        <v>0.89300000000000002</v>
      </c>
      <c r="BV257" s="20">
        <v>0.92600000000000005</v>
      </c>
      <c r="BW257" s="20">
        <v>0.94699999999999995</v>
      </c>
      <c r="BX257" s="20">
        <v>0.93</v>
      </c>
      <c r="BY257" s="20">
        <v>0.92</v>
      </c>
      <c r="BZ257" s="20">
        <v>0.91400000000000003</v>
      </c>
      <c r="CA257" s="20">
        <v>0.80500000000000005</v>
      </c>
      <c r="CB257" s="20"/>
      <c r="CC257" s="20"/>
    </row>
    <row r="258" spans="1:81" x14ac:dyDescent="0.35">
      <c r="A258" s="20">
        <v>304.64</v>
      </c>
      <c r="B258" s="20">
        <v>378.06599999999997</v>
      </c>
      <c r="C258" s="20">
        <v>279.64400000000001</v>
      </c>
      <c r="D258" s="20">
        <v>181.22200000000001</v>
      </c>
      <c r="E258" s="20">
        <v>203.09399999999999</v>
      </c>
      <c r="F258" s="20">
        <v>512.42100000000005</v>
      </c>
      <c r="G258" s="20">
        <v>193.72</v>
      </c>
      <c r="H258" s="20">
        <v>23.434000000000001</v>
      </c>
      <c r="I258" s="20">
        <v>162.47499999999999</v>
      </c>
      <c r="J258" s="20">
        <v>134.35400000000001</v>
      </c>
      <c r="K258" s="20">
        <v>146.852</v>
      </c>
      <c r="L258" s="20">
        <v>295.267</v>
      </c>
      <c r="M258" s="20">
        <v>174.97300000000001</v>
      </c>
      <c r="N258" s="20">
        <v>231.214</v>
      </c>
      <c r="O258" s="20">
        <v>264.02199999999999</v>
      </c>
      <c r="P258" s="20"/>
      <c r="Q258" s="20">
        <v>72.724000000000004</v>
      </c>
      <c r="R258" s="20">
        <v>76.259</v>
      </c>
      <c r="S258" s="20">
        <v>62.421999999999997</v>
      </c>
      <c r="T258" s="20">
        <v>48.280999999999999</v>
      </c>
      <c r="U258" s="20">
        <v>51.816000000000003</v>
      </c>
      <c r="V258" s="20">
        <v>83.454999999999998</v>
      </c>
      <c r="W258" s="20">
        <v>52.119</v>
      </c>
      <c r="X258" s="20">
        <v>22.675999999999998</v>
      </c>
      <c r="Y258" s="20">
        <v>52.421999999999997</v>
      </c>
      <c r="Z258" s="20">
        <v>43.280999999999999</v>
      </c>
      <c r="AA258" s="20">
        <v>44.744999999999997</v>
      </c>
      <c r="AB258" s="20">
        <v>68.760000000000005</v>
      </c>
      <c r="AC258" s="20">
        <v>52.244999999999997</v>
      </c>
      <c r="AD258" s="20">
        <v>50.350999999999999</v>
      </c>
      <c r="AE258" s="20">
        <v>65.956999999999994</v>
      </c>
      <c r="AG258" s="20">
        <v>0.72399999999999998</v>
      </c>
      <c r="AH258" s="20">
        <v>0.81699999999999995</v>
      </c>
      <c r="AI258" s="20">
        <v>0.90200000000000002</v>
      </c>
      <c r="AJ258" s="20">
        <v>0.97699999999999998</v>
      </c>
      <c r="AK258" s="20">
        <v>0.95099999999999996</v>
      </c>
      <c r="AL258" s="20">
        <v>0.92500000000000004</v>
      </c>
      <c r="AM258" s="20">
        <v>0.89600000000000002</v>
      </c>
      <c r="AN258" s="20">
        <v>0.57299999999999995</v>
      </c>
      <c r="AO258" s="20">
        <v>0.74299999999999999</v>
      </c>
      <c r="AP258" s="20">
        <v>0.90100000000000002</v>
      </c>
      <c r="AQ258" s="20">
        <v>0.92200000000000004</v>
      </c>
      <c r="AR258" s="20">
        <v>0.78500000000000003</v>
      </c>
      <c r="AS258" s="20">
        <v>0.80600000000000005</v>
      </c>
      <c r="AT258" s="20">
        <v>0.81299999999999994</v>
      </c>
      <c r="AU258" s="20">
        <v>0.76300000000000001</v>
      </c>
      <c r="AV258" s="20"/>
      <c r="AW258" s="20">
        <v>1.3340000000000001</v>
      </c>
      <c r="AX258" s="20">
        <v>1.7350000000000001</v>
      </c>
      <c r="AY258" s="20">
        <v>1.2969999999999999</v>
      </c>
      <c r="AZ258" s="20">
        <v>1.1240000000000001</v>
      </c>
      <c r="BA258" s="20">
        <v>1.0329999999999999</v>
      </c>
      <c r="BB258" s="20">
        <v>1.3180000000000001</v>
      </c>
      <c r="BC258" s="20">
        <v>1.5469999999999999</v>
      </c>
      <c r="BD258" s="20">
        <v>1.786</v>
      </c>
      <c r="BE258" s="20">
        <v>1.23</v>
      </c>
      <c r="BF258" s="20">
        <v>1.5820000000000001</v>
      </c>
      <c r="BG258" s="20">
        <v>1.478</v>
      </c>
      <c r="BH258" s="20">
        <v>1.6459999999999999</v>
      </c>
      <c r="BI258" s="20">
        <v>1.9590000000000001</v>
      </c>
      <c r="BJ258" s="20">
        <v>2.145</v>
      </c>
      <c r="BK258" s="20">
        <v>1.958</v>
      </c>
      <c r="BL258" s="20"/>
      <c r="BM258" s="20">
        <v>0.89</v>
      </c>
      <c r="BN258" s="20">
        <v>0.92</v>
      </c>
      <c r="BO258" s="20">
        <v>0.91300000000000003</v>
      </c>
      <c r="BP258" s="20">
        <v>0.93899999999999995</v>
      </c>
      <c r="BQ258" s="20">
        <v>0.92200000000000004</v>
      </c>
      <c r="BR258" s="20">
        <v>0.94799999999999995</v>
      </c>
      <c r="BS258" s="20">
        <v>0.91200000000000003</v>
      </c>
      <c r="BT258" s="20">
        <v>0.71399999999999997</v>
      </c>
      <c r="BU258" s="20">
        <v>0.84899999999999998</v>
      </c>
      <c r="BV258" s="20">
        <v>0.91</v>
      </c>
      <c r="BW258" s="20">
        <v>0.92600000000000005</v>
      </c>
      <c r="BX258" s="20">
        <v>0.91300000000000003</v>
      </c>
      <c r="BY258" s="20">
        <v>0.91800000000000004</v>
      </c>
      <c r="BZ258" s="20">
        <v>0.90900000000000003</v>
      </c>
      <c r="CA258" s="20">
        <v>0.89200000000000002</v>
      </c>
      <c r="CB258" s="20"/>
      <c r="CC258" s="20"/>
    </row>
    <row r="259" spans="1:81" x14ac:dyDescent="0.35">
      <c r="A259" s="20">
        <v>259.334</v>
      </c>
      <c r="B259" s="20">
        <v>259.33499999999998</v>
      </c>
      <c r="C259" s="20">
        <v>273.39499999999998</v>
      </c>
      <c r="D259" s="20">
        <v>143.72800000000001</v>
      </c>
      <c r="E259" s="20">
        <v>301.51600000000002</v>
      </c>
      <c r="F259" s="20">
        <v>326.512</v>
      </c>
      <c r="G259" s="20">
        <v>182.78399999999999</v>
      </c>
      <c r="H259" s="20">
        <v>146.852</v>
      </c>
      <c r="I259" s="20">
        <v>229.65199999999999</v>
      </c>
      <c r="J259" s="20">
        <v>156.226</v>
      </c>
      <c r="K259" s="20">
        <v>145.29</v>
      </c>
      <c r="L259" s="20">
        <v>220.27799999999999</v>
      </c>
      <c r="M259" s="20">
        <v>168.72399999999999</v>
      </c>
      <c r="N259" s="20">
        <v>332.76100000000002</v>
      </c>
      <c r="O259" s="20">
        <v>376.50400000000002</v>
      </c>
      <c r="P259" s="20"/>
      <c r="Q259" s="20">
        <v>63.886000000000003</v>
      </c>
      <c r="R259" s="20">
        <v>57.850999999999999</v>
      </c>
      <c r="S259" s="20">
        <v>62.118000000000002</v>
      </c>
      <c r="T259" s="20">
        <v>42.978000000000002</v>
      </c>
      <c r="U259" s="20">
        <v>66.385999999999996</v>
      </c>
      <c r="V259" s="20">
        <v>65.653999999999996</v>
      </c>
      <c r="W259" s="20">
        <v>49.012999999999998</v>
      </c>
      <c r="X259" s="20">
        <v>46.816000000000003</v>
      </c>
      <c r="Y259" s="20">
        <v>56.082999999999998</v>
      </c>
      <c r="Z259" s="20">
        <v>46.512999999999998</v>
      </c>
      <c r="AA259" s="20">
        <v>44.744999999999997</v>
      </c>
      <c r="AB259" s="20">
        <v>54.619</v>
      </c>
      <c r="AC259" s="20">
        <v>48.584000000000003</v>
      </c>
      <c r="AD259" s="20">
        <v>61.814999999999998</v>
      </c>
      <c r="AE259" s="20">
        <v>73.153000000000006</v>
      </c>
      <c r="AG259" s="20">
        <v>0.79800000000000004</v>
      </c>
      <c r="AH259" s="20">
        <v>0.97399999999999998</v>
      </c>
      <c r="AI259" s="20">
        <v>0.89</v>
      </c>
      <c r="AJ259" s="20">
        <v>0.97799999999999998</v>
      </c>
      <c r="AK259" s="20">
        <v>0.86</v>
      </c>
      <c r="AL259" s="20">
        <v>0.95199999999999996</v>
      </c>
      <c r="AM259" s="20">
        <v>0.95599999999999996</v>
      </c>
      <c r="AN259" s="20">
        <v>0.84199999999999997</v>
      </c>
      <c r="AO259" s="20">
        <v>0.91800000000000004</v>
      </c>
      <c r="AP259" s="20">
        <v>0.90700000000000003</v>
      </c>
      <c r="AQ259" s="20">
        <v>0.91200000000000003</v>
      </c>
      <c r="AR259" s="20">
        <v>0.92800000000000005</v>
      </c>
      <c r="AS259" s="20">
        <v>0.89800000000000002</v>
      </c>
      <c r="AT259" s="20">
        <v>0.76</v>
      </c>
      <c r="AU259" s="20">
        <v>0.88400000000000001</v>
      </c>
      <c r="AV259" s="20"/>
      <c r="AW259" s="20">
        <v>1.466</v>
      </c>
      <c r="AX259" s="20">
        <v>1.2210000000000001</v>
      </c>
      <c r="AY259" s="20">
        <v>1.34</v>
      </c>
      <c r="AZ259" s="20">
        <v>1.079</v>
      </c>
      <c r="BA259" s="20">
        <v>1.34</v>
      </c>
      <c r="BB259" s="20">
        <v>1.234</v>
      </c>
      <c r="BC259" s="20">
        <v>1.361</v>
      </c>
      <c r="BD259" s="20">
        <v>1.905</v>
      </c>
      <c r="BE259" s="20">
        <v>1.393</v>
      </c>
      <c r="BF259" s="20">
        <v>1.181</v>
      </c>
      <c r="BG259" s="20">
        <v>1.571</v>
      </c>
      <c r="BH259" s="20">
        <v>1.4039999999999999</v>
      </c>
      <c r="BI259" s="20">
        <v>1.194</v>
      </c>
      <c r="BJ259" s="20">
        <v>1.7450000000000001</v>
      </c>
      <c r="BK259" s="20">
        <v>1.421</v>
      </c>
      <c r="BL259" s="20"/>
      <c r="BM259" s="20">
        <v>0.9</v>
      </c>
      <c r="BN259" s="20">
        <v>0.94099999999999995</v>
      </c>
      <c r="BO259" s="20">
        <v>0.91400000000000003</v>
      </c>
      <c r="BP259" s="20">
        <v>0.93899999999999995</v>
      </c>
      <c r="BQ259" s="20">
        <v>0.92800000000000005</v>
      </c>
      <c r="BR259" s="20">
        <v>0.93899999999999995</v>
      </c>
      <c r="BS259" s="20">
        <v>0.94</v>
      </c>
      <c r="BT259" s="20">
        <v>0.91300000000000003</v>
      </c>
      <c r="BU259" s="20">
        <v>0.92500000000000004</v>
      </c>
      <c r="BV259" s="20">
        <v>0.90500000000000003</v>
      </c>
      <c r="BW259" s="20">
        <v>0.92500000000000004</v>
      </c>
      <c r="BX259" s="20">
        <v>0.92200000000000004</v>
      </c>
      <c r="BY259" s="20">
        <v>0.90800000000000003</v>
      </c>
      <c r="BZ259" s="20">
        <v>0.90800000000000003</v>
      </c>
      <c r="CA259" s="20">
        <v>0.93400000000000005</v>
      </c>
      <c r="CB259" s="20"/>
      <c r="CC259" s="20"/>
    </row>
    <row r="260" spans="1:81" x14ac:dyDescent="0.35">
      <c r="A260" s="20">
        <v>315.57600000000002</v>
      </c>
      <c r="B260" s="20">
        <v>249.96100000000001</v>
      </c>
      <c r="C260" s="20">
        <v>320.26299999999998</v>
      </c>
      <c r="D260" s="20">
        <v>159.35</v>
      </c>
      <c r="E260" s="20">
        <v>281.20600000000002</v>
      </c>
      <c r="F260" s="20">
        <v>156.226</v>
      </c>
      <c r="G260" s="20">
        <v>240.58799999999999</v>
      </c>
      <c r="H260" s="20">
        <v>31.245000000000001</v>
      </c>
      <c r="I260" s="20">
        <v>223.40299999999999</v>
      </c>
      <c r="J260" s="20">
        <v>185.90899999999999</v>
      </c>
      <c r="K260" s="20">
        <v>312.452</v>
      </c>
      <c r="L260" s="20">
        <v>131.22999999999999</v>
      </c>
      <c r="M260" s="20">
        <v>104.67100000000001</v>
      </c>
      <c r="N260" s="20">
        <v>146.852</v>
      </c>
      <c r="O260" s="20">
        <v>324.95</v>
      </c>
      <c r="P260" s="20"/>
      <c r="Q260" s="20">
        <v>69.188999999999993</v>
      </c>
      <c r="R260" s="20">
        <v>57.850999999999999</v>
      </c>
      <c r="S260" s="20">
        <v>93.203000000000003</v>
      </c>
      <c r="T260" s="20">
        <v>48.280999999999999</v>
      </c>
      <c r="U260" s="20">
        <v>64.188999999999993</v>
      </c>
      <c r="V260" s="20">
        <v>44.744999999999997</v>
      </c>
      <c r="W260" s="20">
        <v>56.814999999999998</v>
      </c>
      <c r="X260" s="20">
        <v>27.978999999999999</v>
      </c>
      <c r="Y260" s="20">
        <v>59.921999999999997</v>
      </c>
      <c r="Z260" s="20">
        <v>50.78</v>
      </c>
      <c r="AA260" s="20">
        <v>67.849999999999994</v>
      </c>
      <c r="AB260" s="20">
        <v>41.512999999999998</v>
      </c>
      <c r="AC260" s="20">
        <v>36.942999999999998</v>
      </c>
      <c r="AD260" s="20">
        <v>68.885999999999996</v>
      </c>
      <c r="AE260" s="20">
        <v>75.956000000000003</v>
      </c>
      <c r="AG260" s="20">
        <v>0.82799999999999996</v>
      </c>
      <c r="AH260" s="20">
        <v>0.93899999999999995</v>
      </c>
      <c r="AI260" s="20">
        <v>0.46300000000000002</v>
      </c>
      <c r="AJ260" s="20">
        <v>0.85899999999999999</v>
      </c>
      <c r="AK260" s="20">
        <v>0.85799999999999998</v>
      </c>
      <c r="AL260" s="20">
        <v>0.98099999999999998</v>
      </c>
      <c r="AM260" s="20">
        <v>0.93700000000000006</v>
      </c>
      <c r="AN260" s="20">
        <v>0.502</v>
      </c>
      <c r="AO260" s="20">
        <v>0.78200000000000003</v>
      </c>
      <c r="AP260" s="20">
        <v>0.90600000000000003</v>
      </c>
      <c r="AQ260" s="20">
        <v>0.85299999999999998</v>
      </c>
      <c r="AR260" s="20">
        <v>0.95699999999999996</v>
      </c>
      <c r="AS260" s="20">
        <v>0.96399999999999997</v>
      </c>
      <c r="AT260" s="20">
        <v>0.88100000000000001</v>
      </c>
      <c r="AU260" s="20">
        <v>0.70799999999999996</v>
      </c>
      <c r="AV260" s="20"/>
      <c r="AW260" s="20">
        <v>1.4119999999999999</v>
      </c>
      <c r="AX260" s="20">
        <v>1.3069999999999999</v>
      </c>
      <c r="AY260" s="20">
        <v>1.6459999999999999</v>
      </c>
      <c r="AZ260" s="20">
        <v>1.639</v>
      </c>
      <c r="BA260" s="20">
        <v>1.3859999999999999</v>
      </c>
      <c r="BB260" s="20">
        <v>1.1850000000000001</v>
      </c>
      <c r="BC260" s="20">
        <v>1.3360000000000001</v>
      </c>
      <c r="BD260" s="20">
        <v>1.841</v>
      </c>
      <c r="BE260" s="20">
        <v>1.597</v>
      </c>
      <c r="BF260" s="20">
        <v>1.4430000000000001</v>
      </c>
      <c r="BG260" s="20">
        <v>1.6970000000000001</v>
      </c>
      <c r="BH260" s="20">
        <v>1.2270000000000001</v>
      </c>
      <c r="BI260" s="20">
        <v>1.1000000000000001</v>
      </c>
      <c r="BJ260" s="20">
        <v>1.3080000000000001</v>
      </c>
      <c r="BK260" s="20">
        <v>1.972</v>
      </c>
      <c r="BL260" s="20"/>
      <c r="BM260" s="20">
        <v>0.90400000000000003</v>
      </c>
      <c r="BN260" s="20">
        <v>0.93</v>
      </c>
      <c r="BO260" s="20">
        <v>0.76100000000000001</v>
      </c>
      <c r="BP260" s="20">
        <v>0.90700000000000003</v>
      </c>
      <c r="BQ260" s="20">
        <v>0.89300000000000002</v>
      </c>
      <c r="BR260" s="20">
        <v>0.94299999999999995</v>
      </c>
      <c r="BS260" s="20">
        <v>0.93300000000000005</v>
      </c>
      <c r="BT260" s="20">
        <v>0.63500000000000001</v>
      </c>
      <c r="BU260" s="20">
        <v>0.88500000000000001</v>
      </c>
      <c r="BV260" s="20">
        <v>0.92200000000000004</v>
      </c>
      <c r="BW260" s="20">
        <v>0.94099999999999995</v>
      </c>
      <c r="BX260" s="20">
        <v>0.90300000000000002</v>
      </c>
      <c r="BY260" s="20">
        <v>0.92400000000000004</v>
      </c>
      <c r="BZ260" s="20">
        <v>0.91800000000000004</v>
      </c>
      <c r="CA260" s="20">
        <v>0.878</v>
      </c>
      <c r="CB260" s="20"/>
      <c r="CC260" s="20"/>
    </row>
    <row r="261" spans="1:81" x14ac:dyDescent="0.35">
      <c r="A261" s="20">
        <v>354.63200000000001</v>
      </c>
      <c r="B261" s="20">
        <v>209.34299999999999</v>
      </c>
      <c r="C261" s="20">
        <v>178.09700000000001</v>
      </c>
      <c r="D261" s="20">
        <v>103.10899999999999</v>
      </c>
      <c r="E261" s="20">
        <v>171.84800000000001</v>
      </c>
      <c r="F261" s="20">
        <v>118.732</v>
      </c>
      <c r="G261" s="20">
        <v>149.977</v>
      </c>
      <c r="H261" s="20">
        <v>229.65199999999999</v>
      </c>
      <c r="I261" s="20">
        <v>192.15799999999999</v>
      </c>
      <c r="J261" s="20">
        <v>151.53899999999999</v>
      </c>
      <c r="K261" s="20">
        <v>109.358</v>
      </c>
      <c r="L261" s="20">
        <v>173.411</v>
      </c>
      <c r="M261" s="20">
        <v>121.85599999999999</v>
      </c>
      <c r="N261" s="20">
        <v>298.39100000000002</v>
      </c>
      <c r="O261" s="20">
        <v>334.32299999999998</v>
      </c>
      <c r="P261" s="20"/>
      <c r="Q261" s="20">
        <v>71.992000000000004</v>
      </c>
      <c r="R261" s="20">
        <v>54.316000000000003</v>
      </c>
      <c r="S261" s="20">
        <v>52.119</v>
      </c>
      <c r="T261" s="20">
        <v>40.478000000000002</v>
      </c>
      <c r="U261" s="20">
        <v>49.316000000000003</v>
      </c>
      <c r="V261" s="20">
        <v>39.746000000000002</v>
      </c>
      <c r="W261" s="20">
        <v>44.012999999999998</v>
      </c>
      <c r="X261" s="20">
        <v>55.048000000000002</v>
      </c>
      <c r="Y261" s="20">
        <v>51.512999999999998</v>
      </c>
      <c r="Z261" s="20">
        <v>45.048999999999999</v>
      </c>
      <c r="AA261" s="20">
        <v>38.280999999999999</v>
      </c>
      <c r="AB261" s="20">
        <v>49.316000000000003</v>
      </c>
      <c r="AC261" s="20">
        <v>39.746000000000002</v>
      </c>
      <c r="AD261" s="20">
        <v>44.012999999999998</v>
      </c>
      <c r="AE261" s="20">
        <v>66.385999999999996</v>
      </c>
      <c r="AG261" s="20">
        <v>0.86</v>
      </c>
      <c r="AH261" s="20">
        <v>0.89200000000000002</v>
      </c>
      <c r="AI261" s="20">
        <v>0.82399999999999995</v>
      </c>
      <c r="AJ261" s="20">
        <v>0.79100000000000004</v>
      </c>
      <c r="AK261" s="20">
        <v>0.88800000000000001</v>
      </c>
      <c r="AL261" s="20">
        <v>0.94399999999999995</v>
      </c>
      <c r="AM261" s="20">
        <v>0.97299999999999998</v>
      </c>
      <c r="AN261" s="20">
        <v>0.95199999999999996</v>
      </c>
      <c r="AO261" s="20">
        <v>0.91</v>
      </c>
      <c r="AP261" s="20">
        <v>0.93799999999999994</v>
      </c>
      <c r="AQ261" s="20">
        <v>0.93799999999999994</v>
      </c>
      <c r="AR261" s="20">
        <v>0.89600000000000002</v>
      </c>
      <c r="AS261" s="20">
        <v>0.96899999999999997</v>
      </c>
      <c r="AT261" s="20">
        <v>0.95299999999999996</v>
      </c>
      <c r="AU261" s="20">
        <v>0.95299999999999996</v>
      </c>
      <c r="AV261" s="20"/>
      <c r="AW261" s="20">
        <v>1.2070000000000001</v>
      </c>
      <c r="AX261" s="20">
        <v>1.4570000000000001</v>
      </c>
      <c r="AY261" s="20">
        <v>1.43</v>
      </c>
      <c r="AZ261" s="20">
        <v>1.4319999999999999</v>
      </c>
      <c r="BA261" s="20">
        <v>1.597</v>
      </c>
      <c r="BB261" s="20">
        <v>1.633</v>
      </c>
      <c r="BC261" s="20">
        <v>1.5149999999999999</v>
      </c>
      <c r="BD261" s="20">
        <v>1.1040000000000001</v>
      </c>
      <c r="BE261" s="20">
        <v>1.52</v>
      </c>
      <c r="BF261" s="20">
        <v>1.337</v>
      </c>
      <c r="BG261" s="20">
        <v>1.143</v>
      </c>
      <c r="BH261" s="20">
        <v>1.4610000000000001</v>
      </c>
      <c r="BI261" s="20">
        <v>1.1160000000000001</v>
      </c>
      <c r="BJ261" s="20">
        <v>1.3380000000000001</v>
      </c>
      <c r="BK261" s="20">
        <v>1.1020000000000001</v>
      </c>
      <c r="BL261" s="20"/>
      <c r="BM261" s="20">
        <v>0.90800000000000003</v>
      </c>
      <c r="BN261" s="20">
        <v>0.92100000000000004</v>
      </c>
      <c r="BO261" s="20">
        <v>0.89100000000000001</v>
      </c>
      <c r="BP261" s="20">
        <v>0.84599999999999997</v>
      </c>
      <c r="BQ261" s="20">
        <v>0.90500000000000003</v>
      </c>
      <c r="BR261" s="20">
        <v>0.92700000000000005</v>
      </c>
      <c r="BS261" s="20">
        <v>0.94599999999999995</v>
      </c>
      <c r="BT261" s="20">
        <v>0.93899999999999995</v>
      </c>
      <c r="BU261" s="20">
        <v>0.93200000000000005</v>
      </c>
      <c r="BV261" s="20">
        <v>0.90700000000000003</v>
      </c>
      <c r="BW261" s="20">
        <v>0.89200000000000002</v>
      </c>
      <c r="BX261" s="20">
        <v>0.89900000000000002</v>
      </c>
      <c r="BY261" s="20">
        <v>0.90700000000000003</v>
      </c>
      <c r="BZ261" s="20">
        <v>0.93100000000000005</v>
      </c>
      <c r="CA261" s="20">
        <v>0.94299999999999995</v>
      </c>
      <c r="CB261" s="20"/>
      <c r="CC261" s="20"/>
    </row>
    <row r="262" spans="1:81" x14ac:dyDescent="0.35">
      <c r="A262" s="20">
        <v>376.50400000000002</v>
      </c>
      <c r="B262" s="20">
        <v>282.76900000000001</v>
      </c>
      <c r="C262" s="20">
        <v>34.369999999999997</v>
      </c>
      <c r="D262" s="20">
        <v>135.916</v>
      </c>
      <c r="E262" s="20">
        <v>410.87400000000002</v>
      </c>
      <c r="F262" s="20">
        <v>412.43599999999998</v>
      </c>
      <c r="G262" s="20">
        <v>145.29</v>
      </c>
      <c r="H262" s="20">
        <v>196.84399999999999</v>
      </c>
      <c r="I262" s="20">
        <v>214.029</v>
      </c>
      <c r="J262" s="20">
        <v>95.298000000000002</v>
      </c>
      <c r="K262" s="20">
        <v>170.286</v>
      </c>
      <c r="L262" s="20">
        <v>145.29</v>
      </c>
      <c r="M262" s="20">
        <v>246.83699999999999</v>
      </c>
      <c r="N262" s="20">
        <v>321.82499999999999</v>
      </c>
      <c r="O262" s="20">
        <v>374.94200000000001</v>
      </c>
      <c r="P262" s="20"/>
      <c r="Q262" s="20">
        <v>76.688000000000002</v>
      </c>
      <c r="R262" s="20">
        <v>63.154000000000003</v>
      </c>
      <c r="S262" s="20">
        <v>20.908000000000001</v>
      </c>
      <c r="T262" s="20">
        <v>45.780999999999999</v>
      </c>
      <c r="U262" s="20">
        <v>78.153000000000006</v>
      </c>
      <c r="V262" s="20">
        <v>78.759</v>
      </c>
      <c r="W262" s="20">
        <v>45.476999999999997</v>
      </c>
      <c r="X262" s="20">
        <v>52.119</v>
      </c>
      <c r="Y262" s="20">
        <v>53.28</v>
      </c>
      <c r="Z262" s="20">
        <v>35.478000000000002</v>
      </c>
      <c r="AA262" s="20">
        <v>48.280999999999999</v>
      </c>
      <c r="AB262" s="20">
        <v>45.476999999999997</v>
      </c>
      <c r="AC262" s="20">
        <v>57.850999999999999</v>
      </c>
      <c r="AD262" s="20">
        <v>81.688000000000002</v>
      </c>
      <c r="AE262" s="20">
        <v>73.153000000000006</v>
      </c>
      <c r="AG262" s="20">
        <v>0.80400000000000005</v>
      </c>
      <c r="AH262" s="20">
        <v>0.89100000000000001</v>
      </c>
      <c r="AI262" s="20">
        <v>0.98799999999999999</v>
      </c>
      <c r="AJ262" s="20">
        <v>0.81499999999999995</v>
      </c>
      <c r="AK262" s="20">
        <v>0.84499999999999997</v>
      </c>
      <c r="AL262" s="20">
        <v>0.83599999999999997</v>
      </c>
      <c r="AM262" s="20">
        <v>0.88300000000000001</v>
      </c>
      <c r="AN262" s="20">
        <v>0.91100000000000003</v>
      </c>
      <c r="AO262" s="20">
        <v>0.94699999999999995</v>
      </c>
      <c r="AP262" s="20">
        <v>0.95099999999999996</v>
      </c>
      <c r="AQ262" s="20">
        <v>0.91800000000000004</v>
      </c>
      <c r="AR262" s="20">
        <v>0.88300000000000001</v>
      </c>
      <c r="AS262" s="20">
        <v>0.92700000000000005</v>
      </c>
      <c r="AT262" s="20">
        <v>0.56200000000000006</v>
      </c>
      <c r="AU262" s="20">
        <v>0.88</v>
      </c>
      <c r="AV262" s="20"/>
      <c r="AW262" s="20">
        <v>1.5009999999999999</v>
      </c>
      <c r="AX262" s="20">
        <v>1.46</v>
      </c>
      <c r="AY262" s="20">
        <v>1.204</v>
      </c>
      <c r="AZ262" s="20">
        <v>1.746</v>
      </c>
      <c r="BA262" s="20">
        <v>1.377</v>
      </c>
      <c r="BB262" s="20">
        <v>1.6120000000000001</v>
      </c>
      <c r="BC262" s="20">
        <v>1.746</v>
      </c>
      <c r="BD262" s="20">
        <v>1.3069999999999999</v>
      </c>
      <c r="BE262" s="20">
        <v>1.371</v>
      </c>
      <c r="BF262" s="20">
        <v>1.0980000000000001</v>
      </c>
      <c r="BG262" s="20">
        <v>1.4139999999999999</v>
      </c>
      <c r="BH262" s="20">
        <v>1.5640000000000001</v>
      </c>
      <c r="BI262" s="20">
        <v>1.2190000000000001</v>
      </c>
      <c r="BJ262" s="20">
        <v>1.7809999999999999</v>
      </c>
      <c r="BK262" s="20">
        <v>1.47</v>
      </c>
      <c r="BL262" s="20"/>
      <c r="BM262" s="20">
        <v>0.90300000000000002</v>
      </c>
      <c r="BN262" s="20">
        <v>0.92100000000000004</v>
      </c>
      <c r="BO262" s="20">
        <v>0.88</v>
      </c>
      <c r="BP262" s="20">
        <v>0.88300000000000001</v>
      </c>
      <c r="BQ262" s="20">
        <v>0.92300000000000004</v>
      </c>
      <c r="BR262" s="20">
        <v>0.92600000000000005</v>
      </c>
      <c r="BS262" s="20">
        <v>0.93500000000000005</v>
      </c>
      <c r="BT262" s="20">
        <v>0.9</v>
      </c>
      <c r="BU262" s="20">
        <v>0.94499999999999995</v>
      </c>
      <c r="BV262" s="20">
        <v>0.89700000000000002</v>
      </c>
      <c r="BW262" s="20">
        <v>0.92800000000000005</v>
      </c>
      <c r="BX262" s="20">
        <v>0.91600000000000004</v>
      </c>
      <c r="BY262" s="20">
        <v>0.91900000000000004</v>
      </c>
      <c r="BZ262" s="20">
        <v>0.79100000000000004</v>
      </c>
      <c r="CA262" s="20">
        <v>0.93400000000000005</v>
      </c>
      <c r="CB262" s="20"/>
      <c r="CC262" s="20"/>
    </row>
    <row r="263" spans="1:81" x14ac:dyDescent="0.35">
      <c r="A263" s="20">
        <v>289.017</v>
      </c>
      <c r="B263" s="20">
        <v>267.14600000000002</v>
      </c>
      <c r="C263" s="20">
        <v>20.309000000000001</v>
      </c>
      <c r="D263" s="20">
        <v>134.35400000000001</v>
      </c>
      <c r="E263" s="20">
        <v>190.595</v>
      </c>
      <c r="F263" s="20">
        <v>137.47900000000001</v>
      </c>
      <c r="G263" s="20">
        <v>242.15</v>
      </c>
      <c r="H263" s="20">
        <v>206.21799999999999</v>
      </c>
      <c r="I263" s="20">
        <v>349.94600000000003</v>
      </c>
      <c r="J263" s="20">
        <v>264.02199999999999</v>
      </c>
      <c r="K263" s="20">
        <v>171.84800000000001</v>
      </c>
      <c r="L263" s="20">
        <v>318.70100000000002</v>
      </c>
      <c r="M263" s="20">
        <v>170.286</v>
      </c>
      <c r="N263" s="20">
        <v>182.78399999999999</v>
      </c>
      <c r="O263" s="20">
        <v>287.45499999999998</v>
      </c>
      <c r="P263" s="20"/>
      <c r="Q263" s="20">
        <v>65.956999999999994</v>
      </c>
      <c r="R263" s="20">
        <v>60.350999999999999</v>
      </c>
      <c r="S263" s="20">
        <v>16.640999999999998</v>
      </c>
      <c r="T263" s="20">
        <v>41.21</v>
      </c>
      <c r="U263" s="20">
        <v>49.316000000000003</v>
      </c>
      <c r="V263" s="20">
        <v>43.584000000000003</v>
      </c>
      <c r="W263" s="20">
        <v>57.548000000000002</v>
      </c>
      <c r="X263" s="20">
        <v>54.316000000000003</v>
      </c>
      <c r="Y263" s="20">
        <v>71.992000000000004</v>
      </c>
      <c r="Z263" s="20">
        <v>63.886000000000003</v>
      </c>
      <c r="AA263" s="20">
        <v>50.048000000000002</v>
      </c>
      <c r="AB263" s="20">
        <v>70.653000000000006</v>
      </c>
      <c r="AC263" s="20">
        <v>47.548000000000002</v>
      </c>
      <c r="AD263" s="20">
        <v>69.921000000000006</v>
      </c>
      <c r="AE263" s="20">
        <v>62.118000000000002</v>
      </c>
      <c r="AG263" s="20">
        <v>0.83499999999999996</v>
      </c>
      <c r="AH263" s="20">
        <v>0.92200000000000004</v>
      </c>
      <c r="AI263" s="20">
        <v>0.92200000000000004</v>
      </c>
      <c r="AJ263" s="20">
        <v>0.99399999999999999</v>
      </c>
      <c r="AK263" s="20">
        <v>0.98499999999999999</v>
      </c>
      <c r="AL263" s="20">
        <v>0.90900000000000003</v>
      </c>
      <c r="AM263" s="20">
        <v>0.91900000000000004</v>
      </c>
      <c r="AN263" s="20">
        <v>0.878</v>
      </c>
      <c r="AO263" s="20">
        <v>0.84799999999999998</v>
      </c>
      <c r="AP263" s="20">
        <v>0.81299999999999994</v>
      </c>
      <c r="AQ263" s="20">
        <v>0.86199999999999999</v>
      </c>
      <c r="AR263" s="20">
        <v>0.80200000000000005</v>
      </c>
      <c r="AS263" s="20">
        <v>0.94599999999999995</v>
      </c>
      <c r="AT263" s="20">
        <v>0.82699999999999996</v>
      </c>
      <c r="AU263" s="20">
        <v>0.93600000000000005</v>
      </c>
      <c r="AV263" s="20"/>
      <c r="AW263" s="20">
        <v>1.242</v>
      </c>
      <c r="AX263" s="20">
        <v>1.3440000000000001</v>
      </c>
      <c r="AY263" s="20">
        <v>1.2869999999999999</v>
      </c>
      <c r="AZ263" s="20">
        <v>1.036</v>
      </c>
      <c r="BA263" s="20">
        <v>1.25</v>
      </c>
      <c r="BB263" s="20">
        <v>1.583</v>
      </c>
      <c r="BC263" s="20">
        <v>1.395</v>
      </c>
      <c r="BD263" s="20">
        <v>1.4750000000000001</v>
      </c>
      <c r="BE263" s="20">
        <v>1.7729999999999999</v>
      </c>
      <c r="BF263" s="20">
        <v>1.7490000000000001</v>
      </c>
      <c r="BG263" s="20">
        <v>1.603</v>
      </c>
      <c r="BH263" s="20">
        <v>1.4019999999999999</v>
      </c>
      <c r="BI263" s="20">
        <v>1.2450000000000001</v>
      </c>
      <c r="BJ263" s="20">
        <v>1.744</v>
      </c>
      <c r="BK263" s="20">
        <v>1.363</v>
      </c>
      <c r="BL263" s="20"/>
      <c r="BM263" s="20">
        <v>0.90700000000000003</v>
      </c>
      <c r="BN263" s="20">
        <v>0.92700000000000005</v>
      </c>
      <c r="BO263" s="20">
        <v>0.81200000000000006</v>
      </c>
      <c r="BP263" s="20">
        <v>0.95</v>
      </c>
      <c r="BQ263" s="20">
        <v>0.93500000000000005</v>
      </c>
      <c r="BR263" s="20">
        <v>0.89300000000000002</v>
      </c>
      <c r="BS263" s="20">
        <v>0.93100000000000005</v>
      </c>
      <c r="BT263" s="20">
        <v>0.91700000000000004</v>
      </c>
      <c r="BU263" s="20">
        <v>0.92800000000000005</v>
      </c>
      <c r="BV263" s="20">
        <v>0.90900000000000003</v>
      </c>
      <c r="BW263" s="20">
        <v>0.90900000000000003</v>
      </c>
      <c r="BX263" s="20">
        <v>0.90700000000000003</v>
      </c>
      <c r="BY263" s="20">
        <v>0.91600000000000004</v>
      </c>
      <c r="BZ263" s="20">
        <v>0.92200000000000004</v>
      </c>
      <c r="CA263" s="20">
        <v>0.93899999999999995</v>
      </c>
      <c r="CB263" s="20"/>
      <c r="CC263" s="20"/>
    </row>
    <row r="264" spans="1:81" x14ac:dyDescent="0.35">
      <c r="A264" s="20">
        <v>324.94900000000001</v>
      </c>
      <c r="B264" s="20">
        <v>193.72</v>
      </c>
      <c r="C264" s="20">
        <v>142.16499999999999</v>
      </c>
      <c r="D264" s="20">
        <v>21.872</v>
      </c>
      <c r="E264" s="20">
        <v>218.71600000000001</v>
      </c>
      <c r="F264" s="20">
        <v>117.169</v>
      </c>
      <c r="G264" s="20">
        <v>165.59899999999999</v>
      </c>
      <c r="H264" s="20">
        <v>178.09700000000001</v>
      </c>
      <c r="I264" s="20">
        <v>174.97300000000001</v>
      </c>
      <c r="J264" s="20">
        <v>289.01799999999997</v>
      </c>
      <c r="K264" s="20">
        <v>112.483</v>
      </c>
      <c r="L264" s="20">
        <v>220.27799999999999</v>
      </c>
      <c r="M264" s="20">
        <v>221.84100000000001</v>
      </c>
      <c r="N264" s="20">
        <v>307.76499999999999</v>
      </c>
      <c r="O264" s="20">
        <v>265.584</v>
      </c>
      <c r="P264" s="20"/>
      <c r="Q264" s="20">
        <v>72.421000000000006</v>
      </c>
      <c r="R264" s="20">
        <v>53.582999999999998</v>
      </c>
      <c r="S264" s="20">
        <v>42.244999999999997</v>
      </c>
      <c r="T264" s="20">
        <v>15.605</v>
      </c>
      <c r="U264" s="20">
        <v>90.703999999999994</v>
      </c>
      <c r="V264" s="20">
        <v>41.512999999999998</v>
      </c>
      <c r="W264" s="20">
        <v>46.816000000000003</v>
      </c>
      <c r="X264" s="20">
        <v>51.084000000000003</v>
      </c>
      <c r="Y264" s="20">
        <v>49.012999999999998</v>
      </c>
      <c r="Z264" s="20">
        <v>63.582999999999998</v>
      </c>
      <c r="AA264" s="20">
        <v>37.978000000000002</v>
      </c>
      <c r="AB264" s="20">
        <v>53.582999999999998</v>
      </c>
      <c r="AC264" s="20">
        <v>56.814999999999998</v>
      </c>
      <c r="AD264" s="20">
        <v>53.28</v>
      </c>
      <c r="AE264" s="20">
        <v>61.082999999999998</v>
      </c>
      <c r="AG264" s="20">
        <v>0.77900000000000003</v>
      </c>
      <c r="AH264" s="20">
        <v>0.84799999999999998</v>
      </c>
      <c r="AI264" s="20">
        <v>1</v>
      </c>
      <c r="AJ264" s="20">
        <v>1</v>
      </c>
      <c r="AK264" s="20">
        <v>0.33400000000000002</v>
      </c>
      <c r="AL264" s="20">
        <v>0.85399999999999998</v>
      </c>
      <c r="AM264" s="20">
        <v>0.94899999999999995</v>
      </c>
      <c r="AN264" s="20">
        <v>0.85799999999999998</v>
      </c>
      <c r="AO264" s="20">
        <v>0.91500000000000004</v>
      </c>
      <c r="AP264" s="20">
        <v>0.89800000000000002</v>
      </c>
      <c r="AQ264" s="20">
        <v>0.98</v>
      </c>
      <c r="AR264" s="20">
        <v>0.96399999999999997</v>
      </c>
      <c r="AS264" s="20">
        <v>0.86399999999999999</v>
      </c>
      <c r="AT264" s="20">
        <v>0.80900000000000005</v>
      </c>
      <c r="AU264" s="20">
        <v>0.89400000000000002</v>
      </c>
      <c r="AV264" s="20"/>
      <c r="AW264" s="20">
        <v>1.365</v>
      </c>
      <c r="AX264" s="20">
        <v>1.851</v>
      </c>
      <c r="AY264" s="20">
        <v>1.111</v>
      </c>
      <c r="AZ264" s="20">
        <v>1.319</v>
      </c>
      <c r="BA264" s="20">
        <v>1.819</v>
      </c>
      <c r="BB264" s="20">
        <v>1.6870000000000001</v>
      </c>
      <c r="BC264" s="20">
        <v>1.514</v>
      </c>
      <c r="BD264" s="20">
        <v>1.627</v>
      </c>
      <c r="BE264" s="20">
        <v>1.4</v>
      </c>
      <c r="BF264" s="20">
        <v>1.5680000000000001</v>
      </c>
      <c r="BG264" s="20">
        <v>1.302</v>
      </c>
      <c r="BH264" s="20">
        <v>1.3089999999999999</v>
      </c>
      <c r="BI264" s="20">
        <v>1.62</v>
      </c>
      <c r="BJ264" s="20">
        <v>1.8580000000000001</v>
      </c>
      <c r="BK264" s="20">
        <v>1.629</v>
      </c>
      <c r="BL264" s="20"/>
      <c r="BM264" s="20">
        <v>0.91600000000000004</v>
      </c>
      <c r="BN264" s="20">
        <v>0.91500000000000004</v>
      </c>
      <c r="BO264" s="20">
        <v>0.93300000000000005</v>
      </c>
      <c r="BP264" s="20">
        <v>0.93300000000000005</v>
      </c>
      <c r="BQ264" s="20">
        <v>0.68</v>
      </c>
      <c r="BR264" s="20">
        <v>0.89800000000000002</v>
      </c>
      <c r="BS264" s="20">
        <v>0.93</v>
      </c>
      <c r="BT264" s="20">
        <v>0.90800000000000003</v>
      </c>
      <c r="BU264" s="20">
        <v>0.92600000000000005</v>
      </c>
      <c r="BV264" s="20">
        <v>0.94899999999999995</v>
      </c>
      <c r="BW264" s="20">
        <v>0.92900000000000005</v>
      </c>
      <c r="BX264" s="20">
        <v>0.93700000000000006</v>
      </c>
      <c r="BY264" s="20">
        <v>0.91600000000000004</v>
      </c>
      <c r="BZ264" s="20">
        <v>0.92100000000000004</v>
      </c>
      <c r="CA264" s="20">
        <v>0.94199999999999995</v>
      </c>
      <c r="CB264" s="20"/>
      <c r="CC264" s="20"/>
    </row>
    <row r="265" spans="1:81" x14ac:dyDescent="0.35">
      <c r="A265" s="20">
        <v>453.05399999999997</v>
      </c>
      <c r="B265" s="20">
        <v>196.84399999999999</v>
      </c>
      <c r="C265" s="20">
        <v>210.905</v>
      </c>
      <c r="D265" s="20">
        <v>164.03700000000001</v>
      </c>
      <c r="E265" s="20">
        <v>231.214</v>
      </c>
      <c r="F265" s="20">
        <v>226.52699999999999</v>
      </c>
      <c r="G265" s="20">
        <v>156.226</v>
      </c>
      <c r="H265" s="20">
        <v>226.52699999999999</v>
      </c>
      <c r="I265" s="20">
        <v>151.53899999999999</v>
      </c>
      <c r="J265" s="20">
        <v>215.59200000000001</v>
      </c>
      <c r="K265" s="20">
        <v>143.72800000000001</v>
      </c>
      <c r="L265" s="20">
        <v>235.90100000000001</v>
      </c>
      <c r="M265" s="20">
        <v>224.965</v>
      </c>
      <c r="N265" s="20">
        <v>248.399</v>
      </c>
      <c r="O265" s="20">
        <v>298.39100000000002</v>
      </c>
      <c r="P265" s="20"/>
      <c r="Q265" s="20">
        <v>85.400999999999996</v>
      </c>
      <c r="R265" s="20">
        <v>51.512999999999998</v>
      </c>
      <c r="S265" s="20">
        <v>54.316000000000003</v>
      </c>
      <c r="T265" s="20">
        <v>47.244999999999997</v>
      </c>
      <c r="U265" s="20">
        <v>60.654000000000003</v>
      </c>
      <c r="V265" s="20">
        <v>54.619</v>
      </c>
      <c r="W265" s="20">
        <v>46.084000000000003</v>
      </c>
      <c r="X265" s="20">
        <v>56.082999999999998</v>
      </c>
      <c r="Y265" s="20">
        <v>43.280999999999999</v>
      </c>
      <c r="Z265" s="20">
        <v>52.850999999999999</v>
      </c>
      <c r="AA265" s="20">
        <v>44.744999999999997</v>
      </c>
      <c r="AB265" s="20">
        <v>57.850999999999999</v>
      </c>
      <c r="AC265" s="20">
        <v>57.850999999999999</v>
      </c>
      <c r="AD265" s="20">
        <v>67.849999999999994</v>
      </c>
      <c r="AE265" s="20">
        <v>63.457000000000001</v>
      </c>
      <c r="AG265" s="20">
        <v>0.78100000000000003</v>
      </c>
      <c r="AH265" s="20">
        <v>0.93200000000000005</v>
      </c>
      <c r="AI265" s="20">
        <v>0.89800000000000002</v>
      </c>
      <c r="AJ265" s="20">
        <v>0.92400000000000004</v>
      </c>
      <c r="AK265" s="20">
        <v>0.79</v>
      </c>
      <c r="AL265" s="20">
        <v>0.95399999999999996</v>
      </c>
      <c r="AM265" s="20">
        <v>0.92400000000000004</v>
      </c>
      <c r="AN265" s="20">
        <v>0.90500000000000003</v>
      </c>
      <c r="AO265" s="20">
        <v>1</v>
      </c>
      <c r="AP265" s="20">
        <v>0.97</v>
      </c>
      <c r="AQ265" s="20">
        <v>0.90200000000000002</v>
      </c>
      <c r="AR265" s="20">
        <v>0.88600000000000001</v>
      </c>
      <c r="AS265" s="20">
        <v>0.84499999999999997</v>
      </c>
      <c r="AT265" s="20">
        <v>0.84</v>
      </c>
      <c r="AU265" s="20">
        <v>0.93100000000000005</v>
      </c>
      <c r="AV265" s="20"/>
      <c r="AW265" s="20">
        <v>1.5009999999999999</v>
      </c>
      <c r="AX265" s="20">
        <v>1.3160000000000001</v>
      </c>
      <c r="AY265" s="20">
        <v>1.4259999999999999</v>
      </c>
      <c r="AZ265" s="20">
        <v>1.452</v>
      </c>
      <c r="BA265" s="20">
        <v>1.8080000000000001</v>
      </c>
      <c r="BB265" s="20">
        <v>1.23</v>
      </c>
      <c r="BC265" s="20">
        <v>1.597</v>
      </c>
      <c r="BD265" s="20">
        <v>1.5660000000000001</v>
      </c>
      <c r="BE265" s="20">
        <v>1.151</v>
      </c>
      <c r="BF265" s="20">
        <v>1.083</v>
      </c>
      <c r="BG265" s="20">
        <v>1.3480000000000001</v>
      </c>
      <c r="BH265" s="20">
        <v>1.3149999999999999</v>
      </c>
      <c r="BI265" s="20">
        <v>1.7070000000000001</v>
      </c>
      <c r="BJ265" s="20">
        <v>1.716</v>
      </c>
      <c r="BK265" s="20">
        <v>1.2729999999999999</v>
      </c>
      <c r="BL265" s="20"/>
      <c r="BM265" s="20">
        <v>0.90600000000000003</v>
      </c>
      <c r="BN265" s="20">
        <v>0.93300000000000005</v>
      </c>
      <c r="BO265" s="20">
        <v>0.91200000000000003</v>
      </c>
      <c r="BP265" s="20">
        <v>0.93799999999999994</v>
      </c>
      <c r="BQ265" s="20">
        <v>0.90200000000000002</v>
      </c>
      <c r="BR265" s="20">
        <v>0.92400000000000004</v>
      </c>
      <c r="BS265" s="20">
        <v>0.92600000000000005</v>
      </c>
      <c r="BT265" s="20">
        <v>0.93200000000000005</v>
      </c>
      <c r="BU265" s="20">
        <v>0.93700000000000006</v>
      </c>
      <c r="BV265" s="20">
        <v>0.92300000000000004</v>
      </c>
      <c r="BW265" s="20">
        <v>0.90600000000000003</v>
      </c>
      <c r="BX265" s="20">
        <v>0.92900000000000005</v>
      </c>
      <c r="BY265" s="20">
        <v>0.90900000000000003</v>
      </c>
      <c r="BZ265" s="20">
        <v>0.92300000000000004</v>
      </c>
      <c r="CA265" s="20">
        <v>0.92900000000000005</v>
      </c>
      <c r="CB265" s="20"/>
      <c r="CC265" s="20"/>
    </row>
    <row r="266" spans="1:81" x14ac:dyDescent="0.35">
      <c r="A266" s="20">
        <v>429.62</v>
      </c>
      <c r="B266" s="20">
        <v>759.25699999999995</v>
      </c>
      <c r="C266" s="20">
        <v>509.29599999999999</v>
      </c>
      <c r="D266" s="20">
        <v>265.584</v>
      </c>
      <c r="E266" s="20">
        <v>270.27100000000002</v>
      </c>
      <c r="F266" s="20">
        <v>132.792</v>
      </c>
      <c r="G266" s="20">
        <v>184.346</v>
      </c>
      <c r="H266" s="20">
        <v>256.20999999999998</v>
      </c>
      <c r="I266" s="20">
        <v>203.09399999999999</v>
      </c>
      <c r="J266" s="20">
        <v>320.26299999999998</v>
      </c>
      <c r="K266" s="20">
        <v>184.346</v>
      </c>
      <c r="L266" s="20">
        <v>618.654</v>
      </c>
      <c r="M266" s="20">
        <v>179.66</v>
      </c>
      <c r="N266" s="20">
        <v>281.20600000000002</v>
      </c>
      <c r="O266" s="20">
        <v>192.15799999999999</v>
      </c>
      <c r="P266" s="20"/>
      <c r="Q266" s="20">
        <v>80.527000000000001</v>
      </c>
      <c r="R266" s="20">
        <v>137.03899999999999</v>
      </c>
      <c r="S266" s="20">
        <v>95.828999999999994</v>
      </c>
      <c r="T266" s="20">
        <v>63.582999999999998</v>
      </c>
      <c r="U266" s="20">
        <v>61.386000000000003</v>
      </c>
      <c r="V266" s="20">
        <v>41.942</v>
      </c>
      <c r="W266" s="20">
        <v>50.048000000000002</v>
      </c>
      <c r="X266" s="20">
        <v>60.350999999999999</v>
      </c>
      <c r="Y266" s="20">
        <v>51.816000000000003</v>
      </c>
      <c r="Z266" s="20">
        <v>90.828999999999994</v>
      </c>
      <c r="AA266" s="20">
        <v>57.850999999999999</v>
      </c>
      <c r="AB266" s="20">
        <v>95.828999999999994</v>
      </c>
      <c r="AC266" s="20">
        <v>49.012999999999998</v>
      </c>
      <c r="AD266" s="20">
        <v>57.548000000000002</v>
      </c>
      <c r="AE266" s="20">
        <v>51.816000000000003</v>
      </c>
      <c r="AG266" s="20">
        <v>0.83299999999999996</v>
      </c>
      <c r="AH266" s="20">
        <v>0.50800000000000001</v>
      </c>
      <c r="AI266" s="20">
        <v>0.69699999999999995</v>
      </c>
      <c r="AJ266" s="20">
        <v>0.82599999999999996</v>
      </c>
      <c r="AK266" s="20">
        <v>0.90100000000000002</v>
      </c>
      <c r="AL266" s="20">
        <v>0.94899999999999995</v>
      </c>
      <c r="AM266" s="20">
        <v>0.92500000000000004</v>
      </c>
      <c r="AN266" s="20">
        <v>0.88400000000000001</v>
      </c>
      <c r="AO266" s="20">
        <v>0.95099999999999996</v>
      </c>
      <c r="AP266" s="20">
        <v>0.48799999999999999</v>
      </c>
      <c r="AQ266" s="20">
        <v>0.69199999999999995</v>
      </c>
      <c r="AR266" s="20">
        <v>0.84699999999999998</v>
      </c>
      <c r="AS266" s="20">
        <v>0.94</v>
      </c>
      <c r="AT266" s="20">
        <v>0.94299999999999995</v>
      </c>
      <c r="AU266" s="20">
        <v>0.89900000000000002</v>
      </c>
      <c r="AV266" s="20"/>
      <c r="AW266" s="20">
        <v>1.431</v>
      </c>
      <c r="AX266" s="20">
        <v>1.5589999999999999</v>
      </c>
      <c r="AY266" s="20">
        <v>1.6</v>
      </c>
      <c r="AZ266" s="20">
        <v>1.7709999999999999</v>
      </c>
      <c r="BA266" s="20">
        <v>1.4750000000000001</v>
      </c>
      <c r="BB266" s="20">
        <v>1.1100000000000001</v>
      </c>
      <c r="BC266" s="20">
        <v>1.5249999999999999</v>
      </c>
      <c r="BD266" s="20">
        <v>1.5980000000000001</v>
      </c>
      <c r="BE266" s="20">
        <v>1.282</v>
      </c>
      <c r="BF266" s="20">
        <v>2.077</v>
      </c>
      <c r="BG266" s="20">
        <v>1.5660000000000001</v>
      </c>
      <c r="BH266" s="20">
        <v>1.4610000000000001</v>
      </c>
      <c r="BI266" s="20">
        <v>1.3120000000000001</v>
      </c>
      <c r="BJ266" s="20">
        <v>1.161</v>
      </c>
      <c r="BK266" s="20">
        <v>1.294</v>
      </c>
      <c r="BL266" s="20"/>
      <c r="BM266" s="20">
        <v>0.92</v>
      </c>
      <c r="BN266" s="20">
        <v>0.80700000000000005</v>
      </c>
      <c r="BO266" s="20">
        <v>0.84799999999999998</v>
      </c>
      <c r="BP266" s="20">
        <v>0.91900000000000004</v>
      </c>
      <c r="BQ266" s="20">
        <v>0.93300000000000005</v>
      </c>
      <c r="BR266" s="20">
        <v>0.93400000000000005</v>
      </c>
      <c r="BS266" s="20">
        <v>0.92900000000000005</v>
      </c>
      <c r="BT266" s="20">
        <v>0.92700000000000005</v>
      </c>
      <c r="BU266" s="20">
        <v>0.93500000000000005</v>
      </c>
      <c r="BV266" s="20">
        <v>0.78100000000000003</v>
      </c>
      <c r="BW266" s="20">
        <v>0.85799999999999998</v>
      </c>
      <c r="BX266" s="20">
        <v>0.92</v>
      </c>
      <c r="BY266" s="20">
        <v>0.93500000000000005</v>
      </c>
      <c r="BZ266" s="20">
        <v>0.93799999999999994</v>
      </c>
      <c r="CA266" s="20">
        <v>0.90800000000000003</v>
      </c>
      <c r="CB266" s="20"/>
      <c r="CC266" s="20"/>
    </row>
    <row r="267" spans="1:81" x14ac:dyDescent="0.35">
      <c r="A267" s="20">
        <v>284.33100000000002</v>
      </c>
      <c r="B267" s="20">
        <v>220.27799999999999</v>
      </c>
      <c r="C267" s="20">
        <v>237.46299999999999</v>
      </c>
      <c r="D267" s="20">
        <v>246.83699999999999</v>
      </c>
      <c r="E267" s="20">
        <v>307.76499999999999</v>
      </c>
      <c r="F267" s="20">
        <v>229.65199999999999</v>
      </c>
      <c r="G267" s="20">
        <v>142.16499999999999</v>
      </c>
      <c r="H267" s="20">
        <v>253.08600000000001</v>
      </c>
      <c r="I267" s="20">
        <v>167.16200000000001</v>
      </c>
      <c r="J267" s="20">
        <v>114.045</v>
      </c>
      <c r="K267" s="20">
        <v>196.84399999999999</v>
      </c>
      <c r="L267" s="20">
        <v>89.049000000000007</v>
      </c>
      <c r="M267" s="20">
        <v>253.08600000000001</v>
      </c>
      <c r="N267" s="20">
        <v>557.726</v>
      </c>
      <c r="O267" s="20">
        <v>165.59899999999999</v>
      </c>
      <c r="P267" s="20"/>
      <c r="Q267" s="20">
        <v>68.028000000000006</v>
      </c>
      <c r="R267" s="20">
        <v>55.350999999999999</v>
      </c>
      <c r="S267" s="20">
        <v>60.654000000000003</v>
      </c>
      <c r="T267" s="20">
        <v>58.886000000000003</v>
      </c>
      <c r="U267" s="20">
        <v>63.154000000000003</v>
      </c>
      <c r="V267" s="20">
        <v>55.350999999999999</v>
      </c>
      <c r="W267" s="20">
        <v>45.780999999999999</v>
      </c>
      <c r="X267" s="20">
        <v>59.618000000000002</v>
      </c>
      <c r="Y267" s="20">
        <v>48.584000000000003</v>
      </c>
      <c r="Z267" s="20">
        <v>39.012999999999998</v>
      </c>
      <c r="AA267" s="20">
        <v>52.548000000000002</v>
      </c>
      <c r="AB267" s="20">
        <v>40.048999999999999</v>
      </c>
      <c r="AC267" s="20">
        <v>58.886000000000003</v>
      </c>
      <c r="AD267" s="20">
        <v>63.886000000000003</v>
      </c>
      <c r="AE267" s="20">
        <v>46.816000000000003</v>
      </c>
      <c r="AG267" s="20">
        <v>0.77200000000000002</v>
      </c>
      <c r="AH267" s="20">
        <v>0.90400000000000003</v>
      </c>
      <c r="AI267" s="20">
        <v>0.81100000000000005</v>
      </c>
      <c r="AJ267" s="20">
        <v>0.89500000000000002</v>
      </c>
      <c r="AK267" s="20">
        <v>0.97</v>
      </c>
      <c r="AL267" s="20">
        <v>0.94199999999999995</v>
      </c>
      <c r="AM267" s="20">
        <v>0.85199999999999998</v>
      </c>
      <c r="AN267" s="20">
        <v>0.89500000000000002</v>
      </c>
      <c r="AO267" s="20">
        <v>0.89</v>
      </c>
      <c r="AP267" s="20">
        <v>0.94199999999999995</v>
      </c>
      <c r="AQ267" s="20">
        <v>0.89600000000000002</v>
      </c>
      <c r="AR267" s="20">
        <v>0.69799999999999995</v>
      </c>
      <c r="AS267" s="20">
        <v>0.91700000000000004</v>
      </c>
      <c r="AT267" s="20">
        <v>0.86599999999999999</v>
      </c>
      <c r="AU267" s="20">
        <v>0.94899999999999995</v>
      </c>
      <c r="AV267" s="20"/>
      <c r="AW267" s="20">
        <v>1.395</v>
      </c>
      <c r="AX267" s="20">
        <v>1.4490000000000001</v>
      </c>
      <c r="AY267" s="20">
        <v>1.5780000000000001</v>
      </c>
      <c r="AZ267" s="20">
        <v>1.536</v>
      </c>
      <c r="BA267" s="20">
        <v>1.115</v>
      </c>
      <c r="BB267" s="20">
        <v>1.379</v>
      </c>
      <c r="BC267" s="20">
        <v>1.889</v>
      </c>
      <c r="BD267" s="20">
        <v>1.514</v>
      </c>
      <c r="BE267" s="20">
        <v>1.5249999999999999</v>
      </c>
      <c r="BF267" s="20">
        <v>1.552</v>
      </c>
      <c r="BG267" s="20">
        <v>1.4239999999999999</v>
      </c>
      <c r="BH267" s="20">
        <v>1.8540000000000001</v>
      </c>
      <c r="BI267" s="20">
        <v>1.34</v>
      </c>
      <c r="BJ267" s="20">
        <v>1.4430000000000001</v>
      </c>
      <c r="BK267" s="20">
        <v>1.4450000000000001</v>
      </c>
      <c r="BL267" s="20"/>
      <c r="BM267" s="20">
        <v>0.88300000000000001</v>
      </c>
      <c r="BN267" s="20">
        <v>0.92200000000000004</v>
      </c>
      <c r="BO267" s="20">
        <v>0.90200000000000002</v>
      </c>
      <c r="BP267" s="20">
        <v>0.91900000000000004</v>
      </c>
      <c r="BQ267" s="20">
        <v>0.93799999999999994</v>
      </c>
      <c r="BR267" s="20">
        <v>0.93</v>
      </c>
      <c r="BS267" s="20">
        <v>0.91500000000000004</v>
      </c>
      <c r="BT267" s="20">
        <v>0.92</v>
      </c>
      <c r="BU267" s="20">
        <v>0.89900000000000002</v>
      </c>
      <c r="BV267" s="20">
        <v>0.90700000000000003</v>
      </c>
      <c r="BW267" s="20">
        <v>0.91</v>
      </c>
      <c r="BX267" s="20">
        <v>0.83199999999999996</v>
      </c>
      <c r="BY267" s="20">
        <v>0.91500000000000004</v>
      </c>
      <c r="BZ267" s="20">
        <v>0.90500000000000003</v>
      </c>
      <c r="CA267" s="20">
        <v>0.91400000000000003</v>
      </c>
      <c r="CB267" s="20"/>
      <c r="CC267" s="20"/>
    </row>
    <row r="268" spans="1:81" x14ac:dyDescent="0.35">
      <c r="A268" s="20">
        <v>79.674999999999997</v>
      </c>
      <c r="B268" s="20">
        <v>207.78</v>
      </c>
      <c r="C268" s="20">
        <v>131.22999999999999</v>
      </c>
      <c r="D268" s="20">
        <v>190.595</v>
      </c>
      <c r="E268" s="20">
        <v>223.40299999999999</v>
      </c>
      <c r="F268" s="20">
        <v>79.674999999999997</v>
      </c>
      <c r="G268" s="20">
        <v>179.66</v>
      </c>
      <c r="H268" s="20">
        <v>209.34299999999999</v>
      </c>
      <c r="I268" s="20">
        <v>257.77300000000002</v>
      </c>
      <c r="J268" s="20">
        <v>145.29</v>
      </c>
      <c r="K268" s="20">
        <v>123.41800000000001</v>
      </c>
      <c r="L268" s="20">
        <v>551.47699999999998</v>
      </c>
      <c r="M268" s="20">
        <v>232.77600000000001</v>
      </c>
      <c r="N268" s="20">
        <v>267.14600000000002</v>
      </c>
      <c r="O268" s="20">
        <v>354.63299999999998</v>
      </c>
      <c r="P268" s="20"/>
      <c r="Q268" s="20">
        <v>49.619</v>
      </c>
      <c r="R268" s="20">
        <v>56.387</v>
      </c>
      <c r="S268" s="20">
        <v>41.942</v>
      </c>
      <c r="T268" s="20">
        <v>52.548000000000002</v>
      </c>
      <c r="U268" s="20">
        <v>58.886000000000003</v>
      </c>
      <c r="V268" s="20">
        <v>32.674999999999997</v>
      </c>
      <c r="W268" s="20">
        <v>49.012999999999998</v>
      </c>
      <c r="X268" s="20">
        <v>53.582999999999998</v>
      </c>
      <c r="Y268" s="20">
        <v>61.993000000000002</v>
      </c>
      <c r="Z268" s="20">
        <v>42.978000000000002</v>
      </c>
      <c r="AA268" s="20">
        <v>42.244999999999997</v>
      </c>
      <c r="AB268" s="20">
        <v>104.238</v>
      </c>
      <c r="AC268" s="20">
        <v>56.814999999999998</v>
      </c>
      <c r="AD268" s="20">
        <v>88.025999999999996</v>
      </c>
      <c r="AE268" s="20">
        <v>75.956000000000003</v>
      </c>
      <c r="AG268" s="20">
        <v>0.40699999999999997</v>
      </c>
      <c r="AH268" s="20">
        <v>0.82099999999999995</v>
      </c>
      <c r="AI268" s="20">
        <v>0.93700000000000006</v>
      </c>
      <c r="AJ268" s="20">
        <v>0.86699999999999999</v>
      </c>
      <c r="AK268" s="20">
        <v>0.81</v>
      </c>
      <c r="AL268" s="20">
        <v>0.93799999999999994</v>
      </c>
      <c r="AM268" s="20">
        <v>0.94</v>
      </c>
      <c r="AN268" s="20">
        <v>0.91600000000000004</v>
      </c>
      <c r="AO268" s="20">
        <v>0.84299999999999997</v>
      </c>
      <c r="AP268" s="20">
        <v>0.98799999999999999</v>
      </c>
      <c r="AQ268" s="20">
        <v>0.86899999999999999</v>
      </c>
      <c r="AR268" s="20">
        <v>0.63800000000000001</v>
      </c>
      <c r="AS268" s="20">
        <v>0.90600000000000003</v>
      </c>
      <c r="AT268" s="20">
        <v>0.90400000000000003</v>
      </c>
      <c r="AU268" s="20">
        <v>0.77200000000000002</v>
      </c>
      <c r="AV268" s="20"/>
      <c r="AW268" s="20">
        <v>1.3049999999999999</v>
      </c>
      <c r="AX268" s="20">
        <v>1.931</v>
      </c>
      <c r="AY268" s="20">
        <v>1.4890000000000001</v>
      </c>
      <c r="AZ268" s="20">
        <v>1.5820000000000001</v>
      </c>
      <c r="BA268" s="20">
        <v>1.8779999999999999</v>
      </c>
      <c r="BB268" s="20">
        <v>1.1759999999999999</v>
      </c>
      <c r="BC268" s="20">
        <v>1.3520000000000001</v>
      </c>
      <c r="BD268" s="20">
        <v>1.516</v>
      </c>
      <c r="BE268" s="20">
        <v>1.1599999999999999</v>
      </c>
      <c r="BF268" s="20">
        <v>1.1439999999999999</v>
      </c>
      <c r="BG268" s="20">
        <v>1.502</v>
      </c>
      <c r="BH268" s="20">
        <v>1.9870000000000001</v>
      </c>
      <c r="BI268" s="20">
        <v>1.488</v>
      </c>
      <c r="BJ268" s="20">
        <v>1.264</v>
      </c>
      <c r="BK268" s="20">
        <v>1.6020000000000001</v>
      </c>
      <c r="BL268" s="20"/>
      <c r="BM268" s="20">
        <v>0.68899999999999995</v>
      </c>
      <c r="BN268" s="20">
        <v>0.91400000000000003</v>
      </c>
      <c r="BO268" s="20">
        <v>0.95499999999999996</v>
      </c>
      <c r="BP268" s="20">
        <v>0.91700000000000004</v>
      </c>
      <c r="BQ268" s="20">
        <v>0.90200000000000002</v>
      </c>
      <c r="BR268" s="20">
        <v>0.91100000000000003</v>
      </c>
      <c r="BS268" s="20">
        <v>0.93100000000000005</v>
      </c>
      <c r="BT268" s="20">
        <v>0.92400000000000004</v>
      </c>
      <c r="BU268" s="20">
        <v>0.89200000000000002</v>
      </c>
      <c r="BV268" s="20">
        <v>0.93899999999999995</v>
      </c>
      <c r="BW268" s="20">
        <v>0.89300000000000002</v>
      </c>
      <c r="BX268" s="20">
        <v>0.86399999999999999</v>
      </c>
      <c r="BY268" s="20">
        <v>0.93400000000000005</v>
      </c>
      <c r="BZ268" s="20">
        <v>0.93600000000000005</v>
      </c>
      <c r="CA268" s="20">
        <v>0.90100000000000002</v>
      </c>
      <c r="CB268" s="20"/>
      <c r="CC268" s="20"/>
    </row>
    <row r="269" spans="1:81" x14ac:dyDescent="0.35">
      <c r="A269" s="20">
        <v>357.75700000000001</v>
      </c>
      <c r="B269" s="20">
        <v>220.27799999999999</v>
      </c>
      <c r="C269" s="20">
        <v>218.71600000000001</v>
      </c>
      <c r="D269" s="20">
        <v>114.045</v>
      </c>
      <c r="E269" s="20">
        <v>351.50799999999998</v>
      </c>
      <c r="F269" s="20">
        <v>220.27799999999999</v>
      </c>
      <c r="G269" s="20">
        <v>192.15799999999999</v>
      </c>
      <c r="H269" s="20">
        <v>170.286</v>
      </c>
      <c r="I269" s="20">
        <v>151.53899999999999</v>
      </c>
      <c r="J269" s="20">
        <v>135.916</v>
      </c>
      <c r="K269" s="20">
        <v>160.91300000000001</v>
      </c>
      <c r="L269" s="20">
        <v>223.40299999999999</v>
      </c>
      <c r="M269" s="20">
        <v>326.512</v>
      </c>
      <c r="N269" s="20">
        <v>156.226</v>
      </c>
      <c r="O269" s="20">
        <v>178.09700000000001</v>
      </c>
      <c r="P269" s="20"/>
      <c r="Q269" s="20">
        <v>71.992000000000004</v>
      </c>
      <c r="R269" s="20">
        <v>55.350999999999999</v>
      </c>
      <c r="S269" s="20">
        <v>55.048000000000002</v>
      </c>
      <c r="T269" s="20">
        <v>39.012999999999998</v>
      </c>
      <c r="U269" s="20">
        <v>72.724000000000004</v>
      </c>
      <c r="V269" s="20">
        <v>56.082999999999998</v>
      </c>
      <c r="W269" s="20">
        <v>51.084000000000003</v>
      </c>
      <c r="X269" s="20">
        <v>49.012999999999998</v>
      </c>
      <c r="Y269" s="20">
        <v>46.084000000000003</v>
      </c>
      <c r="Z269" s="20">
        <v>43.280999999999999</v>
      </c>
      <c r="AA269" s="20">
        <v>46.512999999999998</v>
      </c>
      <c r="AB269" s="20">
        <v>74.063000000000002</v>
      </c>
      <c r="AC269" s="20">
        <v>73.885000000000005</v>
      </c>
      <c r="AD269" s="20">
        <v>61.814999999999998</v>
      </c>
      <c r="AE269" s="20">
        <v>49.012999999999998</v>
      </c>
      <c r="AG269" s="20">
        <v>0.86699999999999999</v>
      </c>
      <c r="AH269" s="20">
        <v>0.90400000000000003</v>
      </c>
      <c r="AI269" s="20">
        <v>0.90700000000000003</v>
      </c>
      <c r="AJ269" s="20">
        <v>0.94199999999999995</v>
      </c>
      <c r="AK269" s="20">
        <v>0.83499999999999996</v>
      </c>
      <c r="AL269" s="20">
        <v>0.88</v>
      </c>
      <c r="AM269" s="20">
        <v>0.92500000000000004</v>
      </c>
      <c r="AN269" s="20">
        <v>0.89100000000000001</v>
      </c>
      <c r="AO269" s="20">
        <v>0.89700000000000002</v>
      </c>
      <c r="AP269" s="20">
        <v>0.91200000000000003</v>
      </c>
      <c r="AQ269" s="20">
        <v>0.93500000000000005</v>
      </c>
      <c r="AR269" s="20">
        <v>0.51200000000000001</v>
      </c>
      <c r="AS269" s="20">
        <v>0.752</v>
      </c>
      <c r="AT269" s="20">
        <v>0.879</v>
      </c>
      <c r="AU269" s="20">
        <v>0.93200000000000005</v>
      </c>
      <c r="AV269" s="20"/>
      <c r="AW269" s="20">
        <v>1.486</v>
      </c>
      <c r="AX269" s="20">
        <v>1.5820000000000001</v>
      </c>
      <c r="AY269" s="20">
        <v>1.393</v>
      </c>
      <c r="AZ269" s="20">
        <v>1.2010000000000001</v>
      </c>
      <c r="BA269" s="20">
        <v>1.6040000000000001</v>
      </c>
      <c r="BB269" s="20">
        <v>1.5840000000000001</v>
      </c>
      <c r="BC269" s="20">
        <v>1.462</v>
      </c>
      <c r="BD269" s="20">
        <v>1.462</v>
      </c>
      <c r="BE269" s="20">
        <v>1.3049999999999999</v>
      </c>
      <c r="BF269" s="20">
        <v>1.3460000000000001</v>
      </c>
      <c r="BG269" s="20">
        <v>1.391</v>
      </c>
      <c r="BH269" s="20">
        <v>2.0059999999999998</v>
      </c>
      <c r="BI269" s="20">
        <v>1.7809999999999999</v>
      </c>
      <c r="BJ269" s="20">
        <v>1.673</v>
      </c>
      <c r="BK269" s="20">
        <v>1.3129999999999999</v>
      </c>
      <c r="BL269" s="20"/>
      <c r="BM269" s="20">
        <v>0.91200000000000003</v>
      </c>
      <c r="BN269" s="20">
        <v>0.93100000000000005</v>
      </c>
      <c r="BO269" s="20">
        <v>0.92400000000000004</v>
      </c>
      <c r="BP269" s="20">
        <v>0.90100000000000002</v>
      </c>
      <c r="BQ269" s="20">
        <v>0.92200000000000004</v>
      </c>
      <c r="BR269" s="20">
        <v>0.91900000000000004</v>
      </c>
      <c r="BS269" s="20">
        <v>0.92100000000000004</v>
      </c>
      <c r="BT269" s="20">
        <v>0.92400000000000004</v>
      </c>
      <c r="BU269" s="20">
        <v>0.88600000000000001</v>
      </c>
      <c r="BV269" s="20">
        <v>0.90200000000000002</v>
      </c>
      <c r="BW269" s="20">
        <v>0.92</v>
      </c>
      <c r="BX269" s="20">
        <v>0.80600000000000005</v>
      </c>
      <c r="BY269" s="20">
        <v>0.88600000000000001</v>
      </c>
      <c r="BZ269" s="20">
        <v>0.93700000000000006</v>
      </c>
      <c r="CA269" s="20">
        <v>0.93100000000000005</v>
      </c>
      <c r="CB269" s="20"/>
      <c r="CC269" s="20"/>
    </row>
    <row r="270" spans="1:81" x14ac:dyDescent="0.35">
      <c r="A270" s="20">
        <v>312.45100000000002</v>
      </c>
      <c r="B270" s="20">
        <v>179.66</v>
      </c>
      <c r="C270" s="20">
        <v>192.15799999999999</v>
      </c>
      <c r="D270" s="20">
        <v>123.41800000000001</v>
      </c>
      <c r="E270" s="20">
        <v>662.39700000000005</v>
      </c>
      <c r="F270" s="20">
        <v>565.53700000000003</v>
      </c>
      <c r="G270" s="20">
        <v>285.89299999999997</v>
      </c>
      <c r="H270" s="20">
        <v>215.59200000000001</v>
      </c>
      <c r="I270" s="20">
        <v>184.346</v>
      </c>
      <c r="J270" s="20">
        <v>206.21799999999999</v>
      </c>
      <c r="K270" s="20">
        <v>123.41800000000001</v>
      </c>
      <c r="L270" s="20">
        <v>262.459</v>
      </c>
      <c r="M270" s="20">
        <v>139.041</v>
      </c>
      <c r="N270" s="20">
        <v>360.88200000000001</v>
      </c>
      <c r="O270" s="20">
        <v>378.06599999999997</v>
      </c>
      <c r="P270" s="20"/>
      <c r="Q270" s="20">
        <v>66.814999999999998</v>
      </c>
      <c r="R270" s="20">
        <v>52.119</v>
      </c>
      <c r="S270" s="20">
        <v>52.548000000000002</v>
      </c>
      <c r="T270" s="20">
        <v>41.512999999999998</v>
      </c>
      <c r="U270" s="20">
        <v>118.505</v>
      </c>
      <c r="V270" s="20">
        <v>96.99</v>
      </c>
      <c r="W270" s="20">
        <v>68.885999999999996</v>
      </c>
      <c r="X270" s="20">
        <v>54.316000000000003</v>
      </c>
      <c r="Y270" s="20">
        <v>53.582999999999998</v>
      </c>
      <c r="Z270" s="20">
        <v>51.816000000000003</v>
      </c>
      <c r="AA270" s="20">
        <v>39.746000000000002</v>
      </c>
      <c r="AB270" s="20">
        <v>60.654000000000003</v>
      </c>
      <c r="AC270" s="20">
        <v>42.244999999999997</v>
      </c>
      <c r="AD270" s="20">
        <v>47.851999999999997</v>
      </c>
      <c r="AE270" s="20">
        <v>72.117999999999995</v>
      </c>
      <c r="AG270" s="20">
        <v>0.88</v>
      </c>
      <c r="AH270" s="20">
        <v>0.83099999999999996</v>
      </c>
      <c r="AI270" s="20">
        <v>0.874</v>
      </c>
      <c r="AJ270" s="20">
        <v>0.9</v>
      </c>
      <c r="AK270" s="20">
        <v>0.59299999999999997</v>
      </c>
      <c r="AL270" s="20">
        <v>0.755</v>
      </c>
      <c r="AM270" s="20">
        <v>0.75700000000000001</v>
      </c>
      <c r="AN270" s="20">
        <v>0.91800000000000004</v>
      </c>
      <c r="AO270" s="20">
        <v>0.80700000000000005</v>
      </c>
      <c r="AP270" s="20">
        <v>0.96499999999999997</v>
      </c>
      <c r="AQ270" s="20">
        <v>0.98199999999999998</v>
      </c>
      <c r="AR270" s="20">
        <v>0.89700000000000002</v>
      </c>
      <c r="AS270" s="20">
        <v>0.97899999999999998</v>
      </c>
      <c r="AT270" s="20">
        <v>0.85699999999999998</v>
      </c>
      <c r="AU270" s="20">
        <v>0.91300000000000003</v>
      </c>
      <c r="AV270" s="20"/>
      <c r="AW270" s="20">
        <v>1.47</v>
      </c>
      <c r="AX270" s="20">
        <v>1.6040000000000001</v>
      </c>
      <c r="AY270" s="20">
        <v>1.635</v>
      </c>
      <c r="AZ270" s="20">
        <v>1.3919999999999999</v>
      </c>
      <c r="BA270" s="20">
        <v>1.86</v>
      </c>
      <c r="BB270" s="20">
        <v>1.9219999999999999</v>
      </c>
      <c r="BC270" s="20">
        <v>1.909</v>
      </c>
      <c r="BD270" s="20">
        <v>1.4830000000000001</v>
      </c>
      <c r="BE270" s="20">
        <v>1.948</v>
      </c>
      <c r="BF270" s="20">
        <v>1.3169999999999999</v>
      </c>
      <c r="BG270" s="20">
        <v>1.2969999999999999</v>
      </c>
      <c r="BH270" s="20">
        <v>1.087</v>
      </c>
      <c r="BI270" s="20">
        <v>1.204</v>
      </c>
      <c r="BJ270" s="20">
        <v>1.7949999999999999</v>
      </c>
      <c r="BK270" s="20">
        <v>1.496</v>
      </c>
      <c r="BL270" s="20"/>
      <c r="BM270" s="20">
        <v>0.93500000000000005</v>
      </c>
      <c r="BN270" s="20">
        <v>0.89500000000000002</v>
      </c>
      <c r="BO270" s="20">
        <v>0.92100000000000004</v>
      </c>
      <c r="BP270" s="20">
        <v>0.89800000000000002</v>
      </c>
      <c r="BQ270" s="20">
        <v>0.83099999999999996</v>
      </c>
      <c r="BR270" s="20">
        <v>0.92200000000000004</v>
      </c>
      <c r="BS270" s="20">
        <v>0.88800000000000001</v>
      </c>
      <c r="BT270" s="20">
        <v>0.92900000000000005</v>
      </c>
      <c r="BU270" s="20">
        <v>0.89700000000000002</v>
      </c>
      <c r="BV270" s="20">
        <v>0.93600000000000005</v>
      </c>
      <c r="BW270" s="20">
        <v>0.91900000000000004</v>
      </c>
      <c r="BX270" s="20">
        <v>0.91600000000000004</v>
      </c>
      <c r="BY270" s="20">
        <v>0.93700000000000006</v>
      </c>
      <c r="BZ270" s="20">
        <v>0.89300000000000002</v>
      </c>
      <c r="CA270" s="20">
        <v>0.95299999999999996</v>
      </c>
      <c r="CB270" s="20"/>
      <c r="CC270" s="20"/>
    </row>
    <row r="271" spans="1:81" x14ac:dyDescent="0.35">
      <c r="A271" s="20">
        <v>295.26600000000002</v>
      </c>
      <c r="B271" s="20">
        <v>185.90899999999999</v>
      </c>
      <c r="C271" s="20">
        <v>143.72800000000001</v>
      </c>
      <c r="D271" s="20">
        <v>135.916</v>
      </c>
      <c r="E271" s="20">
        <v>346.82100000000003</v>
      </c>
      <c r="F271" s="20">
        <v>196.84399999999999</v>
      </c>
      <c r="G271" s="20">
        <v>201.53100000000001</v>
      </c>
      <c r="H271" s="20">
        <v>196.84399999999999</v>
      </c>
      <c r="I271" s="20">
        <v>206.21799999999999</v>
      </c>
      <c r="J271" s="20">
        <v>123.41800000000001</v>
      </c>
      <c r="K271" s="20">
        <v>151.53899999999999</v>
      </c>
      <c r="L271" s="20">
        <v>454.61700000000002</v>
      </c>
      <c r="M271" s="20">
        <v>224.965</v>
      </c>
      <c r="N271" s="20">
        <v>135.916</v>
      </c>
      <c r="O271" s="20">
        <v>387.44</v>
      </c>
      <c r="P271" s="20"/>
      <c r="Q271" s="20">
        <v>75.224000000000004</v>
      </c>
      <c r="R271" s="20">
        <v>51.084000000000003</v>
      </c>
      <c r="S271" s="20">
        <v>46.084000000000003</v>
      </c>
      <c r="T271" s="20">
        <v>42.978000000000002</v>
      </c>
      <c r="U271" s="20">
        <v>70.653000000000006</v>
      </c>
      <c r="V271" s="20">
        <v>52.119</v>
      </c>
      <c r="W271" s="20">
        <v>52.548000000000002</v>
      </c>
      <c r="X271" s="20">
        <v>50.78</v>
      </c>
      <c r="Y271" s="20">
        <v>54.316000000000003</v>
      </c>
      <c r="Z271" s="20">
        <v>43.280999999999999</v>
      </c>
      <c r="AA271" s="20">
        <v>46.816000000000003</v>
      </c>
      <c r="AB271" s="20">
        <v>89.061999999999998</v>
      </c>
      <c r="AC271" s="20">
        <v>56.814999999999998</v>
      </c>
      <c r="AD271" s="20">
        <v>73.153000000000006</v>
      </c>
      <c r="AE271" s="20">
        <v>89.364999999999995</v>
      </c>
      <c r="AG271" s="20">
        <v>0.65600000000000003</v>
      </c>
      <c r="AH271" s="20">
        <v>0.89500000000000002</v>
      </c>
      <c r="AI271" s="20">
        <v>0.85</v>
      </c>
      <c r="AJ271" s="20">
        <v>0.92500000000000004</v>
      </c>
      <c r="AK271" s="20">
        <v>0.873</v>
      </c>
      <c r="AL271" s="20">
        <v>0.91100000000000003</v>
      </c>
      <c r="AM271" s="20">
        <v>0.91700000000000004</v>
      </c>
      <c r="AN271" s="20">
        <v>0.95899999999999996</v>
      </c>
      <c r="AO271" s="20">
        <v>0.878</v>
      </c>
      <c r="AP271" s="20">
        <v>0.82799999999999996</v>
      </c>
      <c r="AQ271" s="20">
        <v>0.86899999999999999</v>
      </c>
      <c r="AR271" s="20">
        <v>0.72</v>
      </c>
      <c r="AS271" s="20">
        <v>0.876</v>
      </c>
      <c r="AT271" s="20">
        <v>0.84699999999999998</v>
      </c>
      <c r="AU271" s="20">
        <v>0.61</v>
      </c>
      <c r="AV271" s="20"/>
      <c r="AW271" s="20">
        <v>1.494</v>
      </c>
      <c r="AX271" s="20">
        <v>1.5389999999999999</v>
      </c>
      <c r="AY271" s="20">
        <v>1.716</v>
      </c>
      <c r="AZ271" s="20">
        <v>1.361</v>
      </c>
      <c r="BA271" s="20">
        <v>1.5349999999999999</v>
      </c>
      <c r="BB271" s="20">
        <v>1.1679999999999999</v>
      </c>
      <c r="BC271" s="20">
        <v>1.4159999999999999</v>
      </c>
      <c r="BD271" s="20">
        <v>1.353</v>
      </c>
      <c r="BE271" s="20">
        <v>1.3979999999999999</v>
      </c>
      <c r="BF271" s="20">
        <v>2.0329999999999999</v>
      </c>
      <c r="BG271" s="20">
        <v>1.7310000000000001</v>
      </c>
      <c r="BH271" s="20">
        <v>2.1269999999999998</v>
      </c>
      <c r="BI271" s="20">
        <v>1.6890000000000001</v>
      </c>
      <c r="BJ271" s="20">
        <v>1.673</v>
      </c>
      <c r="BK271" s="20">
        <v>1.6559999999999999</v>
      </c>
      <c r="BL271" s="20"/>
      <c r="BM271" s="20">
        <v>0.873</v>
      </c>
      <c r="BN271" s="20">
        <v>0.90800000000000003</v>
      </c>
      <c r="BO271" s="20">
        <v>0.88</v>
      </c>
      <c r="BP271" s="20">
        <v>0.92600000000000005</v>
      </c>
      <c r="BQ271" s="20">
        <v>0.93300000000000005</v>
      </c>
      <c r="BR271" s="20">
        <v>0.91300000000000003</v>
      </c>
      <c r="BS271" s="20">
        <v>0.92100000000000004</v>
      </c>
      <c r="BT271" s="20">
        <v>0.93300000000000005</v>
      </c>
      <c r="BU271" s="20">
        <v>0.90100000000000002</v>
      </c>
      <c r="BV271" s="20">
        <v>0.89800000000000002</v>
      </c>
      <c r="BW271" s="20">
        <v>0.90700000000000003</v>
      </c>
      <c r="BX271" s="20">
        <v>0.90900000000000003</v>
      </c>
      <c r="BY271" s="20">
        <v>0.93500000000000005</v>
      </c>
      <c r="BZ271" s="20">
        <v>0.92600000000000005</v>
      </c>
      <c r="CA271" s="20">
        <v>0.86699999999999999</v>
      </c>
      <c r="CB271" s="20"/>
      <c r="CC271" s="20"/>
    </row>
    <row r="272" spans="1:81" x14ac:dyDescent="0.35">
      <c r="A272" s="20">
        <v>367.13</v>
      </c>
      <c r="B272" s="20">
        <v>184.346</v>
      </c>
      <c r="C272" s="20">
        <v>307.76499999999999</v>
      </c>
      <c r="D272" s="20">
        <v>187.471</v>
      </c>
      <c r="E272" s="20">
        <v>354.63299999999998</v>
      </c>
      <c r="F272" s="20">
        <v>359.31900000000002</v>
      </c>
      <c r="G272" s="20">
        <v>206.21799999999999</v>
      </c>
      <c r="H272" s="20">
        <v>271.83300000000003</v>
      </c>
      <c r="I272" s="20">
        <v>178.09700000000001</v>
      </c>
      <c r="J272" s="20">
        <v>131.22999999999999</v>
      </c>
      <c r="K272" s="20">
        <v>185.90899999999999</v>
      </c>
      <c r="L272" s="20">
        <v>129.667</v>
      </c>
      <c r="M272" s="20">
        <v>298.39100000000002</v>
      </c>
      <c r="N272" s="20">
        <v>445.24299999999999</v>
      </c>
      <c r="O272" s="20">
        <v>284.33100000000002</v>
      </c>
      <c r="P272" s="20"/>
      <c r="Q272" s="20">
        <v>73.456000000000003</v>
      </c>
      <c r="R272" s="20">
        <v>54.316000000000003</v>
      </c>
      <c r="S272" s="20">
        <v>81.259</v>
      </c>
      <c r="T272" s="20">
        <v>51.816000000000003</v>
      </c>
      <c r="U272" s="20">
        <v>69.921000000000006</v>
      </c>
      <c r="V272" s="20">
        <v>68.885999999999996</v>
      </c>
      <c r="W272" s="20">
        <v>57.548000000000002</v>
      </c>
      <c r="X272" s="20">
        <v>60.046999999999997</v>
      </c>
      <c r="Y272" s="20">
        <v>49.012999999999998</v>
      </c>
      <c r="Z272" s="20">
        <v>41.512999999999998</v>
      </c>
      <c r="AA272" s="20">
        <v>49.316000000000003</v>
      </c>
      <c r="AB272" s="20">
        <v>43.584000000000003</v>
      </c>
      <c r="AC272" s="20">
        <v>63.154000000000003</v>
      </c>
      <c r="AD272" s="20">
        <v>45.048999999999999</v>
      </c>
      <c r="AE272" s="20">
        <v>64.921000000000006</v>
      </c>
      <c r="AG272" s="20">
        <v>0.85499999999999998</v>
      </c>
      <c r="AH272" s="20">
        <v>0.78500000000000003</v>
      </c>
      <c r="AI272" s="20">
        <v>0.58599999999999997</v>
      </c>
      <c r="AJ272" s="20">
        <v>0.877</v>
      </c>
      <c r="AK272" s="20">
        <v>0.91200000000000003</v>
      </c>
      <c r="AL272" s="20">
        <v>0.95199999999999996</v>
      </c>
      <c r="AM272" s="20">
        <v>0.78200000000000003</v>
      </c>
      <c r="AN272" s="20">
        <v>0.94699999999999995</v>
      </c>
      <c r="AO272" s="20">
        <v>0.93200000000000005</v>
      </c>
      <c r="AP272" s="20">
        <v>0.95699999999999996</v>
      </c>
      <c r="AQ272" s="20">
        <v>0.96099999999999997</v>
      </c>
      <c r="AR272" s="20">
        <v>0.85799999999999998</v>
      </c>
      <c r="AS272" s="20">
        <v>0.94</v>
      </c>
      <c r="AT272" s="20">
        <v>0.84199999999999997</v>
      </c>
      <c r="AU272" s="20">
        <v>0.84799999999999998</v>
      </c>
      <c r="AV272" s="20"/>
      <c r="AW272" s="20">
        <v>1.605</v>
      </c>
      <c r="AX272" s="20">
        <v>1.61</v>
      </c>
      <c r="AY272" s="20">
        <v>1.845</v>
      </c>
      <c r="AZ272" s="20">
        <v>1.554</v>
      </c>
      <c r="BA272" s="20">
        <v>1.2549999999999999</v>
      </c>
      <c r="BB272" s="20">
        <v>1.3440000000000001</v>
      </c>
      <c r="BC272" s="20">
        <v>2.0179999999999998</v>
      </c>
      <c r="BD272" s="20">
        <v>1.2030000000000001</v>
      </c>
      <c r="BE272" s="20">
        <v>1.206</v>
      </c>
      <c r="BF272" s="20">
        <v>1.2629999999999999</v>
      </c>
      <c r="BG272" s="20">
        <v>1.286</v>
      </c>
      <c r="BH272" s="20">
        <v>1.5049999999999999</v>
      </c>
      <c r="BI272" s="20">
        <v>1.2829999999999999</v>
      </c>
      <c r="BJ272" s="20">
        <v>1.7350000000000001</v>
      </c>
      <c r="BK272" s="20">
        <v>1.5069999999999999</v>
      </c>
      <c r="BL272" s="20"/>
      <c r="BM272" s="20">
        <v>0.92200000000000004</v>
      </c>
      <c r="BN272" s="20">
        <v>0.90100000000000002</v>
      </c>
      <c r="BO272" s="20">
        <v>0.82799999999999996</v>
      </c>
      <c r="BP272" s="20">
        <v>0.90900000000000003</v>
      </c>
      <c r="BQ272" s="20">
        <v>0.92300000000000004</v>
      </c>
      <c r="BR272" s="20">
        <v>0.95</v>
      </c>
      <c r="BS272" s="20">
        <v>0.91300000000000003</v>
      </c>
      <c r="BT272" s="20">
        <v>0.94599999999999995</v>
      </c>
      <c r="BU272" s="20">
        <v>0.92700000000000005</v>
      </c>
      <c r="BV272" s="20">
        <v>0.90800000000000003</v>
      </c>
      <c r="BW272" s="20">
        <v>0.92600000000000005</v>
      </c>
      <c r="BX272" s="20">
        <v>0.89200000000000002</v>
      </c>
      <c r="BY272" s="20">
        <v>0.93200000000000005</v>
      </c>
      <c r="BZ272" s="20">
        <v>0.89700000000000002</v>
      </c>
      <c r="CA272" s="20">
        <v>0.91500000000000004</v>
      </c>
      <c r="CB272" s="20"/>
      <c r="CC272" s="20"/>
    </row>
    <row r="273" spans="1:81" x14ac:dyDescent="0.35">
      <c r="A273" s="20">
        <v>389.00200000000001</v>
      </c>
      <c r="B273" s="20">
        <v>212.46700000000001</v>
      </c>
      <c r="C273" s="20">
        <v>543.66600000000005</v>
      </c>
      <c r="D273" s="20">
        <v>121.85599999999999</v>
      </c>
      <c r="E273" s="20">
        <v>326.512</v>
      </c>
      <c r="F273" s="20">
        <v>229.65199999999999</v>
      </c>
      <c r="G273" s="20">
        <v>156.226</v>
      </c>
      <c r="H273" s="20">
        <v>240.58799999999999</v>
      </c>
      <c r="I273" s="20">
        <v>221.84100000000001</v>
      </c>
      <c r="J273" s="20">
        <v>201.53100000000001</v>
      </c>
      <c r="K273" s="20">
        <v>157.78800000000001</v>
      </c>
      <c r="L273" s="20">
        <v>20.309000000000001</v>
      </c>
      <c r="M273" s="20">
        <v>185.90899999999999</v>
      </c>
      <c r="N273" s="20">
        <v>256.20999999999998</v>
      </c>
      <c r="O273" s="20">
        <v>784.25300000000004</v>
      </c>
      <c r="P273" s="20"/>
      <c r="Q273" s="20">
        <v>76.991</v>
      </c>
      <c r="R273" s="20">
        <v>52.850999999999999</v>
      </c>
      <c r="S273" s="20">
        <v>91.864999999999995</v>
      </c>
      <c r="T273" s="20">
        <v>40.780999999999999</v>
      </c>
      <c r="U273" s="20">
        <v>70.653000000000006</v>
      </c>
      <c r="V273" s="20">
        <v>56.814999999999998</v>
      </c>
      <c r="W273" s="20">
        <v>50.048000000000002</v>
      </c>
      <c r="X273" s="20">
        <v>57.119</v>
      </c>
      <c r="Y273" s="20">
        <v>55.048000000000002</v>
      </c>
      <c r="Z273" s="20">
        <v>51.816000000000003</v>
      </c>
      <c r="AA273" s="20">
        <v>45.780999999999999</v>
      </c>
      <c r="AB273" s="20">
        <v>16.640999999999998</v>
      </c>
      <c r="AC273" s="20">
        <v>49.744999999999997</v>
      </c>
      <c r="AD273" s="20">
        <v>79.92</v>
      </c>
      <c r="AE273" s="20">
        <v>108.934</v>
      </c>
      <c r="AG273" s="20">
        <v>0.82499999999999996</v>
      </c>
      <c r="AH273" s="20">
        <v>0.95599999999999996</v>
      </c>
      <c r="AI273" s="20">
        <v>0.81</v>
      </c>
      <c r="AJ273" s="20">
        <v>0.92100000000000004</v>
      </c>
      <c r="AK273" s="20">
        <v>0.82199999999999995</v>
      </c>
      <c r="AL273" s="20">
        <v>0.89400000000000002</v>
      </c>
      <c r="AM273" s="20">
        <v>0.78400000000000003</v>
      </c>
      <c r="AN273" s="20">
        <v>0.92700000000000005</v>
      </c>
      <c r="AO273" s="20">
        <v>0.92</v>
      </c>
      <c r="AP273" s="20">
        <v>0.94299999999999995</v>
      </c>
      <c r="AQ273" s="20">
        <v>0.94599999999999995</v>
      </c>
      <c r="AR273" s="20">
        <v>0.92200000000000004</v>
      </c>
      <c r="AS273" s="20">
        <v>0.94399999999999995</v>
      </c>
      <c r="AT273" s="20">
        <v>0.876</v>
      </c>
      <c r="AU273" s="20">
        <v>0.83</v>
      </c>
      <c r="AV273" s="20"/>
      <c r="AW273" s="20">
        <v>1.325</v>
      </c>
      <c r="AX273" s="20">
        <v>1.18</v>
      </c>
      <c r="AY273" s="20">
        <v>1.49</v>
      </c>
      <c r="AZ273" s="20">
        <v>1.446</v>
      </c>
      <c r="BA273" s="20">
        <v>1.68</v>
      </c>
      <c r="BB273" s="20">
        <v>1.5249999999999999</v>
      </c>
      <c r="BC273" s="20">
        <v>2.0030000000000001</v>
      </c>
      <c r="BD273" s="20">
        <v>1.3340000000000001</v>
      </c>
      <c r="BE273" s="20">
        <v>1.417</v>
      </c>
      <c r="BF273" s="20">
        <v>1.238</v>
      </c>
      <c r="BG273" s="20">
        <v>1.264</v>
      </c>
      <c r="BH273" s="20">
        <v>1.3120000000000001</v>
      </c>
      <c r="BI273" s="20">
        <v>1.1930000000000001</v>
      </c>
      <c r="BJ273" s="20">
        <v>1.645</v>
      </c>
      <c r="BK273" s="20">
        <v>1.627</v>
      </c>
      <c r="BL273" s="20"/>
      <c r="BM273" s="20">
        <v>0.90200000000000002</v>
      </c>
      <c r="BN273" s="20">
        <v>0.92200000000000004</v>
      </c>
      <c r="BO273" s="20">
        <v>0.90600000000000003</v>
      </c>
      <c r="BP273" s="20">
        <v>0.89100000000000001</v>
      </c>
      <c r="BQ273" s="20">
        <v>0.91900000000000004</v>
      </c>
      <c r="BR273" s="20">
        <v>0.93300000000000005</v>
      </c>
      <c r="BS273" s="20">
        <v>0.89700000000000002</v>
      </c>
      <c r="BT273" s="20">
        <v>0.92500000000000004</v>
      </c>
      <c r="BU273" s="20">
        <v>0.93700000000000006</v>
      </c>
      <c r="BV273" s="20">
        <v>0.91800000000000004</v>
      </c>
      <c r="BW273" s="20">
        <v>0.91400000000000003</v>
      </c>
      <c r="BX273" s="20">
        <v>0.81200000000000006</v>
      </c>
      <c r="BY273" s="20">
        <v>0.93700000000000006</v>
      </c>
      <c r="BZ273" s="20">
        <v>0.94499999999999995</v>
      </c>
      <c r="CA273" s="20">
        <v>0.94099999999999995</v>
      </c>
      <c r="CB273" s="20"/>
      <c r="CC273" s="20"/>
    </row>
    <row r="274" spans="1:81" x14ac:dyDescent="0.35">
      <c r="A274" s="20">
        <v>329.63600000000002</v>
      </c>
      <c r="B274" s="20">
        <v>165.59899999999999</v>
      </c>
      <c r="C274" s="20">
        <v>195.28200000000001</v>
      </c>
      <c r="D274" s="20">
        <v>165.59899999999999</v>
      </c>
      <c r="E274" s="20">
        <v>240.58799999999999</v>
      </c>
      <c r="F274" s="20">
        <v>235.90100000000001</v>
      </c>
      <c r="G274" s="20">
        <v>184.346</v>
      </c>
      <c r="H274" s="20">
        <v>207.78</v>
      </c>
      <c r="I274" s="20">
        <v>251.524</v>
      </c>
      <c r="J274" s="20">
        <v>157.78800000000001</v>
      </c>
      <c r="K274" s="20">
        <v>243.71199999999999</v>
      </c>
      <c r="L274" s="20">
        <v>56.241</v>
      </c>
      <c r="M274" s="20">
        <v>239.02500000000001</v>
      </c>
      <c r="N274" s="20">
        <v>471.80200000000002</v>
      </c>
      <c r="O274" s="20">
        <v>207.78</v>
      </c>
      <c r="P274" s="20"/>
      <c r="Q274" s="20">
        <v>70.956000000000003</v>
      </c>
      <c r="R274" s="20">
        <v>47.851999999999997</v>
      </c>
      <c r="S274" s="20">
        <v>52.548000000000002</v>
      </c>
      <c r="T274" s="20">
        <v>48.280999999999999</v>
      </c>
      <c r="U274" s="20">
        <v>67.117999999999995</v>
      </c>
      <c r="V274" s="20">
        <v>58.154000000000003</v>
      </c>
      <c r="W274" s="20">
        <v>49.316000000000003</v>
      </c>
      <c r="X274" s="20">
        <v>56.082999999999998</v>
      </c>
      <c r="Y274" s="20">
        <v>59.921999999999997</v>
      </c>
      <c r="Z274" s="20">
        <v>45.780999999999999</v>
      </c>
      <c r="AA274" s="20">
        <v>57.119</v>
      </c>
      <c r="AB274" s="20">
        <v>25.908000000000001</v>
      </c>
      <c r="AC274" s="20">
        <v>56.387</v>
      </c>
      <c r="AD274" s="20">
        <v>59.618000000000002</v>
      </c>
      <c r="AE274" s="20">
        <v>53.28</v>
      </c>
      <c r="AG274" s="20">
        <v>0.82299999999999995</v>
      </c>
      <c r="AH274" s="20">
        <v>0.90900000000000003</v>
      </c>
      <c r="AI274" s="20">
        <v>0.88900000000000001</v>
      </c>
      <c r="AJ274" s="20">
        <v>0.89300000000000002</v>
      </c>
      <c r="AK274" s="20">
        <v>0.67100000000000004</v>
      </c>
      <c r="AL274" s="20">
        <v>0.877</v>
      </c>
      <c r="AM274" s="20">
        <v>0.95299999999999996</v>
      </c>
      <c r="AN274" s="20">
        <v>0.83</v>
      </c>
      <c r="AO274" s="20">
        <v>0.88</v>
      </c>
      <c r="AP274" s="20">
        <v>0.94599999999999995</v>
      </c>
      <c r="AQ274" s="20">
        <v>0.93899999999999995</v>
      </c>
      <c r="AR274" s="20">
        <v>1</v>
      </c>
      <c r="AS274" s="20">
        <v>0.94499999999999995</v>
      </c>
      <c r="AT274" s="20">
        <v>0.90600000000000003</v>
      </c>
      <c r="AU274" s="20">
        <v>0.92</v>
      </c>
      <c r="AV274" s="20"/>
      <c r="AW274" s="20">
        <v>1.3660000000000001</v>
      </c>
      <c r="AX274" s="20">
        <v>1.55</v>
      </c>
      <c r="AY274" s="20">
        <v>1.478</v>
      </c>
      <c r="AZ274" s="20">
        <v>1.3360000000000001</v>
      </c>
      <c r="BA274" s="20">
        <v>2.516</v>
      </c>
      <c r="BB274" s="20">
        <v>1.4419999999999999</v>
      </c>
      <c r="BC274" s="20">
        <v>1.286</v>
      </c>
      <c r="BD274" s="20">
        <v>1.3779999999999999</v>
      </c>
      <c r="BE274" s="20">
        <v>1.548</v>
      </c>
      <c r="BF274" s="20">
        <v>1.3779999999999999</v>
      </c>
      <c r="BG274" s="20">
        <v>1.2270000000000001</v>
      </c>
      <c r="BH274" s="20">
        <v>1.1859999999999999</v>
      </c>
      <c r="BI274" s="20">
        <v>1.28</v>
      </c>
      <c r="BJ274" s="20">
        <v>1.3280000000000001</v>
      </c>
      <c r="BK274" s="20">
        <v>1.234</v>
      </c>
      <c r="BL274" s="20"/>
      <c r="BM274" s="20">
        <v>0.91100000000000003</v>
      </c>
      <c r="BN274" s="20">
        <v>0.90600000000000003</v>
      </c>
      <c r="BO274" s="20">
        <v>0.91900000000000004</v>
      </c>
      <c r="BP274" s="20">
        <v>0.91</v>
      </c>
      <c r="BQ274" s="20">
        <v>0.89500000000000002</v>
      </c>
      <c r="BR274" s="20">
        <v>0.90400000000000003</v>
      </c>
      <c r="BS274" s="20">
        <v>0.92200000000000004</v>
      </c>
      <c r="BT274" s="20">
        <v>0.88400000000000001</v>
      </c>
      <c r="BU274" s="20">
        <v>0.91200000000000003</v>
      </c>
      <c r="BV274" s="20">
        <v>0.92200000000000004</v>
      </c>
      <c r="BW274" s="20">
        <v>0.92300000000000004</v>
      </c>
      <c r="BX274" s="20">
        <v>0.93500000000000005</v>
      </c>
      <c r="BY274" s="20">
        <v>0.92200000000000004</v>
      </c>
      <c r="BZ274" s="20">
        <v>0.92400000000000004</v>
      </c>
      <c r="CA274" s="20">
        <v>0.92400000000000004</v>
      </c>
      <c r="CB274" s="20"/>
      <c r="CC274" s="20"/>
    </row>
    <row r="275" spans="1:81" x14ac:dyDescent="0.35">
      <c r="A275" s="20">
        <v>198.40600000000001</v>
      </c>
      <c r="B275" s="20">
        <v>285.89299999999997</v>
      </c>
      <c r="C275" s="20">
        <v>90.611000000000004</v>
      </c>
      <c r="D275" s="20">
        <v>131.22999999999999</v>
      </c>
      <c r="E275" s="20">
        <v>312.452</v>
      </c>
      <c r="F275" s="20">
        <v>260.89699999999999</v>
      </c>
      <c r="G275" s="20">
        <v>215.59200000000001</v>
      </c>
      <c r="H275" s="20">
        <v>268.70800000000003</v>
      </c>
      <c r="I275" s="20">
        <v>267.14600000000002</v>
      </c>
      <c r="J275" s="20">
        <v>118.732</v>
      </c>
      <c r="K275" s="20">
        <v>203.09399999999999</v>
      </c>
      <c r="L275" s="20">
        <v>51.555</v>
      </c>
      <c r="M275" s="20">
        <v>309.327</v>
      </c>
      <c r="N275" s="20">
        <v>320.26299999999998</v>
      </c>
      <c r="O275" s="20">
        <v>253.08600000000001</v>
      </c>
      <c r="P275" s="20"/>
      <c r="Q275" s="20">
        <v>54.619</v>
      </c>
      <c r="R275" s="20">
        <v>64.617999999999995</v>
      </c>
      <c r="S275" s="20">
        <v>36.21</v>
      </c>
      <c r="T275" s="20">
        <v>46.816000000000003</v>
      </c>
      <c r="U275" s="20">
        <v>65.349999999999994</v>
      </c>
      <c r="V275" s="20">
        <v>61.689</v>
      </c>
      <c r="W275" s="20">
        <v>54.316000000000003</v>
      </c>
      <c r="X275" s="20">
        <v>60.350999999999999</v>
      </c>
      <c r="Y275" s="20">
        <v>60.350999999999999</v>
      </c>
      <c r="Z275" s="20">
        <v>38.71</v>
      </c>
      <c r="AA275" s="20">
        <v>52.850999999999999</v>
      </c>
      <c r="AB275" s="20">
        <v>25.908000000000001</v>
      </c>
      <c r="AC275" s="20">
        <v>66.385999999999996</v>
      </c>
      <c r="AD275" s="20">
        <v>79.188000000000002</v>
      </c>
      <c r="AE275" s="20">
        <v>60.350999999999999</v>
      </c>
      <c r="AG275" s="20">
        <v>0.83599999999999997</v>
      </c>
      <c r="AH275" s="20">
        <v>0.86</v>
      </c>
      <c r="AI275" s="20">
        <v>0.86799999999999999</v>
      </c>
      <c r="AJ275" s="20">
        <v>0.752</v>
      </c>
      <c r="AK275" s="20">
        <v>0.91900000000000004</v>
      </c>
      <c r="AL275" s="20">
        <v>0.86199999999999999</v>
      </c>
      <c r="AM275" s="20">
        <v>0.91800000000000004</v>
      </c>
      <c r="AN275" s="20">
        <v>0.92700000000000005</v>
      </c>
      <c r="AO275" s="20">
        <v>0.92200000000000004</v>
      </c>
      <c r="AP275" s="20">
        <v>0.996</v>
      </c>
      <c r="AQ275" s="20">
        <v>0.91400000000000003</v>
      </c>
      <c r="AR275" s="20">
        <v>0.96499999999999997</v>
      </c>
      <c r="AS275" s="20">
        <v>0.88200000000000001</v>
      </c>
      <c r="AT275" s="20">
        <v>0.94499999999999995</v>
      </c>
      <c r="AU275" s="20">
        <v>0.873</v>
      </c>
      <c r="AV275" s="20"/>
      <c r="AW275" s="20">
        <v>1.5329999999999999</v>
      </c>
      <c r="AX275" s="20">
        <v>1.2370000000000001</v>
      </c>
      <c r="AY275" s="20">
        <v>1.474</v>
      </c>
      <c r="AZ275" s="20">
        <v>1.923</v>
      </c>
      <c r="BA275" s="20">
        <v>1.2110000000000001</v>
      </c>
      <c r="BB275" s="20">
        <v>1.3140000000000001</v>
      </c>
      <c r="BC275" s="20">
        <v>1.478</v>
      </c>
      <c r="BD275" s="20">
        <v>1.377</v>
      </c>
      <c r="BE275" s="20">
        <v>1.389</v>
      </c>
      <c r="BF275" s="20">
        <v>1.2989999999999999</v>
      </c>
      <c r="BG275" s="20">
        <v>1.391</v>
      </c>
      <c r="BH275" s="20">
        <v>1.304</v>
      </c>
      <c r="BI275" s="20">
        <v>1.5169999999999999</v>
      </c>
      <c r="BJ275" s="20">
        <v>1.085</v>
      </c>
      <c r="BK275" s="20">
        <v>1.633</v>
      </c>
      <c r="BL275" s="20"/>
      <c r="BM275" s="20">
        <v>0.88500000000000001</v>
      </c>
      <c r="BN275" s="20">
        <v>0.91700000000000004</v>
      </c>
      <c r="BO275" s="20">
        <v>0.879</v>
      </c>
      <c r="BP275" s="20">
        <v>0.875</v>
      </c>
      <c r="BQ275" s="20">
        <v>0.93700000000000006</v>
      </c>
      <c r="BR275" s="20">
        <v>0.90500000000000003</v>
      </c>
      <c r="BS275" s="20">
        <v>0.93600000000000005</v>
      </c>
      <c r="BT275" s="20">
        <v>0.92700000000000005</v>
      </c>
      <c r="BU275" s="20">
        <v>0.92900000000000005</v>
      </c>
      <c r="BV275" s="20">
        <v>0.95</v>
      </c>
      <c r="BW275" s="20">
        <v>0.90900000000000003</v>
      </c>
      <c r="BX275" s="20">
        <v>0.89200000000000002</v>
      </c>
      <c r="BY275" s="20">
        <v>0.93400000000000005</v>
      </c>
      <c r="BZ275" s="20">
        <v>0.94499999999999995</v>
      </c>
      <c r="CA275" s="20">
        <v>0.91500000000000004</v>
      </c>
      <c r="CB275" s="20"/>
      <c r="CC275" s="20"/>
    </row>
    <row r="276" spans="1:81" x14ac:dyDescent="0.35">
      <c r="A276" s="20">
        <v>235.90100000000001</v>
      </c>
      <c r="B276" s="20">
        <v>149.977</v>
      </c>
      <c r="C276" s="20">
        <v>74.988</v>
      </c>
      <c r="D276" s="20">
        <v>142.16499999999999</v>
      </c>
      <c r="E276" s="20">
        <v>189.03299999999999</v>
      </c>
      <c r="F276" s="20">
        <v>140.60300000000001</v>
      </c>
      <c r="G276" s="20">
        <v>254.648</v>
      </c>
      <c r="H276" s="20">
        <v>264.02199999999999</v>
      </c>
      <c r="I276" s="20">
        <v>310.88900000000001</v>
      </c>
      <c r="J276" s="20">
        <v>279.64400000000001</v>
      </c>
      <c r="K276" s="20">
        <v>185.90899999999999</v>
      </c>
      <c r="L276" s="20">
        <v>159.35</v>
      </c>
      <c r="M276" s="20">
        <v>296.82900000000001</v>
      </c>
      <c r="N276" s="20">
        <v>206.21799999999999</v>
      </c>
      <c r="O276" s="20">
        <v>257.77300000000002</v>
      </c>
      <c r="P276" s="20"/>
      <c r="Q276" s="20">
        <v>58.886000000000003</v>
      </c>
      <c r="R276" s="20">
        <v>48.280999999999999</v>
      </c>
      <c r="S276" s="20">
        <v>36.514000000000003</v>
      </c>
      <c r="T276" s="20">
        <v>45.780999999999999</v>
      </c>
      <c r="U276" s="20">
        <v>49.316000000000003</v>
      </c>
      <c r="V276" s="20">
        <v>43.584000000000003</v>
      </c>
      <c r="W276" s="20">
        <v>60.654000000000003</v>
      </c>
      <c r="X276" s="20">
        <v>59.618000000000002</v>
      </c>
      <c r="Y276" s="20">
        <v>65.653999999999996</v>
      </c>
      <c r="Z276" s="20">
        <v>73.456000000000003</v>
      </c>
      <c r="AA276" s="20">
        <v>48.584000000000003</v>
      </c>
      <c r="AB276" s="20">
        <v>49.316000000000003</v>
      </c>
      <c r="AC276" s="20">
        <v>69.188999999999993</v>
      </c>
      <c r="AD276" s="20">
        <v>67.421000000000006</v>
      </c>
      <c r="AE276" s="20">
        <v>58.886000000000003</v>
      </c>
      <c r="AG276" s="20">
        <v>0.85499999999999998</v>
      </c>
      <c r="AH276" s="20">
        <v>0.80900000000000005</v>
      </c>
      <c r="AI276" s="20">
        <v>0.70699999999999996</v>
      </c>
      <c r="AJ276" s="20">
        <v>0.85199999999999998</v>
      </c>
      <c r="AK276" s="20">
        <v>0.97699999999999998</v>
      </c>
      <c r="AL276" s="20">
        <v>0.93</v>
      </c>
      <c r="AM276" s="20">
        <v>0.87</v>
      </c>
      <c r="AN276" s="20">
        <v>0.93300000000000005</v>
      </c>
      <c r="AO276" s="20">
        <v>0.90600000000000003</v>
      </c>
      <c r="AP276" s="20">
        <v>0.65100000000000002</v>
      </c>
      <c r="AQ276" s="20">
        <v>0.99</v>
      </c>
      <c r="AR276" s="20">
        <v>0.82299999999999995</v>
      </c>
      <c r="AS276" s="20">
        <v>0.77900000000000003</v>
      </c>
      <c r="AT276" s="20">
        <v>0.88500000000000001</v>
      </c>
      <c r="AU276" s="20">
        <v>0.93400000000000005</v>
      </c>
      <c r="AV276" s="20"/>
      <c r="AW276" s="20">
        <v>1.421</v>
      </c>
      <c r="AX276" s="20">
        <v>1.8740000000000001</v>
      </c>
      <c r="AY276" s="20">
        <v>1.31</v>
      </c>
      <c r="AZ276" s="20">
        <v>1.5740000000000001</v>
      </c>
      <c r="BA276" s="20">
        <v>1.3380000000000001</v>
      </c>
      <c r="BB276" s="20">
        <v>1.4670000000000001</v>
      </c>
      <c r="BC276" s="20">
        <v>1.6719999999999999</v>
      </c>
      <c r="BD276" s="20">
        <v>1.1319999999999999</v>
      </c>
      <c r="BE276" s="20">
        <v>1.359</v>
      </c>
      <c r="BF276" s="20">
        <v>1.925</v>
      </c>
      <c r="BG276" s="20">
        <v>1.258</v>
      </c>
      <c r="BH276" s="20">
        <v>1.5189999999999999</v>
      </c>
      <c r="BI276" s="20">
        <v>1.387</v>
      </c>
      <c r="BJ276" s="20">
        <v>1.546</v>
      </c>
      <c r="BK276" s="20">
        <v>1.103</v>
      </c>
      <c r="BL276" s="20"/>
      <c r="BM276" s="20">
        <v>0.89300000000000002</v>
      </c>
      <c r="BN276" s="20">
        <v>0.89700000000000002</v>
      </c>
      <c r="BO276" s="20">
        <v>0.79300000000000004</v>
      </c>
      <c r="BP276" s="20">
        <v>0.90500000000000003</v>
      </c>
      <c r="BQ276" s="20">
        <v>0.93400000000000005</v>
      </c>
      <c r="BR276" s="20">
        <v>0.90500000000000003</v>
      </c>
      <c r="BS276" s="20">
        <v>0.91800000000000004</v>
      </c>
      <c r="BT276" s="20">
        <v>0.92600000000000005</v>
      </c>
      <c r="BU276" s="20">
        <v>0.92600000000000005</v>
      </c>
      <c r="BV276" s="20">
        <v>0.877</v>
      </c>
      <c r="BW276" s="20">
        <v>0.93300000000000005</v>
      </c>
      <c r="BX276" s="20">
        <v>0.90300000000000002</v>
      </c>
      <c r="BY276" s="20">
        <v>0.89200000000000002</v>
      </c>
      <c r="BZ276" s="20">
        <v>0.92100000000000004</v>
      </c>
      <c r="CA276" s="20">
        <v>0.92200000000000004</v>
      </c>
      <c r="CB276" s="20"/>
      <c r="CC276" s="20"/>
    </row>
    <row r="277" spans="1:81" x14ac:dyDescent="0.35">
      <c r="A277" s="20">
        <v>315.57600000000002</v>
      </c>
      <c r="B277" s="20">
        <v>776.44200000000001</v>
      </c>
      <c r="C277" s="20">
        <v>540.54100000000005</v>
      </c>
      <c r="D277" s="20">
        <v>143.72800000000001</v>
      </c>
      <c r="E277" s="20">
        <v>221.84100000000001</v>
      </c>
      <c r="F277" s="20">
        <v>146.852</v>
      </c>
      <c r="G277" s="20">
        <v>323.387</v>
      </c>
      <c r="H277" s="20">
        <v>245.274</v>
      </c>
      <c r="I277" s="20">
        <v>215.59200000000001</v>
      </c>
      <c r="J277" s="20">
        <v>124.98099999999999</v>
      </c>
      <c r="K277" s="20">
        <v>271.83300000000003</v>
      </c>
      <c r="L277" s="20">
        <v>164.03700000000001</v>
      </c>
      <c r="M277" s="20">
        <v>356.19499999999999</v>
      </c>
      <c r="N277" s="20">
        <v>192.15799999999999</v>
      </c>
      <c r="O277" s="20">
        <v>226.52699999999999</v>
      </c>
      <c r="P277" s="20"/>
      <c r="Q277" s="20">
        <v>70.224000000000004</v>
      </c>
      <c r="R277" s="20">
        <v>111.005</v>
      </c>
      <c r="S277" s="20">
        <v>93.454999999999998</v>
      </c>
      <c r="T277" s="20">
        <v>45.780999999999999</v>
      </c>
      <c r="U277" s="20">
        <v>58.582999999999998</v>
      </c>
      <c r="V277" s="20">
        <v>46.512999999999998</v>
      </c>
      <c r="W277" s="20">
        <v>67.421000000000006</v>
      </c>
      <c r="X277" s="20">
        <v>58.582999999999998</v>
      </c>
      <c r="Y277" s="20">
        <v>55.048000000000002</v>
      </c>
      <c r="Z277" s="20">
        <v>41.512999999999998</v>
      </c>
      <c r="AA277" s="20">
        <v>60.350999999999999</v>
      </c>
      <c r="AB277" s="20">
        <v>48.584000000000003</v>
      </c>
      <c r="AC277" s="20">
        <v>76.259</v>
      </c>
      <c r="AD277" s="20">
        <v>54.316000000000003</v>
      </c>
      <c r="AE277" s="20">
        <v>53.582999999999998</v>
      </c>
      <c r="AG277" s="20">
        <v>0.80400000000000005</v>
      </c>
      <c r="AH277" s="20">
        <v>0.79200000000000004</v>
      </c>
      <c r="AI277" s="20">
        <v>0.77800000000000002</v>
      </c>
      <c r="AJ277" s="20">
        <v>0.86199999999999999</v>
      </c>
      <c r="AK277" s="20">
        <v>0.81200000000000006</v>
      </c>
      <c r="AL277" s="20">
        <v>0.85299999999999998</v>
      </c>
      <c r="AM277" s="20">
        <v>0.89400000000000002</v>
      </c>
      <c r="AN277" s="20">
        <v>0.89800000000000002</v>
      </c>
      <c r="AO277" s="20">
        <v>0.89400000000000002</v>
      </c>
      <c r="AP277" s="20">
        <v>0.91100000000000003</v>
      </c>
      <c r="AQ277" s="20">
        <v>0.93799999999999994</v>
      </c>
      <c r="AR277" s="20">
        <v>0.873</v>
      </c>
      <c r="AS277" s="20">
        <v>0.77</v>
      </c>
      <c r="AT277" s="20">
        <v>0.878</v>
      </c>
      <c r="AU277" s="20">
        <v>0.99099999999999999</v>
      </c>
      <c r="AV277" s="20"/>
      <c r="AW277" s="20">
        <v>1.385</v>
      </c>
      <c r="AX277" s="20">
        <v>1.9079999999999999</v>
      </c>
      <c r="AY277" s="20">
        <v>1.7629999999999999</v>
      </c>
      <c r="AZ277" s="20">
        <v>1.623</v>
      </c>
      <c r="BA277" s="20">
        <v>1.675</v>
      </c>
      <c r="BB277" s="20">
        <v>1.784</v>
      </c>
      <c r="BC277" s="20">
        <v>1.4870000000000001</v>
      </c>
      <c r="BD277" s="20">
        <v>1.5249999999999999</v>
      </c>
      <c r="BE277" s="20">
        <v>1.456</v>
      </c>
      <c r="BF277" s="20">
        <v>1.492</v>
      </c>
      <c r="BG277" s="20">
        <v>1.161</v>
      </c>
      <c r="BH277" s="20">
        <v>1.284</v>
      </c>
      <c r="BI277" s="20">
        <v>1.92</v>
      </c>
      <c r="BJ277" s="20">
        <v>1.224</v>
      </c>
      <c r="BK277" s="20">
        <v>1.087</v>
      </c>
      <c r="BL277" s="20"/>
      <c r="BM277" s="20">
        <v>0.91600000000000004</v>
      </c>
      <c r="BN277" s="20">
        <v>0.92600000000000005</v>
      </c>
      <c r="BO277" s="20">
        <v>0.93100000000000005</v>
      </c>
      <c r="BP277" s="20">
        <v>0.90600000000000003</v>
      </c>
      <c r="BQ277" s="20">
        <v>0.89600000000000002</v>
      </c>
      <c r="BR277" s="20">
        <v>0.92200000000000004</v>
      </c>
      <c r="BS277" s="20">
        <v>0.93200000000000005</v>
      </c>
      <c r="BT277" s="20">
        <v>0.92400000000000004</v>
      </c>
      <c r="BU277" s="20">
        <v>0.92600000000000005</v>
      </c>
      <c r="BV277" s="20">
        <v>0.89900000000000002</v>
      </c>
      <c r="BW277" s="20">
        <v>0.93300000000000005</v>
      </c>
      <c r="BX277" s="20">
        <v>0.90100000000000002</v>
      </c>
      <c r="BY277" s="20">
        <v>0.91</v>
      </c>
      <c r="BZ277" s="20">
        <v>0.92</v>
      </c>
      <c r="CA277" s="20">
        <v>0.93899999999999995</v>
      </c>
      <c r="CB277" s="20"/>
      <c r="CC277" s="20"/>
    </row>
    <row r="278" spans="1:81" x14ac:dyDescent="0.35">
      <c r="A278" s="20">
        <v>235.90100000000001</v>
      </c>
      <c r="B278" s="20">
        <v>179.66</v>
      </c>
      <c r="C278" s="20">
        <v>132.792</v>
      </c>
      <c r="D278" s="20">
        <v>182.78399999999999</v>
      </c>
      <c r="E278" s="20">
        <v>315.57600000000002</v>
      </c>
      <c r="F278" s="20">
        <v>210.905</v>
      </c>
      <c r="G278" s="20">
        <v>265.584</v>
      </c>
      <c r="H278" s="20">
        <v>251.524</v>
      </c>
      <c r="I278" s="20">
        <v>342.13400000000001</v>
      </c>
      <c r="J278" s="20">
        <v>298.39100000000002</v>
      </c>
      <c r="K278" s="20">
        <v>162.47499999999999</v>
      </c>
      <c r="L278" s="20">
        <v>190.595</v>
      </c>
      <c r="M278" s="20">
        <v>95.298000000000002</v>
      </c>
      <c r="N278" s="20">
        <v>176.535</v>
      </c>
      <c r="O278" s="20">
        <v>295.267</v>
      </c>
      <c r="P278" s="20"/>
      <c r="Q278" s="20">
        <v>60.350999999999999</v>
      </c>
      <c r="R278" s="20">
        <v>52.119</v>
      </c>
      <c r="S278" s="20">
        <v>42.244999999999997</v>
      </c>
      <c r="T278" s="20">
        <v>54.619</v>
      </c>
      <c r="U278" s="20">
        <v>68.153000000000006</v>
      </c>
      <c r="V278" s="20">
        <v>56.387</v>
      </c>
      <c r="W278" s="20">
        <v>59.314999999999998</v>
      </c>
      <c r="X278" s="20">
        <v>63.582999999999998</v>
      </c>
      <c r="Y278" s="20">
        <v>67.117999999999995</v>
      </c>
      <c r="Z278" s="20">
        <v>66.688999999999993</v>
      </c>
      <c r="AA278" s="20">
        <v>48.280999999999999</v>
      </c>
      <c r="AB278" s="20">
        <v>54.619</v>
      </c>
      <c r="AC278" s="20">
        <v>35.478000000000002</v>
      </c>
      <c r="AD278" s="20">
        <v>51.512999999999998</v>
      </c>
      <c r="AE278" s="20">
        <v>63.886000000000003</v>
      </c>
      <c r="AG278" s="20">
        <v>0.81399999999999995</v>
      </c>
      <c r="AH278" s="20">
        <v>0.83099999999999996</v>
      </c>
      <c r="AI278" s="20">
        <v>0.93500000000000005</v>
      </c>
      <c r="AJ278" s="20">
        <v>0.77</v>
      </c>
      <c r="AK278" s="20">
        <v>0.85399999999999998</v>
      </c>
      <c r="AL278" s="20">
        <v>0.83399999999999996</v>
      </c>
      <c r="AM278" s="20">
        <v>0.94899999999999995</v>
      </c>
      <c r="AN278" s="20">
        <v>0.78200000000000003</v>
      </c>
      <c r="AO278" s="20">
        <v>0.95399999999999996</v>
      </c>
      <c r="AP278" s="20">
        <v>0.84299999999999997</v>
      </c>
      <c r="AQ278" s="20">
        <v>0.876</v>
      </c>
      <c r="AR278" s="20">
        <v>0.80300000000000005</v>
      </c>
      <c r="AS278" s="20">
        <v>0.95099999999999996</v>
      </c>
      <c r="AT278" s="20">
        <v>0.91</v>
      </c>
      <c r="AU278" s="20">
        <v>0.90900000000000003</v>
      </c>
      <c r="AV278" s="20"/>
      <c r="AW278" s="20">
        <v>1.7889999999999999</v>
      </c>
      <c r="AX278" s="20">
        <v>1.7030000000000001</v>
      </c>
      <c r="AY278" s="20">
        <v>1.3540000000000001</v>
      </c>
      <c r="AZ278" s="20">
        <v>1.847</v>
      </c>
      <c r="BA278" s="20">
        <v>1.649</v>
      </c>
      <c r="BB278" s="20">
        <v>1.4770000000000001</v>
      </c>
      <c r="BC278" s="20">
        <v>1.2729999999999999</v>
      </c>
      <c r="BD278" s="20">
        <v>1.679</v>
      </c>
      <c r="BE278" s="20">
        <v>1.274</v>
      </c>
      <c r="BF278" s="20">
        <v>1.55</v>
      </c>
      <c r="BG278" s="20">
        <v>1.6870000000000001</v>
      </c>
      <c r="BH278" s="20">
        <v>1.9670000000000001</v>
      </c>
      <c r="BI278" s="20">
        <v>1.127</v>
      </c>
      <c r="BJ278" s="20">
        <v>1.3779999999999999</v>
      </c>
      <c r="BK278" s="20">
        <v>1.383</v>
      </c>
      <c r="BL278" s="20"/>
      <c r="BM278" s="20">
        <v>0.91</v>
      </c>
      <c r="BN278" s="20">
        <v>0.88500000000000001</v>
      </c>
      <c r="BO278" s="20">
        <v>0.91900000000000004</v>
      </c>
      <c r="BP278" s="20">
        <v>0.87</v>
      </c>
      <c r="BQ278" s="20">
        <v>0.92200000000000004</v>
      </c>
      <c r="BR278" s="20">
        <v>0.90600000000000003</v>
      </c>
      <c r="BS278" s="20">
        <v>0.93899999999999995</v>
      </c>
      <c r="BT278" s="20">
        <v>0.91200000000000003</v>
      </c>
      <c r="BU278" s="20">
        <v>0.94799999999999995</v>
      </c>
      <c r="BV278" s="20">
        <v>0.89300000000000002</v>
      </c>
      <c r="BW278" s="20">
        <v>0.91200000000000003</v>
      </c>
      <c r="BX278" s="20">
        <v>0.875</v>
      </c>
      <c r="BY278" s="20">
        <v>0.90400000000000003</v>
      </c>
      <c r="BZ278" s="20">
        <v>0.92500000000000004</v>
      </c>
      <c r="CA278" s="20">
        <v>0.92200000000000004</v>
      </c>
      <c r="CB278" s="20"/>
      <c r="CC278" s="20"/>
    </row>
    <row r="279" spans="1:81" x14ac:dyDescent="0.35">
      <c r="A279" s="20">
        <v>254.648</v>
      </c>
      <c r="B279" s="20">
        <v>204.65600000000001</v>
      </c>
      <c r="C279" s="20">
        <v>143.72800000000001</v>
      </c>
      <c r="D279" s="20">
        <v>214.029</v>
      </c>
      <c r="E279" s="20">
        <v>234.339</v>
      </c>
      <c r="F279" s="20">
        <v>254.648</v>
      </c>
      <c r="G279" s="20">
        <v>253.08600000000001</v>
      </c>
      <c r="H279" s="20">
        <v>381.19099999999997</v>
      </c>
      <c r="I279" s="20">
        <v>171.84800000000001</v>
      </c>
      <c r="J279" s="20">
        <v>173.411</v>
      </c>
      <c r="K279" s="20">
        <v>164.03700000000001</v>
      </c>
      <c r="L279" s="20">
        <v>21.872</v>
      </c>
      <c r="M279" s="20">
        <v>228.09</v>
      </c>
      <c r="N279" s="20">
        <v>124.98099999999999</v>
      </c>
      <c r="O279" s="20">
        <v>245.274</v>
      </c>
      <c r="P279" s="20"/>
      <c r="Q279" s="20">
        <v>60.350999999999999</v>
      </c>
      <c r="R279" s="20">
        <v>54.619</v>
      </c>
      <c r="S279" s="20">
        <v>45.780999999999999</v>
      </c>
      <c r="T279" s="20">
        <v>53.582999999999998</v>
      </c>
      <c r="U279" s="20">
        <v>59.921999999999997</v>
      </c>
      <c r="V279" s="20">
        <v>63.886000000000003</v>
      </c>
      <c r="W279" s="20">
        <v>59.921999999999997</v>
      </c>
      <c r="X279" s="20">
        <v>73.885000000000005</v>
      </c>
      <c r="Y279" s="20">
        <v>47.548000000000002</v>
      </c>
      <c r="Z279" s="20">
        <v>49.012999999999998</v>
      </c>
      <c r="AA279" s="20">
        <v>47.244999999999997</v>
      </c>
      <c r="AB279" s="20">
        <v>16.338000000000001</v>
      </c>
      <c r="AC279" s="20">
        <v>56.082999999999998</v>
      </c>
      <c r="AD279" s="20">
        <v>49.744999999999997</v>
      </c>
      <c r="AE279" s="20">
        <v>60.654000000000003</v>
      </c>
      <c r="AG279" s="20">
        <v>0.879</v>
      </c>
      <c r="AH279" s="20">
        <v>0.86199999999999999</v>
      </c>
      <c r="AI279" s="20">
        <v>0.86199999999999999</v>
      </c>
      <c r="AJ279" s="20">
        <v>0.93700000000000006</v>
      </c>
      <c r="AK279" s="20">
        <v>0.82</v>
      </c>
      <c r="AL279" s="20">
        <v>0.78400000000000003</v>
      </c>
      <c r="AM279" s="20">
        <v>0.88600000000000001</v>
      </c>
      <c r="AN279" s="20">
        <v>0.877</v>
      </c>
      <c r="AO279" s="20">
        <v>0.95499999999999996</v>
      </c>
      <c r="AP279" s="20">
        <v>0.90700000000000003</v>
      </c>
      <c r="AQ279" s="20">
        <v>0.92400000000000004</v>
      </c>
      <c r="AR279" s="20">
        <v>1</v>
      </c>
      <c r="AS279" s="20">
        <v>0.91100000000000003</v>
      </c>
      <c r="AT279" s="20">
        <v>0.89600000000000002</v>
      </c>
      <c r="AU279" s="20">
        <v>0.83799999999999997</v>
      </c>
      <c r="AV279" s="20"/>
      <c r="AW279" s="20">
        <v>1.52</v>
      </c>
      <c r="AX279" s="20">
        <v>1.534</v>
      </c>
      <c r="AY279" s="20">
        <v>1.7889999999999999</v>
      </c>
      <c r="AZ279" s="20">
        <v>1.1910000000000001</v>
      </c>
      <c r="BA279" s="20">
        <v>1.9970000000000001</v>
      </c>
      <c r="BB279" s="20">
        <v>1.6439999999999999</v>
      </c>
      <c r="BC279" s="20">
        <v>1.6259999999999999</v>
      </c>
      <c r="BD279" s="20">
        <v>1.41</v>
      </c>
      <c r="BE279" s="20">
        <v>1.218</v>
      </c>
      <c r="BF279" s="20">
        <v>1.375</v>
      </c>
      <c r="BG279" s="20">
        <v>1.3440000000000001</v>
      </c>
      <c r="BH279" s="20">
        <v>1.2390000000000001</v>
      </c>
      <c r="BI279" s="20">
        <v>1.4530000000000001</v>
      </c>
      <c r="BJ279" s="20">
        <v>1.65</v>
      </c>
      <c r="BK279" s="20">
        <v>1.5940000000000001</v>
      </c>
      <c r="BL279" s="20"/>
      <c r="BM279" s="20">
        <v>0.91300000000000003</v>
      </c>
      <c r="BN279" s="20">
        <v>0.90300000000000002</v>
      </c>
      <c r="BO279" s="20">
        <v>0.91100000000000003</v>
      </c>
      <c r="BP279" s="20">
        <v>0.92300000000000004</v>
      </c>
      <c r="BQ279" s="20">
        <v>0.90900000000000003</v>
      </c>
      <c r="BR279" s="20">
        <v>0.86899999999999999</v>
      </c>
      <c r="BS279" s="20">
        <v>0.92</v>
      </c>
      <c r="BT279" s="20">
        <v>0.93100000000000005</v>
      </c>
      <c r="BU279" s="20">
        <v>0.93200000000000005</v>
      </c>
      <c r="BV279" s="20">
        <v>0.92900000000000005</v>
      </c>
      <c r="BW279" s="20">
        <v>0.92900000000000005</v>
      </c>
      <c r="BX279" s="20">
        <v>0.93300000000000005</v>
      </c>
      <c r="BY279" s="20">
        <v>0.92100000000000004</v>
      </c>
      <c r="BZ279" s="20">
        <v>0.94599999999999995</v>
      </c>
      <c r="CA279" s="20">
        <v>0.89500000000000002</v>
      </c>
      <c r="CB279" s="20"/>
      <c r="CC279" s="20"/>
    </row>
    <row r="280" spans="1:81" x14ac:dyDescent="0.35">
      <c r="A280" s="20">
        <v>356.19400000000002</v>
      </c>
      <c r="B280" s="20">
        <v>1001.407</v>
      </c>
      <c r="C280" s="20">
        <v>237.46299999999999</v>
      </c>
      <c r="D280" s="20">
        <v>118.732</v>
      </c>
      <c r="E280" s="20">
        <v>306.20299999999997</v>
      </c>
      <c r="F280" s="20">
        <v>724.88800000000003</v>
      </c>
      <c r="G280" s="20">
        <v>274.95699999999999</v>
      </c>
      <c r="H280" s="20">
        <v>204.65600000000001</v>
      </c>
      <c r="I280" s="20">
        <v>281.20600000000002</v>
      </c>
      <c r="J280" s="20">
        <v>131.22999999999999</v>
      </c>
      <c r="K280" s="20">
        <v>204.65600000000001</v>
      </c>
      <c r="L280" s="20">
        <v>243.71199999999999</v>
      </c>
      <c r="M280" s="20">
        <v>309.327</v>
      </c>
      <c r="N280" s="20">
        <v>293.70400000000001</v>
      </c>
      <c r="O280" s="20">
        <v>685.83100000000002</v>
      </c>
      <c r="P280" s="20"/>
      <c r="Q280" s="20">
        <v>72.421000000000006</v>
      </c>
      <c r="R280" s="20">
        <v>122.166</v>
      </c>
      <c r="S280" s="20">
        <v>69.617999999999995</v>
      </c>
      <c r="T280" s="20">
        <v>41.942</v>
      </c>
      <c r="U280" s="20">
        <v>66.992000000000004</v>
      </c>
      <c r="V280" s="20">
        <v>100.828</v>
      </c>
      <c r="W280" s="20">
        <v>64.617999999999995</v>
      </c>
      <c r="X280" s="20">
        <v>52.119</v>
      </c>
      <c r="Y280" s="20">
        <v>62.118000000000002</v>
      </c>
      <c r="Z280" s="20">
        <v>42.244999999999997</v>
      </c>
      <c r="AA280" s="20">
        <v>53.28</v>
      </c>
      <c r="AB280" s="20">
        <v>72.421000000000006</v>
      </c>
      <c r="AC280" s="20">
        <v>67.849999999999994</v>
      </c>
      <c r="AD280" s="20">
        <v>42.244999999999997</v>
      </c>
      <c r="AE280" s="20">
        <v>149.893</v>
      </c>
      <c r="AG280" s="20">
        <v>0.85299999999999998</v>
      </c>
      <c r="AH280" s="20">
        <v>0.84299999999999997</v>
      </c>
      <c r="AI280" s="20">
        <v>0.61599999999999999</v>
      </c>
      <c r="AJ280" s="20">
        <v>0.84799999999999998</v>
      </c>
      <c r="AK280" s="20">
        <v>0.85699999999999998</v>
      </c>
      <c r="AL280" s="20">
        <v>0.89600000000000002</v>
      </c>
      <c r="AM280" s="20">
        <v>0.82699999999999996</v>
      </c>
      <c r="AN280" s="20">
        <v>0.94699999999999995</v>
      </c>
      <c r="AO280" s="20">
        <v>0.91600000000000004</v>
      </c>
      <c r="AP280" s="20">
        <v>0.92400000000000004</v>
      </c>
      <c r="AQ280" s="20">
        <v>0.90600000000000003</v>
      </c>
      <c r="AR280" s="20">
        <v>0.58399999999999996</v>
      </c>
      <c r="AS280" s="20">
        <v>0.84399999999999997</v>
      </c>
      <c r="AT280" s="20">
        <v>0.88</v>
      </c>
      <c r="AU280" s="20">
        <v>0.38400000000000001</v>
      </c>
      <c r="AV280" s="20"/>
      <c r="AW280" s="20">
        <v>1.2110000000000001</v>
      </c>
      <c r="AX280" s="20">
        <v>1.542</v>
      </c>
      <c r="AY280" s="20">
        <v>2.42</v>
      </c>
      <c r="AZ280" s="20">
        <v>1.9239999999999999</v>
      </c>
      <c r="BA280" s="20">
        <v>1.3440000000000001</v>
      </c>
      <c r="BB280" s="20">
        <v>1.2410000000000001</v>
      </c>
      <c r="BC280" s="20">
        <v>1.6120000000000001</v>
      </c>
      <c r="BD280" s="20">
        <v>1.256</v>
      </c>
      <c r="BE280" s="20">
        <v>1.266</v>
      </c>
      <c r="BF280" s="20">
        <v>1.341</v>
      </c>
      <c r="BG280" s="20">
        <v>1.379</v>
      </c>
      <c r="BH280" s="20">
        <v>1.8260000000000001</v>
      </c>
      <c r="BI280" s="20">
        <v>1.726</v>
      </c>
      <c r="BJ280" s="20">
        <v>1.74</v>
      </c>
      <c r="BK280" s="20">
        <v>1.9690000000000001</v>
      </c>
      <c r="BL280" s="20"/>
      <c r="BM280" s="20">
        <v>0.91200000000000003</v>
      </c>
      <c r="BN280" s="20">
        <v>0.94599999999999995</v>
      </c>
      <c r="BO280" s="20">
        <v>0.8</v>
      </c>
      <c r="BP280" s="20">
        <v>0.93300000000000005</v>
      </c>
      <c r="BQ280" s="20">
        <v>0.91</v>
      </c>
      <c r="BR280" s="20">
        <v>0.94399999999999995</v>
      </c>
      <c r="BS280" s="20">
        <v>0.91900000000000004</v>
      </c>
      <c r="BT280" s="20">
        <v>0.91600000000000004</v>
      </c>
      <c r="BU280" s="20">
        <v>0.91800000000000004</v>
      </c>
      <c r="BV280" s="20">
        <v>0.91800000000000004</v>
      </c>
      <c r="BW280" s="20">
        <v>0.92900000000000005</v>
      </c>
      <c r="BX280" s="20">
        <v>0.81499999999999995</v>
      </c>
      <c r="BY280" s="20">
        <v>0.92300000000000004</v>
      </c>
      <c r="BZ280" s="20">
        <v>0.92</v>
      </c>
      <c r="CA280" s="20">
        <v>0.71199999999999997</v>
      </c>
      <c r="CB280" s="20"/>
      <c r="CC280" s="20"/>
    </row>
    <row r="281" spans="1:81" x14ac:dyDescent="0.35">
      <c r="A281" s="20">
        <v>210.905</v>
      </c>
      <c r="B281" s="20">
        <v>440.55700000000002</v>
      </c>
      <c r="C281" s="20">
        <v>71.864000000000004</v>
      </c>
      <c r="D281" s="20">
        <v>121.85599999999999</v>
      </c>
      <c r="E281" s="20">
        <v>226.52699999999999</v>
      </c>
      <c r="F281" s="20">
        <v>535.85400000000004</v>
      </c>
      <c r="G281" s="20">
        <v>201.53100000000001</v>
      </c>
      <c r="H281" s="20">
        <v>607.71799999999996</v>
      </c>
      <c r="I281" s="20">
        <v>265.584</v>
      </c>
      <c r="J281" s="20">
        <v>276.52</v>
      </c>
      <c r="K281" s="20">
        <v>153.101</v>
      </c>
      <c r="L281" s="20">
        <v>370.255</v>
      </c>
      <c r="M281" s="20">
        <v>292.142</v>
      </c>
      <c r="N281" s="20">
        <v>129.667</v>
      </c>
      <c r="O281" s="20">
        <v>278.08199999999999</v>
      </c>
      <c r="P281" s="20"/>
      <c r="Q281" s="20">
        <v>58.154000000000003</v>
      </c>
      <c r="R281" s="20">
        <v>85.525999999999996</v>
      </c>
      <c r="S281" s="20">
        <v>31.210999999999999</v>
      </c>
      <c r="T281" s="20">
        <v>42.548999999999999</v>
      </c>
      <c r="U281" s="20">
        <v>56.387</v>
      </c>
      <c r="V281" s="20">
        <v>87.722999999999999</v>
      </c>
      <c r="W281" s="20">
        <v>51.816000000000003</v>
      </c>
      <c r="X281" s="20">
        <v>95.828999999999994</v>
      </c>
      <c r="Y281" s="20">
        <v>60.654000000000003</v>
      </c>
      <c r="Z281" s="20">
        <v>71.992000000000004</v>
      </c>
      <c r="AA281" s="20">
        <v>48.280999999999999</v>
      </c>
      <c r="AB281" s="20">
        <v>80.222999999999999</v>
      </c>
      <c r="AC281" s="20">
        <v>66.081999999999994</v>
      </c>
      <c r="AD281" s="20">
        <v>65.653999999999996</v>
      </c>
      <c r="AE281" s="20">
        <v>65.653999999999996</v>
      </c>
      <c r="AG281" s="20">
        <v>0.78400000000000003</v>
      </c>
      <c r="AH281" s="20">
        <v>0.75700000000000001</v>
      </c>
      <c r="AI281" s="20">
        <v>0.92700000000000005</v>
      </c>
      <c r="AJ281" s="20">
        <v>0.84599999999999997</v>
      </c>
      <c r="AK281" s="20">
        <v>0.89500000000000002</v>
      </c>
      <c r="AL281" s="20">
        <v>0.875</v>
      </c>
      <c r="AM281" s="20">
        <v>0.94299999999999995</v>
      </c>
      <c r="AN281" s="20">
        <v>0.83199999999999996</v>
      </c>
      <c r="AO281" s="20">
        <v>0.90700000000000003</v>
      </c>
      <c r="AP281" s="20">
        <v>0.67</v>
      </c>
      <c r="AQ281" s="20">
        <v>0.82499999999999996</v>
      </c>
      <c r="AR281" s="20">
        <v>0.72299999999999998</v>
      </c>
      <c r="AS281" s="20">
        <v>0.84099999999999997</v>
      </c>
      <c r="AT281" s="20">
        <v>0.85599999999999998</v>
      </c>
      <c r="AU281" s="20">
        <v>0.81100000000000005</v>
      </c>
      <c r="AV281" s="20"/>
      <c r="AW281" s="20">
        <v>1.96</v>
      </c>
      <c r="AX281" s="20">
        <v>1.9119999999999999</v>
      </c>
      <c r="AY281" s="20">
        <v>1.36</v>
      </c>
      <c r="AZ281" s="20">
        <v>1.609</v>
      </c>
      <c r="BA281" s="20">
        <v>1.6459999999999999</v>
      </c>
      <c r="BB281" s="20">
        <v>1.4419999999999999</v>
      </c>
      <c r="BC281" s="20">
        <v>1.244</v>
      </c>
      <c r="BD281" s="20">
        <v>1.554</v>
      </c>
      <c r="BE281" s="20">
        <v>1.262</v>
      </c>
      <c r="BF281" s="20">
        <v>2.0099999999999998</v>
      </c>
      <c r="BG281" s="20">
        <v>1.7769999999999999</v>
      </c>
      <c r="BH281" s="20">
        <v>1.927</v>
      </c>
      <c r="BI281" s="20">
        <v>1.6140000000000001</v>
      </c>
      <c r="BJ281" s="20">
        <v>1.2430000000000001</v>
      </c>
      <c r="BK281" s="20">
        <v>1.4530000000000001</v>
      </c>
      <c r="BL281" s="20"/>
      <c r="BM281" s="20">
        <v>0.90300000000000002</v>
      </c>
      <c r="BN281" s="20">
        <v>0.88500000000000001</v>
      </c>
      <c r="BO281" s="20">
        <v>0.88500000000000001</v>
      </c>
      <c r="BP281" s="20">
        <v>0.88600000000000001</v>
      </c>
      <c r="BQ281" s="20">
        <v>0.91800000000000004</v>
      </c>
      <c r="BR281" s="20">
        <v>0.94</v>
      </c>
      <c r="BS281" s="20">
        <v>0.92800000000000005</v>
      </c>
      <c r="BT281" s="20">
        <v>0.93400000000000005</v>
      </c>
      <c r="BU281" s="20">
        <v>0.91200000000000003</v>
      </c>
      <c r="BV281" s="20">
        <v>0.84699999999999998</v>
      </c>
      <c r="BW281" s="20">
        <v>0.89900000000000002</v>
      </c>
      <c r="BX281" s="20">
        <v>0.91300000000000003</v>
      </c>
      <c r="BY281" s="20">
        <v>0.91</v>
      </c>
      <c r="BZ281" s="20">
        <v>0.91900000000000004</v>
      </c>
      <c r="CA281" s="20">
        <v>0.90400000000000003</v>
      </c>
      <c r="CB281" s="20"/>
      <c r="CC281" s="20"/>
    </row>
    <row r="282" spans="1:81" x14ac:dyDescent="0.35">
      <c r="A282" s="20">
        <v>124.98</v>
      </c>
      <c r="B282" s="20">
        <v>224.965</v>
      </c>
      <c r="C282" s="20">
        <v>335.88499999999999</v>
      </c>
      <c r="D282" s="20">
        <v>140.60300000000001</v>
      </c>
      <c r="E282" s="20">
        <v>182.78399999999999</v>
      </c>
      <c r="F282" s="20">
        <v>289.01799999999997</v>
      </c>
      <c r="G282" s="20">
        <v>229.65199999999999</v>
      </c>
      <c r="H282" s="20">
        <v>228.09</v>
      </c>
      <c r="I282" s="20">
        <v>35.932000000000002</v>
      </c>
      <c r="J282" s="20">
        <v>145.29</v>
      </c>
      <c r="K282" s="20">
        <v>187.471</v>
      </c>
      <c r="L282" s="20">
        <v>345.25900000000001</v>
      </c>
      <c r="M282" s="20">
        <v>435.87</v>
      </c>
      <c r="N282" s="20">
        <v>482.738</v>
      </c>
      <c r="O282" s="20">
        <v>185.90899999999999</v>
      </c>
      <c r="P282" s="20"/>
      <c r="Q282" s="20">
        <v>46.084000000000003</v>
      </c>
      <c r="R282" s="20">
        <v>55.048000000000002</v>
      </c>
      <c r="S282" s="20">
        <v>78.027000000000001</v>
      </c>
      <c r="T282" s="20">
        <v>44.012999999999998</v>
      </c>
      <c r="U282" s="20">
        <v>51.816000000000003</v>
      </c>
      <c r="V282" s="20">
        <v>65.653999999999996</v>
      </c>
      <c r="W282" s="20">
        <v>55.350999999999999</v>
      </c>
      <c r="X282" s="20">
        <v>56.082999999999998</v>
      </c>
      <c r="Y282" s="20">
        <v>20.605</v>
      </c>
      <c r="Z282" s="20">
        <v>45.476999999999997</v>
      </c>
      <c r="AA282" s="20">
        <v>51.084000000000003</v>
      </c>
      <c r="AB282" s="20">
        <v>72.421000000000006</v>
      </c>
      <c r="AC282" s="20">
        <v>77.42</v>
      </c>
      <c r="AD282" s="20">
        <v>41.817</v>
      </c>
      <c r="AE282" s="20">
        <v>50.048000000000002</v>
      </c>
      <c r="AG282" s="20">
        <v>0.74</v>
      </c>
      <c r="AH282" s="20">
        <v>0.93300000000000005</v>
      </c>
      <c r="AI282" s="20">
        <v>0.69299999999999995</v>
      </c>
      <c r="AJ282" s="20">
        <v>0.91200000000000003</v>
      </c>
      <c r="AK282" s="20">
        <v>0.85599999999999998</v>
      </c>
      <c r="AL282" s="20">
        <v>0.84299999999999997</v>
      </c>
      <c r="AM282" s="20">
        <v>0.94199999999999995</v>
      </c>
      <c r="AN282" s="20">
        <v>0.91100000000000003</v>
      </c>
      <c r="AO282" s="20">
        <v>1</v>
      </c>
      <c r="AP282" s="20">
        <v>0.88300000000000001</v>
      </c>
      <c r="AQ282" s="20">
        <v>0.90300000000000002</v>
      </c>
      <c r="AR282" s="20">
        <v>0.82699999999999996</v>
      </c>
      <c r="AS282" s="20">
        <v>0.91400000000000003</v>
      </c>
      <c r="AT282" s="20">
        <v>0.93200000000000005</v>
      </c>
      <c r="AU282" s="20">
        <v>0.93300000000000005</v>
      </c>
      <c r="AV282" s="20"/>
      <c r="AW282" s="20">
        <v>1.462</v>
      </c>
      <c r="AX282" s="20">
        <v>1.276</v>
      </c>
      <c r="AY282" s="20">
        <v>2.149</v>
      </c>
      <c r="AZ282" s="20">
        <v>1.534</v>
      </c>
      <c r="BA282" s="20">
        <v>1.6819999999999999</v>
      </c>
      <c r="BB282" s="20">
        <v>1.45</v>
      </c>
      <c r="BC282" s="20">
        <v>1.39</v>
      </c>
      <c r="BD282" s="20">
        <v>1.371</v>
      </c>
      <c r="BE282" s="20">
        <v>1.202</v>
      </c>
      <c r="BF282" s="20">
        <v>1.321</v>
      </c>
      <c r="BG282" s="20">
        <v>1.47</v>
      </c>
      <c r="BH282" s="20">
        <v>1.639</v>
      </c>
      <c r="BI282" s="20">
        <v>1.2509999999999999</v>
      </c>
      <c r="BJ282" s="20">
        <v>1.3160000000000001</v>
      </c>
      <c r="BK282" s="20">
        <v>1.1339999999999999</v>
      </c>
      <c r="BL282" s="20"/>
      <c r="BM282" s="20">
        <v>0.84199999999999997</v>
      </c>
      <c r="BN282" s="20">
        <v>0.93799999999999994</v>
      </c>
      <c r="BO282" s="20">
        <v>0.90700000000000003</v>
      </c>
      <c r="BP282" s="20">
        <v>0.90900000000000003</v>
      </c>
      <c r="BQ282" s="20">
        <v>0.9</v>
      </c>
      <c r="BR282" s="20">
        <v>0.90900000000000003</v>
      </c>
      <c r="BS282" s="20">
        <v>0.93</v>
      </c>
      <c r="BT282" s="20">
        <v>0.92100000000000004</v>
      </c>
      <c r="BU282" s="20">
        <v>0.95799999999999996</v>
      </c>
      <c r="BV282" s="20">
        <v>0.90700000000000003</v>
      </c>
      <c r="BW282" s="20">
        <v>0.90900000000000003</v>
      </c>
      <c r="BX282" s="20">
        <v>0.90400000000000003</v>
      </c>
      <c r="BY282" s="20">
        <v>0.93600000000000005</v>
      </c>
      <c r="BZ282" s="20">
        <v>0.88800000000000001</v>
      </c>
      <c r="CA282" s="20">
        <v>0.91200000000000003</v>
      </c>
      <c r="CB282" s="20"/>
      <c r="CC282" s="20"/>
    </row>
    <row r="283" spans="1:81" x14ac:dyDescent="0.35">
      <c r="A283" s="20">
        <v>160.91200000000001</v>
      </c>
      <c r="B283" s="20">
        <v>224.965</v>
      </c>
      <c r="C283" s="20">
        <v>301.51600000000002</v>
      </c>
      <c r="D283" s="20">
        <v>131.22999999999999</v>
      </c>
      <c r="E283" s="20">
        <v>231.214</v>
      </c>
      <c r="F283" s="20">
        <v>212.46700000000001</v>
      </c>
      <c r="G283" s="20">
        <v>199.96899999999999</v>
      </c>
      <c r="H283" s="20">
        <v>215.59200000000001</v>
      </c>
      <c r="I283" s="20">
        <v>270.27100000000002</v>
      </c>
      <c r="J283" s="20">
        <v>170.286</v>
      </c>
      <c r="K283" s="20">
        <v>199.96899999999999</v>
      </c>
      <c r="L283" s="20">
        <v>20.309000000000001</v>
      </c>
      <c r="M283" s="20">
        <v>334.32299999999998</v>
      </c>
      <c r="N283" s="20">
        <v>182.78399999999999</v>
      </c>
      <c r="O283" s="20">
        <v>567.1</v>
      </c>
      <c r="P283" s="20"/>
      <c r="Q283" s="20">
        <v>55.654000000000003</v>
      </c>
      <c r="R283" s="20">
        <v>56.814999999999998</v>
      </c>
      <c r="S283" s="20">
        <v>63.582999999999998</v>
      </c>
      <c r="T283" s="20">
        <v>42.978000000000002</v>
      </c>
      <c r="U283" s="20">
        <v>56.082999999999998</v>
      </c>
      <c r="V283" s="20">
        <v>52.850999999999999</v>
      </c>
      <c r="W283" s="20">
        <v>51.816000000000003</v>
      </c>
      <c r="X283" s="20">
        <v>56.082999999999998</v>
      </c>
      <c r="Y283" s="20">
        <v>67.849999999999994</v>
      </c>
      <c r="Z283" s="20">
        <v>48.280999999999999</v>
      </c>
      <c r="AA283" s="20">
        <v>52.548000000000002</v>
      </c>
      <c r="AB283" s="20">
        <v>14.872999999999999</v>
      </c>
      <c r="AC283" s="20">
        <v>69.188999999999993</v>
      </c>
      <c r="AD283" s="20">
        <v>91.561000000000007</v>
      </c>
      <c r="AE283" s="20">
        <v>92.293999999999997</v>
      </c>
      <c r="AG283" s="20">
        <v>0.65300000000000002</v>
      </c>
      <c r="AH283" s="20">
        <v>0.876</v>
      </c>
      <c r="AI283" s="20">
        <v>0.93700000000000006</v>
      </c>
      <c r="AJ283" s="20">
        <v>0.89300000000000002</v>
      </c>
      <c r="AK283" s="20">
        <v>0.92400000000000004</v>
      </c>
      <c r="AL283" s="20">
        <v>0.95599999999999996</v>
      </c>
      <c r="AM283" s="20">
        <v>0.93600000000000005</v>
      </c>
      <c r="AN283" s="20">
        <v>0.86099999999999999</v>
      </c>
      <c r="AO283" s="20">
        <v>0.73799999999999999</v>
      </c>
      <c r="AP283" s="20">
        <v>0.91800000000000004</v>
      </c>
      <c r="AQ283" s="20">
        <v>0.91</v>
      </c>
      <c r="AR283" s="20">
        <v>1</v>
      </c>
      <c r="AS283" s="20">
        <v>0.878</v>
      </c>
      <c r="AT283" s="20">
        <v>0.72399999999999998</v>
      </c>
      <c r="AU283" s="20">
        <v>0.83699999999999997</v>
      </c>
      <c r="AV283" s="20"/>
      <c r="AW283" s="20">
        <v>1.353</v>
      </c>
      <c r="AX283" s="20">
        <v>1.5920000000000001</v>
      </c>
      <c r="AY283" s="20">
        <v>1.3620000000000001</v>
      </c>
      <c r="AZ283" s="20">
        <v>1.478</v>
      </c>
      <c r="BA283" s="20">
        <v>1.1879999999999999</v>
      </c>
      <c r="BB283" s="20">
        <v>1.3169999999999999</v>
      </c>
      <c r="BC283" s="20">
        <v>1.1060000000000001</v>
      </c>
      <c r="BD283" s="20">
        <v>1.5609999999999999</v>
      </c>
      <c r="BE283" s="20">
        <v>2.25</v>
      </c>
      <c r="BF283" s="20">
        <v>1.403</v>
      </c>
      <c r="BG283" s="20">
        <v>1.2430000000000001</v>
      </c>
      <c r="BH283" s="20">
        <v>1.159</v>
      </c>
      <c r="BI283" s="20">
        <v>1.427</v>
      </c>
      <c r="BJ283" s="20">
        <v>2.11</v>
      </c>
      <c r="BK283" s="20">
        <v>1.611</v>
      </c>
      <c r="BL283" s="20"/>
      <c r="BM283" s="20">
        <v>0.84399999999999997</v>
      </c>
      <c r="BN283" s="20">
        <v>0.92600000000000005</v>
      </c>
      <c r="BO283" s="20">
        <v>0.94599999999999995</v>
      </c>
      <c r="BP283" s="20">
        <v>0.91300000000000003</v>
      </c>
      <c r="BQ283" s="20">
        <v>0.91900000000000004</v>
      </c>
      <c r="BR283" s="20">
        <v>0.92800000000000005</v>
      </c>
      <c r="BS283" s="20">
        <v>0.93100000000000005</v>
      </c>
      <c r="BT283" s="20">
        <v>0.91700000000000004</v>
      </c>
      <c r="BU283" s="20">
        <v>0.91100000000000003</v>
      </c>
      <c r="BV283" s="20">
        <v>0.92400000000000004</v>
      </c>
      <c r="BW283" s="20">
        <v>0.91400000000000003</v>
      </c>
      <c r="BX283" s="20">
        <v>0.89700000000000002</v>
      </c>
      <c r="BY283" s="20">
        <v>0.92</v>
      </c>
      <c r="BZ283" s="20">
        <v>0.90900000000000003</v>
      </c>
      <c r="CA283" s="20">
        <v>0.94299999999999995</v>
      </c>
      <c r="CB283" s="20"/>
      <c r="CC283" s="20"/>
    </row>
    <row r="284" spans="1:81" x14ac:dyDescent="0.35">
      <c r="A284" s="20">
        <v>215.59100000000001</v>
      </c>
      <c r="B284" s="20">
        <v>317.13799999999998</v>
      </c>
      <c r="C284" s="20">
        <v>29.683</v>
      </c>
      <c r="D284" s="20">
        <v>129.667</v>
      </c>
      <c r="E284" s="20">
        <v>226.52699999999999</v>
      </c>
      <c r="F284" s="20">
        <v>99.984999999999999</v>
      </c>
      <c r="G284" s="20">
        <v>203.09399999999999</v>
      </c>
      <c r="H284" s="20">
        <v>240.58799999999999</v>
      </c>
      <c r="I284" s="20">
        <v>506.17200000000003</v>
      </c>
      <c r="J284" s="20">
        <v>151.53899999999999</v>
      </c>
      <c r="K284" s="20">
        <v>184.346</v>
      </c>
      <c r="L284" s="20">
        <v>171.84800000000001</v>
      </c>
      <c r="M284" s="20">
        <v>312.452</v>
      </c>
      <c r="N284" s="20">
        <v>131.22999999999999</v>
      </c>
      <c r="O284" s="20">
        <v>137.47900000000001</v>
      </c>
      <c r="P284" s="20"/>
      <c r="Q284" s="20">
        <v>54.316000000000003</v>
      </c>
      <c r="R284" s="20">
        <v>70.224000000000004</v>
      </c>
      <c r="S284" s="20">
        <v>25.175999999999998</v>
      </c>
      <c r="T284" s="20">
        <v>43.584000000000003</v>
      </c>
      <c r="U284" s="20">
        <v>59.19</v>
      </c>
      <c r="V284" s="20">
        <v>37.246000000000002</v>
      </c>
      <c r="W284" s="20">
        <v>52.850999999999999</v>
      </c>
      <c r="X284" s="20">
        <v>56.814999999999998</v>
      </c>
      <c r="Y284" s="20">
        <v>85.222999999999999</v>
      </c>
      <c r="Z284" s="20">
        <v>44.012999999999998</v>
      </c>
      <c r="AA284" s="20">
        <v>51.816000000000003</v>
      </c>
      <c r="AB284" s="20">
        <v>60.225000000000001</v>
      </c>
      <c r="AC284" s="20">
        <v>68.581999999999994</v>
      </c>
      <c r="AD284" s="20">
        <v>50.78</v>
      </c>
      <c r="AE284" s="20">
        <v>45.780999999999999</v>
      </c>
      <c r="AG284" s="20">
        <v>0.91800000000000004</v>
      </c>
      <c r="AH284" s="20">
        <v>0.80800000000000005</v>
      </c>
      <c r="AI284" s="20">
        <v>0.58899999999999997</v>
      </c>
      <c r="AJ284" s="20">
        <v>0.85799999999999998</v>
      </c>
      <c r="AK284" s="20">
        <v>0.81299999999999994</v>
      </c>
      <c r="AL284" s="20">
        <v>0.90600000000000003</v>
      </c>
      <c r="AM284" s="20">
        <v>0.91400000000000003</v>
      </c>
      <c r="AN284" s="20">
        <v>0.93700000000000006</v>
      </c>
      <c r="AO284" s="20">
        <v>0.876</v>
      </c>
      <c r="AP284" s="20">
        <v>0.98299999999999998</v>
      </c>
      <c r="AQ284" s="20">
        <v>0.86299999999999999</v>
      </c>
      <c r="AR284" s="20">
        <v>0.59499999999999997</v>
      </c>
      <c r="AS284" s="20">
        <v>0.83499999999999996</v>
      </c>
      <c r="AT284" s="20">
        <v>0.89100000000000001</v>
      </c>
      <c r="AU284" s="20">
        <v>0.82399999999999995</v>
      </c>
      <c r="AV284" s="20"/>
      <c r="AW284" s="20">
        <v>1.3109999999999999</v>
      </c>
      <c r="AX284" s="20">
        <v>1.415</v>
      </c>
      <c r="AY284" s="20">
        <v>3.415</v>
      </c>
      <c r="AZ284" s="20">
        <v>1.6379999999999999</v>
      </c>
      <c r="BA284" s="20">
        <v>1.931</v>
      </c>
      <c r="BB284" s="20">
        <v>1.502</v>
      </c>
      <c r="BC284" s="20">
        <v>1.395</v>
      </c>
      <c r="BD284" s="20">
        <v>1.51</v>
      </c>
      <c r="BE284" s="20">
        <v>1.048</v>
      </c>
      <c r="BF284" s="20">
        <v>1.113</v>
      </c>
      <c r="BG284" s="20">
        <v>1.5640000000000001</v>
      </c>
      <c r="BH284" s="20">
        <v>1.611</v>
      </c>
      <c r="BI284" s="20">
        <v>1.823</v>
      </c>
      <c r="BJ284" s="20">
        <v>1.546</v>
      </c>
      <c r="BK284" s="20">
        <v>1.704</v>
      </c>
      <c r="BL284" s="20"/>
      <c r="BM284" s="20">
        <v>0.92600000000000005</v>
      </c>
      <c r="BN284" s="20">
        <v>0.9</v>
      </c>
      <c r="BO284" s="20">
        <v>0.76</v>
      </c>
      <c r="BP284" s="20">
        <v>0.874</v>
      </c>
      <c r="BQ284" s="20">
        <v>0.89800000000000002</v>
      </c>
      <c r="BR284" s="20">
        <v>0.88300000000000001</v>
      </c>
      <c r="BS284" s="20">
        <v>0.90900000000000003</v>
      </c>
      <c r="BT284" s="20">
        <v>0.94499999999999995</v>
      </c>
      <c r="BU284" s="20">
        <v>0.92800000000000005</v>
      </c>
      <c r="BV284" s="20">
        <v>0.92800000000000005</v>
      </c>
      <c r="BW284" s="20">
        <v>0.91100000000000003</v>
      </c>
      <c r="BX284" s="20">
        <v>0.77700000000000002</v>
      </c>
      <c r="BY284" s="20">
        <v>0.94299999999999995</v>
      </c>
      <c r="BZ284" s="20">
        <v>0.91400000000000003</v>
      </c>
      <c r="CA284" s="20">
        <v>0.89300000000000002</v>
      </c>
      <c r="CB284" s="20"/>
      <c r="CC284" s="20"/>
    </row>
    <row r="285" spans="1:81" x14ac:dyDescent="0.35">
      <c r="A285" s="20">
        <v>143.72800000000001</v>
      </c>
      <c r="B285" s="20">
        <v>259.33499999999998</v>
      </c>
      <c r="C285" s="20">
        <v>206.21799999999999</v>
      </c>
      <c r="D285" s="20">
        <v>204.65600000000001</v>
      </c>
      <c r="E285" s="20">
        <v>710.827</v>
      </c>
      <c r="F285" s="20">
        <v>270.27100000000002</v>
      </c>
      <c r="G285" s="20">
        <v>178.09700000000001</v>
      </c>
      <c r="H285" s="20">
        <v>228.09</v>
      </c>
      <c r="I285" s="20">
        <v>196.84399999999999</v>
      </c>
      <c r="J285" s="20">
        <v>139.041</v>
      </c>
      <c r="K285" s="20">
        <v>204.65600000000001</v>
      </c>
      <c r="L285" s="20">
        <v>29.683</v>
      </c>
      <c r="M285" s="20">
        <v>209.34299999999999</v>
      </c>
      <c r="N285" s="20">
        <v>149.977</v>
      </c>
      <c r="O285" s="20">
        <v>463.99099999999999</v>
      </c>
      <c r="P285" s="20"/>
      <c r="Q285" s="20">
        <v>50.350999999999999</v>
      </c>
      <c r="R285" s="20">
        <v>60.350999999999999</v>
      </c>
      <c r="S285" s="20">
        <v>54.744</v>
      </c>
      <c r="T285" s="20">
        <v>54.012</v>
      </c>
      <c r="U285" s="20">
        <v>98.328999999999994</v>
      </c>
      <c r="V285" s="20">
        <v>59.618000000000002</v>
      </c>
      <c r="W285" s="20">
        <v>50.048000000000002</v>
      </c>
      <c r="X285" s="20">
        <v>56.387</v>
      </c>
      <c r="Y285" s="20">
        <v>51.512999999999998</v>
      </c>
      <c r="Z285" s="20">
        <v>45.351999999999997</v>
      </c>
      <c r="AA285" s="20">
        <v>52.548000000000002</v>
      </c>
      <c r="AB285" s="20">
        <v>22.675999999999998</v>
      </c>
      <c r="AC285" s="20">
        <v>53.28</v>
      </c>
      <c r="AD285" s="20">
        <v>44.012999999999998</v>
      </c>
      <c r="AE285" s="20">
        <v>79.188000000000002</v>
      </c>
      <c r="AG285" s="20">
        <v>0.71199999999999997</v>
      </c>
      <c r="AH285" s="20">
        <v>0.89500000000000002</v>
      </c>
      <c r="AI285" s="20">
        <v>0.86499999999999999</v>
      </c>
      <c r="AJ285" s="20">
        <v>0.88200000000000001</v>
      </c>
      <c r="AK285" s="20">
        <v>0.92400000000000004</v>
      </c>
      <c r="AL285" s="20">
        <v>0.95599999999999996</v>
      </c>
      <c r="AM285" s="20">
        <v>0.89300000000000002</v>
      </c>
      <c r="AN285" s="20">
        <v>0.90100000000000002</v>
      </c>
      <c r="AO285" s="20">
        <v>0.93200000000000005</v>
      </c>
      <c r="AP285" s="20">
        <v>0.84899999999999998</v>
      </c>
      <c r="AQ285" s="20">
        <v>0.93100000000000005</v>
      </c>
      <c r="AR285" s="20">
        <v>0.72499999999999998</v>
      </c>
      <c r="AS285" s="20">
        <v>0.92700000000000005</v>
      </c>
      <c r="AT285" s="20">
        <v>0.85099999999999998</v>
      </c>
      <c r="AU285" s="20">
        <v>0.93</v>
      </c>
      <c r="AV285" s="20"/>
      <c r="AW285" s="20">
        <v>2.3250000000000002</v>
      </c>
      <c r="AX285" s="20">
        <v>1.581</v>
      </c>
      <c r="AY285" s="20">
        <v>1.891</v>
      </c>
      <c r="AZ285" s="20">
        <v>1.2869999999999999</v>
      </c>
      <c r="BA285" s="20">
        <v>1.169</v>
      </c>
      <c r="BB285" s="20">
        <v>1.159</v>
      </c>
      <c r="BC285" s="20">
        <v>1.34</v>
      </c>
      <c r="BD285" s="20">
        <v>1.4319999999999999</v>
      </c>
      <c r="BE285" s="20">
        <v>1.387</v>
      </c>
      <c r="BF285" s="20">
        <v>1.2869999999999999</v>
      </c>
      <c r="BG285" s="20">
        <v>1.26</v>
      </c>
      <c r="BH285" s="20">
        <v>1.5009999999999999</v>
      </c>
      <c r="BI285" s="20">
        <v>1.137</v>
      </c>
      <c r="BJ285" s="20">
        <v>1.681</v>
      </c>
      <c r="BK285" s="20">
        <v>1.2470000000000001</v>
      </c>
      <c r="BL285" s="20"/>
      <c r="BM285" s="20">
        <v>0.86399999999999999</v>
      </c>
      <c r="BN285" s="20">
        <v>0.93</v>
      </c>
      <c r="BO285" s="20">
        <v>0.94599999999999995</v>
      </c>
      <c r="BP285" s="20">
        <v>0.91900000000000004</v>
      </c>
      <c r="BQ285" s="20">
        <v>0.94899999999999995</v>
      </c>
      <c r="BR285" s="20">
        <v>0.93300000000000005</v>
      </c>
      <c r="BS285" s="20">
        <v>0.91200000000000003</v>
      </c>
      <c r="BT285" s="20">
        <v>0.90700000000000003</v>
      </c>
      <c r="BU285" s="20">
        <v>0.94</v>
      </c>
      <c r="BV285" s="20">
        <v>0.88100000000000001</v>
      </c>
      <c r="BW285" s="20">
        <v>0.92600000000000005</v>
      </c>
      <c r="BX285" s="20">
        <v>0.76</v>
      </c>
      <c r="BY285" s="20">
        <v>0.94</v>
      </c>
      <c r="BZ285" s="20">
        <v>0.89800000000000002</v>
      </c>
      <c r="CA285" s="20">
        <v>0.94</v>
      </c>
      <c r="CB285" s="20"/>
      <c r="CC285" s="20"/>
    </row>
    <row r="286" spans="1:81" x14ac:dyDescent="0.35">
      <c r="A286" s="20">
        <v>137.47900000000001</v>
      </c>
      <c r="B286" s="20">
        <v>268.70800000000003</v>
      </c>
      <c r="C286" s="20">
        <v>256.20999999999998</v>
      </c>
      <c r="D286" s="20">
        <v>129.667</v>
      </c>
      <c r="E286" s="20">
        <v>220.27799999999999</v>
      </c>
      <c r="F286" s="20">
        <v>432.745</v>
      </c>
      <c r="G286" s="20">
        <v>173.411</v>
      </c>
      <c r="H286" s="20">
        <v>248.399</v>
      </c>
      <c r="I286" s="20">
        <v>206.21799999999999</v>
      </c>
      <c r="J286" s="20">
        <v>279.64400000000001</v>
      </c>
      <c r="K286" s="20">
        <v>192.15799999999999</v>
      </c>
      <c r="L286" s="20">
        <v>37.494</v>
      </c>
      <c r="M286" s="20">
        <v>420.24700000000001</v>
      </c>
      <c r="N286" s="20">
        <v>212.46700000000001</v>
      </c>
      <c r="O286" s="20">
        <v>174.97300000000001</v>
      </c>
      <c r="P286" s="20"/>
      <c r="Q286" s="20">
        <v>49.619</v>
      </c>
      <c r="R286" s="20">
        <v>60.350999999999999</v>
      </c>
      <c r="S286" s="20">
        <v>61.386000000000003</v>
      </c>
      <c r="T286" s="20">
        <v>42.244999999999997</v>
      </c>
      <c r="U286" s="20">
        <v>55.350999999999999</v>
      </c>
      <c r="V286" s="20">
        <v>80.222999999999999</v>
      </c>
      <c r="W286" s="20">
        <v>48.584000000000003</v>
      </c>
      <c r="X286" s="20">
        <v>57.850999999999999</v>
      </c>
      <c r="Y286" s="20">
        <v>56.387</v>
      </c>
      <c r="Z286" s="20">
        <v>79.795000000000002</v>
      </c>
      <c r="AA286" s="20">
        <v>51.387</v>
      </c>
      <c r="AB286" s="20">
        <v>21.64</v>
      </c>
      <c r="AC286" s="20">
        <v>76.259</v>
      </c>
      <c r="AD286" s="20">
        <v>48.584000000000003</v>
      </c>
      <c r="AE286" s="20">
        <v>53.582999999999998</v>
      </c>
      <c r="AG286" s="20">
        <v>0.70199999999999996</v>
      </c>
      <c r="AH286" s="20">
        <v>0.92700000000000005</v>
      </c>
      <c r="AI286" s="20">
        <v>0.85399999999999998</v>
      </c>
      <c r="AJ286" s="20">
        <v>0.91300000000000003</v>
      </c>
      <c r="AK286" s="20">
        <v>0.90400000000000003</v>
      </c>
      <c r="AL286" s="20">
        <v>0.84499999999999997</v>
      </c>
      <c r="AM286" s="20">
        <v>0.92300000000000004</v>
      </c>
      <c r="AN286" s="20">
        <v>0.93300000000000005</v>
      </c>
      <c r="AO286" s="20">
        <v>0.81499999999999995</v>
      </c>
      <c r="AP286" s="20">
        <v>0.55200000000000005</v>
      </c>
      <c r="AQ286" s="20">
        <v>0.91400000000000003</v>
      </c>
      <c r="AR286" s="20">
        <v>1</v>
      </c>
      <c r="AS286" s="20">
        <v>0.90800000000000003</v>
      </c>
      <c r="AT286" s="20">
        <v>0.79800000000000004</v>
      </c>
      <c r="AU286" s="20">
        <v>0.76600000000000001</v>
      </c>
      <c r="AV286" s="20"/>
      <c r="AW286" s="20">
        <v>2.3410000000000002</v>
      </c>
      <c r="AX286" s="20">
        <v>1.3640000000000001</v>
      </c>
      <c r="AY286" s="20">
        <v>1.4279999999999999</v>
      </c>
      <c r="AZ286" s="20">
        <v>1.345</v>
      </c>
      <c r="BA286" s="20">
        <v>1.1279999999999999</v>
      </c>
      <c r="BB286" s="20">
        <v>1.5549999999999999</v>
      </c>
      <c r="BC286" s="20">
        <v>1.5129999999999999</v>
      </c>
      <c r="BD286" s="20">
        <v>1.117</v>
      </c>
      <c r="BE286" s="20">
        <v>1.778</v>
      </c>
      <c r="BF286" s="20">
        <v>2.4049999999999998</v>
      </c>
      <c r="BG286" s="20">
        <v>1.228</v>
      </c>
      <c r="BH286" s="20">
        <v>1.1180000000000001</v>
      </c>
      <c r="BI286" s="20">
        <v>1.2390000000000001</v>
      </c>
      <c r="BJ286" s="20">
        <v>1.988</v>
      </c>
      <c r="BK286" s="20">
        <v>1.5960000000000001</v>
      </c>
      <c r="BL286" s="20"/>
      <c r="BM286" s="20">
        <v>0.876</v>
      </c>
      <c r="BN286" s="20">
        <v>0.93500000000000005</v>
      </c>
      <c r="BO286" s="20">
        <v>0.90100000000000002</v>
      </c>
      <c r="BP286" s="20">
        <v>0.91200000000000003</v>
      </c>
      <c r="BQ286" s="20">
        <v>0.92200000000000004</v>
      </c>
      <c r="BR286" s="20">
        <v>0.93300000000000005</v>
      </c>
      <c r="BS286" s="20">
        <v>0.91700000000000004</v>
      </c>
      <c r="BT286" s="20">
        <v>0.91900000000000004</v>
      </c>
      <c r="BU286" s="20">
        <v>0.90700000000000003</v>
      </c>
      <c r="BV286" s="20">
        <v>0.79200000000000004</v>
      </c>
      <c r="BW286" s="20">
        <v>0.89500000000000002</v>
      </c>
      <c r="BX286" s="20">
        <v>0.88900000000000001</v>
      </c>
      <c r="BY286" s="20">
        <v>0.93200000000000005</v>
      </c>
      <c r="BZ286" s="20">
        <v>0.88500000000000001</v>
      </c>
      <c r="CA286" s="20">
        <v>0.86199999999999999</v>
      </c>
      <c r="CB286" s="20"/>
      <c r="CC286" s="20"/>
    </row>
    <row r="287" spans="1:81" x14ac:dyDescent="0.35">
      <c r="A287" s="20">
        <v>151.53899999999999</v>
      </c>
      <c r="B287" s="20">
        <v>190.595</v>
      </c>
      <c r="C287" s="20">
        <v>260.89699999999999</v>
      </c>
      <c r="D287" s="20">
        <v>134.35400000000001</v>
      </c>
      <c r="E287" s="20">
        <v>168.72399999999999</v>
      </c>
      <c r="F287" s="20">
        <v>421.81</v>
      </c>
      <c r="G287" s="20">
        <v>229.65199999999999</v>
      </c>
      <c r="H287" s="20">
        <v>164.03700000000001</v>
      </c>
      <c r="I287" s="20">
        <v>226.52699999999999</v>
      </c>
      <c r="J287" s="20">
        <v>129.667</v>
      </c>
      <c r="K287" s="20">
        <v>182.78399999999999</v>
      </c>
      <c r="L287" s="20">
        <v>39.055999999999997</v>
      </c>
      <c r="M287" s="20">
        <v>132.792</v>
      </c>
      <c r="N287" s="20">
        <v>157.78800000000001</v>
      </c>
      <c r="O287" s="20">
        <v>124.98099999999999</v>
      </c>
      <c r="P287" s="20"/>
      <c r="Q287" s="20">
        <v>45.048999999999999</v>
      </c>
      <c r="R287" s="20">
        <v>51.816000000000003</v>
      </c>
      <c r="S287" s="20">
        <v>62.118000000000002</v>
      </c>
      <c r="T287" s="20">
        <v>43.280999999999999</v>
      </c>
      <c r="U287" s="20">
        <v>50.350999999999999</v>
      </c>
      <c r="V287" s="20">
        <v>76.688000000000002</v>
      </c>
      <c r="W287" s="20">
        <v>56.814999999999998</v>
      </c>
      <c r="X287" s="20">
        <v>47.548000000000002</v>
      </c>
      <c r="Y287" s="20">
        <v>56.512</v>
      </c>
      <c r="Z287" s="20">
        <v>40.780999999999999</v>
      </c>
      <c r="AA287" s="20">
        <v>51.512999999999998</v>
      </c>
      <c r="AB287" s="20">
        <v>22.675999999999998</v>
      </c>
      <c r="AC287" s="20">
        <v>41.512999999999998</v>
      </c>
      <c r="AD287" s="20">
        <v>54.012</v>
      </c>
      <c r="AE287" s="20">
        <v>42.548999999999999</v>
      </c>
      <c r="AG287" s="20">
        <v>0.93799999999999994</v>
      </c>
      <c r="AH287" s="20">
        <v>0.89200000000000002</v>
      </c>
      <c r="AI287" s="20">
        <v>0.85</v>
      </c>
      <c r="AJ287" s="20">
        <v>0.90100000000000002</v>
      </c>
      <c r="AK287" s="20">
        <v>0.83599999999999997</v>
      </c>
      <c r="AL287" s="20">
        <v>0.90100000000000002</v>
      </c>
      <c r="AM287" s="20">
        <v>0.89400000000000002</v>
      </c>
      <c r="AN287" s="20">
        <v>0.91200000000000003</v>
      </c>
      <c r="AO287" s="20">
        <v>0.89100000000000001</v>
      </c>
      <c r="AP287" s="20">
        <v>0.98</v>
      </c>
      <c r="AQ287" s="20">
        <v>0.86599999999999999</v>
      </c>
      <c r="AR287" s="20">
        <v>0.95399999999999996</v>
      </c>
      <c r="AS287" s="20">
        <v>0.96799999999999997</v>
      </c>
      <c r="AT287" s="20">
        <v>0.91500000000000004</v>
      </c>
      <c r="AU287" s="20">
        <v>0.86799999999999999</v>
      </c>
      <c r="AV287" s="20"/>
      <c r="AW287" s="20">
        <v>1.351</v>
      </c>
      <c r="AX287" s="20">
        <v>1.4750000000000001</v>
      </c>
      <c r="AY287" s="20">
        <v>1.619</v>
      </c>
      <c r="AZ287" s="20">
        <v>1.1060000000000001</v>
      </c>
      <c r="BA287" s="20">
        <v>2.0049999999999999</v>
      </c>
      <c r="BB287" s="20">
        <v>1.3149999999999999</v>
      </c>
      <c r="BC287" s="20">
        <v>1.2250000000000001</v>
      </c>
      <c r="BD287" s="20">
        <v>1.37</v>
      </c>
      <c r="BE287" s="20">
        <v>1.32</v>
      </c>
      <c r="BF287" s="20">
        <v>1.321</v>
      </c>
      <c r="BG287" s="20">
        <v>1.446</v>
      </c>
      <c r="BH287" s="20">
        <v>1.0960000000000001</v>
      </c>
      <c r="BI287" s="20">
        <v>1.254</v>
      </c>
      <c r="BJ287" s="20">
        <v>1.2889999999999999</v>
      </c>
      <c r="BK287" s="20">
        <v>1.536</v>
      </c>
      <c r="BL287" s="20"/>
      <c r="BM287" s="20">
        <v>0.90700000000000003</v>
      </c>
      <c r="BN287" s="20">
        <v>0.91400000000000003</v>
      </c>
      <c r="BO287" s="20">
        <v>0.92500000000000004</v>
      </c>
      <c r="BP287" s="20">
        <v>0.89100000000000001</v>
      </c>
      <c r="BQ287" s="20">
        <v>0.90800000000000003</v>
      </c>
      <c r="BR287" s="20">
        <v>0.94699999999999995</v>
      </c>
      <c r="BS287" s="20">
        <v>0.91300000000000003</v>
      </c>
      <c r="BT287" s="20">
        <v>0.91300000000000003</v>
      </c>
      <c r="BU287" s="20">
        <v>0.92400000000000004</v>
      </c>
      <c r="BV287" s="20">
        <v>0.91200000000000003</v>
      </c>
      <c r="BW287" s="20">
        <v>0.92100000000000004</v>
      </c>
      <c r="BX287" s="20">
        <v>0.84699999999999998</v>
      </c>
      <c r="BY287" s="20">
        <v>0.91900000000000004</v>
      </c>
      <c r="BZ287" s="20">
        <v>0.93500000000000005</v>
      </c>
      <c r="CA287" s="20">
        <v>0.88400000000000001</v>
      </c>
      <c r="CB287" s="20"/>
      <c r="CC287" s="20"/>
    </row>
    <row r="288" spans="1:81" x14ac:dyDescent="0.35">
      <c r="A288" s="20">
        <v>112.482</v>
      </c>
      <c r="B288" s="20">
        <v>198.40700000000001</v>
      </c>
      <c r="C288" s="20">
        <v>231.214</v>
      </c>
      <c r="D288" s="20">
        <v>153.101</v>
      </c>
      <c r="E288" s="20">
        <v>176.535</v>
      </c>
      <c r="F288" s="20">
        <v>421.81</v>
      </c>
      <c r="G288" s="20">
        <v>199.96899999999999</v>
      </c>
      <c r="H288" s="20">
        <v>209.34299999999999</v>
      </c>
      <c r="I288" s="20">
        <v>296.82900000000001</v>
      </c>
      <c r="J288" s="20">
        <v>121.85599999999999</v>
      </c>
      <c r="K288" s="20">
        <v>179.66</v>
      </c>
      <c r="L288" s="20">
        <v>156.226</v>
      </c>
      <c r="M288" s="20">
        <v>376.50400000000002</v>
      </c>
      <c r="N288" s="20">
        <v>239.02500000000001</v>
      </c>
      <c r="O288" s="20">
        <v>215.59200000000001</v>
      </c>
      <c r="P288" s="20"/>
      <c r="Q288" s="20">
        <v>39.746000000000002</v>
      </c>
      <c r="R288" s="20">
        <v>51.816000000000003</v>
      </c>
      <c r="S288" s="20">
        <v>62.85</v>
      </c>
      <c r="T288" s="20">
        <v>45.780999999999999</v>
      </c>
      <c r="U288" s="20">
        <v>49.316000000000003</v>
      </c>
      <c r="V288" s="20">
        <v>79.92</v>
      </c>
      <c r="W288" s="20">
        <v>53.582999999999998</v>
      </c>
      <c r="X288" s="20">
        <v>52.548000000000002</v>
      </c>
      <c r="Y288" s="20">
        <v>63.582999999999998</v>
      </c>
      <c r="Z288" s="20">
        <v>39.317</v>
      </c>
      <c r="AA288" s="20">
        <v>49.316000000000003</v>
      </c>
      <c r="AB288" s="20">
        <v>48.280999999999999</v>
      </c>
      <c r="AC288" s="20">
        <v>74.492000000000004</v>
      </c>
      <c r="AD288" s="20">
        <v>46.512999999999998</v>
      </c>
      <c r="AE288" s="20">
        <v>54.921999999999997</v>
      </c>
      <c r="AG288" s="20">
        <v>0.89500000000000002</v>
      </c>
      <c r="AH288" s="20">
        <v>0.92900000000000005</v>
      </c>
      <c r="AI288" s="20">
        <v>0.73599999999999999</v>
      </c>
      <c r="AJ288" s="20">
        <v>0.91800000000000004</v>
      </c>
      <c r="AK288" s="20">
        <v>0.91200000000000003</v>
      </c>
      <c r="AL288" s="20">
        <v>0.83</v>
      </c>
      <c r="AM288" s="20">
        <v>0.875</v>
      </c>
      <c r="AN288" s="20">
        <v>0.95299999999999996</v>
      </c>
      <c r="AO288" s="20">
        <v>0.92300000000000004</v>
      </c>
      <c r="AP288" s="20">
        <v>0.99099999999999999</v>
      </c>
      <c r="AQ288" s="20">
        <v>0.92800000000000005</v>
      </c>
      <c r="AR288" s="20">
        <v>0.84199999999999997</v>
      </c>
      <c r="AS288" s="20">
        <v>0.85299999999999998</v>
      </c>
      <c r="AT288" s="20">
        <v>0.91700000000000004</v>
      </c>
      <c r="AU288" s="20">
        <v>0.89800000000000002</v>
      </c>
      <c r="AV288" s="20"/>
      <c r="AW288" s="20">
        <v>1.214</v>
      </c>
      <c r="AX288" s="20">
        <v>1.2210000000000001</v>
      </c>
      <c r="AY288" s="20">
        <v>2.2269999999999999</v>
      </c>
      <c r="AZ288" s="20">
        <v>1.4790000000000001</v>
      </c>
      <c r="BA288" s="20">
        <v>1.41</v>
      </c>
      <c r="BB288" s="20">
        <v>1.5660000000000001</v>
      </c>
      <c r="BC288" s="20">
        <v>1.603</v>
      </c>
      <c r="BD288" s="20">
        <v>1.357</v>
      </c>
      <c r="BE288" s="20">
        <v>1.3919999999999999</v>
      </c>
      <c r="BF288" s="20">
        <v>1.226</v>
      </c>
      <c r="BG288" s="20">
        <v>1.458</v>
      </c>
      <c r="BH288" s="20">
        <v>1.149</v>
      </c>
      <c r="BI288" s="20">
        <v>1.6040000000000001</v>
      </c>
      <c r="BJ288" s="20">
        <v>1.08</v>
      </c>
      <c r="BK288" s="20">
        <v>1.2909999999999999</v>
      </c>
      <c r="BL288" s="20"/>
      <c r="BM288" s="20">
        <v>0.88900000000000001</v>
      </c>
      <c r="BN288" s="20">
        <v>0.92</v>
      </c>
      <c r="BO288" s="20">
        <v>0.88600000000000001</v>
      </c>
      <c r="BP288" s="20">
        <v>0.92900000000000005</v>
      </c>
      <c r="BQ288" s="20">
        <v>0.91900000000000004</v>
      </c>
      <c r="BR288" s="20">
        <v>0.92</v>
      </c>
      <c r="BS288" s="20">
        <v>0.90800000000000003</v>
      </c>
      <c r="BT288" s="20">
        <v>0.93700000000000006</v>
      </c>
      <c r="BU288" s="20">
        <v>0.94499999999999995</v>
      </c>
      <c r="BV288" s="20">
        <v>0.90700000000000003</v>
      </c>
      <c r="BW288" s="20">
        <v>0.92400000000000004</v>
      </c>
      <c r="BX288" s="20">
        <v>0.89300000000000002</v>
      </c>
      <c r="BY288" s="20">
        <v>0.92</v>
      </c>
      <c r="BZ288" s="20">
        <v>0.91400000000000003</v>
      </c>
      <c r="CA288" s="20">
        <v>0.91100000000000003</v>
      </c>
      <c r="CB288" s="20"/>
      <c r="CC288" s="20"/>
    </row>
    <row r="289" spans="1:81" x14ac:dyDescent="0.35">
      <c r="A289" s="20">
        <v>278.08199999999999</v>
      </c>
      <c r="B289" s="20">
        <v>337.44799999999998</v>
      </c>
      <c r="C289" s="20">
        <v>299.95400000000001</v>
      </c>
      <c r="D289" s="20">
        <v>190.595</v>
      </c>
      <c r="E289" s="20">
        <v>267.14600000000002</v>
      </c>
      <c r="F289" s="20">
        <v>210.905</v>
      </c>
      <c r="G289" s="20">
        <v>164.03700000000001</v>
      </c>
      <c r="H289" s="20">
        <v>187.471</v>
      </c>
      <c r="I289" s="20">
        <v>256.20999999999998</v>
      </c>
      <c r="J289" s="20">
        <v>214.029</v>
      </c>
      <c r="K289" s="20">
        <v>143.72800000000001</v>
      </c>
      <c r="L289" s="20">
        <v>170.286</v>
      </c>
      <c r="M289" s="20">
        <v>237.46299999999999</v>
      </c>
      <c r="N289" s="20">
        <v>228.09</v>
      </c>
      <c r="O289" s="20">
        <v>217.154</v>
      </c>
      <c r="P289" s="20"/>
      <c r="Q289" s="20">
        <v>71.992000000000004</v>
      </c>
      <c r="R289" s="20">
        <v>76.688000000000002</v>
      </c>
      <c r="S289" s="20">
        <v>64.921000000000006</v>
      </c>
      <c r="T289" s="20">
        <v>51.816000000000003</v>
      </c>
      <c r="U289" s="20">
        <v>60.046999999999997</v>
      </c>
      <c r="V289" s="20">
        <v>53.28</v>
      </c>
      <c r="W289" s="20">
        <v>50.048000000000002</v>
      </c>
      <c r="X289" s="20">
        <v>50.78</v>
      </c>
      <c r="Y289" s="20">
        <v>60.350999999999999</v>
      </c>
      <c r="Z289" s="20">
        <v>53.582999999999998</v>
      </c>
      <c r="AA289" s="20">
        <v>45.780999999999999</v>
      </c>
      <c r="AB289" s="20">
        <v>50.048000000000002</v>
      </c>
      <c r="AC289" s="20">
        <v>64.921000000000006</v>
      </c>
      <c r="AD289" s="20">
        <v>56.082999999999998</v>
      </c>
      <c r="AE289" s="20">
        <v>54.619</v>
      </c>
      <c r="AG289" s="20">
        <v>0.67400000000000004</v>
      </c>
      <c r="AH289" s="20">
        <v>0.72099999999999997</v>
      </c>
      <c r="AI289" s="20">
        <v>0.89400000000000002</v>
      </c>
      <c r="AJ289" s="20">
        <v>0.89200000000000002</v>
      </c>
      <c r="AK289" s="20">
        <v>0.93100000000000005</v>
      </c>
      <c r="AL289" s="20">
        <v>0.93400000000000005</v>
      </c>
      <c r="AM289" s="20">
        <v>0.82299999999999995</v>
      </c>
      <c r="AN289" s="20">
        <v>0.91400000000000003</v>
      </c>
      <c r="AO289" s="20">
        <v>0.88400000000000001</v>
      </c>
      <c r="AP289" s="20">
        <v>0.93700000000000006</v>
      </c>
      <c r="AQ289" s="20">
        <v>0.86199999999999999</v>
      </c>
      <c r="AR289" s="20">
        <v>0.85399999999999998</v>
      </c>
      <c r="AS289" s="20">
        <v>0.70799999999999996</v>
      </c>
      <c r="AT289" s="20">
        <v>0.95499999999999996</v>
      </c>
      <c r="AU289" s="20">
        <v>0.91500000000000004</v>
      </c>
      <c r="AV289" s="20"/>
      <c r="AW289" s="20">
        <v>2.3650000000000002</v>
      </c>
      <c r="AX289" s="20">
        <v>1.48</v>
      </c>
      <c r="AY289" s="20">
        <v>1.258</v>
      </c>
      <c r="AZ289" s="20">
        <v>1.6479999999999999</v>
      </c>
      <c r="BA289" s="20">
        <v>1.294</v>
      </c>
      <c r="BB289" s="20">
        <v>1.3979999999999999</v>
      </c>
      <c r="BC289" s="20">
        <v>1.6459999999999999</v>
      </c>
      <c r="BD289" s="20">
        <v>1.3260000000000001</v>
      </c>
      <c r="BE289" s="20">
        <v>1.4039999999999999</v>
      </c>
      <c r="BF289" s="20">
        <v>1.333</v>
      </c>
      <c r="BG289" s="20">
        <v>1.5549999999999999</v>
      </c>
      <c r="BH289" s="20">
        <v>1.139</v>
      </c>
      <c r="BI289" s="20">
        <v>1.905</v>
      </c>
      <c r="BJ289" s="20">
        <v>1.379</v>
      </c>
      <c r="BK289" s="20">
        <v>1.33</v>
      </c>
      <c r="BL289" s="20"/>
      <c r="BM289" s="20">
        <v>0.84199999999999997</v>
      </c>
      <c r="BN289" s="20">
        <v>0.84899999999999998</v>
      </c>
      <c r="BO289" s="20">
        <v>0.90800000000000003</v>
      </c>
      <c r="BP289" s="20">
        <v>0.91400000000000003</v>
      </c>
      <c r="BQ289" s="20">
        <v>0.94199999999999995</v>
      </c>
      <c r="BR289" s="20">
        <v>0.93100000000000005</v>
      </c>
      <c r="BS289" s="20">
        <v>0.88600000000000001</v>
      </c>
      <c r="BT289" s="20">
        <v>0.92300000000000004</v>
      </c>
      <c r="BU289" s="20">
        <v>0.91400000000000003</v>
      </c>
      <c r="BV289" s="20">
        <v>0.92300000000000004</v>
      </c>
      <c r="BW289" s="20">
        <v>0.89800000000000002</v>
      </c>
      <c r="BX289" s="20">
        <v>0.92</v>
      </c>
      <c r="BY289" s="20">
        <v>0.86099999999999999</v>
      </c>
      <c r="BZ289" s="20">
        <v>0.94199999999999995</v>
      </c>
      <c r="CA289" s="20">
        <v>0.91700000000000004</v>
      </c>
      <c r="CB289" s="20"/>
      <c r="CC289" s="20"/>
    </row>
    <row r="290" spans="1:81" x14ac:dyDescent="0.35">
      <c r="A290" s="20">
        <v>145.29</v>
      </c>
      <c r="B290" s="20">
        <v>195.28200000000001</v>
      </c>
      <c r="C290" s="20">
        <v>176.535</v>
      </c>
      <c r="D290" s="20">
        <v>253.08600000000001</v>
      </c>
      <c r="E290" s="20">
        <v>249.96100000000001</v>
      </c>
      <c r="F290" s="20">
        <v>204.65600000000001</v>
      </c>
      <c r="G290" s="20">
        <v>198.40700000000001</v>
      </c>
      <c r="H290" s="20">
        <v>185.90899999999999</v>
      </c>
      <c r="I290" s="20">
        <v>178.09700000000001</v>
      </c>
      <c r="J290" s="20">
        <v>134.35400000000001</v>
      </c>
      <c r="K290" s="20">
        <v>154.66399999999999</v>
      </c>
      <c r="L290" s="20">
        <v>90.611000000000004</v>
      </c>
      <c r="M290" s="20">
        <v>184.346</v>
      </c>
      <c r="N290" s="20">
        <v>314.01400000000001</v>
      </c>
      <c r="O290" s="20">
        <v>229.65199999999999</v>
      </c>
      <c r="P290" s="20"/>
      <c r="Q290" s="20">
        <v>46.21</v>
      </c>
      <c r="R290" s="20">
        <v>51.084000000000003</v>
      </c>
      <c r="S290" s="20">
        <v>98.203000000000003</v>
      </c>
      <c r="T290" s="20">
        <v>57.850999999999999</v>
      </c>
      <c r="U290" s="20">
        <v>56.814999999999998</v>
      </c>
      <c r="V290" s="20">
        <v>52.850999999999999</v>
      </c>
      <c r="W290" s="20">
        <v>52.548000000000002</v>
      </c>
      <c r="X290" s="20">
        <v>51.816000000000003</v>
      </c>
      <c r="Y290" s="20">
        <v>49.012999999999998</v>
      </c>
      <c r="Z290" s="20">
        <v>41.817</v>
      </c>
      <c r="AA290" s="20">
        <v>47.244999999999997</v>
      </c>
      <c r="AB290" s="20">
        <v>35.478000000000002</v>
      </c>
      <c r="AC290" s="20">
        <v>49.316000000000003</v>
      </c>
      <c r="AD290" s="20">
        <v>58.582999999999998</v>
      </c>
      <c r="AE290" s="20">
        <v>56.082999999999998</v>
      </c>
      <c r="AG290" s="20">
        <v>0.85499999999999998</v>
      </c>
      <c r="AH290" s="20">
        <v>0.94</v>
      </c>
      <c r="AI290" s="20">
        <v>0.23</v>
      </c>
      <c r="AJ290" s="20">
        <v>0.95</v>
      </c>
      <c r="AK290" s="20">
        <v>0.97299999999999998</v>
      </c>
      <c r="AL290" s="20">
        <v>0.92100000000000004</v>
      </c>
      <c r="AM290" s="20">
        <v>0.90300000000000002</v>
      </c>
      <c r="AN290" s="20">
        <v>0.87</v>
      </c>
      <c r="AO290" s="20">
        <v>0.93200000000000005</v>
      </c>
      <c r="AP290" s="20">
        <v>0.96599999999999997</v>
      </c>
      <c r="AQ290" s="20">
        <v>0.871</v>
      </c>
      <c r="AR290" s="20">
        <v>0.90500000000000003</v>
      </c>
      <c r="AS290" s="20">
        <v>0.95299999999999996</v>
      </c>
      <c r="AT290" s="20">
        <v>0.83499999999999996</v>
      </c>
      <c r="AU290" s="20">
        <v>0.91800000000000004</v>
      </c>
      <c r="AV290" s="20"/>
      <c r="AW290" s="20">
        <v>1.6910000000000001</v>
      </c>
      <c r="AX290" s="20">
        <v>1.379</v>
      </c>
      <c r="AY290" s="20">
        <v>1.8620000000000001</v>
      </c>
      <c r="AZ290" s="20">
        <v>1.325</v>
      </c>
      <c r="BA290" s="20">
        <v>1.2330000000000001</v>
      </c>
      <c r="BB290" s="20">
        <v>1.302</v>
      </c>
      <c r="BC290" s="20">
        <v>1.395</v>
      </c>
      <c r="BD290" s="20">
        <v>1.7</v>
      </c>
      <c r="BE290" s="20">
        <v>1.345</v>
      </c>
      <c r="BF290" s="20">
        <v>1.2010000000000001</v>
      </c>
      <c r="BG290" s="20">
        <v>1.5820000000000001</v>
      </c>
      <c r="BH290" s="20">
        <v>1.3879999999999999</v>
      </c>
      <c r="BI290" s="20">
        <v>1.202</v>
      </c>
      <c r="BJ290" s="20">
        <v>1.7130000000000001</v>
      </c>
      <c r="BK290" s="20">
        <v>1.2490000000000001</v>
      </c>
      <c r="BL290" s="20"/>
      <c r="BM290" s="20">
        <v>0.93500000000000005</v>
      </c>
      <c r="BN290" s="20">
        <v>0.92300000000000004</v>
      </c>
      <c r="BO290" s="20">
        <v>0.57799999999999996</v>
      </c>
      <c r="BP290" s="20">
        <v>0.94199999999999995</v>
      </c>
      <c r="BQ290" s="20">
        <v>0.94399999999999995</v>
      </c>
      <c r="BR290" s="20">
        <v>0.90700000000000003</v>
      </c>
      <c r="BS290" s="20">
        <v>0.93700000000000006</v>
      </c>
      <c r="BT290" s="20">
        <v>0.91500000000000004</v>
      </c>
      <c r="BU290" s="20">
        <v>0.93400000000000005</v>
      </c>
      <c r="BV290" s="20">
        <v>0.90500000000000003</v>
      </c>
      <c r="BW290" s="20">
        <v>0.92100000000000004</v>
      </c>
      <c r="BX290" s="20">
        <v>0.89200000000000002</v>
      </c>
      <c r="BY290" s="20">
        <v>0.92200000000000004</v>
      </c>
      <c r="BZ290" s="20">
        <v>0.91500000000000004</v>
      </c>
      <c r="CA290" s="20">
        <v>0.93</v>
      </c>
      <c r="CB290" s="20"/>
      <c r="CC290" s="20"/>
    </row>
    <row r="291" spans="1:81" x14ac:dyDescent="0.35">
      <c r="A291" s="20">
        <v>148.41399999999999</v>
      </c>
      <c r="B291" s="20">
        <v>171.84800000000001</v>
      </c>
      <c r="C291" s="20">
        <v>298.39100000000002</v>
      </c>
      <c r="D291" s="20">
        <v>246.83699999999999</v>
      </c>
      <c r="E291" s="20">
        <v>282.76900000000001</v>
      </c>
      <c r="F291" s="20">
        <v>201.53100000000001</v>
      </c>
      <c r="G291" s="20">
        <v>228.09</v>
      </c>
      <c r="H291" s="20">
        <v>196.84399999999999</v>
      </c>
      <c r="I291" s="20">
        <v>187.471</v>
      </c>
      <c r="J291" s="20">
        <v>265.584</v>
      </c>
      <c r="K291" s="20">
        <v>214.029</v>
      </c>
      <c r="L291" s="20">
        <v>234.339</v>
      </c>
      <c r="M291" s="20">
        <v>187.471</v>
      </c>
      <c r="N291" s="20">
        <v>107.79600000000001</v>
      </c>
      <c r="O291" s="20">
        <v>303.07799999999997</v>
      </c>
      <c r="P291" s="20"/>
      <c r="Q291" s="20">
        <v>47.119</v>
      </c>
      <c r="R291" s="20">
        <v>47.548000000000002</v>
      </c>
      <c r="S291" s="20">
        <v>67.117999999999995</v>
      </c>
      <c r="T291" s="20">
        <v>63.457000000000001</v>
      </c>
      <c r="U291" s="20">
        <v>63.886000000000003</v>
      </c>
      <c r="V291" s="20">
        <v>53.582999999999998</v>
      </c>
      <c r="W291" s="20">
        <v>56.814999999999998</v>
      </c>
      <c r="X291" s="20">
        <v>52.548000000000002</v>
      </c>
      <c r="Y291" s="20">
        <v>50.78</v>
      </c>
      <c r="Z291" s="20">
        <v>61.814999999999998</v>
      </c>
      <c r="AA291" s="20">
        <v>53.582999999999998</v>
      </c>
      <c r="AB291" s="20">
        <v>58.886000000000003</v>
      </c>
      <c r="AC291" s="20">
        <v>50.350999999999999</v>
      </c>
      <c r="AD291" s="20">
        <v>67.849999999999994</v>
      </c>
      <c r="AE291" s="20">
        <v>64.921000000000006</v>
      </c>
      <c r="AG291" s="20">
        <v>0.84</v>
      </c>
      <c r="AH291" s="20">
        <v>0.95499999999999996</v>
      </c>
      <c r="AI291" s="20">
        <v>0.83199999999999996</v>
      </c>
      <c r="AJ291" s="20">
        <v>0.77</v>
      </c>
      <c r="AK291" s="20">
        <v>0.871</v>
      </c>
      <c r="AL291" s="20">
        <v>0.88200000000000001</v>
      </c>
      <c r="AM291" s="20">
        <v>0.88800000000000001</v>
      </c>
      <c r="AN291" s="20">
        <v>0.89600000000000002</v>
      </c>
      <c r="AO291" s="20">
        <v>0.91400000000000003</v>
      </c>
      <c r="AP291" s="20">
        <v>0.873</v>
      </c>
      <c r="AQ291" s="20">
        <v>0.93700000000000006</v>
      </c>
      <c r="AR291" s="20">
        <v>0.84899999999999998</v>
      </c>
      <c r="AS291" s="20">
        <v>0.92900000000000005</v>
      </c>
      <c r="AT291" s="20">
        <v>0.85699999999999998</v>
      </c>
      <c r="AU291" s="20">
        <v>0.90400000000000003</v>
      </c>
      <c r="AV291" s="20"/>
      <c r="AW291" s="20">
        <v>1.3979999999999999</v>
      </c>
      <c r="AX291" s="20">
        <v>1.159</v>
      </c>
      <c r="AY291" s="20">
        <v>1.542</v>
      </c>
      <c r="AZ291" s="20">
        <v>1.996</v>
      </c>
      <c r="BA291" s="20">
        <v>1.474</v>
      </c>
      <c r="BB291" s="20">
        <v>1.5820000000000001</v>
      </c>
      <c r="BC291" s="20">
        <v>1.5509999999999999</v>
      </c>
      <c r="BD291" s="20">
        <v>1.5389999999999999</v>
      </c>
      <c r="BE291" s="20">
        <v>1.266</v>
      </c>
      <c r="BF291" s="20">
        <v>1.4870000000000001</v>
      </c>
      <c r="BG291" s="20">
        <v>1.38</v>
      </c>
      <c r="BH291" s="20">
        <v>1.3440000000000001</v>
      </c>
      <c r="BI291" s="20">
        <v>1.2929999999999999</v>
      </c>
      <c r="BJ291" s="20">
        <v>1.5549999999999999</v>
      </c>
      <c r="BK291" s="20">
        <v>1.3580000000000001</v>
      </c>
      <c r="BL291" s="20"/>
      <c r="BM291" s="20">
        <v>0.88400000000000001</v>
      </c>
      <c r="BN291" s="20">
        <v>0.92100000000000004</v>
      </c>
      <c r="BO291" s="20">
        <v>0.92500000000000004</v>
      </c>
      <c r="BP291" s="20">
        <v>0.89</v>
      </c>
      <c r="BQ291" s="20">
        <v>0.91900000000000004</v>
      </c>
      <c r="BR291" s="20">
        <v>0.91200000000000003</v>
      </c>
      <c r="BS291" s="20">
        <v>0.93300000000000005</v>
      </c>
      <c r="BT291" s="20">
        <v>0.92600000000000005</v>
      </c>
      <c r="BU291" s="20">
        <v>0.91600000000000004</v>
      </c>
      <c r="BV291" s="20">
        <v>0.92600000000000005</v>
      </c>
      <c r="BW291" s="20">
        <v>0.92600000000000005</v>
      </c>
      <c r="BX291" s="20">
        <v>0.91500000000000004</v>
      </c>
      <c r="BY291" s="20">
        <v>0.90600000000000003</v>
      </c>
      <c r="BZ291" s="20">
        <v>0.92400000000000004</v>
      </c>
      <c r="CA291" s="20">
        <v>0.91300000000000003</v>
      </c>
      <c r="CB291" s="20"/>
      <c r="CC291" s="20"/>
    </row>
    <row r="292" spans="1:81" x14ac:dyDescent="0.35">
      <c r="A292" s="20">
        <v>159.35</v>
      </c>
      <c r="B292" s="20">
        <v>231.214</v>
      </c>
      <c r="C292" s="20">
        <v>226.52699999999999</v>
      </c>
      <c r="D292" s="20">
        <v>151.53899999999999</v>
      </c>
      <c r="E292" s="20">
        <v>246.83699999999999</v>
      </c>
      <c r="F292" s="20">
        <v>588.971</v>
      </c>
      <c r="G292" s="20">
        <v>168.72399999999999</v>
      </c>
      <c r="H292" s="20">
        <v>271.83300000000003</v>
      </c>
      <c r="I292" s="20">
        <v>284.33100000000002</v>
      </c>
      <c r="J292" s="20">
        <v>204.65600000000001</v>
      </c>
      <c r="K292" s="20">
        <v>268.70800000000003</v>
      </c>
      <c r="L292" s="20">
        <v>114.045</v>
      </c>
      <c r="M292" s="20">
        <v>846.74400000000003</v>
      </c>
      <c r="N292" s="20">
        <v>340.572</v>
      </c>
      <c r="O292" s="20">
        <v>187.471</v>
      </c>
      <c r="P292" s="20"/>
      <c r="Q292" s="20">
        <v>47.851999999999997</v>
      </c>
      <c r="R292" s="20">
        <v>57.548000000000002</v>
      </c>
      <c r="S292" s="20">
        <v>57.119</v>
      </c>
      <c r="T292" s="20">
        <v>46.816000000000003</v>
      </c>
      <c r="U292" s="20">
        <v>57.119</v>
      </c>
      <c r="V292" s="20">
        <v>97.9</v>
      </c>
      <c r="W292" s="20">
        <v>50.048000000000002</v>
      </c>
      <c r="X292" s="20">
        <v>61.386000000000003</v>
      </c>
      <c r="Y292" s="20">
        <v>63.886000000000003</v>
      </c>
      <c r="Z292" s="20">
        <v>52.548000000000002</v>
      </c>
      <c r="AA292" s="20">
        <v>62.118000000000002</v>
      </c>
      <c r="AB292" s="20">
        <v>40.780999999999999</v>
      </c>
      <c r="AC292" s="20">
        <v>114.666</v>
      </c>
      <c r="AD292" s="20">
        <v>40.478000000000002</v>
      </c>
      <c r="AE292" s="20">
        <v>52.548000000000002</v>
      </c>
      <c r="AG292" s="20">
        <v>0.875</v>
      </c>
      <c r="AH292" s="20">
        <v>0.877</v>
      </c>
      <c r="AI292" s="20">
        <v>0.873</v>
      </c>
      <c r="AJ292" s="20">
        <v>0.86899999999999999</v>
      </c>
      <c r="AK292" s="20">
        <v>0.95099999999999996</v>
      </c>
      <c r="AL292" s="20">
        <v>0.77200000000000002</v>
      </c>
      <c r="AM292" s="20">
        <v>0.84599999999999997</v>
      </c>
      <c r="AN292" s="20">
        <v>0.90700000000000003</v>
      </c>
      <c r="AO292" s="20">
        <v>0.875</v>
      </c>
      <c r="AP292" s="20">
        <v>0.93100000000000005</v>
      </c>
      <c r="AQ292" s="20">
        <v>0.875</v>
      </c>
      <c r="AR292" s="20">
        <v>0.86199999999999999</v>
      </c>
      <c r="AS292" s="20">
        <v>0.80900000000000005</v>
      </c>
      <c r="AT292" s="20">
        <v>0.82699999999999996</v>
      </c>
      <c r="AU292" s="20">
        <v>0.85299999999999998</v>
      </c>
      <c r="AV292" s="20"/>
      <c r="AW292" s="20">
        <v>1.706</v>
      </c>
      <c r="AX292" s="20">
        <v>1.43</v>
      </c>
      <c r="AY292" s="20">
        <v>1.395</v>
      </c>
      <c r="AZ292" s="20">
        <v>1.5169999999999999</v>
      </c>
      <c r="BA292" s="20">
        <v>1.256</v>
      </c>
      <c r="BB292" s="20">
        <v>2.0550000000000002</v>
      </c>
      <c r="BC292" s="20">
        <v>1.157</v>
      </c>
      <c r="BD292" s="20">
        <v>1.2210000000000001</v>
      </c>
      <c r="BE292" s="20">
        <v>1.41</v>
      </c>
      <c r="BF292" s="20">
        <v>1.2110000000000001</v>
      </c>
      <c r="BG292" s="20">
        <v>1.252</v>
      </c>
      <c r="BH292" s="20">
        <v>1.492</v>
      </c>
      <c r="BI292" s="20">
        <v>1.4690000000000001</v>
      </c>
      <c r="BJ292" s="20">
        <v>1.4990000000000001</v>
      </c>
      <c r="BK292" s="20">
        <v>1.407</v>
      </c>
      <c r="BL292" s="20"/>
      <c r="BM292" s="20">
        <v>0.89900000000000002</v>
      </c>
      <c r="BN292" s="20">
        <v>0.94299999999999995</v>
      </c>
      <c r="BO292" s="20">
        <v>0.89500000000000002</v>
      </c>
      <c r="BP292" s="20">
        <v>0.91100000000000003</v>
      </c>
      <c r="BQ292" s="20">
        <v>0.92900000000000005</v>
      </c>
      <c r="BR292" s="20">
        <v>0.91600000000000004</v>
      </c>
      <c r="BS292" s="20">
        <v>0.88200000000000001</v>
      </c>
      <c r="BT292" s="20">
        <v>0.91600000000000004</v>
      </c>
      <c r="BU292" s="20">
        <v>0.91700000000000004</v>
      </c>
      <c r="BV292" s="20">
        <v>0.92900000000000005</v>
      </c>
      <c r="BW292" s="20">
        <v>0.90800000000000003</v>
      </c>
      <c r="BX292" s="20">
        <v>0.89</v>
      </c>
      <c r="BY292" s="20">
        <v>0.92800000000000005</v>
      </c>
      <c r="BZ292" s="20">
        <v>0.86799999999999999</v>
      </c>
      <c r="CA292" s="20">
        <v>0.90600000000000003</v>
      </c>
      <c r="CB292" s="20"/>
      <c r="CC292" s="20"/>
    </row>
    <row r="293" spans="1:81" x14ac:dyDescent="0.35">
      <c r="A293" s="20">
        <v>187.471</v>
      </c>
      <c r="B293" s="20">
        <v>234.339</v>
      </c>
      <c r="C293" s="20">
        <v>1398.221</v>
      </c>
      <c r="D293" s="20">
        <v>143.72800000000001</v>
      </c>
      <c r="E293" s="20">
        <v>256.20999999999998</v>
      </c>
      <c r="F293" s="20">
        <v>192.15799999999999</v>
      </c>
      <c r="G293" s="20">
        <v>187.471</v>
      </c>
      <c r="H293" s="20">
        <v>20.309000000000001</v>
      </c>
      <c r="I293" s="20">
        <v>285.89299999999997</v>
      </c>
      <c r="J293" s="20">
        <v>217.154</v>
      </c>
      <c r="K293" s="20">
        <v>198.40700000000001</v>
      </c>
      <c r="L293" s="20">
        <v>120.294</v>
      </c>
      <c r="M293" s="20">
        <v>484.3</v>
      </c>
      <c r="N293" s="20">
        <v>204.65600000000001</v>
      </c>
      <c r="O293" s="20">
        <v>296.82900000000001</v>
      </c>
      <c r="P293" s="20"/>
      <c r="Q293" s="20">
        <v>50.048000000000002</v>
      </c>
      <c r="R293" s="20">
        <v>56.814999999999998</v>
      </c>
      <c r="S293" s="20">
        <v>147.77000000000001</v>
      </c>
      <c r="T293" s="20">
        <v>44.012999999999998</v>
      </c>
      <c r="U293" s="20">
        <v>58.886000000000003</v>
      </c>
      <c r="V293" s="20">
        <v>52.119</v>
      </c>
      <c r="W293" s="20">
        <v>51.084000000000003</v>
      </c>
      <c r="X293" s="20">
        <v>18.105</v>
      </c>
      <c r="Y293" s="20">
        <v>66.992000000000004</v>
      </c>
      <c r="Z293" s="20">
        <v>56.082999999999998</v>
      </c>
      <c r="AA293" s="20">
        <v>51.816000000000003</v>
      </c>
      <c r="AB293" s="20">
        <v>43.280999999999999</v>
      </c>
      <c r="AC293" s="20">
        <v>96.132000000000005</v>
      </c>
      <c r="AD293" s="20">
        <v>71.992000000000004</v>
      </c>
      <c r="AE293" s="20">
        <v>65.653999999999996</v>
      </c>
      <c r="AG293" s="20">
        <v>0.94099999999999995</v>
      </c>
      <c r="AH293" s="20">
        <v>0.91200000000000003</v>
      </c>
      <c r="AI293" s="20">
        <v>0.80500000000000005</v>
      </c>
      <c r="AJ293" s="20">
        <v>0.93200000000000005</v>
      </c>
      <c r="AK293" s="20">
        <v>0.92800000000000005</v>
      </c>
      <c r="AL293" s="20">
        <v>0.88900000000000001</v>
      </c>
      <c r="AM293" s="20">
        <v>0.90300000000000002</v>
      </c>
      <c r="AN293" s="20">
        <v>0.77900000000000003</v>
      </c>
      <c r="AO293" s="20">
        <v>0.80100000000000005</v>
      </c>
      <c r="AP293" s="20">
        <v>0.86799999999999999</v>
      </c>
      <c r="AQ293" s="20">
        <v>0.92900000000000005</v>
      </c>
      <c r="AR293" s="20">
        <v>0.80700000000000005</v>
      </c>
      <c r="AS293" s="20">
        <v>0.65900000000000003</v>
      </c>
      <c r="AT293" s="20">
        <v>0.82599999999999996</v>
      </c>
      <c r="AU293" s="20">
        <v>0.86499999999999999</v>
      </c>
      <c r="AV293" s="20"/>
      <c r="AW293" s="20">
        <v>1.29</v>
      </c>
      <c r="AX293" s="20">
        <v>1.4570000000000001</v>
      </c>
      <c r="AY293" s="20">
        <v>1.5429999999999999</v>
      </c>
      <c r="AZ293" s="20">
        <v>1.373</v>
      </c>
      <c r="BA293" s="20">
        <v>1.363</v>
      </c>
      <c r="BB293" s="20">
        <v>1.4510000000000001</v>
      </c>
      <c r="BC293" s="20">
        <v>1.421</v>
      </c>
      <c r="BD293" s="20">
        <v>2.2280000000000002</v>
      </c>
      <c r="BE293" s="20">
        <v>1.4119999999999999</v>
      </c>
      <c r="BF293" s="20">
        <v>1.238</v>
      </c>
      <c r="BG293" s="20">
        <v>1.3540000000000001</v>
      </c>
      <c r="BH293" s="20">
        <v>1.7070000000000001</v>
      </c>
      <c r="BI293" s="20">
        <v>2.238</v>
      </c>
      <c r="BJ293" s="20">
        <v>1.466</v>
      </c>
      <c r="BK293" s="20">
        <v>1.637</v>
      </c>
      <c r="BL293" s="20"/>
      <c r="BM293" s="20">
        <v>0.92700000000000005</v>
      </c>
      <c r="BN293" s="20">
        <v>0.93500000000000005</v>
      </c>
      <c r="BO293" s="20">
        <v>0.94499999999999995</v>
      </c>
      <c r="BP293" s="20">
        <v>0.91500000000000004</v>
      </c>
      <c r="BQ293" s="20">
        <v>0.92400000000000004</v>
      </c>
      <c r="BR293" s="20">
        <v>0.91100000000000003</v>
      </c>
      <c r="BS293" s="20">
        <v>0.90600000000000003</v>
      </c>
      <c r="BT293" s="20">
        <v>0.83899999999999997</v>
      </c>
      <c r="BU293" s="20">
        <v>0.91</v>
      </c>
      <c r="BV293" s="20">
        <v>0.90600000000000003</v>
      </c>
      <c r="BW293" s="20">
        <v>0.92400000000000004</v>
      </c>
      <c r="BX293" s="20">
        <v>0.86499999999999999</v>
      </c>
      <c r="BY293" s="20">
        <v>0.879</v>
      </c>
      <c r="BZ293" s="20">
        <v>0.91400000000000003</v>
      </c>
      <c r="CA293" s="20">
        <v>0.92200000000000004</v>
      </c>
      <c r="CB293" s="20"/>
      <c r="CC293" s="20"/>
    </row>
    <row r="294" spans="1:81" x14ac:dyDescent="0.35">
      <c r="A294" s="20">
        <v>207.78</v>
      </c>
      <c r="B294" s="20">
        <v>207.78</v>
      </c>
      <c r="C294" s="20">
        <v>224.965</v>
      </c>
      <c r="D294" s="20">
        <v>228.09</v>
      </c>
      <c r="E294" s="20">
        <v>157.78800000000001</v>
      </c>
      <c r="F294" s="20">
        <v>296.82900000000001</v>
      </c>
      <c r="G294" s="20">
        <v>160.91300000000001</v>
      </c>
      <c r="H294" s="20">
        <v>243.71199999999999</v>
      </c>
      <c r="I294" s="20">
        <v>274.95699999999999</v>
      </c>
      <c r="J294" s="20">
        <v>178.09700000000001</v>
      </c>
      <c r="K294" s="20">
        <v>303.07799999999997</v>
      </c>
      <c r="L294" s="20">
        <v>87.486000000000004</v>
      </c>
      <c r="M294" s="20">
        <v>234.339</v>
      </c>
      <c r="N294" s="20">
        <v>323.387</v>
      </c>
      <c r="O294" s="20">
        <v>190.595</v>
      </c>
      <c r="P294" s="20"/>
      <c r="Q294" s="20">
        <v>57.421999999999997</v>
      </c>
      <c r="R294" s="20">
        <v>54.316000000000003</v>
      </c>
      <c r="S294" s="20">
        <v>56.082999999999998</v>
      </c>
      <c r="T294" s="20">
        <v>57.548000000000002</v>
      </c>
      <c r="U294" s="20">
        <v>45.780999999999999</v>
      </c>
      <c r="V294" s="20">
        <v>63.886000000000003</v>
      </c>
      <c r="W294" s="20">
        <v>51.512999999999998</v>
      </c>
      <c r="X294" s="20">
        <v>63.154000000000003</v>
      </c>
      <c r="Y294" s="20">
        <v>64.617999999999995</v>
      </c>
      <c r="Z294" s="20">
        <v>48.280999999999999</v>
      </c>
      <c r="AA294" s="20">
        <v>62.85</v>
      </c>
      <c r="AB294" s="20">
        <v>34.746000000000002</v>
      </c>
      <c r="AC294" s="20">
        <v>55.78</v>
      </c>
      <c r="AD294" s="20">
        <v>57.850999999999999</v>
      </c>
      <c r="AE294" s="20">
        <v>50.048000000000002</v>
      </c>
      <c r="AG294" s="20">
        <v>0.79200000000000004</v>
      </c>
      <c r="AH294" s="20">
        <v>0.88500000000000001</v>
      </c>
      <c r="AI294" s="20">
        <v>0.89900000000000002</v>
      </c>
      <c r="AJ294" s="20">
        <v>0.86499999999999999</v>
      </c>
      <c r="AK294" s="20">
        <v>0.94599999999999995</v>
      </c>
      <c r="AL294" s="20">
        <v>0.91400000000000003</v>
      </c>
      <c r="AM294" s="20">
        <v>0.76200000000000001</v>
      </c>
      <c r="AN294" s="20">
        <v>0.76800000000000002</v>
      </c>
      <c r="AO294" s="20">
        <v>0.82699999999999996</v>
      </c>
      <c r="AP294" s="20">
        <v>0.96</v>
      </c>
      <c r="AQ294" s="20">
        <v>0.96399999999999997</v>
      </c>
      <c r="AR294" s="20">
        <v>0.91100000000000003</v>
      </c>
      <c r="AS294" s="20">
        <v>0.94599999999999995</v>
      </c>
      <c r="AT294" s="20">
        <v>0.76800000000000002</v>
      </c>
      <c r="AU294" s="20">
        <v>0.95599999999999996</v>
      </c>
      <c r="AV294" s="20"/>
      <c r="AW294" s="20">
        <v>1.6020000000000001</v>
      </c>
      <c r="AX294" s="20">
        <v>1.7430000000000001</v>
      </c>
      <c r="AY294" s="20">
        <v>1.4490000000000001</v>
      </c>
      <c r="AZ294" s="20">
        <v>1.526</v>
      </c>
      <c r="BA294" s="20">
        <v>1.3779999999999999</v>
      </c>
      <c r="BB294" s="20">
        <v>1.401</v>
      </c>
      <c r="BC294" s="20">
        <v>2.286</v>
      </c>
      <c r="BD294" s="20">
        <v>1.617</v>
      </c>
      <c r="BE294" s="20">
        <v>1.254</v>
      </c>
      <c r="BF294" s="20">
        <v>1.274</v>
      </c>
      <c r="BG294" s="20">
        <v>1.2490000000000001</v>
      </c>
      <c r="BH294" s="20">
        <v>1.254</v>
      </c>
      <c r="BI294" s="20">
        <v>1.3120000000000001</v>
      </c>
      <c r="BJ294" s="20">
        <v>2.0619999999999998</v>
      </c>
      <c r="BK294" s="20">
        <v>1.198</v>
      </c>
      <c r="BL294" s="20"/>
      <c r="BM294" s="20">
        <v>0.89</v>
      </c>
      <c r="BN294" s="20">
        <v>0.93</v>
      </c>
      <c r="BO294" s="20">
        <v>0.92300000000000004</v>
      </c>
      <c r="BP294" s="20">
        <v>0.91800000000000004</v>
      </c>
      <c r="BQ294" s="20">
        <v>0.92200000000000004</v>
      </c>
      <c r="BR294" s="20">
        <v>0.92700000000000005</v>
      </c>
      <c r="BS294" s="20">
        <v>0.89200000000000002</v>
      </c>
      <c r="BT294" s="20">
        <v>0.879</v>
      </c>
      <c r="BU294" s="20">
        <v>0.9</v>
      </c>
      <c r="BV294" s="20">
        <v>0.93799999999999994</v>
      </c>
      <c r="BW294" s="20">
        <v>0.94599999999999995</v>
      </c>
      <c r="BX294" s="20">
        <v>0.90300000000000002</v>
      </c>
      <c r="BY294" s="20">
        <v>0.94899999999999995</v>
      </c>
      <c r="BZ294" s="20">
        <v>0.9</v>
      </c>
      <c r="CA294" s="20">
        <v>0.93500000000000005</v>
      </c>
      <c r="CB294" s="20"/>
      <c r="CC294" s="20"/>
    </row>
    <row r="295" spans="1:81" x14ac:dyDescent="0.35">
      <c r="A295" s="20">
        <v>165.59899999999999</v>
      </c>
      <c r="B295" s="20">
        <v>157.78800000000001</v>
      </c>
      <c r="C295" s="20">
        <v>310.88900000000001</v>
      </c>
      <c r="D295" s="20">
        <v>149.977</v>
      </c>
      <c r="E295" s="20">
        <v>328.07400000000001</v>
      </c>
      <c r="F295" s="20">
        <v>265.584</v>
      </c>
      <c r="G295" s="20">
        <v>245.274</v>
      </c>
      <c r="H295" s="20">
        <v>203.09399999999999</v>
      </c>
      <c r="I295" s="20">
        <v>139.041</v>
      </c>
      <c r="J295" s="20">
        <v>139.041</v>
      </c>
      <c r="K295" s="20">
        <v>21.872</v>
      </c>
      <c r="L295" s="20">
        <v>128.10499999999999</v>
      </c>
      <c r="M295" s="20">
        <v>157.78800000000001</v>
      </c>
      <c r="N295" s="20">
        <v>235.90100000000001</v>
      </c>
      <c r="O295" s="20">
        <v>218.71600000000001</v>
      </c>
      <c r="P295" s="20"/>
      <c r="Q295" s="20">
        <v>50.350999999999999</v>
      </c>
      <c r="R295" s="20">
        <v>47.851999999999997</v>
      </c>
      <c r="S295" s="20">
        <v>73.760000000000005</v>
      </c>
      <c r="T295" s="20">
        <v>45.048999999999999</v>
      </c>
      <c r="U295" s="20">
        <v>67.117999999999995</v>
      </c>
      <c r="V295" s="20">
        <v>64.188999999999993</v>
      </c>
      <c r="W295" s="20">
        <v>58.582999999999998</v>
      </c>
      <c r="X295" s="20">
        <v>53.582999999999998</v>
      </c>
      <c r="Y295" s="20">
        <v>81.864999999999995</v>
      </c>
      <c r="Z295" s="20">
        <v>42.978000000000002</v>
      </c>
      <c r="AA295" s="20">
        <v>17.373000000000001</v>
      </c>
      <c r="AB295" s="20">
        <v>42.244999999999997</v>
      </c>
      <c r="AC295" s="20">
        <v>53.155000000000001</v>
      </c>
      <c r="AD295" s="20">
        <v>69.188999999999993</v>
      </c>
      <c r="AE295" s="20">
        <v>53.28</v>
      </c>
      <c r="AG295" s="20">
        <v>0.82099999999999995</v>
      </c>
      <c r="AH295" s="20">
        <v>0.86599999999999999</v>
      </c>
      <c r="AI295" s="20">
        <v>0.71799999999999997</v>
      </c>
      <c r="AJ295" s="20">
        <v>0.92900000000000005</v>
      </c>
      <c r="AK295" s="20">
        <v>0.91500000000000004</v>
      </c>
      <c r="AL295" s="20">
        <v>0.81</v>
      </c>
      <c r="AM295" s="20">
        <v>0.89800000000000002</v>
      </c>
      <c r="AN295" s="20">
        <v>0.88900000000000001</v>
      </c>
      <c r="AO295" s="20">
        <v>0.26100000000000001</v>
      </c>
      <c r="AP295" s="20">
        <v>0.94599999999999995</v>
      </c>
      <c r="AQ295" s="20">
        <v>0.91100000000000003</v>
      </c>
      <c r="AR295" s="20">
        <v>0.90200000000000002</v>
      </c>
      <c r="AS295" s="20">
        <v>0.70199999999999996</v>
      </c>
      <c r="AT295" s="20">
        <v>0.84899999999999998</v>
      </c>
      <c r="AU295" s="20">
        <v>0.96799999999999997</v>
      </c>
      <c r="AV295" s="20"/>
      <c r="AW295" s="20">
        <v>1.403</v>
      </c>
      <c r="AX295" s="20">
        <v>1.643</v>
      </c>
      <c r="AY295" s="20">
        <v>1.5940000000000001</v>
      </c>
      <c r="AZ295" s="20">
        <v>1.3640000000000001</v>
      </c>
      <c r="BA295" s="20">
        <v>1.5249999999999999</v>
      </c>
      <c r="BB295" s="20">
        <v>1.512</v>
      </c>
      <c r="BC295" s="20">
        <v>1.3109999999999999</v>
      </c>
      <c r="BD295" s="20">
        <v>1.502</v>
      </c>
      <c r="BE295" s="20">
        <v>2.278</v>
      </c>
      <c r="BF295" s="20">
        <v>1.4079999999999999</v>
      </c>
      <c r="BG295" s="20">
        <v>1.768</v>
      </c>
      <c r="BH295" s="20">
        <v>1.3979999999999999</v>
      </c>
      <c r="BI295" s="20">
        <v>2.5419999999999998</v>
      </c>
      <c r="BJ295" s="20">
        <v>1.2889999999999999</v>
      </c>
      <c r="BK295" s="20">
        <v>1.1599999999999999</v>
      </c>
      <c r="BL295" s="20"/>
      <c r="BM295" s="20">
        <v>0.90600000000000003</v>
      </c>
      <c r="BN295" s="20">
        <v>0.90200000000000002</v>
      </c>
      <c r="BO295" s="20">
        <v>0.82399999999999995</v>
      </c>
      <c r="BP295" s="20">
        <v>0.91900000000000004</v>
      </c>
      <c r="BQ295" s="20">
        <v>0.94799999999999995</v>
      </c>
      <c r="BR295" s="20">
        <v>0.91200000000000003</v>
      </c>
      <c r="BS295" s="20">
        <v>0.92100000000000004</v>
      </c>
      <c r="BT295" s="20">
        <v>0.91200000000000003</v>
      </c>
      <c r="BU295" s="20">
        <v>0.60099999999999998</v>
      </c>
      <c r="BV295" s="20">
        <v>0.93700000000000006</v>
      </c>
      <c r="BW295" s="20">
        <v>0.875</v>
      </c>
      <c r="BX295" s="20">
        <v>0.90100000000000002</v>
      </c>
      <c r="BY295" s="20">
        <v>0.84899999999999998</v>
      </c>
      <c r="BZ295" s="20">
        <v>0.91400000000000003</v>
      </c>
      <c r="CA295" s="20">
        <v>0.94</v>
      </c>
      <c r="CB295" s="20"/>
      <c r="CC295" s="20"/>
    </row>
    <row r="296" spans="1:81" x14ac:dyDescent="0.35">
      <c r="A296" s="20">
        <v>187.471</v>
      </c>
      <c r="B296" s="20">
        <v>149.977</v>
      </c>
      <c r="C296" s="20">
        <v>556.16399999999999</v>
      </c>
      <c r="D296" s="20">
        <v>164.03700000000001</v>
      </c>
      <c r="E296" s="20">
        <v>254.648</v>
      </c>
      <c r="F296" s="20">
        <v>257.77300000000002</v>
      </c>
      <c r="G296" s="20">
        <v>170.286</v>
      </c>
      <c r="H296" s="20">
        <v>270.27100000000002</v>
      </c>
      <c r="I296" s="20">
        <v>221.84100000000001</v>
      </c>
      <c r="J296" s="20">
        <v>179.66</v>
      </c>
      <c r="K296" s="20">
        <v>565.53700000000003</v>
      </c>
      <c r="L296" s="20">
        <v>451.49299999999999</v>
      </c>
      <c r="M296" s="20">
        <v>334.32299999999998</v>
      </c>
      <c r="N296" s="20">
        <v>168.72399999999999</v>
      </c>
      <c r="O296" s="20">
        <v>284.33100000000002</v>
      </c>
      <c r="P296" s="20"/>
      <c r="Q296" s="20">
        <v>50.78</v>
      </c>
      <c r="R296" s="20">
        <v>45.048999999999999</v>
      </c>
      <c r="S296" s="20">
        <v>94.49</v>
      </c>
      <c r="T296" s="20">
        <v>48.280999999999999</v>
      </c>
      <c r="U296" s="20">
        <v>57.850999999999999</v>
      </c>
      <c r="V296" s="20">
        <v>58.582999999999998</v>
      </c>
      <c r="W296" s="20">
        <v>48.280999999999999</v>
      </c>
      <c r="X296" s="20">
        <v>61.386000000000003</v>
      </c>
      <c r="Y296" s="20">
        <v>56.512</v>
      </c>
      <c r="Z296" s="20">
        <v>49.012999999999998</v>
      </c>
      <c r="AA296" s="20">
        <v>89.491</v>
      </c>
      <c r="AB296" s="20">
        <v>81.259</v>
      </c>
      <c r="AC296" s="20">
        <v>67.421000000000006</v>
      </c>
      <c r="AD296" s="20">
        <v>56.814999999999998</v>
      </c>
      <c r="AE296" s="20">
        <v>65.224999999999994</v>
      </c>
      <c r="AG296" s="20">
        <v>0.91400000000000003</v>
      </c>
      <c r="AH296" s="20">
        <v>0.92900000000000005</v>
      </c>
      <c r="AI296" s="20">
        <v>0.78300000000000003</v>
      </c>
      <c r="AJ296" s="20">
        <v>0.88400000000000001</v>
      </c>
      <c r="AK296" s="20">
        <v>0.95599999999999996</v>
      </c>
      <c r="AL296" s="20">
        <v>0.94399999999999995</v>
      </c>
      <c r="AM296" s="20">
        <v>0.91800000000000004</v>
      </c>
      <c r="AN296" s="20">
        <v>0.90100000000000002</v>
      </c>
      <c r="AO296" s="20">
        <v>0.873</v>
      </c>
      <c r="AP296" s="20">
        <v>0.94</v>
      </c>
      <c r="AQ296" s="20">
        <v>0.88700000000000001</v>
      </c>
      <c r="AR296" s="20">
        <v>0.85899999999999999</v>
      </c>
      <c r="AS296" s="20">
        <v>0.92400000000000004</v>
      </c>
      <c r="AT296" s="20">
        <v>0.91800000000000004</v>
      </c>
      <c r="AU296" s="20">
        <v>0.84</v>
      </c>
      <c r="AV296" s="20"/>
      <c r="AW296" s="20">
        <v>1.276</v>
      </c>
      <c r="AX296" s="20">
        <v>1.367</v>
      </c>
      <c r="AY296" s="20">
        <v>1.9350000000000001</v>
      </c>
      <c r="AZ296" s="20">
        <v>1.4630000000000001</v>
      </c>
      <c r="BA296" s="20">
        <v>1.25</v>
      </c>
      <c r="BB296" s="20">
        <v>1.212</v>
      </c>
      <c r="BC296" s="20">
        <v>1.4590000000000001</v>
      </c>
      <c r="BD296" s="20">
        <v>1.55</v>
      </c>
      <c r="BE296" s="20">
        <v>1.5449999999999999</v>
      </c>
      <c r="BF296" s="20">
        <v>1.36</v>
      </c>
      <c r="BG296" s="20">
        <v>1.36</v>
      </c>
      <c r="BH296" s="20">
        <v>1.105</v>
      </c>
      <c r="BI296" s="20">
        <v>1.3879999999999999</v>
      </c>
      <c r="BJ296" s="20">
        <v>1.3080000000000001</v>
      </c>
      <c r="BK296" s="20">
        <v>1.6319999999999999</v>
      </c>
      <c r="BL296" s="20"/>
      <c r="BM296" s="20">
        <v>0.92300000000000004</v>
      </c>
      <c r="BN296" s="20">
        <v>0.90600000000000003</v>
      </c>
      <c r="BO296" s="20">
        <v>0.94299999999999995</v>
      </c>
      <c r="BP296" s="20">
        <v>0.90500000000000003</v>
      </c>
      <c r="BQ296" s="20">
        <v>0.93400000000000005</v>
      </c>
      <c r="BR296" s="20">
        <v>0.93</v>
      </c>
      <c r="BS296" s="20">
        <v>0.92</v>
      </c>
      <c r="BT296" s="20">
        <v>0.92800000000000005</v>
      </c>
      <c r="BU296" s="20">
        <v>0.92800000000000005</v>
      </c>
      <c r="BV296" s="20">
        <v>0.93899999999999995</v>
      </c>
      <c r="BW296" s="20">
        <v>0.93500000000000005</v>
      </c>
      <c r="BX296" s="20">
        <v>0.91300000000000003</v>
      </c>
      <c r="BY296" s="20">
        <v>0.93</v>
      </c>
      <c r="BZ296" s="20">
        <v>0.92100000000000004</v>
      </c>
      <c r="CA296" s="20">
        <v>0.90100000000000002</v>
      </c>
      <c r="CB296" s="20"/>
      <c r="CC296" s="20"/>
    </row>
    <row r="297" spans="1:81" x14ac:dyDescent="0.35">
      <c r="A297" s="20">
        <v>199.96899999999999</v>
      </c>
      <c r="B297" s="20">
        <v>204.65600000000001</v>
      </c>
      <c r="C297" s="20">
        <v>145.29</v>
      </c>
      <c r="D297" s="20">
        <v>121.85599999999999</v>
      </c>
      <c r="E297" s="20">
        <v>199.96899999999999</v>
      </c>
      <c r="F297" s="20">
        <v>376.50400000000002</v>
      </c>
      <c r="G297" s="20">
        <v>179.66</v>
      </c>
      <c r="H297" s="20">
        <v>1027.9659999999999</v>
      </c>
      <c r="I297" s="20">
        <v>210.905</v>
      </c>
      <c r="J297" s="20">
        <v>189.03299999999999</v>
      </c>
      <c r="K297" s="20">
        <v>229.65199999999999</v>
      </c>
      <c r="L297" s="20">
        <v>21.872</v>
      </c>
      <c r="M297" s="20">
        <v>517.10699999999997</v>
      </c>
      <c r="N297" s="20">
        <v>228.09</v>
      </c>
      <c r="O297" s="20">
        <v>181.22200000000001</v>
      </c>
      <c r="P297" s="20"/>
      <c r="Q297" s="20">
        <v>54.619</v>
      </c>
      <c r="R297" s="20">
        <v>53.582999999999998</v>
      </c>
      <c r="S297" s="20">
        <v>44.316000000000003</v>
      </c>
      <c r="T297" s="20">
        <v>41.817</v>
      </c>
      <c r="U297" s="20">
        <v>52.548000000000002</v>
      </c>
      <c r="V297" s="20">
        <v>74.921000000000006</v>
      </c>
      <c r="W297" s="20">
        <v>51.084000000000003</v>
      </c>
      <c r="X297" s="20">
        <v>154.286</v>
      </c>
      <c r="Y297" s="20">
        <v>80.097999999999999</v>
      </c>
      <c r="Z297" s="20">
        <v>49.012999999999998</v>
      </c>
      <c r="AA297" s="20">
        <v>55.350999999999999</v>
      </c>
      <c r="AB297" s="20">
        <v>16.640999999999998</v>
      </c>
      <c r="AC297" s="20">
        <v>90.096999999999994</v>
      </c>
      <c r="AD297" s="20">
        <v>46.512999999999998</v>
      </c>
      <c r="AE297" s="20">
        <v>48.280999999999999</v>
      </c>
      <c r="AG297" s="20">
        <v>0.84199999999999997</v>
      </c>
      <c r="AH297" s="20">
        <v>0.89600000000000002</v>
      </c>
      <c r="AI297" s="20">
        <v>0.93</v>
      </c>
      <c r="AJ297" s="20">
        <v>0.876</v>
      </c>
      <c r="AK297" s="20">
        <v>0.91</v>
      </c>
      <c r="AL297" s="20">
        <v>0.84299999999999997</v>
      </c>
      <c r="AM297" s="20">
        <v>0.86499999999999999</v>
      </c>
      <c r="AN297" s="20">
        <v>0.54300000000000004</v>
      </c>
      <c r="AO297" s="20">
        <v>0.41299999999999998</v>
      </c>
      <c r="AP297" s="20">
        <v>0.98899999999999999</v>
      </c>
      <c r="AQ297" s="20">
        <v>0.94199999999999995</v>
      </c>
      <c r="AR297" s="20">
        <v>0.99299999999999999</v>
      </c>
      <c r="AS297" s="20">
        <v>0.80100000000000005</v>
      </c>
      <c r="AT297" s="20">
        <v>0.98</v>
      </c>
      <c r="AU297" s="20">
        <v>0.97699999999999998</v>
      </c>
      <c r="AV297" s="20"/>
      <c r="AW297" s="20">
        <v>1.399</v>
      </c>
      <c r="AX297" s="20">
        <v>1.256</v>
      </c>
      <c r="AY297" s="20">
        <v>1.252</v>
      </c>
      <c r="AZ297" s="20">
        <v>1.8919999999999999</v>
      </c>
      <c r="BA297" s="20">
        <v>1.4039999999999999</v>
      </c>
      <c r="BB297" s="20">
        <v>1.7230000000000001</v>
      </c>
      <c r="BC297" s="20">
        <v>1.73</v>
      </c>
      <c r="BD297" s="20">
        <v>1.788</v>
      </c>
      <c r="BE297" s="20">
        <v>1.881</v>
      </c>
      <c r="BF297" s="20">
        <v>1.1839999999999999</v>
      </c>
      <c r="BG297" s="20">
        <v>1.2350000000000001</v>
      </c>
      <c r="BH297" s="20">
        <v>1.3180000000000001</v>
      </c>
      <c r="BI297" s="20">
        <v>1.788</v>
      </c>
      <c r="BJ297" s="20">
        <v>1.119</v>
      </c>
      <c r="BK297" s="20">
        <v>1.1950000000000001</v>
      </c>
      <c r="BL297" s="20"/>
      <c r="BM297" s="20">
        <v>0.89800000000000002</v>
      </c>
      <c r="BN297" s="20">
        <v>0.9</v>
      </c>
      <c r="BO297" s="20">
        <v>0.89400000000000002</v>
      </c>
      <c r="BP297" s="20">
        <v>0.90200000000000002</v>
      </c>
      <c r="BQ297" s="20">
        <v>0.92400000000000004</v>
      </c>
      <c r="BR297" s="20">
        <v>0.94</v>
      </c>
      <c r="BS297" s="20">
        <v>0.91600000000000004</v>
      </c>
      <c r="BT297" s="20">
        <v>0.88500000000000001</v>
      </c>
      <c r="BU297" s="20">
        <v>0.72599999999999998</v>
      </c>
      <c r="BV297" s="20">
        <v>0.94499999999999995</v>
      </c>
      <c r="BW297" s="20">
        <v>0.92200000000000004</v>
      </c>
      <c r="BX297" s="20">
        <v>0.84799999999999998</v>
      </c>
      <c r="BY297" s="20">
        <v>0.92100000000000004</v>
      </c>
      <c r="BZ297" s="20">
        <v>0.93899999999999995</v>
      </c>
      <c r="CA297" s="20">
        <v>0.94299999999999995</v>
      </c>
      <c r="CB297" s="20"/>
      <c r="CC297" s="20"/>
    </row>
    <row r="298" spans="1:81" x14ac:dyDescent="0.35">
      <c r="A298" s="20">
        <v>128.10499999999999</v>
      </c>
      <c r="B298" s="20">
        <v>151.53899999999999</v>
      </c>
      <c r="C298" s="20">
        <v>651.46199999999999</v>
      </c>
      <c r="D298" s="20">
        <v>151.53899999999999</v>
      </c>
      <c r="E298" s="20">
        <v>115.607</v>
      </c>
      <c r="F298" s="20">
        <v>203.09399999999999</v>
      </c>
      <c r="G298" s="20">
        <v>218.71600000000001</v>
      </c>
      <c r="H298" s="20">
        <v>240.58799999999999</v>
      </c>
      <c r="I298" s="20">
        <v>203.09399999999999</v>
      </c>
      <c r="J298" s="20">
        <v>187.471</v>
      </c>
      <c r="K298" s="20">
        <v>181.22200000000001</v>
      </c>
      <c r="L298" s="20">
        <v>307.76499999999999</v>
      </c>
      <c r="M298" s="20">
        <v>409.31200000000001</v>
      </c>
      <c r="N298" s="20">
        <v>151.53899999999999</v>
      </c>
      <c r="O298" s="20">
        <v>260.89699999999999</v>
      </c>
      <c r="P298" s="20"/>
      <c r="Q298" s="20">
        <v>44.012999999999998</v>
      </c>
      <c r="R298" s="20">
        <v>50.048000000000002</v>
      </c>
      <c r="S298" s="20">
        <v>97.596999999999994</v>
      </c>
      <c r="T298" s="20">
        <v>45.780999999999999</v>
      </c>
      <c r="U298" s="20">
        <v>39.746000000000002</v>
      </c>
      <c r="V298" s="20">
        <v>53.155000000000001</v>
      </c>
      <c r="W298" s="20">
        <v>54.619</v>
      </c>
      <c r="X298" s="20">
        <v>58.582999999999998</v>
      </c>
      <c r="Y298" s="20">
        <v>53.28</v>
      </c>
      <c r="Z298" s="20">
        <v>51.084000000000003</v>
      </c>
      <c r="AA298" s="20">
        <v>51.084000000000003</v>
      </c>
      <c r="AB298" s="20">
        <v>69.921000000000006</v>
      </c>
      <c r="AC298" s="20">
        <v>76.259</v>
      </c>
      <c r="AD298" s="20">
        <v>56.082999999999998</v>
      </c>
      <c r="AE298" s="20">
        <v>60.046999999999997</v>
      </c>
      <c r="AG298" s="20">
        <v>0.83099999999999996</v>
      </c>
      <c r="AH298" s="20">
        <v>0.76</v>
      </c>
      <c r="AI298" s="20">
        <v>0.85899999999999999</v>
      </c>
      <c r="AJ298" s="20">
        <v>0.90900000000000003</v>
      </c>
      <c r="AK298" s="20">
        <v>0.92</v>
      </c>
      <c r="AL298" s="20">
        <v>0.90300000000000002</v>
      </c>
      <c r="AM298" s="20">
        <v>0.92100000000000004</v>
      </c>
      <c r="AN298" s="20">
        <v>0.88100000000000001</v>
      </c>
      <c r="AO298" s="20">
        <v>0.89900000000000002</v>
      </c>
      <c r="AP298" s="20">
        <v>0.90300000000000002</v>
      </c>
      <c r="AQ298" s="20">
        <v>0.873</v>
      </c>
      <c r="AR298" s="20">
        <v>0.79100000000000004</v>
      </c>
      <c r="AS298" s="20">
        <v>0.88400000000000001</v>
      </c>
      <c r="AT298" s="20">
        <v>0.91100000000000003</v>
      </c>
      <c r="AU298" s="20">
        <v>0.90900000000000003</v>
      </c>
      <c r="AV298" s="20"/>
      <c r="AW298" s="20">
        <v>1.93</v>
      </c>
      <c r="AX298" s="20">
        <v>1.8109999999999999</v>
      </c>
      <c r="AY298" s="20">
        <v>1.4750000000000001</v>
      </c>
      <c r="AZ298" s="20">
        <v>1.601</v>
      </c>
      <c r="BA298" s="20">
        <v>1.637</v>
      </c>
      <c r="BB298" s="20">
        <v>1.3660000000000001</v>
      </c>
      <c r="BC298" s="20">
        <v>1.3620000000000001</v>
      </c>
      <c r="BD298" s="20">
        <v>1.361</v>
      </c>
      <c r="BE298" s="20">
        <v>1.468</v>
      </c>
      <c r="BF298" s="20">
        <v>1.3120000000000001</v>
      </c>
      <c r="BG298" s="20">
        <v>1.4350000000000001</v>
      </c>
      <c r="BH298" s="20">
        <v>1.32</v>
      </c>
      <c r="BI298" s="20">
        <v>1.371</v>
      </c>
      <c r="BJ298" s="20">
        <v>1.387</v>
      </c>
      <c r="BK298" s="20">
        <v>1.125</v>
      </c>
      <c r="BL298" s="20"/>
      <c r="BM298" s="20">
        <v>0.90600000000000003</v>
      </c>
      <c r="BN298" s="20">
        <v>0.90200000000000002</v>
      </c>
      <c r="BO298" s="20">
        <v>0.94099999999999995</v>
      </c>
      <c r="BP298" s="20">
        <v>0.91100000000000003</v>
      </c>
      <c r="BQ298" s="20">
        <v>0.91900000000000004</v>
      </c>
      <c r="BR298" s="20">
        <v>0.90300000000000002</v>
      </c>
      <c r="BS298" s="20">
        <v>0.91500000000000004</v>
      </c>
      <c r="BT298" s="20">
        <v>0.91400000000000003</v>
      </c>
      <c r="BU298" s="20">
        <v>0.92900000000000005</v>
      </c>
      <c r="BV298" s="20">
        <v>0.90600000000000003</v>
      </c>
      <c r="BW298" s="20">
        <v>0.90300000000000002</v>
      </c>
      <c r="BX298" s="20">
        <v>0.85799999999999998</v>
      </c>
      <c r="BY298" s="20">
        <v>0.92600000000000005</v>
      </c>
      <c r="BZ298" s="20">
        <v>0.92100000000000004</v>
      </c>
      <c r="CA298" s="20">
        <v>0.93300000000000005</v>
      </c>
      <c r="CB298" s="20"/>
      <c r="CC298" s="20"/>
    </row>
    <row r="299" spans="1:81" x14ac:dyDescent="0.35">
      <c r="A299" s="20">
        <v>117.169</v>
      </c>
      <c r="B299" s="20">
        <v>187.471</v>
      </c>
      <c r="C299" s="20">
        <v>165.59899999999999</v>
      </c>
      <c r="D299" s="20">
        <v>146.852</v>
      </c>
      <c r="E299" s="20">
        <v>159.35</v>
      </c>
      <c r="F299" s="20">
        <v>287.45499999999998</v>
      </c>
      <c r="G299" s="20">
        <v>135.916</v>
      </c>
      <c r="H299" s="20">
        <v>156.226</v>
      </c>
      <c r="I299" s="20">
        <v>478.05099999999999</v>
      </c>
      <c r="J299" s="20">
        <v>276.52</v>
      </c>
      <c r="K299" s="20">
        <v>173.411</v>
      </c>
      <c r="L299" s="20">
        <v>95.298000000000002</v>
      </c>
      <c r="M299" s="20">
        <v>74.988</v>
      </c>
      <c r="N299" s="20">
        <v>204.65600000000001</v>
      </c>
      <c r="O299" s="20">
        <v>593.65800000000002</v>
      </c>
      <c r="P299" s="20"/>
      <c r="Q299" s="20">
        <v>40.048999999999999</v>
      </c>
      <c r="R299" s="20">
        <v>50.78</v>
      </c>
      <c r="S299" s="20">
        <v>48.280999999999999</v>
      </c>
      <c r="T299" s="20">
        <v>45.476999999999997</v>
      </c>
      <c r="U299" s="20">
        <v>47.548000000000002</v>
      </c>
      <c r="V299" s="20">
        <v>62.118000000000002</v>
      </c>
      <c r="W299" s="20">
        <v>43.71</v>
      </c>
      <c r="X299" s="20">
        <v>48.584000000000003</v>
      </c>
      <c r="Y299" s="20">
        <v>81.688000000000002</v>
      </c>
      <c r="Z299" s="20">
        <v>62.85</v>
      </c>
      <c r="AA299" s="20">
        <v>50.048000000000002</v>
      </c>
      <c r="AB299" s="20">
        <v>38.280999999999999</v>
      </c>
      <c r="AC299" s="20">
        <v>31.943000000000001</v>
      </c>
      <c r="AD299" s="20">
        <v>44.012999999999998</v>
      </c>
      <c r="AE299" s="20">
        <v>91.257999999999996</v>
      </c>
      <c r="AG299" s="20">
        <v>0.91800000000000004</v>
      </c>
      <c r="AH299" s="20">
        <v>0.91400000000000003</v>
      </c>
      <c r="AI299" s="20">
        <v>0.89300000000000002</v>
      </c>
      <c r="AJ299" s="20">
        <v>0.89200000000000002</v>
      </c>
      <c r="AK299" s="20">
        <v>0.88600000000000001</v>
      </c>
      <c r="AL299" s="20">
        <v>0.93600000000000005</v>
      </c>
      <c r="AM299" s="20">
        <v>0.89400000000000002</v>
      </c>
      <c r="AN299" s="20">
        <v>0.83199999999999996</v>
      </c>
      <c r="AO299" s="20">
        <v>0.9</v>
      </c>
      <c r="AP299" s="20">
        <v>0.88</v>
      </c>
      <c r="AQ299" s="20">
        <v>0.87</v>
      </c>
      <c r="AR299" s="20">
        <v>0.81699999999999995</v>
      </c>
      <c r="AS299" s="20">
        <v>0.92400000000000004</v>
      </c>
      <c r="AT299" s="20">
        <v>0.98299999999999998</v>
      </c>
      <c r="AU299" s="20">
        <v>0.89600000000000002</v>
      </c>
      <c r="AV299" s="20"/>
      <c r="AW299" s="20">
        <v>1.5740000000000001</v>
      </c>
      <c r="AX299" s="20">
        <v>1.105</v>
      </c>
      <c r="AY299" s="20">
        <v>1.2649999999999999</v>
      </c>
      <c r="AZ299" s="20">
        <v>1.7370000000000001</v>
      </c>
      <c r="BA299" s="20">
        <v>1.405</v>
      </c>
      <c r="BB299" s="20">
        <v>1.2250000000000001</v>
      </c>
      <c r="BC299" s="20">
        <v>1.64</v>
      </c>
      <c r="BD299" s="20">
        <v>1.7210000000000001</v>
      </c>
      <c r="BE299" s="20">
        <v>1.198</v>
      </c>
      <c r="BF299" s="20">
        <v>1.4530000000000001</v>
      </c>
      <c r="BG299" s="20">
        <v>1.595</v>
      </c>
      <c r="BH299" s="20">
        <v>1.6830000000000001</v>
      </c>
      <c r="BI299" s="20">
        <v>1.1459999999999999</v>
      </c>
      <c r="BJ299" s="20">
        <v>1.1950000000000001</v>
      </c>
      <c r="BK299" s="20">
        <v>1.331</v>
      </c>
      <c r="BL299" s="20"/>
      <c r="BM299" s="20">
        <v>0.89800000000000002</v>
      </c>
      <c r="BN299" s="20">
        <v>0.91600000000000004</v>
      </c>
      <c r="BO299" s="20">
        <v>0.90600000000000003</v>
      </c>
      <c r="BP299" s="20">
        <v>0.93100000000000005</v>
      </c>
      <c r="BQ299" s="20">
        <v>0.92300000000000004</v>
      </c>
      <c r="BR299" s="20">
        <v>0.92900000000000005</v>
      </c>
      <c r="BS299" s="20">
        <v>0.93</v>
      </c>
      <c r="BT299" s="20">
        <v>0.89700000000000002</v>
      </c>
      <c r="BU299" s="20">
        <v>0.93600000000000005</v>
      </c>
      <c r="BV299" s="20">
        <v>0.92400000000000004</v>
      </c>
      <c r="BW299" s="20">
        <v>0.90600000000000003</v>
      </c>
      <c r="BX299" s="20">
        <v>0.84699999999999998</v>
      </c>
      <c r="BY299" s="20">
        <v>0.88100000000000001</v>
      </c>
      <c r="BZ299" s="20">
        <v>0.93300000000000005</v>
      </c>
      <c r="CA299" s="20">
        <v>0.93899999999999995</v>
      </c>
      <c r="CB299" s="20"/>
      <c r="CC299" s="20"/>
    </row>
    <row r="300" spans="1:81" x14ac:dyDescent="0.35">
      <c r="A300" s="20">
        <v>154.66300000000001</v>
      </c>
      <c r="B300" s="20">
        <v>204.65600000000001</v>
      </c>
      <c r="C300" s="20">
        <v>292.142</v>
      </c>
      <c r="D300" s="20">
        <v>162.47499999999999</v>
      </c>
      <c r="E300" s="20">
        <v>223.40299999999999</v>
      </c>
      <c r="F300" s="20">
        <v>226.52699999999999</v>
      </c>
      <c r="G300" s="20">
        <v>174.97300000000001</v>
      </c>
      <c r="H300" s="20">
        <v>132.792</v>
      </c>
      <c r="I300" s="20">
        <v>223.40299999999999</v>
      </c>
      <c r="J300" s="20">
        <v>164.03700000000001</v>
      </c>
      <c r="K300" s="20">
        <v>304.64</v>
      </c>
      <c r="L300" s="20">
        <v>210.905</v>
      </c>
      <c r="M300" s="20">
        <v>96.86</v>
      </c>
      <c r="N300" s="20">
        <v>215.59200000000001</v>
      </c>
      <c r="O300" s="20">
        <v>274.95699999999999</v>
      </c>
      <c r="P300" s="20"/>
      <c r="Q300" s="20">
        <v>45.780999999999999</v>
      </c>
      <c r="R300" s="20">
        <v>51.816000000000003</v>
      </c>
      <c r="S300" s="20">
        <v>63.457000000000001</v>
      </c>
      <c r="T300" s="20">
        <v>46.084000000000003</v>
      </c>
      <c r="U300" s="20">
        <v>53.582999999999998</v>
      </c>
      <c r="V300" s="20">
        <v>57.421999999999997</v>
      </c>
      <c r="W300" s="20">
        <v>50.048000000000002</v>
      </c>
      <c r="X300" s="20">
        <v>43.280999999999999</v>
      </c>
      <c r="Y300" s="20">
        <v>57.850999999999999</v>
      </c>
      <c r="Z300" s="20">
        <v>46.512999999999998</v>
      </c>
      <c r="AA300" s="20">
        <v>67.421000000000006</v>
      </c>
      <c r="AB300" s="20">
        <v>55.350999999999999</v>
      </c>
      <c r="AC300" s="20">
        <v>37.246000000000002</v>
      </c>
      <c r="AD300" s="20">
        <v>56.387</v>
      </c>
      <c r="AE300" s="20">
        <v>62.85</v>
      </c>
      <c r="AG300" s="20">
        <v>0.92700000000000005</v>
      </c>
      <c r="AH300" s="20">
        <v>0.95799999999999996</v>
      </c>
      <c r="AI300" s="20">
        <v>0.91200000000000003</v>
      </c>
      <c r="AJ300" s="20">
        <v>0.96099999999999997</v>
      </c>
      <c r="AK300" s="20">
        <v>0.97799999999999998</v>
      </c>
      <c r="AL300" s="20">
        <v>0.86299999999999999</v>
      </c>
      <c r="AM300" s="20">
        <v>0.878</v>
      </c>
      <c r="AN300" s="20">
        <v>0.89100000000000001</v>
      </c>
      <c r="AO300" s="20">
        <v>0.83899999999999997</v>
      </c>
      <c r="AP300" s="20">
        <v>0.95299999999999996</v>
      </c>
      <c r="AQ300" s="20">
        <v>0.84199999999999997</v>
      </c>
      <c r="AR300" s="20">
        <v>0.86499999999999999</v>
      </c>
      <c r="AS300" s="20">
        <v>0.877</v>
      </c>
      <c r="AT300" s="20">
        <v>0.80900000000000005</v>
      </c>
      <c r="AU300" s="20">
        <v>0.875</v>
      </c>
      <c r="AV300" s="20"/>
      <c r="AW300" s="20">
        <v>1.5549999999999999</v>
      </c>
      <c r="AX300" s="20">
        <v>1.361</v>
      </c>
      <c r="AY300" s="20">
        <v>1.4279999999999999</v>
      </c>
      <c r="AZ300" s="20">
        <v>1.51</v>
      </c>
      <c r="BA300" s="20">
        <v>1.2430000000000001</v>
      </c>
      <c r="BB300" s="20">
        <v>1.129</v>
      </c>
      <c r="BC300" s="20">
        <v>1.3560000000000001</v>
      </c>
      <c r="BD300" s="20">
        <v>1.5980000000000001</v>
      </c>
      <c r="BE300" s="20">
        <v>1.585</v>
      </c>
      <c r="BF300" s="20">
        <v>1.369</v>
      </c>
      <c r="BG300" s="20">
        <v>1.306</v>
      </c>
      <c r="BH300" s="20">
        <v>1.3759999999999999</v>
      </c>
      <c r="BI300" s="20">
        <v>1.5129999999999999</v>
      </c>
      <c r="BJ300" s="20">
        <v>1.85</v>
      </c>
      <c r="BK300" s="20">
        <v>1.4410000000000001</v>
      </c>
      <c r="BL300" s="20"/>
      <c r="BM300" s="20">
        <v>0.92100000000000004</v>
      </c>
      <c r="BN300" s="20">
        <v>0.93200000000000005</v>
      </c>
      <c r="BO300" s="20">
        <v>0.92300000000000004</v>
      </c>
      <c r="BP300" s="20">
        <v>0.92400000000000004</v>
      </c>
      <c r="BQ300" s="20">
        <v>0.93799999999999994</v>
      </c>
      <c r="BR300" s="20">
        <v>0.89200000000000002</v>
      </c>
      <c r="BS300" s="20">
        <v>0.91100000000000003</v>
      </c>
      <c r="BT300" s="20">
        <v>0.90900000000000003</v>
      </c>
      <c r="BU300" s="20">
        <v>0.89900000000000002</v>
      </c>
      <c r="BV300" s="20">
        <v>0.93799999999999994</v>
      </c>
      <c r="BW300" s="20">
        <v>0.90500000000000003</v>
      </c>
      <c r="BX300" s="20">
        <v>0.89400000000000002</v>
      </c>
      <c r="BY300" s="20">
        <v>0.89200000000000002</v>
      </c>
      <c r="BZ300" s="20">
        <v>0.90300000000000002</v>
      </c>
      <c r="CA300" s="20">
        <v>0.93600000000000005</v>
      </c>
      <c r="CB300" s="20"/>
      <c r="CC300" s="20"/>
    </row>
    <row r="301" spans="1:81" x14ac:dyDescent="0.35">
      <c r="A301" s="20">
        <v>171.84800000000001</v>
      </c>
      <c r="B301" s="20">
        <v>190.595</v>
      </c>
      <c r="C301" s="20">
        <v>274.95699999999999</v>
      </c>
      <c r="D301" s="20">
        <v>164.03700000000001</v>
      </c>
      <c r="E301" s="20">
        <v>201.53100000000001</v>
      </c>
      <c r="F301" s="20">
        <v>245.274</v>
      </c>
      <c r="G301" s="20">
        <v>267.14600000000002</v>
      </c>
      <c r="H301" s="20">
        <v>232.77600000000001</v>
      </c>
      <c r="I301" s="20">
        <v>151.53899999999999</v>
      </c>
      <c r="J301" s="20">
        <v>131.22999999999999</v>
      </c>
      <c r="K301" s="20">
        <v>276.52</v>
      </c>
      <c r="L301" s="20">
        <v>312.452</v>
      </c>
      <c r="M301" s="20">
        <v>110.92</v>
      </c>
      <c r="N301" s="20">
        <v>195.28200000000001</v>
      </c>
      <c r="O301" s="20">
        <v>470.24</v>
      </c>
      <c r="P301" s="20"/>
      <c r="Q301" s="20">
        <v>48.28</v>
      </c>
      <c r="R301" s="20">
        <v>50.78</v>
      </c>
      <c r="S301" s="20">
        <v>61.082999999999998</v>
      </c>
      <c r="T301" s="20">
        <v>51.209000000000003</v>
      </c>
      <c r="U301" s="20">
        <v>52.548000000000002</v>
      </c>
      <c r="V301" s="20">
        <v>57.119</v>
      </c>
      <c r="W301" s="20">
        <v>61.386000000000003</v>
      </c>
      <c r="X301" s="20">
        <v>57.421999999999997</v>
      </c>
      <c r="Y301" s="20">
        <v>45.780999999999999</v>
      </c>
      <c r="Z301" s="20">
        <v>41.512999999999998</v>
      </c>
      <c r="AA301" s="20">
        <v>63.582999999999998</v>
      </c>
      <c r="AB301" s="20">
        <v>69.492000000000004</v>
      </c>
      <c r="AC301" s="20">
        <v>38.280999999999999</v>
      </c>
      <c r="AD301" s="20">
        <v>53.28</v>
      </c>
      <c r="AE301" s="20">
        <v>80.956000000000003</v>
      </c>
      <c r="AG301" s="20">
        <v>0.92600000000000005</v>
      </c>
      <c r="AH301" s="20">
        <v>0.92900000000000005</v>
      </c>
      <c r="AI301" s="20">
        <v>0.92600000000000005</v>
      </c>
      <c r="AJ301" s="20">
        <v>0.78600000000000003</v>
      </c>
      <c r="AK301" s="20">
        <v>0.91700000000000004</v>
      </c>
      <c r="AL301" s="20">
        <v>0.94499999999999995</v>
      </c>
      <c r="AM301" s="20">
        <v>0.89100000000000001</v>
      </c>
      <c r="AN301" s="20">
        <v>0.88700000000000001</v>
      </c>
      <c r="AO301" s="20">
        <v>0.90900000000000003</v>
      </c>
      <c r="AP301" s="20">
        <v>0.95699999999999996</v>
      </c>
      <c r="AQ301" s="20">
        <v>0.86</v>
      </c>
      <c r="AR301" s="20">
        <v>0.81299999999999994</v>
      </c>
      <c r="AS301" s="20">
        <v>0.95099999999999996</v>
      </c>
      <c r="AT301" s="20">
        <v>0.95399999999999996</v>
      </c>
      <c r="AU301" s="20">
        <v>0.90200000000000002</v>
      </c>
      <c r="AV301" s="20"/>
      <c r="AW301" s="20">
        <v>1.4079999999999999</v>
      </c>
      <c r="AX301" s="20">
        <v>1.242</v>
      </c>
      <c r="AY301" s="20">
        <v>1.3260000000000001</v>
      </c>
      <c r="AZ301" s="20">
        <v>2.1080000000000001</v>
      </c>
      <c r="BA301" s="20">
        <v>1.454</v>
      </c>
      <c r="BB301" s="20">
        <v>1.1919999999999999</v>
      </c>
      <c r="BC301" s="20">
        <v>1.641</v>
      </c>
      <c r="BD301" s="20">
        <v>1.6379999999999999</v>
      </c>
      <c r="BE301" s="20">
        <v>1.37</v>
      </c>
      <c r="BF301" s="20">
        <v>1.2909999999999999</v>
      </c>
      <c r="BG301" s="20">
        <v>1.5549999999999999</v>
      </c>
      <c r="BH301" s="20">
        <v>1.5249999999999999</v>
      </c>
      <c r="BI301" s="20">
        <v>1.2410000000000001</v>
      </c>
      <c r="BJ301" s="20">
        <v>1.1499999999999999</v>
      </c>
      <c r="BK301" s="20">
        <v>1.2210000000000001</v>
      </c>
      <c r="BL301" s="20"/>
      <c r="BM301" s="20">
        <v>0.92400000000000004</v>
      </c>
      <c r="BN301" s="20">
        <v>0.92800000000000005</v>
      </c>
      <c r="BO301" s="20">
        <v>0.93600000000000005</v>
      </c>
      <c r="BP301" s="20">
        <v>0.93799999999999994</v>
      </c>
      <c r="BQ301" s="20">
        <v>0.93500000000000005</v>
      </c>
      <c r="BR301" s="20">
        <v>0.92400000000000004</v>
      </c>
      <c r="BS301" s="20">
        <v>0.92700000000000005</v>
      </c>
      <c r="BT301" s="20">
        <v>0.91400000000000003</v>
      </c>
      <c r="BU301" s="20">
        <v>0.90200000000000002</v>
      </c>
      <c r="BV301" s="20">
        <v>0.91800000000000004</v>
      </c>
      <c r="BW301" s="20">
        <v>0.92400000000000004</v>
      </c>
      <c r="BX301" s="20">
        <v>0.90100000000000002</v>
      </c>
      <c r="BY301" s="20">
        <v>0.89900000000000002</v>
      </c>
      <c r="BZ301" s="20">
        <v>0.93899999999999995</v>
      </c>
      <c r="CA301" s="20">
        <v>0.94099999999999995</v>
      </c>
      <c r="CB301" s="20"/>
      <c r="CC301" s="20"/>
    </row>
    <row r="302" spans="1:81" x14ac:dyDescent="0.35">
      <c r="A302" s="20">
        <v>131.22900000000001</v>
      </c>
      <c r="B302" s="20">
        <v>387.44</v>
      </c>
      <c r="C302" s="20">
        <v>399.93799999999999</v>
      </c>
      <c r="D302" s="20">
        <v>139.041</v>
      </c>
      <c r="E302" s="20">
        <v>218.71600000000001</v>
      </c>
      <c r="F302" s="20">
        <v>273.39499999999998</v>
      </c>
      <c r="G302" s="20">
        <v>210.905</v>
      </c>
      <c r="H302" s="20">
        <v>543.66600000000005</v>
      </c>
      <c r="I302" s="20">
        <v>126.54300000000001</v>
      </c>
      <c r="J302" s="20">
        <v>124.98099999999999</v>
      </c>
      <c r="K302" s="20">
        <v>171.84800000000001</v>
      </c>
      <c r="L302" s="20">
        <v>648.33699999999999</v>
      </c>
      <c r="M302" s="20">
        <v>190.595</v>
      </c>
      <c r="N302" s="20">
        <v>360.88200000000001</v>
      </c>
      <c r="O302" s="20">
        <v>195.28200000000001</v>
      </c>
      <c r="P302" s="20"/>
      <c r="Q302" s="20">
        <v>42.548999999999999</v>
      </c>
      <c r="R302" s="20">
        <v>71.688999999999993</v>
      </c>
      <c r="S302" s="20">
        <v>75.956000000000003</v>
      </c>
      <c r="T302" s="20">
        <v>46.512999999999998</v>
      </c>
      <c r="U302" s="20">
        <v>54.619</v>
      </c>
      <c r="V302" s="20">
        <v>65.956999999999994</v>
      </c>
      <c r="W302" s="20">
        <v>55.350999999999999</v>
      </c>
      <c r="X302" s="20">
        <v>89.061999999999998</v>
      </c>
      <c r="Y302" s="20">
        <v>42.548999999999999</v>
      </c>
      <c r="Z302" s="20">
        <v>40.478000000000002</v>
      </c>
      <c r="AA302" s="20">
        <v>49.012999999999998</v>
      </c>
      <c r="AB302" s="20">
        <v>139.11000000000001</v>
      </c>
      <c r="AC302" s="20">
        <v>50.048000000000002</v>
      </c>
      <c r="AD302" s="20">
        <v>54.012</v>
      </c>
      <c r="AE302" s="20">
        <v>51.816000000000003</v>
      </c>
      <c r="AG302" s="20">
        <v>0.91100000000000003</v>
      </c>
      <c r="AH302" s="20">
        <v>0.94699999999999995</v>
      </c>
      <c r="AI302" s="20">
        <v>0.871</v>
      </c>
      <c r="AJ302" s="20">
        <v>0.80800000000000005</v>
      </c>
      <c r="AK302" s="20">
        <v>0.92100000000000004</v>
      </c>
      <c r="AL302" s="20">
        <v>0.79</v>
      </c>
      <c r="AM302" s="20">
        <v>0.86499999999999999</v>
      </c>
      <c r="AN302" s="20">
        <v>0.86099999999999999</v>
      </c>
      <c r="AO302" s="20">
        <v>0.878</v>
      </c>
      <c r="AP302" s="20">
        <v>0.95899999999999996</v>
      </c>
      <c r="AQ302" s="20">
        <v>0.89900000000000002</v>
      </c>
      <c r="AR302" s="20">
        <v>0.42099999999999999</v>
      </c>
      <c r="AS302" s="20">
        <v>0.95599999999999996</v>
      </c>
      <c r="AT302" s="20">
        <v>0.84099999999999997</v>
      </c>
      <c r="AU302" s="20">
        <v>0.91400000000000003</v>
      </c>
      <c r="AV302" s="20"/>
      <c r="AW302" s="20">
        <v>1.423</v>
      </c>
      <c r="AX302" s="20">
        <v>1.0820000000000001</v>
      </c>
      <c r="AY302" s="20">
        <v>1.472</v>
      </c>
      <c r="AZ302" s="20">
        <v>1.7869999999999999</v>
      </c>
      <c r="BA302" s="20">
        <v>1.3109999999999999</v>
      </c>
      <c r="BB302" s="20">
        <v>1.486</v>
      </c>
      <c r="BC302" s="20">
        <v>1.613</v>
      </c>
      <c r="BD302" s="20">
        <v>1.615</v>
      </c>
      <c r="BE302" s="20">
        <v>1.61</v>
      </c>
      <c r="BF302" s="20">
        <v>1.456</v>
      </c>
      <c r="BG302" s="20">
        <v>1.5980000000000001</v>
      </c>
      <c r="BH302" s="20">
        <v>1.389</v>
      </c>
      <c r="BI302" s="20">
        <v>1.2310000000000001</v>
      </c>
      <c r="BJ302" s="20">
        <v>1.7829999999999999</v>
      </c>
      <c r="BK302" s="20">
        <v>1.32</v>
      </c>
      <c r="BL302" s="20"/>
      <c r="BM302" s="20">
        <v>0.89400000000000002</v>
      </c>
      <c r="BN302" s="20">
        <v>0.93799999999999994</v>
      </c>
      <c r="BO302" s="20">
        <v>0.92300000000000004</v>
      </c>
      <c r="BP302" s="20">
        <v>0.89</v>
      </c>
      <c r="BQ302" s="20">
        <v>0.92700000000000005</v>
      </c>
      <c r="BR302" s="20">
        <v>0.91100000000000003</v>
      </c>
      <c r="BS302" s="20">
        <v>0.90600000000000003</v>
      </c>
      <c r="BT302" s="20">
        <v>0.93300000000000005</v>
      </c>
      <c r="BU302" s="20">
        <v>0.89</v>
      </c>
      <c r="BV302" s="20">
        <v>0.94099999999999995</v>
      </c>
      <c r="BW302" s="20">
        <v>0.93200000000000005</v>
      </c>
      <c r="BX302" s="20">
        <v>0.73099999999999998</v>
      </c>
      <c r="BY302" s="20">
        <v>0.92400000000000004</v>
      </c>
      <c r="BZ302" s="20">
        <v>0.92600000000000005</v>
      </c>
      <c r="CA302" s="20">
        <v>0.90900000000000003</v>
      </c>
      <c r="CB302" s="20"/>
      <c r="CC302" s="20"/>
    </row>
    <row r="303" spans="1:81" x14ac:dyDescent="0.35">
      <c r="A303" s="20">
        <v>120.294</v>
      </c>
      <c r="B303" s="20">
        <v>265.584</v>
      </c>
      <c r="C303" s="20">
        <v>110.92</v>
      </c>
      <c r="D303" s="20">
        <v>132.792</v>
      </c>
      <c r="E303" s="20">
        <v>256.20999999999998</v>
      </c>
      <c r="F303" s="20">
        <v>253.08600000000001</v>
      </c>
      <c r="G303" s="20">
        <v>284.33100000000002</v>
      </c>
      <c r="H303" s="20">
        <v>118.732</v>
      </c>
      <c r="I303" s="20">
        <v>232.77600000000001</v>
      </c>
      <c r="J303" s="20">
        <v>156.226</v>
      </c>
      <c r="K303" s="20">
        <v>174.97300000000001</v>
      </c>
      <c r="L303" s="20">
        <v>174.97300000000001</v>
      </c>
      <c r="M303" s="20">
        <v>74.988</v>
      </c>
      <c r="N303" s="20">
        <v>307.76499999999999</v>
      </c>
      <c r="O303" s="20">
        <v>413.99799999999999</v>
      </c>
      <c r="P303" s="20"/>
      <c r="Q303" s="20">
        <v>39.012999999999998</v>
      </c>
      <c r="R303" s="20">
        <v>61.082999999999998</v>
      </c>
      <c r="S303" s="20">
        <v>43.71</v>
      </c>
      <c r="T303" s="20">
        <v>46.942</v>
      </c>
      <c r="U303" s="20">
        <v>59.618000000000002</v>
      </c>
      <c r="V303" s="20">
        <v>62.85</v>
      </c>
      <c r="W303" s="20">
        <v>65.956999999999994</v>
      </c>
      <c r="X303" s="20">
        <v>51.084000000000003</v>
      </c>
      <c r="Y303" s="20">
        <v>57.850999999999999</v>
      </c>
      <c r="Z303" s="20">
        <v>46.512999999999998</v>
      </c>
      <c r="AA303" s="20">
        <v>50.048000000000002</v>
      </c>
      <c r="AB303" s="20">
        <v>53.582999999999998</v>
      </c>
      <c r="AC303" s="20">
        <v>34.442999999999998</v>
      </c>
      <c r="AD303" s="20">
        <v>70.956000000000003</v>
      </c>
      <c r="AE303" s="20">
        <v>75.653000000000006</v>
      </c>
      <c r="AG303" s="20">
        <v>0.99299999999999999</v>
      </c>
      <c r="AH303" s="20">
        <v>0.89400000000000002</v>
      </c>
      <c r="AI303" s="20">
        <v>0.73</v>
      </c>
      <c r="AJ303" s="20">
        <v>0.75700000000000001</v>
      </c>
      <c r="AK303" s="20">
        <v>0.90600000000000003</v>
      </c>
      <c r="AL303" s="20">
        <v>0.80500000000000005</v>
      </c>
      <c r="AM303" s="20">
        <v>0.82099999999999995</v>
      </c>
      <c r="AN303" s="20">
        <v>0.57199999999999995</v>
      </c>
      <c r="AO303" s="20">
        <v>0.874</v>
      </c>
      <c r="AP303" s="20">
        <v>0.90700000000000003</v>
      </c>
      <c r="AQ303" s="20">
        <v>0.878</v>
      </c>
      <c r="AR303" s="20">
        <v>0.76600000000000001</v>
      </c>
      <c r="AS303" s="20">
        <v>0.79400000000000004</v>
      </c>
      <c r="AT303" s="20">
        <v>0.90100000000000002</v>
      </c>
      <c r="AU303" s="20">
        <v>0.90900000000000003</v>
      </c>
      <c r="AV303" s="20"/>
      <c r="AW303" s="20">
        <v>1.212</v>
      </c>
      <c r="AX303" s="20">
        <v>1.415</v>
      </c>
      <c r="AY303" s="20">
        <v>2.3170000000000002</v>
      </c>
      <c r="AZ303" s="20">
        <v>2.306</v>
      </c>
      <c r="BA303" s="20">
        <v>1.379</v>
      </c>
      <c r="BB303" s="20">
        <v>1.466</v>
      </c>
      <c r="BC303" s="20">
        <v>1.8560000000000001</v>
      </c>
      <c r="BD303" s="20">
        <v>2.0350000000000001</v>
      </c>
      <c r="BE303" s="20">
        <v>1.4950000000000001</v>
      </c>
      <c r="BF303" s="20">
        <v>1.4450000000000001</v>
      </c>
      <c r="BG303" s="20">
        <v>1.66</v>
      </c>
      <c r="BH303" s="20">
        <v>1.113</v>
      </c>
      <c r="BI303" s="20">
        <v>1.637</v>
      </c>
      <c r="BJ303" s="20">
        <v>1.3620000000000001</v>
      </c>
      <c r="BK303" s="20">
        <v>1.4470000000000001</v>
      </c>
      <c r="BL303" s="20"/>
      <c r="BM303" s="20">
        <v>0.92800000000000005</v>
      </c>
      <c r="BN303" s="20">
        <v>0.92400000000000004</v>
      </c>
      <c r="BO303" s="20">
        <v>0.871</v>
      </c>
      <c r="BP303" s="20">
        <v>0.92400000000000004</v>
      </c>
      <c r="BQ303" s="20">
        <v>0.93400000000000005</v>
      </c>
      <c r="BR303" s="20">
        <v>0.91</v>
      </c>
      <c r="BS303" s="20">
        <v>0.91900000000000004</v>
      </c>
      <c r="BT303" s="20">
        <v>0.75600000000000001</v>
      </c>
      <c r="BU303" s="20">
        <v>0.92300000000000004</v>
      </c>
      <c r="BV303" s="20">
        <v>0.91700000000000004</v>
      </c>
      <c r="BW303" s="20">
        <v>0.92900000000000005</v>
      </c>
      <c r="BX303" s="20">
        <v>0.84199999999999997</v>
      </c>
      <c r="BY303" s="20">
        <v>0.85</v>
      </c>
      <c r="BZ303" s="20">
        <v>0.92600000000000005</v>
      </c>
      <c r="CA303" s="20">
        <v>0.94599999999999995</v>
      </c>
      <c r="CB303" s="20"/>
      <c r="CC303" s="20"/>
    </row>
    <row r="304" spans="1:81" x14ac:dyDescent="0.35">
      <c r="A304" s="20">
        <v>118.73099999999999</v>
      </c>
      <c r="B304" s="20">
        <v>157.78800000000001</v>
      </c>
      <c r="C304" s="20">
        <v>301.51600000000002</v>
      </c>
      <c r="D304" s="20">
        <v>249.96100000000001</v>
      </c>
      <c r="E304" s="20">
        <v>249.96100000000001</v>
      </c>
      <c r="F304" s="20">
        <v>239.02500000000001</v>
      </c>
      <c r="G304" s="20">
        <v>215.59200000000001</v>
      </c>
      <c r="H304" s="20">
        <v>178.09700000000001</v>
      </c>
      <c r="I304" s="20">
        <v>167.16200000000001</v>
      </c>
      <c r="J304" s="20">
        <v>146.852</v>
      </c>
      <c r="K304" s="20">
        <v>343.697</v>
      </c>
      <c r="L304" s="20">
        <v>49.991999999999997</v>
      </c>
      <c r="M304" s="20">
        <v>174.97300000000001</v>
      </c>
      <c r="N304" s="20">
        <v>223.40299999999999</v>
      </c>
      <c r="O304" s="20">
        <v>314.01400000000001</v>
      </c>
      <c r="P304" s="20"/>
      <c r="Q304" s="20">
        <v>41.817</v>
      </c>
      <c r="R304" s="20">
        <v>45.476999999999997</v>
      </c>
      <c r="S304" s="20">
        <v>69.921000000000006</v>
      </c>
      <c r="T304" s="20">
        <v>57.850999999999999</v>
      </c>
      <c r="U304" s="20">
        <v>58.582999999999998</v>
      </c>
      <c r="V304" s="20">
        <v>57.850999999999999</v>
      </c>
      <c r="W304" s="20">
        <v>56.512</v>
      </c>
      <c r="X304" s="20">
        <v>50.048000000000002</v>
      </c>
      <c r="Y304" s="20">
        <v>80.796999999999997</v>
      </c>
      <c r="Z304" s="20">
        <v>44.744999999999997</v>
      </c>
      <c r="AA304" s="20">
        <v>67.117999999999995</v>
      </c>
      <c r="AB304" s="20">
        <v>25.175999999999998</v>
      </c>
      <c r="AC304" s="20">
        <v>49.316000000000003</v>
      </c>
      <c r="AD304" s="20">
        <v>65.956999999999994</v>
      </c>
      <c r="AE304" s="20">
        <v>66.992000000000004</v>
      </c>
      <c r="AG304" s="20">
        <v>0.85299999999999998</v>
      </c>
      <c r="AH304" s="20">
        <v>0.95899999999999996</v>
      </c>
      <c r="AI304" s="20">
        <v>0.77500000000000002</v>
      </c>
      <c r="AJ304" s="20">
        <v>0.93899999999999995</v>
      </c>
      <c r="AK304" s="20">
        <v>0.91500000000000004</v>
      </c>
      <c r="AL304" s="20">
        <v>0.89700000000000002</v>
      </c>
      <c r="AM304" s="20">
        <v>0.84799999999999998</v>
      </c>
      <c r="AN304" s="20">
        <v>0.89300000000000002</v>
      </c>
      <c r="AO304" s="20">
        <v>0.32200000000000001</v>
      </c>
      <c r="AP304" s="20">
        <v>0.92200000000000004</v>
      </c>
      <c r="AQ304" s="20">
        <v>0.95899999999999996</v>
      </c>
      <c r="AR304" s="20">
        <v>0.99099999999999999</v>
      </c>
      <c r="AS304" s="20">
        <v>0.90400000000000003</v>
      </c>
      <c r="AT304" s="20">
        <v>0.88900000000000001</v>
      </c>
      <c r="AU304" s="20">
        <v>0.879</v>
      </c>
      <c r="AV304" s="20"/>
      <c r="AW304" s="20">
        <v>1.7410000000000001</v>
      </c>
      <c r="AX304" s="20">
        <v>1.081</v>
      </c>
      <c r="AY304" s="20">
        <v>1.704</v>
      </c>
      <c r="AZ304" s="20">
        <v>1.1379999999999999</v>
      </c>
      <c r="BA304" s="20">
        <v>1.48</v>
      </c>
      <c r="BB304" s="20">
        <v>1.3540000000000001</v>
      </c>
      <c r="BC304" s="20">
        <v>1.762</v>
      </c>
      <c r="BD304" s="20">
        <v>1.7150000000000001</v>
      </c>
      <c r="BE304" s="20">
        <v>2.4049999999999998</v>
      </c>
      <c r="BF304" s="20">
        <v>1.383</v>
      </c>
      <c r="BG304" s="20">
        <v>1.2729999999999999</v>
      </c>
      <c r="BH304" s="20">
        <v>1.0920000000000001</v>
      </c>
      <c r="BI304" s="20">
        <v>1.605</v>
      </c>
      <c r="BJ304" s="20">
        <v>1.429</v>
      </c>
      <c r="BK304" s="20">
        <v>1.3440000000000001</v>
      </c>
      <c r="BL304" s="20"/>
      <c r="BM304" s="20">
        <v>0.88900000000000001</v>
      </c>
      <c r="BN304" s="20">
        <v>0.93500000000000005</v>
      </c>
      <c r="BO304" s="20">
        <v>0.89800000000000002</v>
      </c>
      <c r="BP304" s="20">
        <v>0.93</v>
      </c>
      <c r="BQ304" s="20">
        <v>0.94099999999999995</v>
      </c>
      <c r="BR304" s="20">
        <v>0.91600000000000004</v>
      </c>
      <c r="BS304" s="20">
        <v>0.93600000000000005</v>
      </c>
      <c r="BT304" s="20">
        <v>0.91900000000000004</v>
      </c>
      <c r="BU304" s="20">
        <v>0.33200000000000002</v>
      </c>
      <c r="BV304" s="20">
        <v>0.91700000000000004</v>
      </c>
      <c r="BW304" s="20">
        <v>0.94799999999999995</v>
      </c>
      <c r="BX304" s="20">
        <v>0.88900000000000001</v>
      </c>
      <c r="BY304" s="20">
        <v>0.91100000000000003</v>
      </c>
      <c r="BZ304" s="20">
        <v>0.91800000000000004</v>
      </c>
      <c r="CA304" s="20">
        <v>0.91400000000000003</v>
      </c>
      <c r="CB304" s="20"/>
      <c r="CC304" s="20"/>
    </row>
    <row r="305" spans="1:81" x14ac:dyDescent="0.35">
      <c r="A305" s="20">
        <v>139.041</v>
      </c>
      <c r="B305" s="20">
        <v>251.524</v>
      </c>
      <c r="C305" s="20">
        <v>356.19499999999999</v>
      </c>
      <c r="D305" s="20">
        <v>182.78399999999999</v>
      </c>
      <c r="E305" s="20">
        <v>289.01799999999997</v>
      </c>
      <c r="F305" s="20">
        <v>206.21799999999999</v>
      </c>
      <c r="G305" s="20">
        <v>217.154</v>
      </c>
      <c r="H305" s="20">
        <v>204.65600000000001</v>
      </c>
      <c r="I305" s="20">
        <v>226.52699999999999</v>
      </c>
      <c r="J305" s="20">
        <v>124.98099999999999</v>
      </c>
      <c r="K305" s="20">
        <v>218.71600000000001</v>
      </c>
      <c r="L305" s="20">
        <v>249.96100000000001</v>
      </c>
      <c r="M305" s="20">
        <v>148.41399999999999</v>
      </c>
      <c r="N305" s="20">
        <v>354.63299999999998</v>
      </c>
      <c r="O305" s="20">
        <v>334.32299999999998</v>
      </c>
      <c r="P305" s="20"/>
      <c r="Q305" s="20">
        <v>42.548999999999999</v>
      </c>
      <c r="R305" s="20">
        <v>57.119</v>
      </c>
      <c r="S305" s="20">
        <v>70.956000000000003</v>
      </c>
      <c r="T305" s="20">
        <v>54.012</v>
      </c>
      <c r="U305" s="20">
        <v>64.188999999999993</v>
      </c>
      <c r="V305" s="20">
        <v>52.850999999999999</v>
      </c>
      <c r="W305" s="20">
        <v>53.582999999999998</v>
      </c>
      <c r="X305" s="20">
        <v>52.548000000000002</v>
      </c>
      <c r="Y305" s="20">
        <v>55.350999999999999</v>
      </c>
      <c r="Z305" s="20">
        <v>41.817</v>
      </c>
      <c r="AA305" s="20">
        <v>54.012</v>
      </c>
      <c r="AB305" s="20">
        <v>62.85</v>
      </c>
      <c r="AC305" s="20">
        <v>46.512999999999998</v>
      </c>
      <c r="AD305" s="20">
        <v>57.548000000000002</v>
      </c>
      <c r="AE305" s="20">
        <v>69.188999999999993</v>
      </c>
      <c r="AG305" s="20">
        <v>0.96499999999999997</v>
      </c>
      <c r="AH305" s="20">
        <v>0.96899999999999997</v>
      </c>
      <c r="AI305" s="20">
        <v>0.88900000000000001</v>
      </c>
      <c r="AJ305" s="20">
        <v>0.78700000000000003</v>
      </c>
      <c r="AK305" s="20">
        <v>0.88100000000000001</v>
      </c>
      <c r="AL305" s="20">
        <v>0.92800000000000005</v>
      </c>
      <c r="AM305" s="20">
        <v>0.95</v>
      </c>
      <c r="AN305" s="20">
        <v>0.93100000000000005</v>
      </c>
      <c r="AO305" s="20">
        <v>0.92900000000000005</v>
      </c>
      <c r="AP305" s="20">
        <v>0.89800000000000002</v>
      </c>
      <c r="AQ305" s="20">
        <v>0.94199999999999995</v>
      </c>
      <c r="AR305" s="20">
        <v>0.79500000000000004</v>
      </c>
      <c r="AS305" s="20">
        <v>0.86199999999999999</v>
      </c>
      <c r="AT305" s="20">
        <v>0.84799999999999998</v>
      </c>
      <c r="AU305" s="20">
        <v>0.878</v>
      </c>
      <c r="AV305" s="20"/>
      <c r="AW305" s="20">
        <v>1.3660000000000001</v>
      </c>
      <c r="AX305" s="20">
        <v>1.212</v>
      </c>
      <c r="AY305" s="20">
        <v>1.22</v>
      </c>
      <c r="AZ305" s="20">
        <v>2.1549999999999998</v>
      </c>
      <c r="BA305" s="20">
        <v>1.5349999999999999</v>
      </c>
      <c r="BB305" s="20">
        <v>1.264</v>
      </c>
      <c r="BC305" s="20">
        <v>1.3819999999999999</v>
      </c>
      <c r="BD305" s="20">
        <v>1.2989999999999999</v>
      </c>
      <c r="BE305" s="20">
        <v>1.4239999999999999</v>
      </c>
      <c r="BF305" s="20">
        <v>1.351</v>
      </c>
      <c r="BG305" s="20">
        <v>1.2050000000000001</v>
      </c>
      <c r="BH305" s="20">
        <v>1.823</v>
      </c>
      <c r="BI305" s="20">
        <v>1.5169999999999999</v>
      </c>
      <c r="BJ305" s="20">
        <v>1.8069999999999999</v>
      </c>
      <c r="BK305" s="20">
        <v>1.3540000000000001</v>
      </c>
      <c r="BL305" s="20"/>
      <c r="BM305" s="20">
        <v>0.91300000000000003</v>
      </c>
      <c r="BN305" s="20">
        <v>0.93600000000000005</v>
      </c>
      <c r="BO305" s="20">
        <v>0.92100000000000004</v>
      </c>
      <c r="BP305" s="20">
        <v>0.92900000000000005</v>
      </c>
      <c r="BQ305" s="20">
        <v>0.91600000000000004</v>
      </c>
      <c r="BR305" s="20">
        <v>0.91700000000000004</v>
      </c>
      <c r="BS305" s="20">
        <v>0.93300000000000005</v>
      </c>
      <c r="BT305" s="20">
        <v>0.92600000000000005</v>
      </c>
      <c r="BU305" s="20">
        <v>0.92700000000000005</v>
      </c>
      <c r="BV305" s="20">
        <v>0.879</v>
      </c>
      <c r="BW305" s="20">
        <v>0.93600000000000005</v>
      </c>
      <c r="BX305" s="20">
        <v>0.92200000000000004</v>
      </c>
      <c r="BY305" s="20">
        <v>0.90500000000000003</v>
      </c>
      <c r="BZ305" s="20">
        <v>0.92900000000000005</v>
      </c>
      <c r="CA305" s="20">
        <v>0.91500000000000004</v>
      </c>
      <c r="CB305" s="20"/>
      <c r="CC305" s="20"/>
    </row>
    <row r="306" spans="1:81" x14ac:dyDescent="0.35">
      <c r="A306" s="20">
        <v>193.72</v>
      </c>
      <c r="B306" s="20">
        <v>339.01</v>
      </c>
      <c r="C306" s="20">
        <v>287.45499999999998</v>
      </c>
      <c r="D306" s="20">
        <v>167.16200000000001</v>
      </c>
      <c r="E306" s="20">
        <v>196.84399999999999</v>
      </c>
      <c r="F306" s="20">
        <v>565.53700000000003</v>
      </c>
      <c r="G306" s="20">
        <v>159.35</v>
      </c>
      <c r="H306" s="20">
        <v>151.53899999999999</v>
      </c>
      <c r="I306" s="20">
        <v>176.535</v>
      </c>
      <c r="J306" s="20">
        <v>145.29</v>
      </c>
      <c r="K306" s="20">
        <v>221.84100000000001</v>
      </c>
      <c r="L306" s="20">
        <v>35.932000000000002</v>
      </c>
      <c r="M306" s="20">
        <v>78.113</v>
      </c>
      <c r="N306" s="20">
        <v>164.03700000000001</v>
      </c>
      <c r="O306" s="20">
        <v>198.40700000000001</v>
      </c>
      <c r="P306" s="20"/>
      <c r="Q306" s="20">
        <v>51.084000000000003</v>
      </c>
      <c r="R306" s="20">
        <v>69.921000000000006</v>
      </c>
      <c r="S306" s="20">
        <v>61.082999999999998</v>
      </c>
      <c r="T306" s="20">
        <v>46.512999999999998</v>
      </c>
      <c r="U306" s="20">
        <v>51.816000000000003</v>
      </c>
      <c r="V306" s="20">
        <v>105.702</v>
      </c>
      <c r="W306" s="20">
        <v>46.512999999999998</v>
      </c>
      <c r="X306" s="20">
        <v>46.512999999999998</v>
      </c>
      <c r="Y306" s="20">
        <v>48.584000000000003</v>
      </c>
      <c r="Z306" s="20">
        <v>44.316000000000003</v>
      </c>
      <c r="AA306" s="20">
        <v>54.012</v>
      </c>
      <c r="AB306" s="20">
        <v>51.084000000000003</v>
      </c>
      <c r="AC306" s="20">
        <v>32.246000000000002</v>
      </c>
      <c r="AD306" s="20">
        <v>72.421000000000006</v>
      </c>
      <c r="AE306" s="20">
        <v>51.512999999999998</v>
      </c>
      <c r="AG306" s="20">
        <v>0.93300000000000005</v>
      </c>
      <c r="AH306" s="20">
        <v>0.871</v>
      </c>
      <c r="AI306" s="20">
        <v>0.96799999999999997</v>
      </c>
      <c r="AJ306" s="20">
        <v>0.97099999999999997</v>
      </c>
      <c r="AK306" s="20">
        <v>0.92100000000000004</v>
      </c>
      <c r="AL306" s="20">
        <v>0.63600000000000001</v>
      </c>
      <c r="AM306" s="20">
        <v>0.92600000000000005</v>
      </c>
      <c r="AN306" s="20">
        <v>0.88</v>
      </c>
      <c r="AO306" s="20">
        <v>0.94</v>
      </c>
      <c r="AP306" s="20">
        <v>0.93</v>
      </c>
      <c r="AQ306" s="20">
        <v>0.95599999999999996</v>
      </c>
      <c r="AR306" s="20">
        <v>0.17299999999999999</v>
      </c>
      <c r="AS306" s="20">
        <v>0.94399999999999995</v>
      </c>
      <c r="AT306" s="20">
        <v>0.85</v>
      </c>
      <c r="AU306" s="20">
        <v>0.94</v>
      </c>
      <c r="AV306" s="20"/>
      <c r="AW306" s="20">
        <v>1.3720000000000001</v>
      </c>
      <c r="AX306" s="20">
        <v>1.5489999999999999</v>
      </c>
      <c r="AY306" s="20">
        <v>1.1279999999999999</v>
      </c>
      <c r="AZ306" s="20">
        <v>1.26</v>
      </c>
      <c r="BA306" s="20">
        <v>1.1539999999999999</v>
      </c>
      <c r="BB306" s="20">
        <v>1.4339999999999999</v>
      </c>
      <c r="BC306" s="20">
        <v>1.4890000000000001</v>
      </c>
      <c r="BD306" s="20">
        <v>1.5229999999999999</v>
      </c>
      <c r="BE306" s="20">
        <v>1.323</v>
      </c>
      <c r="BF306" s="20">
        <v>1.3089999999999999</v>
      </c>
      <c r="BG306" s="20">
        <v>1.1830000000000001</v>
      </c>
      <c r="BH306" s="20">
        <v>1.601</v>
      </c>
      <c r="BI306" s="20">
        <v>1.1539999999999999</v>
      </c>
      <c r="BJ306" s="20">
        <v>1.3959999999999999</v>
      </c>
      <c r="BK306" s="20">
        <v>1.2589999999999999</v>
      </c>
      <c r="BL306" s="20"/>
      <c r="BM306" s="20">
        <v>0.91900000000000004</v>
      </c>
      <c r="BN306" s="20">
        <v>0.92300000000000004</v>
      </c>
      <c r="BO306" s="20">
        <v>0.95099999999999996</v>
      </c>
      <c r="BP306" s="20">
        <v>0.93</v>
      </c>
      <c r="BQ306" s="20">
        <v>0.91600000000000004</v>
      </c>
      <c r="BR306" s="20">
        <v>0.88600000000000001</v>
      </c>
      <c r="BS306" s="20">
        <v>0.93200000000000005</v>
      </c>
      <c r="BT306" s="20">
        <v>0.91500000000000004</v>
      </c>
      <c r="BU306" s="20">
        <v>0.91100000000000003</v>
      </c>
      <c r="BV306" s="20">
        <v>0.90700000000000003</v>
      </c>
      <c r="BW306" s="20">
        <v>0.94699999999999995</v>
      </c>
      <c r="BX306" s="20">
        <v>0.48899999999999999</v>
      </c>
      <c r="BY306" s="20">
        <v>0.88500000000000001</v>
      </c>
      <c r="BZ306" s="20">
        <v>0.89700000000000002</v>
      </c>
      <c r="CA306" s="20">
        <v>0.94099999999999995</v>
      </c>
      <c r="CB306" s="20"/>
      <c r="CC306" s="20"/>
    </row>
    <row r="307" spans="1:81" x14ac:dyDescent="0.35">
      <c r="A307" s="20">
        <v>134.35400000000001</v>
      </c>
      <c r="B307" s="20">
        <v>268.70800000000003</v>
      </c>
      <c r="C307" s="20">
        <v>865.49099999999999</v>
      </c>
      <c r="D307" s="20">
        <v>143.72800000000001</v>
      </c>
      <c r="E307" s="20">
        <v>254.648</v>
      </c>
      <c r="F307" s="20">
        <v>312.452</v>
      </c>
      <c r="G307" s="20">
        <v>178.09700000000001</v>
      </c>
      <c r="H307" s="20">
        <v>317.13799999999998</v>
      </c>
      <c r="I307" s="20">
        <v>164.03700000000001</v>
      </c>
      <c r="J307" s="20">
        <v>140.60300000000001</v>
      </c>
      <c r="K307" s="20">
        <v>332.76100000000002</v>
      </c>
      <c r="L307" s="20">
        <v>328.07400000000001</v>
      </c>
      <c r="M307" s="20">
        <v>109.358</v>
      </c>
      <c r="N307" s="20">
        <v>140.60300000000001</v>
      </c>
      <c r="O307" s="20">
        <v>215.59200000000001</v>
      </c>
      <c r="P307" s="20"/>
      <c r="Q307" s="20">
        <v>45.351999999999997</v>
      </c>
      <c r="R307" s="20">
        <v>61.386000000000003</v>
      </c>
      <c r="S307" s="20">
        <v>197.69300000000001</v>
      </c>
      <c r="T307" s="20">
        <v>45.780999999999999</v>
      </c>
      <c r="U307" s="20">
        <v>57.850999999999999</v>
      </c>
      <c r="V307" s="20">
        <v>81.991</v>
      </c>
      <c r="W307" s="20">
        <v>50.78</v>
      </c>
      <c r="X307" s="20">
        <v>72.724000000000004</v>
      </c>
      <c r="Y307" s="20">
        <v>47.548000000000002</v>
      </c>
      <c r="Z307" s="20">
        <v>45.048999999999999</v>
      </c>
      <c r="AA307" s="20">
        <v>69.188999999999993</v>
      </c>
      <c r="AB307" s="20">
        <v>85.400999999999996</v>
      </c>
      <c r="AC307" s="20">
        <v>37.978000000000002</v>
      </c>
      <c r="AD307" s="20">
        <v>50.048000000000002</v>
      </c>
      <c r="AE307" s="20">
        <v>54.619</v>
      </c>
      <c r="AG307" s="20">
        <v>0.82099999999999995</v>
      </c>
      <c r="AH307" s="20">
        <v>0.89600000000000002</v>
      </c>
      <c r="AI307" s="20">
        <v>0.27800000000000002</v>
      </c>
      <c r="AJ307" s="20">
        <v>0.86199999999999999</v>
      </c>
      <c r="AK307" s="20">
        <v>0.95599999999999996</v>
      </c>
      <c r="AL307" s="20">
        <v>0.58399999999999996</v>
      </c>
      <c r="AM307" s="20">
        <v>0.86799999999999999</v>
      </c>
      <c r="AN307" s="20">
        <v>0.754</v>
      </c>
      <c r="AO307" s="20">
        <v>0.91200000000000003</v>
      </c>
      <c r="AP307" s="20">
        <v>0.871</v>
      </c>
      <c r="AQ307" s="20">
        <v>0.874</v>
      </c>
      <c r="AR307" s="20">
        <v>0.56499999999999995</v>
      </c>
      <c r="AS307" s="20">
        <v>0.95299999999999996</v>
      </c>
      <c r="AT307" s="20">
        <v>0.82299999999999995</v>
      </c>
      <c r="AU307" s="20">
        <v>0.90800000000000003</v>
      </c>
      <c r="AV307" s="20"/>
      <c r="AW307" s="20">
        <v>1.522</v>
      </c>
      <c r="AX307" s="20">
        <v>1.1499999999999999</v>
      </c>
      <c r="AY307" s="20">
        <v>3.851</v>
      </c>
      <c r="AZ307" s="20">
        <v>1.69</v>
      </c>
      <c r="BA307" s="20">
        <v>1.302</v>
      </c>
      <c r="BB307" s="20">
        <v>1.236</v>
      </c>
      <c r="BC307" s="20">
        <v>1.536</v>
      </c>
      <c r="BD307" s="20">
        <v>1.552</v>
      </c>
      <c r="BE307" s="20">
        <v>1.32</v>
      </c>
      <c r="BF307" s="20">
        <v>1.581</v>
      </c>
      <c r="BG307" s="20">
        <v>1.6739999999999999</v>
      </c>
      <c r="BH307" s="20">
        <v>3.1070000000000002</v>
      </c>
      <c r="BI307" s="20">
        <v>1.1850000000000001</v>
      </c>
      <c r="BJ307" s="20">
        <v>1.419</v>
      </c>
      <c r="BK307" s="20">
        <v>1.131</v>
      </c>
      <c r="BL307" s="20"/>
      <c r="BM307" s="20">
        <v>0.89100000000000001</v>
      </c>
      <c r="BN307" s="20">
        <v>0.92</v>
      </c>
      <c r="BO307" s="20">
        <v>0.72099999999999997</v>
      </c>
      <c r="BP307" s="20">
        <v>0.89800000000000002</v>
      </c>
      <c r="BQ307" s="20">
        <v>0.94199999999999995</v>
      </c>
      <c r="BR307" s="20">
        <v>0.82299999999999995</v>
      </c>
      <c r="BS307" s="20">
        <v>0.91200000000000003</v>
      </c>
      <c r="BT307" s="20">
        <v>0.88500000000000001</v>
      </c>
      <c r="BU307" s="20">
        <v>0.90900000000000003</v>
      </c>
      <c r="BV307" s="20">
        <v>0.88700000000000001</v>
      </c>
      <c r="BW307" s="20">
        <v>0.93200000000000005</v>
      </c>
      <c r="BX307" s="20">
        <v>0.85399999999999998</v>
      </c>
      <c r="BY307" s="20">
        <v>0.89700000000000002</v>
      </c>
      <c r="BZ307" s="20">
        <v>0.879</v>
      </c>
      <c r="CA307" s="20">
        <v>0.89900000000000002</v>
      </c>
      <c r="CB307" s="20"/>
      <c r="CC307" s="20"/>
    </row>
    <row r="308" spans="1:81" x14ac:dyDescent="0.35">
      <c r="A308" s="20">
        <v>124.98</v>
      </c>
      <c r="B308" s="20">
        <v>328.07400000000001</v>
      </c>
      <c r="C308" s="20">
        <v>415.56099999999998</v>
      </c>
      <c r="D308" s="20">
        <v>148.41399999999999</v>
      </c>
      <c r="E308" s="20">
        <v>185.90899999999999</v>
      </c>
      <c r="F308" s="20">
        <v>604.59400000000005</v>
      </c>
      <c r="G308" s="20">
        <v>221.84100000000001</v>
      </c>
      <c r="H308" s="20">
        <v>246.83699999999999</v>
      </c>
      <c r="I308" s="20">
        <v>153.101</v>
      </c>
      <c r="J308" s="20">
        <v>162.47499999999999</v>
      </c>
      <c r="K308" s="20">
        <v>181.22200000000001</v>
      </c>
      <c r="L308" s="20">
        <v>164.03700000000001</v>
      </c>
      <c r="M308" s="20">
        <v>259.33499999999998</v>
      </c>
      <c r="N308" s="20">
        <v>245.274</v>
      </c>
      <c r="O308" s="20">
        <v>610.84299999999996</v>
      </c>
      <c r="P308" s="20"/>
      <c r="Q308" s="20">
        <v>43.584000000000003</v>
      </c>
      <c r="R308" s="20">
        <v>67.117999999999995</v>
      </c>
      <c r="S308" s="20">
        <v>76.688000000000002</v>
      </c>
      <c r="T308" s="20">
        <v>48.280999999999999</v>
      </c>
      <c r="U308" s="20">
        <v>50.350999999999999</v>
      </c>
      <c r="V308" s="20">
        <v>99.49</v>
      </c>
      <c r="W308" s="20">
        <v>54.316000000000003</v>
      </c>
      <c r="X308" s="20">
        <v>60.350999999999999</v>
      </c>
      <c r="Y308" s="20">
        <v>49.316000000000003</v>
      </c>
      <c r="Z308" s="20">
        <v>46.512999999999998</v>
      </c>
      <c r="AA308" s="20">
        <v>49.316000000000003</v>
      </c>
      <c r="AB308" s="20">
        <v>47.548000000000002</v>
      </c>
      <c r="AC308" s="20">
        <v>61.386000000000003</v>
      </c>
      <c r="AD308" s="20">
        <v>47.244999999999997</v>
      </c>
      <c r="AE308" s="20">
        <v>93.025999999999996</v>
      </c>
      <c r="AG308" s="20">
        <v>0.82699999999999996</v>
      </c>
      <c r="AH308" s="20">
        <v>0.91500000000000004</v>
      </c>
      <c r="AI308" s="20">
        <v>0.88800000000000001</v>
      </c>
      <c r="AJ308" s="20">
        <v>0.8</v>
      </c>
      <c r="AK308" s="20">
        <v>0.92100000000000004</v>
      </c>
      <c r="AL308" s="20">
        <v>0.76800000000000002</v>
      </c>
      <c r="AM308" s="20">
        <v>0.94499999999999995</v>
      </c>
      <c r="AN308" s="20">
        <v>0.85199999999999998</v>
      </c>
      <c r="AO308" s="20">
        <v>0.79100000000000004</v>
      </c>
      <c r="AP308" s="20">
        <v>0.94399999999999995</v>
      </c>
      <c r="AQ308" s="20">
        <v>0.93600000000000005</v>
      </c>
      <c r="AR308" s="20">
        <v>0.91200000000000003</v>
      </c>
      <c r="AS308" s="20">
        <v>0.86499999999999999</v>
      </c>
      <c r="AT308" s="20">
        <v>0.79200000000000004</v>
      </c>
      <c r="AU308" s="20">
        <v>0.88700000000000001</v>
      </c>
      <c r="AV308" s="20"/>
      <c r="AW308" s="20">
        <v>1.944</v>
      </c>
      <c r="AX308" s="20">
        <v>1.0780000000000001</v>
      </c>
      <c r="AY308" s="20">
        <v>1.41</v>
      </c>
      <c r="AZ308" s="20">
        <v>1.865</v>
      </c>
      <c r="BA308" s="20">
        <v>1.387</v>
      </c>
      <c r="BB308" s="20">
        <v>1.835</v>
      </c>
      <c r="BC308" s="20">
        <v>1.4259999999999999</v>
      </c>
      <c r="BD308" s="20">
        <v>1.7470000000000001</v>
      </c>
      <c r="BE308" s="20">
        <v>1.601</v>
      </c>
      <c r="BF308" s="20">
        <v>1.2569999999999999</v>
      </c>
      <c r="BG308" s="20">
        <v>1.173</v>
      </c>
      <c r="BH308" s="20">
        <v>1.391</v>
      </c>
      <c r="BI308" s="20">
        <v>1.5620000000000001</v>
      </c>
      <c r="BJ308" s="20">
        <v>1.9970000000000001</v>
      </c>
      <c r="BK308" s="20">
        <v>1.375</v>
      </c>
      <c r="BL308" s="20"/>
      <c r="BM308" s="20">
        <v>0.874</v>
      </c>
      <c r="BN308" s="20">
        <v>0.93100000000000005</v>
      </c>
      <c r="BO308" s="20">
        <v>0.93500000000000005</v>
      </c>
      <c r="BP308" s="20">
        <v>0.88800000000000001</v>
      </c>
      <c r="BQ308" s="20">
        <v>0.90800000000000003</v>
      </c>
      <c r="BR308" s="20">
        <v>0.91800000000000004</v>
      </c>
      <c r="BS308" s="20">
        <v>0.93400000000000005</v>
      </c>
      <c r="BT308" s="20">
        <v>0.92700000000000005</v>
      </c>
      <c r="BU308" s="20">
        <v>0.90300000000000002</v>
      </c>
      <c r="BV308" s="20">
        <v>0.92</v>
      </c>
      <c r="BW308" s="20">
        <v>0.91</v>
      </c>
      <c r="BX308" s="20">
        <v>0.91300000000000003</v>
      </c>
      <c r="BY308" s="20">
        <v>0.91700000000000004</v>
      </c>
      <c r="BZ308" s="20">
        <v>0.89100000000000001</v>
      </c>
      <c r="CA308" s="20">
        <v>0.94599999999999995</v>
      </c>
      <c r="CB308" s="20"/>
      <c r="CC308" s="20"/>
    </row>
    <row r="309" spans="1:81" x14ac:dyDescent="0.35">
      <c r="A309" s="20">
        <v>174.97300000000001</v>
      </c>
      <c r="B309" s="20">
        <v>307.76499999999999</v>
      </c>
      <c r="C309" s="20">
        <v>310.88900000000001</v>
      </c>
      <c r="D309" s="20">
        <v>134.35400000000001</v>
      </c>
      <c r="E309" s="20">
        <v>284.33100000000002</v>
      </c>
      <c r="F309" s="20">
        <v>274.95699999999999</v>
      </c>
      <c r="G309" s="20">
        <v>223.40299999999999</v>
      </c>
      <c r="H309" s="20">
        <v>482.738</v>
      </c>
      <c r="I309" s="20">
        <v>184.346</v>
      </c>
      <c r="J309" s="20">
        <v>132.792</v>
      </c>
      <c r="K309" s="20">
        <v>226.52699999999999</v>
      </c>
      <c r="L309" s="20">
        <v>62.49</v>
      </c>
      <c r="M309" s="20">
        <v>24.995999999999999</v>
      </c>
      <c r="N309" s="20">
        <v>184.346</v>
      </c>
      <c r="O309" s="20">
        <v>389.00200000000001</v>
      </c>
      <c r="P309" s="20"/>
      <c r="Q309" s="20">
        <v>50.048000000000002</v>
      </c>
      <c r="R309" s="20">
        <v>65.956999999999994</v>
      </c>
      <c r="S309" s="20">
        <v>65.349999999999994</v>
      </c>
      <c r="T309" s="20">
        <v>44.012999999999998</v>
      </c>
      <c r="U309" s="20">
        <v>61.386000000000003</v>
      </c>
      <c r="V309" s="20">
        <v>61.082999999999998</v>
      </c>
      <c r="W309" s="20">
        <v>56.082999999999998</v>
      </c>
      <c r="X309" s="20">
        <v>85.222999999999999</v>
      </c>
      <c r="Y309" s="20">
        <v>55.350999999999999</v>
      </c>
      <c r="Z309" s="20">
        <v>40.780999999999999</v>
      </c>
      <c r="AA309" s="20">
        <v>54.619</v>
      </c>
      <c r="AB309" s="20">
        <v>28.710999999999999</v>
      </c>
      <c r="AC309" s="20">
        <v>18.408000000000001</v>
      </c>
      <c r="AD309" s="20">
        <v>57.119</v>
      </c>
      <c r="AE309" s="20">
        <v>73.885000000000005</v>
      </c>
      <c r="AG309" s="20">
        <v>0.878</v>
      </c>
      <c r="AH309" s="20">
        <v>0.88900000000000001</v>
      </c>
      <c r="AI309" s="20">
        <v>0.91500000000000004</v>
      </c>
      <c r="AJ309" s="20">
        <v>0.872</v>
      </c>
      <c r="AK309" s="20">
        <v>0.94799999999999995</v>
      </c>
      <c r="AL309" s="20">
        <v>0.92600000000000005</v>
      </c>
      <c r="AM309" s="20">
        <v>0.89300000000000002</v>
      </c>
      <c r="AN309" s="20">
        <v>0.83499999999999996</v>
      </c>
      <c r="AO309" s="20">
        <v>0.75600000000000001</v>
      </c>
      <c r="AP309" s="20">
        <v>1</v>
      </c>
      <c r="AQ309" s="20">
        <v>0.95399999999999996</v>
      </c>
      <c r="AR309" s="20">
        <v>0.95299999999999996</v>
      </c>
      <c r="AS309" s="20">
        <v>0.92700000000000005</v>
      </c>
      <c r="AT309" s="20">
        <v>0.94499999999999995</v>
      </c>
      <c r="AU309" s="20">
        <v>0.89500000000000002</v>
      </c>
      <c r="AV309" s="20"/>
      <c r="AW309" s="20">
        <v>1.5249999999999999</v>
      </c>
      <c r="AX309" s="20">
        <v>1.619</v>
      </c>
      <c r="AY309" s="20">
        <v>1.3560000000000001</v>
      </c>
      <c r="AZ309" s="20">
        <v>1.7709999999999999</v>
      </c>
      <c r="BA309" s="20">
        <v>1.0369999999999999</v>
      </c>
      <c r="BB309" s="20">
        <v>1.2230000000000001</v>
      </c>
      <c r="BC309" s="20">
        <v>1.52</v>
      </c>
      <c r="BD309" s="20">
        <v>1.4</v>
      </c>
      <c r="BE309" s="20">
        <v>1.752</v>
      </c>
      <c r="BF309" s="20">
        <v>1.0940000000000001</v>
      </c>
      <c r="BG309" s="20">
        <v>1.3320000000000001</v>
      </c>
      <c r="BH309" s="20">
        <v>1.548</v>
      </c>
      <c r="BI309" s="20">
        <v>1.2729999999999999</v>
      </c>
      <c r="BJ309" s="20">
        <v>1.294</v>
      </c>
      <c r="BK309" s="20">
        <v>1.43</v>
      </c>
      <c r="BL309" s="20"/>
      <c r="BM309" s="20">
        <v>0.91800000000000004</v>
      </c>
      <c r="BN309" s="20">
        <v>0.93600000000000005</v>
      </c>
      <c r="BO309" s="20">
        <v>0.93899999999999995</v>
      </c>
      <c r="BP309" s="20">
        <v>0.92</v>
      </c>
      <c r="BQ309" s="20">
        <v>0.92900000000000005</v>
      </c>
      <c r="BR309" s="20">
        <v>0.92600000000000005</v>
      </c>
      <c r="BS309" s="20">
        <v>0.92600000000000005</v>
      </c>
      <c r="BT309" s="20">
        <v>0.92200000000000004</v>
      </c>
      <c r="BU309" s="20">
        <v>0.89400000000000002</v>
      </c>
      <c r="BV309" s="20">
        <v>0.91900000000000004</v>
      </c>
      <c r="BW309" s="20">
        <v>0.92900000000000005</v>
      </c>
      <c r="BX309" s="20">
        <v>0.88900000000000001</v>
      </c>
      <c r="BY309" s="20">
        <v>0.8</v>
      </c>
      <c r="BZ309" s="20">
        <v>0.92600000000000005</v>
      </c>
      <c r="CA309" s="20">
        <v>0.94099999999999995</v>
      </c>
      <c r="CB309" s="20"/>
      <c r="CC309" s="20"/>
    </row>
    <row r="310" spans="1:81" x14ac:dyDescent="0.35">
      <c r="A310" s="20">
        <v>121.85599999999999</v>
      </c>
      <c r="B310" s="20">
        <v>212.46700000000001</v>
      </c>
      <c r="C310" s="20">
        <v>446.80599999999998</v>
      </c>
      <c r="D310" s="20">
        <v>159.35</v>
      </c>
      <c r="E310" s="20">
        <v>184.346</v>
      </c>
      <c r="F310" s="20">
        <v>171.84800000000001</v>
      </c>
      <c r="G310" s="20">
        <v>178.09700000000001</v>
      </c>
      <c r="H310" s="20">
        <v>178.09700000000001</v>
      </c>
      <c r="I310" s="20">
        <v>179.66</v>
      </c>
      <c r="J310" s="20">
        <v>170.286</v>
      </c>
      <c r="K310" s="20">
        <v>189.03299999999999</v>
      </c>
      <c r="L310" s="20">
        <v>137.47900000000001</v>
      </c>
      <c r="M310" s="20">
        <v>446.80599999999998</v>
      </c>
      <c r="N310" s="20">
        <v>145.29</v>
      </c>
      <c r="O310" s="20">
        <v>173.411</v>
      </c>
      <c r="P310" s="20"/>
      <c r="Q310" s="20">
        <v>42.244999999999997</v>
      </c>
      <c r="R310" s="20">
        <v>54.316000000000003</v>
      </c>
      <c r="S310" s="20">
        <v>79.491</v>
      </c>
      <c r="T310" s="20">
        <v>47.548000000000002</v>
      </c>
      <c r="U310" s="20">
        <v>50.78</v>
      </c>
      <c r="V310" s="20">
        <v>47.976999999999997</v>
      </c>
      <c r="W310" s="20">
        <v>50.78</v>
      </c>
      <c r="X310" s="20">
        <v>49.619</v>
      </c>
      <c r="Y310" s="20">
        <v>53.155000000000001</v>
      </c>
      <c r="Z310" s="20">
        <v>48.280999999999999</v>
      </c>
      <c r="AA310" s="20">
        <v>49.316000000000003</v>
      </c>
      <c r="AB310" s="20">
        <v>87.471999999999994</v>
      </c>
      <c r="AC310" s="20">
        <v>86.259</v>
      </c>
      <c r="AD310" s="20">
        <v>50.048000000000002</v>
      </c>
      <c r="AE310" s="20">
        <v>47.244999999999997</v>
      </c>
      <c r="AG310" s="20">
        <v>0.85799999999999998</v>
      </c>
      <c r="AH310" s="20">
        <v>0.90500000000000003</v>
      </c>
      <c r="AI310" s="20">
        <v>0.88900000000000001</v>
      </c>
      <c r="AJ310" s="20">
        <v>0.88600000000000001</v>
      </c>
      <c r="AK310" s="20">
        <v>0.89800000000000002</v>
      </c>
      <c r="AL310" s="20">
        <v>0.93799999999999994</v>
      </c>
      <c r="AM310" s="20">
        <v>0.86799999999999999</v>
      </c>
      <c r="AN310" s="20">
        <v>0.90900000000000003</v>
      </c>
      <c r="AO310" s="20">
        <v>0.79900000000000004</v>
      </c>
      <c r="AP310" s="20">
        <v>0.91800000000000004</v>
      </c>
      <c r="AQ310" s="20">
        <v>0.97699999999999998</v>
      </c>
      <c r="AR310" s="20">
        <v>0.22600000000000001</v>
      </c>
      <c r="AS310" s="20">
        <v>0.755</v>
      </c>
      <c r="AT310" s="20">
        <v>0.92500000000000004</v>
      </c>
      <c r="AU310" s="20">
        <v>0.97599999999999998</v>
      </c>
      <c r="AV310" s="20"/>
      <c r="AW310" s="20">
        <v>1.6339999999999999</v>
      </c>
      <c r="AX310" s="20">
        <v>1.5009999999999999</v>
      </c>
      <c r="AY310" s="20">
        <v>1.4670000000000001</v>
      </c>
      <c r="AZ310" s="20">
        <v>1.589</v>
      </c>
      <c r="BA310" s="20">
        <v>1.349</v>
      </c>
      <c r="BB310" s="20">
        <v>1.5489999999999999</v>
      </c>
      <c r="BC310" s="20">
        <v>1.5109999999999999</v>
      </c>
      <c r="BD310" s="20">
        <v>1.5249999999999999</v>
      </c>
      <c r="BE310" s="20">
        <v>1.8180000000000001</v>
      </c>
      <c r="BF310" s="20">
        <v>1.339</v>
      </c>
      <c r="BG310" s="20">
        <v>1.2</v>
      </c>
      <c r="BH310" s="20">
        <v>2.419</v>
      </c>
      <c r="BI310" s="20">
        <v>1.758</v>
      </c>
      <c r="BJ310" s="20">
        <v>1.341</v>
      </c>
      <c r="BK310" s="20">
        <v>1.2949999999999999</v>
      </c>
      <c r="BL310" s="20"/>
      <c r="BM310" s="20">
        <v>0.88600000000000001</v>
      </c>
      <c r="BN310" s="20">
        <v>0.93200000000000005</v>
      </c>
      <c r="BO310" s="20">
        <v>0.92900000000000005</v>
      </c>
      <c r="BP310" s="20">
        <v>0.91500000000000004</v>
      </c>
      <c r="BQ310" s="20">
        <v>0.91500000000000004</v>
      </c>
      <c r="BR310" s="20">
        <v>0.94799999999999995</v>
      </c>
      <c r="BS310" s="20">
        <v>0.91900000000000004</v>
      </c>
      <c r="BT310" s="20">
        <v>0.90500000000000003</v>
      </c>
      <c r="BU310" s="20">
        <v>0.88800000000000001</v>
      </c>
      <c r="BV310" s="20">
        <v>0.92400000000000004</v>
      </c>
      <c r="BW310" s="20">
        <v>0.93100000000000005</v>
      </c>
      <c r="BX310" s="20">
        <v>0.56399999999999995</v>
      </c>
      <c r="BY310" s="20">
        <v>0.91400000000000003</v>
      </c>
      <c r="BZ310" s="20">
        <v>0.91800000000000004</v>
      </c>
      <c r="CA310" s="20">
        <v>0.94499999999999995</v>
      </c>
      <c r="CB310" s="20"/>
      <c r="CC310" s="20"/>
    </row>
    <row r="311" spans="1:81" x14ac:dyDescent="0.35">
      <c r="A311" s="20">
        <v>132.792</v>
      </c>
      <c r="B311" s="20">
        <v>326.512</v>
      </c>
      <c r="C311" s="20">
        <v>542.10299999999995</v>
      </c>
      <c r="D311" s="20">
        <v>151.53899999999999</v>
      </c>
      <c r="E311" s="20">
        <v>178.09700000000001</v>
      </c>
      <c r="F311" s="20">
        <v>224.965</v>
      </c>
      <c r="G311" s="20">
        <v>168.72399999999999</v>
      </c>
      <c r="H311" s="20">
        <v>235.90100000000001</v>
      </c>
      <c r="I311" s="20">
        <v>189.03299999999999</v>
      </c>
      <c r="J311" s="20">
        <v>137.47900000000001</v>
      </c>
      <c r="K311" s="20">
        <v>189.03299999999999</v>
      </c>
      <c r="L311" s="20">
        <v>20.309000000000001</v>
      </c>
      <c r="M311" s="20">
        <v>318.70100000000002</v>
      </c>
      <c r="N311" s="20">
        <v>134.35400000000001</v>
      </c>
      <c r="O311" s="20">
        <v>20.309000000000001</v>
      </c>
      <c r="P311" s="20"/>
      <c r="Q311" s="20">
        <v>44.744999999999997</v>
      </c>
      <c r="R311" s="20">
        <v>65.349999999999994</v>
      </c>
      <c r="S311" s="20">
        <v>86.259</v>
      </c>
      <c r="T311" s="20">
        <v>48.584000000000003</v>
      </c>
      <c r="U311" s="20">
        <v>49.316000000000003</v>
      </c>
      <c r="V311" s="20">
        <v>57.119</v>
      </c>
      <c r="W311" s="20">
        <v>48.280999999999999</v>
      </c>
      <c r="X311" s="20">
        <v>57.850999999999999</v>
      </c>
      <c r="Y311" s="20">
        <v>53.582999999999998</v>
      </c>
      <c r="Z311" s="20">
        <v>42.244999999999997</v>
      </c>
      <c r="AA311" s="20">
        <v>50.048000000000002</v>
      </c>
      <c r="AB311" s="20">
        <v>26.943000000000001</v>
      </c>
      <c r="AC311" s="20">
        <v>70.653000000000006</v>
      </c>
      <c r="AD311" s="20">
        <v>45.048999999999999</v>
      </c>
      <c r="AE311" s="20">
        <v>14.872999999999999</v>
      </c>
      <c r="AG311" s="20">
        <v>0.83299999999999996</v>
      </c>
      <c r="AH311" s="20">
        <v>0.96099999999999997</v>
      </c>
      <c r="AI311" s="20">
        <v>0.91600000000000004</v>
      </c>
      <c r="AJ311" s="20">
        <v>0.80700000000000005</v>
      </c>
      <c r="AK311" s="20">
        <v>0.92</v>
      </c>
      <c r="AL311" s="20">
        <v>0.86699999999999999</v>
      </c>
      <c r="AM311" s="20">
        <v>0.91</v>
      </c>
      <c r="AN311" s="20">
        <v>0.88600000000000001</v>
      </c>
      <c r="AO311" s="20">
        <v>0.82699999999999996</v>
      </c>
      <c r="AP311" s="20">
        <v>0.96799999999999997</v>
      </c>
      <c r="AQ311" s="20">
        <v>0.94799999999999995</v>
      </c>
      <c r="AR311" s="20">
        <v>0.35199999999999998</v>
      </c>
      <c r="AS311" s="20">
        <v>0.80200000000000005</v>
      </c>
      <c r="AT311" s="20">
        <v>0.9</v>
      </c>
      <c r="AU311" s="20">
        <v>1</v>
      </c>
      <c r="AV311" s="20"/>
      <c r="AW311" s="20">
        <v>1.8149999999999999</v>
      </c>
      <c r="AX311" s="20">
        <v>1.1200000000000001</v>
      </c>
      <c r="AY311" s="20">
        <v>1.25</v>
      </c>
      <c r="AZ311" s="20">
        <v>2.0190000000000001</v>
      </c>
      <c r="BA311" s="20">
        <v>1.5269999999999999</v>
      </c>
      <c r="BB311" s="20">
        <v>1.429</v>
      </c>
      <c r="BC311" s="20">
        <v>1.575</v>
      </c>
      <c r="BD311" s="20">
        <v>1.3360000000000001</v>
      </c>
      <c r="BE311" s="20">
        <v>1.4630000000000001</v>
      </c>
      <c r="BF311" s="20">
        <v>1.3069999999999999</v>
      </c>
      <c r="BG311" s="20">
        <v>1.4179999999999999</v>
      </c>
      <c r="BH311" s="20">
        <v>1.4730000000000001</v>
      </c>
      <c r="BI311" s="20">
        <v>1.7130000000000001</v>
      </c>
      <c r="BJ311" s="20">
        <v>1.1439999999999999</v>
      </c>
      <c r="BK311" s="20">
        <v>1.159</v>
      </c>
      <c r="BL311" s="20"/>
      <c r="BM311" s="20">
        <v>0.91400000000000003</v>
      </c>
      <c r="BN311" s="20">
        <v>0.94799999999999995</v>
      </c>
      <c r="BO311" s="20">
        <v>0.93799999999999994</v>
      </c>
      <c r="BP311" s="20">
        <v>0.88600000000000001</v>
      </c>
      <c r="BQ311" s="20">
        <v>0.92300000000000004</v>
      </c>
      <c r="BR311" s="20">
        <v>0.9</v>
      </c>
      <c r="BS311" s="20">
        <v>0.92300000000000004</v>
      </c>
      <c r="BT311" s="20">
        <v>0.91200000000000003</v>
      </c>
      <c r="BU311" s="20">
        <v>0.88300000000000001</v>
      </c>
      <c r="BV311" s="20">
        <v>0.92600000000000005</v>
      </c>
      <c r="BW311" s="20">
        <v>0.93100000000000005</v>
      </c>
      <c r="BX311" s="20">
        <v>0.55300000000000005</v>
      </c>
      <c r="BY311" s="20">
        <v>0.89100000000000001</v>
      </c>
      <c r="BZ311" s="20">
        <v>0.89400000000000002</v>
      </c>
      <c r="CA311" s="20">
        <v>0.89700000000000002</v>
      </c>
      <c r="CB311" s="20"/>
      <c r="CC311" s="20"/>
    </row>
    <row r="312" spans="1:81" x14ac:dyDescent="0.35">
      <c r="A312" s="20">
        <v>140.60300000000001</v>
      </c>
      <c r="B312" s="20">
        <v>534.29200000000003</v>
      </c>
      <c r="C312" s="20">
        <v>385.87799999999999</v>
      </c>
      <c r="D312" s="20">
        <v>114.045</v>
      </c>
      <c r="E312" s="20">
        <v>170.286</v>
      </c>
      <c r="F312" s="20">
        <v>212.46700000000001</v>
      </c>
      <c r="G312" s="20">
        <v>268.70800000000003</v>
      </c>
      <c r="H312" s="20">
        <v>176.535</v>
      </c>
      <c r="I312" s="20">
        <v>185.90899999999999</v>
      </c>
      <c r="J312" s="20">
        <v>229.65199999999999</v>
      </c>
      <c r="K312" s="20">
        <v>203.09399999999999</v>
      </c>
      <c r="L312" s="20">
        <v>162.47499999999999</v>
      </c>
      <c r="M312" s="20">
        <v>396.81299999999999</v>
      </c>
      <c r="N312" s="20">
        <v>296.82900000000001</v>
      </c>
      <c r="O312" s="20">
        <v>281.20600000000002</v>
      </c>
      <c r="P312" s="20"/>
      <c r="Q312" s="20">
        <v>46.21</v>
      </c>
      <c r="R312" s="20">
        <v>87.722999999999999</v>
      </c>
      <c r="S312" s="20">
        <v>78.027000000000001</v>
      </c>
      <c r="T312" s="20">
        <v>39.442</v>
      </c>
      <c r="U312" s="20">
        <v>46.816000000000003</v>
      </c>
      <c r="V312" s="20">
        <v>53.28</v>
      </c>
      <c r="W312" s="20">
        <v>60.78</v>
      </c>
      <c r="X312" s="20">
        <v>48.584000000000003</v>
      </c>
      <c r="Y312" s="20">
        <v>80.83</v>
      </c>
      <c r="Z312" s="20">
        <v>56.082999999999998</v>
      </c>
      <c r="AA312" s="20">
        <v>51.816000000000003</v>
      </c>
      <c r="AB312" s="20">
        <v>50.78</v>
      </c>
      <c r="AC312" s="20">
        <v>76.259</v>
      </c>
      <c r="AD312" s="20">
        <v>40.780999999999999</v>
      </c>
      <c r="AE312" s="20">
        <v>63.886000000000003</v>
      </c>
      <c r="AG312" s="20">
        <v>0.82699999999999996</v>
      </c>
      <c r="AH312" s="20">
        <v>0.872</v>
      </c>
      <c r="AI312" s="20">
        <v>0.79600000000000004</v>
      </c>
      <c r="AJ312" s="20">
        <v>0.92100000000000004</v>
      </c>
      <c r="AK312" s="20">
        <v>0.97599999999999998</v>
      </c>
      <c r="AL312" s="20">
        <v>0.94099999999999995</v>
      </c>
      <c r="AM312" s="20">
        <v>0.91400000000000003</v>
      </c>
      <c r="AN312" s="20">
        <v>0.94</v>
      </c>
      <c r="AO312" s="20">
        <v>0.35799999999999998</v>
      </c>
      <c r="AP312" s="20">
        <v>0.91800000000000004</v>
      </c>
      <c r="AQ312" s="20">
        <v>0.95099999999999996</v>
      </c>
      <c r="AR312" s="20">
        <v>0.79200000000000004</v>
      </c>
      <c r="AS312" s="20">
        <v>0.85699999999999998</v>
      </c>
      <c r="AT312" s="20">
        <v>1</v>
      </c>
      <c r="AU312" s="20">
        <v>0.86599999999999999</v>
      </c>
      <c r="AV312" s="20"/>
      <c r="AW312" s="20">
        <v>1.859</v>
      </c>
      <c r="AX312" s="20">
        <v>1.3879999999999999</v>
      </c>
      <c r="AY312" s="20">
        <v>1.625</v>
      </c>
      <c r="AZ312" s="20">
        <v>1.431</v>
      </c>
      <c r="BA312" s="20">
        <v>1.1240000000000001</v>
      </c>
      <c r="BB312" s="20">
        <v>1.2769999999999999</v>
      </c>
      <c r="BC312" s="20">
        <v>1.407</v>
      </c>
      <c r="BD312" s="20">
        <v>1.3779999999999999</v>
      </c>
      <c r="BE312" s="20">
        <v>1.897</v>
      </c>
      <c r="BF312" s="20">
        <v>1.335</v>
      </c>
      <c r="BG312" s="20">
        <v>1.417</v>
      </c>
      <c r="BH312" s="20">
        <v>1.9630000000000001</v>
      </c>
      <c r="BI312" s="20">
        <v>1.375</v>
      </c>
      <c r="BJ312" s="20">
        <v>1.1160000000000001</v>
      </c>
      <c r="BK312" s="20">
        <v>1.6140000000000001</v>
      </c>
      <c r="BL312" s="20"/>
      <c r="BM312" s="20">
        <v>0.91800000000000004</v>
      </c>
      <c r="BN312" s="20">
        <v>0.93400000000000005</v>
      </c>
      <c r="BO312" s="20">
        <v>0.90300000000000002</v>
      </c>
      <c r="BP312" s="20">
        <v>0.92400000000000004</v>
      </c>
      <c r="BQ312" s="20">
        <v>0.93200000000000005</v>
      </c>
      <c r="BR312" s="20">
        <v>0.94099999999999995</v>
      </c>
      <c r="BS312" s="20">
        <v>0.94799999999999995</v>
      </c>
      <c r="BT312" s="20">
        <v>0.91900000000000004</v>
      </c>
      <c r="BU312" s="20">
        <v>0.76800000000000002</v>
      </c>
      <c r="BV312" s="20">
        <v>0.92200000000000004</v>
      </c>
      <c r="BW312" s="20">
        <v>0.93200000000000005</v>
      </c>
      <c r="BX312" s="20">
        <v>0.89700000000000002</v>
      </c>
      <c r="BY312" s="20">
        <v>0.92200000000000004</v>
      </c>
      <c r="BZ312" s="20">
        <v>0.92500000000000004</v>
      </c>
      <c r="CA312" s="20">
        <v>0.92300000000000004</v>
      </c>
      <c r="CB312" s="20"/>
      <c r="CC312" s="20"/>
    </row>
    <row r="313" spans="1:81" x14ac:dyDescent="0.35">
      <c r="A313" s="20">
        <v>135.916</v>
      </c>
      <c r="B313" s="20">
        <v>193.72</v>
      </c>
      <c r="C313" s="20">
        <v>299.95400000000001</v>
      </c>
      <c r="D313" s="20">
        <v>199.96899999999999</v>
      </c>
      <c r="E313" s="20">
        <v>215.59200000000001</v>
      </c>
      <c r="F313" s="20">
        <v>268.70800000000003</v>
      </c>
      <c r="G313" s="20">
        <v>154.66399999999999</v>
      </c>
      <c r="H313" s="20">
        <v>179.66</v>
      </c>
      <c r="I313" s="20">
        <v>243.71199999999999</v>
      </c>
      <c r="J313" s="20">
        <v>134.35400000000001</v>
      </c>
      <c r="K313" s="20">
        <v>226.52699999999999</v>
      </c>
      <c r="L313" s="20">
        <v>182.78399999999999</v>
      </c>
      <c r="M313" s="20">
        <v>223.40299999999999</v>
      </c>
      <c r="N313" s="20">
        <v>156.226</v>
      </c>
      <c r="O313" s="20">
        <v>268.70800000000003</v>
      </c>
      <c r="P313" s="20"/>
      <c r="Q313" s="20">
        <v>50.350999999999999</v>
      </c>
      <c r="R313" s="20">
        <v>52.850999999999999</v>
      </c>
      <c r="S313" s="20">
        <v>63.154000000000003</v>
      </c>
      <c r="T313" s="20">
        <v>52.850999999999999</v>
      </c>
      <c r="U313" s="20">
        <v>54.316000000000003</v>
      </c>
      <c r="V313" s="20">
        <v>59.314999999999998</v>
      </c>
      <c r="W313" s="20">
        <v>46.816000000000003</v>
      </c>
      <c r="X313" s="20">
        <v>49.012999999999998</v>
      </c>
      <c r="Y313" s="20">
        <v>70.528000000000006</v>
      </c>
      <c r="Z313" s="20">
        <v>43.280999999999999</v>
      </c>
      <c r="AA313" s="20">
        <v>54.619</v>
      </c>
      <c r="AB313" s="20">
        <v>50.350999999999999</v>
      </c>
      <c r="AC313" s="20">
        <v>53.582999999999998</v>
      </c>
      <c r="AD313" s="20">
        <v>65.349999999999994</v>
      </c>
      <c r="AE313" s="20">
        <v>62.421999999999997</v>
      </c>
      <c r="AG313" s="20">
        <v>0.67400000000000004</v>
      </c>
      <c r="AH313" s="20">
        <v>0.872</v>
      </c>
      <c r="AI313" s="20">
        <v>0.94499999999999995</v>
      </c>
      <c r="AJ313" s="20">
        <v>0.9</v>
      </c>
      <c r="AK313" s="20">
        <v>0.91800000000000004</v>
      </c>
      <c r="AL313" s="20">
        <v>0.96</v>
      </c>
      <c r="AM313" s="20">
        <v>0.88700000000000001</v>
      </c>
      <c r="AN313" s="20">
        <v>0.94</v>
      </c>
      <c r="AO313" s="20">
        <v>0.61599999999999999</v>
      </c>
      <c r="AP313" s="20">
        <v>0.90100000000000002</v>
      </c>
      <c r="AQ313" s="20">
        <v>0.95399999999999996</v>
      </c>
      <c r="AR313" s="20">
        <v>0.90600000000000003</v>
      </c>
      <c r="AS313" s="20">
        <v>0.97799999999999998</v>
      </c>
      <c r="AT313" s="20">
        <v>0.873</v>
      </c>
      <c r="AU313" s="20">
        <v>0.86699999999999999</v>
      </c>
      <c r="AV313" s="20"/>
      <c r="AW313" s="20">
        <v>2.57</v>
      </c>
      <c r="AX313" s="20">
        <v>1.663</v>
      </c>
      <c r="AY313" s="20">
        <v>1.208</v>
      </c>
      <c r="AZ313" s="20">
        <v>1.377</v>
      </c>
      <c r="BA313" s="20">
        <v>1.2390000000000001</v>
      </c>
      <c r="BB313" s="20">
        <v>1.1439999999999999</v>
      </c>
      <c r="BC313" s="20">
        <v>1.6040000000000001</v>
      </c>
      <c r="BD313" s="20">
        <v>1.4059999999999999</v>
      </c>
      <c r="BE313" s="20">
        <v>1.6930000000000001</v>
      </c>
      <c r="BF313" s="20">
        <v>1.173</v>
      </c>
      <c r="BG313" s="20">
        <v>1.2789999999999999</v>
      </c>
      <c r="BH313" s="20">
        <v>1.2749999999999999</v>
      </c>
      <c r="BI313" s="20">
        <v>1.095</v>
      </c>
      <c r="BJ313" s="20">
        <v>1.643</v>
      </c>
      <c r="BK313" s="20">
        <v>1.367</v>
      </c>
      <c r="BL313" s="20"/>
      <c r="BM313" s="20">
        <v>0.86099999999999999</v>
      </c>
      <c r="BN313" s="20">
        <v>0.91200000000000003</v>
      </c>
      <c r="BO313" s="20">
        <v>0.93</v>
      </c>
      <c r="BP313" s="20">
        <v>0.90500000000000003</v>
      </c>
      <c r="BQ313" s="20">
        <v>0.91400000000000003</v>
      </c>
      <c r="BR313" s="20">
        <v>0.94499999999999995</v>
      </c>
      <c r="BS313" s="20">
        <v>0.88800000000000001</v>
      </c>
      <c r="BT313" s="20">
        <v>0.93500000000000005</v>
      </c>
      <c r="BU313" s="20">
        <v>0.85199999999999998</v>
      </c>
      <c r="BV313" s="20">
        <v>0.88700000000000001</v>
      </c>
      <c r="BW313" s="20">
        <v>0.92700000000000005</v>
      </c>
      <c r="BX313" s="20">
        <v>0.89300000000000002</v>
      </c>
      <c r="BY313" s="20">
        <v>0.93200000000000005</v>
      </c>
      <c r="BZ313" s="20">
        <v>0.93600000000000005</v>
      </c>
      <c r="CA313" s="20">
        <v>0.91</v>
      </c>
      <c r="CB313" s="20"/>
      <c r="CC313" s="20"/>
    </row>
    <row r="314" spans="1:81" x14ac:dyDescent="0.35">
      <c r="A314" s="20">
        <v>128.10499999999999</v>
      </c>
      <c r="B314" s="20">
        <v>293.70400000000001</v>
      </c>
      <c r="C314" s="20">
        <v>248.399</v>
      </c>
      <c r="D314" s="20">
        <v>159.35</v>
      </c>
      <c r="E314" s="20">
        <v>262.459</v>
      </c>
      <c r="F314" s="20">
        <v>426.49599999999998</v>
      </c>
      <c r="G314" s="20">
        <v>184.346</v>
      </c>
      <c r="H314" s="20">
        <v>196.84399999999999</v>
      </c>
      <c r="I314" s="20">
        <v>189.03299999999999</v>
      </c>
      <c r="J314" s="20">
        <v>167.16200000000001</v>
      </c>
      <c r="K314" s="20">
        <v>224.965</v>
      </c>
      <c r="L314" s="20">
        <v>440.55700000000002</v>
      </c>
      <c r="M314" s="20">
        <v>198.40700000000001</v>
      </c>
      <c r="N314" s="20">
        <v>295.267</v>
      </c>
      <c r="O314" s="20">
        <v>187.471</v>
      </c>
      <c r="P314" s="20"/>
      <c r="Q314" s="20">
        <v>41.512999999999998</v>
      </c>
      <c r="R314" s="20">
        <v>63.154000000000003</v>
      </c>
      <c r="S314" s="20">
        <v>59.314999999999998</v>
      </c>
      <c r="T314" s="20">
        <v>46.512999999999998</v>
      </c>
      <c r="U314" s="20">
        <v>59.618000000000002</v>
      </c>
      <c r="V314" s="20">
        <v>96.132000000000005</v>
      </c>
      <c r="W314" s="20">
        <v>51.084000000000003</v>
      </c>
      <c r="X314" s="20">
        <v>50.78</v>
      </c>
      <c r="Y314" s="20">
        <v>50.048000000000002</v>
      </c>
      <c r="Z314" s="20">
        <v>47.548000000000002</v>
      </c>
      <c r="AA314" s="20">
        <v>56.082999999999998</v>
      </c>
      <c r="AB314" s="20">
        <v>89.491</v>
      </c>
      <c r="AC314" s="20">
        <v>51.816000000000003</v>
      </c>
      <c r="AD314" s="20">
        <v>47.548000000000002</v>
      </c>
      <c r="AE314" s="20">
        <v>51.084000000000003</v>
      </c>
      <c r="AG314" s="20">
        <v>0.93400000000000005</v>
      </c>
      <c r="AH314" s="20">
        <v>0.92500000000000004</v>
      </c>
      <c r="AI314" s="20">
        <v>0.88700000000000001</v>
      </c>
      <c r="AJ314" s="20">
        <v>0.92600000000000005</v>
      </c>
      <c r="AK314" s="20">
        <v>0.92800000000000005</v>
      </c>
      <c r="AL314" s="20">
        <v>0.57999999999999996</v>
      </c>
      <c r="AM314" s="20">
        <v>0.88800000000000001</v>
      </c>
      <c r="AN314" s="20">
        <v>0.95899999999999996</v>
      </c>
      <c r="AO314" s="20">
        <v>0.94799999999999995</v>
      </c>
      <c r="AP314" s="20">
        <v>0.92900000000000005</v>
      </c>
      <c r="AQ314" s="20">
        <v>0.89900000000000002</v>
      </c>
      <c r="AR314" s="20">
        <v>0.69099999999999995</v>
      </c>
      <c r="AS314" s="20">
        <v>0.92900000000000005</v>
      </c>
      <c r="AT314" s="20">
        <v>0.86799999999999999</v>
      </c>
      <c r="AU314" s="20">
        <v>0.90300000000000002</v>
      </c>
      <c r="AV314" s="20"/>
      <c r="AW314" s="20">
        <v>1.335</v>
      </c>
      <c r="AX314" s="20">
        <v>1.3120000000000001</v>
      </c>
      <c r="AY314" s="20">
        <v>1.431</v>
      </c>
      <c r="AZ314" s="20">
        <v>1.583</v>
      </c>
      <c r="BA314" s="20">
        <v>1.286</v>
      </c>
      <c r="BB314" s="20">
        <v>2.0579999999999998</v>
      </c>
      <c r="BC314" s="20">
        <v>1.7729999999999999</v>
      </c>
      <c r="BD314" s="20">
        <v>1.1819999999999999</v>
      </c>
      <c r="BE314" s="20">
        <v>1.302</v>
      </c>
      <c r="BF314" s="20">
        <v>1.3109999999999999</v>
      </c>
      <c r="BG314" s="20">
        <v>1.415</v>
      </c>
      <c r="BH314" s="20">
        <v>1.9379999999999999</v>
      </c>
      <c r="BI314" s="20">
        <v>1.232</v>
      </c>
      <c r="BJ314" s="20">
        <v>1.631</v>
      </c>
      <c r="BK314" s="20">
        <v>1.3919999999999999</v>
      </c>
      <c r="BL314" s="20"/>
      <c r="BM314" s="20">
        <v>0.91100000000000003</v>
      </c>
      <c r="BN314" s="20">
        <v>0.92600000000000005</v>
      </c>
      <c r="BO314" s="20">
        <v>0.93</v>
      </c>
      <c r="BP314" s="20">
        <v>0.92700000000000005</v>
      </c>
      <c r="BQ314" s="20">
        <v>0.92800000000000005</v>
      </c>
      <c r="BR314" s="20">
        <v>0.81399999999999995</v>
      </c>
      <c r="BS314" s="20">
        <v>0.92500000000000004</v>
      </c>
      <c r="BT314" s="20">
        <v>0.94</v>
      </c>
      <c r="BU314" s="20">
        <v>0.92400000000000004</v>
      </c>
      <c r="BV314" s="20">
        <v>0.90300000000000002</v>
      </c>
      <c r="BW314" s="20">
        <v>0.92</v>
      </c>
      <c r="BX314" s="20">
        <v>0.86199999999999999</v>
      </c>
      <c r="BY314" s="20">
        <v>0.91700000000000004</v>
      </c>
      <c r="BZ314" s="20">
        <v>0.90500000000000003</v>
      </c>
      <c r="CA314" s="20">
        <v>0.91300000000000003</v>
      </c>
      <c r="CB314" s="20"/>
      <c r="CC314" s="20"/>
    </row>
    <row r="315" spans="1:81" x14ac:dyDescent="0.35">
      <c r="A315" s="20">
        <v>231.214</v>
      </c>
      <c r="B315" s="20">
        <v>224.965</v>
      </c>
      <c r="C315" s="20">
        <v>342.13400000000001</v>
      </c>
      <c r="D315" s="20">
        <v>135.916</v>
      </c>
      <c r="E315" s="20">
        <v>303.07799999999997</v>
      </c>
      <c r="F315" s="20">
        <v>189.03299999999999</v>
      </c>
      <c r="G315" s="20">
        <v>278.08199999999999</v>
      </c>
      <c r="H315" s="20">
        <v>195.28200000000001</v>
      </c>
      <c r="I315" s="20">
        <v>421.81</v>
      </c>
      <c r="J315" s="20">
        <v>148.41399999999999</v>
      </c>
      <c r="K315" s="20">
        <v>332.76100000000002</v>
      </c>
      <c r="L315" s="20">
        <v>160.91300000000001</v>
      </c>
      <c r="M315" s="20">
        <v>204.65600000000001</v>
      </c>
      <c r="N315" s="20">
        <v>320.26299999999998</v>
      </c>
      <c r="O315" s="20">
        <v>176.535</v>
      </c>
      <c r="P315" s="20"/>
      <c r="Q315" s="20">
        <v>59.921999999999997</v>
      </c>
      <c r="R315" s="20">
        <v>55.350999999999999</v>
      </c>
      <c r="S315" s="20">
        <v>69.921000000000006</v>
      </c>
      <c r="T315" s="20">
        <v>43.280999999999999</v>
      </c>
      <c r="U315" s="20">
        <v>64.921000000000006</v>
      </c>
      <c r="V315" s="20">
        <v>51.512999999999998</v>
      </c>
      <c r="W315" s="20">
        <v>63.886000000000003</v>
      </c>
      <c r="X315" s="20">
        <v>50.350999999999999</v>
      </c>
      <c r="Y315" s="20">
        <v>76.992000000000004</v>
      </c>
      <c r="Z315" s="20">
        <v>45.780999999999999</v>
      </c>
      <c r="AA315" s="20">
        <v>67.421000000000006</v>
      </c>
      <c r="AB315" s="20">
        <v>50.655000000000001</v>
      </c>
      <c r="AC315" s="20">
        <v>51.816000000000003</v>
      </c>
      <c r="AD315" s="20">
        <v>73.456000000000003</v>
      </c>
      <c r="AE315" s="20">
        <v>50.78</v>
      </c>
      <c r="AG315" s="20">
        <v>0.80900000000000005</v>
      </c>
      <c r="AH315" s="20">
        <v>0.92300000000000004</v>
      </c>
      <c r="AI315" s="20">
        <v>0.879</v>
      </c>
      <c r="AJ315" s="20">
        <v>0.91200000000000003</v>
      </c>
      <c r="AK315" s="20">
        <v>0.90400000000000003</v>
      </c>
      <c r="AL315" s="20">
        <v>0.89500000000000002</v>
      </c>
      <c r="AM315" s="20">
        <v>0.85599999999999998</v>
      </c>
      <c r="AN315" s="20">
        <v>0.96799999999999997</v>
      </c>
      <c r="AO315" s="20">
        <v>0.89400000000000002</v>
      </c>
      <c r="AP315" s="20">
        <v>0.89</v>
      </c>
      <c r="AQ315" s="20">
        <v>0.92</v>
      </c>
      <c r="AR315" s="20">
        <v>0.78800000000000003</v>
      </c>
      <c r="AS315" s="20">
        <v>0.95799999999999996</v>
      </c>
      <c r="AT315" s="20">
        <v>0.68799999999999994</v>
      </c>
      <c r="AU315" s="20">
        <v>0.86</v>
      </c>
      <c r="AV315" s="20"/>
      <c r="AW315" s="20">
        <v>1.468</v>
      </c>
      <c r="AX315" s="20">
        <v>1.304</v>
      </c>
      <c r="AY315" s="20">
        <v>1.401</v>
      </c>
      <c r="AZ315" s="20">
        <v>1.3140000000000001</v>
      </c>
      <c r="BA315" s="20">
        <v>1.276</v>
      </c>
      <c r="BB315" s="20">
        <v>1.758</v>
      </c>
      <c r="BC315" s="20">
        <v>1.488</v>
      </c>
      <c r="BD315" s="20">
        <v>1.23</v>
      </c>
      <c r="BE315" s="20">
        <v>1.3</v>
      </c>
      <c r="BF315" s="20">
        <v>1.4770000000000001</v>
      </c>
      <c r="BG315" s="20">
        <v>1.2909999999999999</v>
      </c>
      <c r="BH315" s="20">
        <v>1.5109999999999999</v>
      </c>
      <c r="BI315" s="20">
        <v>1.266</v>
      </c>
      <c r="BJ315" s="20">
        <v>2.0129999999999999</v>
      </c>
      <c r="BK315" s="20">
        <v>1.589</v>
      </c>
      <c r="BL315" s="20"/>
      <c r="BM315" s="20">
        <v>0.9</v>
      </c>
      <c r="BN315" s="20">
        <v>0.91400000000000003</v>
      </c>
      <c r="BO315" s="20">
        <v>0.92</v>
      </c>
      <c r="BP315" s="20">
        <v>0.90200000000000002</v>
      </c>
      <c r="BQ315" s="20">
        <v>0.91700000000000004</v>
      </c>
      <c r="BR315" s="20">
        <v>0.94199999999999995</v>
      </c>
      <c r="BS315" s="20">
        <v>0.90800000000000003</v>
      </c>
      <c r="BT315" s="20">
        <v>0.92300000000000004</v>
      </c>
      <c r="BU315" s="20">
        <v>0.92500000000000004</v>
      </c>
      <c r="BV315" s="20">
        <v>0.90500000000000003</v>
      </c>
      <c r="BW315" s="20">
        <v>0.92800000000000005</v>
      </c>
      <c r="BX315" s="20">
        <v>0.85799999999999998</v>
      </c>
      <c r="BY315" s="20">
        <v>0.92900000000000005</v>
      </c>
      <c r="BZ315" s="20">
        <v>0.84</v>
      </c>
      <c r="CA315" s="20">
        <v>0.91100000000000003</v>
      </c>
      <c r="CB315" s="20"/>
      <c r="CC315" s="20"/>
    </row>
    <row r="316" spans="1:81" x14ac:dyDescent="0.35">
      <c r="A316" s="20">
        <v>215.59100000000001</v>
      </c>
      <c r="B316" s="20">
        <v>193.72</v>
      </c>
      <c r="C316" s="20">
        <v>218.71600000000001</v>
      </c>
      <c r="D316" s="20">
        <v>174.97300000000001</v>
      </c>
      <c r="E316" s="20">
        <v>253.08600000000001</v>
      </c>
      <c r="F316" s="20">
        <v>234.339</v>
      </c>
      <c r="G316" s="20">
        <v>174.97300000000001</v>
      </c>
      <c r="H316" s="20">
        <v>264.02199999999999</v>
      </c>
      <c r="I316" s="20">
        <v>182.78399999999999</v>
      </c>
      <c r="J316" s="20">
        <v>170.286</v>
      </c>
      <c r="K316" s="20">
        <v>257.77300000000002</v>
      </c>
      <c r="L316" s="20">
        <v>443.68099999999998</v>
      </c>
      <c r="M316" s="20">
        <v>154.66399999999999</v>
      </c>
      <c r="N316" s="20">
        <v>248.399</v>
      </c>
      <c r="O316" s="20">
        <v>185.90899999999999</v>
      </c>
      <c r="P316" s="20"/>
      <c r="Q316" s="20">
        <v>54.316000000000003</v>
      </c>
      <c r="R316" s="20">
        <v>50.78</v>
      </c>
      <c r="S316" s="20">
        <v>56.387</v>
      </c>
      <c r="T316" s="20">
        <v>50.048000000000002</v>
      </c>
      <c r="U316" s="20">
        <v>58.886000000000003</v>
      </c>
      <c r="V316" s="20">
        <v>58.886000000000003</v>
      </c>
      <c r="W316" s="20">
        <v>50.350999999999999</v>
      </c>
      <c r="X316" s="20">
        <v>91.436000000000007</v>
      </c>
      <c r="Y316" s="20">
        <v>72.295000000000002</v>
      </c>
      <c r="Z316" s="20">
        <v>47.548000000000002</v>
      </c>
      <c r="AA316" s="20">
        <v>58.582999999999998</v>
      </c>
      <c r="AB316" s="20">
        <v>83.027000000000001</v>
      </c>
      <c r="AC316" s="20">
        <v>44.744999999999997</v>
      </c>
      <c r="AD316" s="20">
        <v>76.992000000000004</v>
      </c>
      <c r="AE316" s="20">
        <v>50.048000000000002</v>
      </c>
      <c r="AG316" s="20">
        <v>0.91800000000000004</v>
      </c>
      <c r="AH316" s="20">
        <v>0.94399999999999995</v>
      </c>
      <c r="AI316" s="20">
        <v>0.86399999999999999</v>
      </c>
      <c r="AJ316" s="20">
        <v>0.878</v>
      </c>
      <c r="AK316" s="20">
        <v>0.91700000000000004</v>
      </c>
      <c r="AL316" s="20">
        <v>0.84899999999999998</v>
      </c>
      <c r="AM316" s="20">
        <v>0.86699999999999999</v>
      </c>
      <c r="AN316" s="20">
        <v>0.39700000000000002</v>
      </c>
      <c r="AO316" s="20">
        <v>0.439</v>
      </c>
      <c r="AP316" s="20">
        <v>0.94599999999999995</v>
      </c>
      <c r="AQ316" s="20">
        <v>0.94399999999999995</v>
      </c>
      <c r="AR316" s="20">
        <v>0.80900000000000005</v>
      </c>
      <c r="AS316" s="20">
        <v>0.97099999999999997</v>
      </c>
      <c r="AT316" s="20">
        <v>0.67900000000000005</v>
      </c>
      <c r="AU316" s="20">
        <v>0.93300000000000005</v>
      </c>
      <c r="AV316" s="20"/>
      <c r="AW316" s="20">
        <v>1.2849999999999999</v>
      </c>
      <c r="AX316" s="20">
        <v>1.2909999999999999</v>
      </c>
      <c r="AY316" s="20">
        <v>1.6160000000000001</v>
      </c>
      <c r="AZ316" s="20">
        <v>1.456</v>
      </c>
      <c r="BA316" s="20">
        <v>1.369</v>
      </c>
      <c r="BB316" s="20">
        <v>1.548</v>
      </c>
      <c r="BC316" s="20">
        <v>1.823</v>
      </c>
      <c r="BD316" s="20">
        <v>1.5660000000000001</v>
      </c>
      <c r="BE316" s="20">
        <v>1.63</v>
      </c>
      <c r="BF316" s="20">
        <v>1.1990000000000001</v>
      </c>
      <c r="BG316" s="20">
        <v>1.375</v>
      </c>
      <c r="BH316" s="20">
        <v>1.7250000000000001</v>
      </c>
      <c r="BI316" s="20">
        <v>1.026</v>
      </c>
      <c r="BJ316" s="20">
        <v>2.15</v>
      </c>
      <c r="BK316" s="20">
        <v>1.2789999999999999</v>
      </c>
      <c r="BL316" s="20"/>
      <c r="BM316" s="20">
        <v>0.92300000000000004</v>
      </c>
      <c r="BN316" s="20">
        <v>0.93200000000000005</v>
      </c>
      <c r="BO316" s="20">
        <v>0.90300000000000002</v>
      </c>
      <c r="BP316" s="20">
        <v>0.9</v>
      </c>
      <c r="BQ316" s="20">
        <v>0.92300000000000004</v>
      </c>
      <c r="BR316" s="20">
        <v>0.91700000000000004</v>
      </c>
      <c r="BS316" s="20">
        <v>0.92200000000000004</v>
      </c>
      <c r="BT316" s="20">
        <v>0.74099999999999999</v>
      </c>
      <c r="BU316" s="20">
        <v>0.77700000000000002</v>
      </c>
      <c r="BV316" s="20">
        <v>0.92</v>
      </c>
      <c r="BW316" s="20">
        <v>0.94599999999999995</v>
      </c>
      <c r="BX316" s="20">
        <v>0.91300000000000003</v>
      </c>
      <c r="BY316" s="20">
        <v>0.93400000000000005</v>
      </c>
      <c r="BZ316" s="20">
        <v>0.86699999999999999</v>
      </c>
      <c r="CA316" s="20">
        <v>0.91500000000000004</v>
      </c>
      <c r="CB316" s="20"/>
      <c r="CC316" s="20"/>
    </row>
    <row r="317" spans="1:81" x14ac:dyDescent="0.35">
      <c r="A317" s="20">
        <v>203.09299999999999</v>
      </c>
      <c r="B317" s="20">
        <v>185.90899999999999</v>
      </c>
      <c r="C317" s="20">
        <v>282.76900000000001</v>
      </c>
      <c r="D317" s="20">
        <v>237.46299999999999</v>
      </c>
      <c r="E317" s="20">
        <v>196.84399999999999</v>
      </c>
      <c r="F317" s="20">
        <v>232.77600000000001</v>
      </c>
      <c r="G317" s="20">
        <v>143.72800000000001</v>
      </c>
      <c r="H317" s="20">
        <v>390.56400000000002</v>
      </c>
      <c r="I317" s="20">
        <v>203.09399999999999</v>
      </c>
      <c r="J317" s="20">
        <v>137.47900000000001</v>
      </c>
      <c r="K317" s="20">
        <v>210.905</v>
      </c>
      <c r="L317" s="20">
        <v>624.90300000000002</v>
      </c>
      <c r="M317" s="20">
        <v>387.44</v>
      </c>
      <c r="N317" s="20">
        <v>381.19099999999997</v>
      </c>
      <c r="O317" s="20">
        <v>21.872</v>
      </c>
      <c r="P317" s="20"/>
      <c r="Q317" s="20">
        <v>52.548000000000002</v>
      </c>
      <c r="R317" s="20">
        <v>50.048000000000002</v>
      </c>
      <c r="S317" s="20">
        <v>75.956000000000003</v>
      </c>
      <c r="T317" s="20">
        <v>57.119</v>
      </c>
      <c r="U317" s="20">
        <v>50.78</v>
      </c>
      <c r="V317" s="20">
        <v>57.548000000000002</v>
      </c>
      <c r="W317" s="20">
        <v>44.012999999999998</v>
      </c>
      <c r="X317" s="20">
        <v>73.760000000000005</v>
      </c>
      <c r="Y317" s="20">
        <v>53.887</v>
      </c>
      <c r="Z317" s="20">
        <v>43.280999999999999</v>
      </c>
      <c r="AA317" s="20">
        <v>52.548000000000002</v>
      </c>
      <c r="AB317" s="20">
        <v>96.132000000000005</v>
      </c>
      <c r="AC317" s="20">
        <v>71.688999999999993</v>
      </c>
      <c r="AD317" s="20">
        <v>58.154000000000003</v>
      </c>
      <c r="AE317" s="20">
        <v>15.605</v>
      </c>
      <c r="AG317" s="20">
        <v>0.92400000000000004</v>
      </c>
      <c r="AH317" s="20">
        <v>0.93300000000000005</v>
      </c>
      <c r="AI317" s="20">
        <v>0.61599999999999999</v>
      </c>
      <c r="AJ317" s="20">
        <v>0.91500000000000004</v>
      </c>
      <c r="AK317" s="20">
        <v>0.95899999999999996</v>
      </c>
      <c r="AL317" s="20">
        <v>0.88300000000000001</v>
      </c>
      <c r="AM317" s="20">
        <v>0.93200000000000005</v>
      </c>
      <c r="AN317" s="20">
        <v>0.90200000000000002</v>
      </c>
      <c r="AO317" s="20">
        <v>0.879</v>
      </c>
      <c r="AP317" s="20">
        <v>0.92200000000000004</v>
      </c>
      <c r="AQ317" s="20">
        <v>0.96</v>
      </c>
      <c r="AR317" s="20">
        <v>0.85</v>
      </c>
      <c r="AS317" s="20">
        <v>0.94699999999999995</v>
      </c>
      <c r="AT317" s="20">
        <v>0.92300000000000004</v>
      </c>
      <c r="AU317" s="20">
        <v>1</v>
      </c>
      <c r="AV317" s="20"/>
      <c r="AW317" s="20">
        <v>1.224</v>
      </c>
      <c r="AX317" s="20">
        <v>1.3340000000000001</v>
      </c>
      <c r="AY317" s="20">
        <v>2.569</v>
      </c>
      <c r="AZ317" s="20">
        <v>1.256</v>
      </c>
      <c r="BA317" s="20">
        <v>1.381</v>
      </c>
      <c r="BB317" s="20">
        <v>1.4670000000000001</v>
      </c>
      <c r="BC317" s="20">
        <v>1.387</v>
      </c>
      <c r="BD317" s="20">
        <v>1.17</v>
      </c>
      <c r="BE317" s="20">
        <v>1.5369999999999999</v>
      </c>
      <c r="BF317" s="20">
        <v>1.353</v>
      </c>
      <c r="BG317" s="20">
        <v>1.2470000000000001</v>
      </c>
      <c r="BH317" s="20">
        <v>1.099</v>
      </c>
      <c r="BI317" s="20">
        <v>1.2789999999999999</v>
      </c>
      <c r="BJ317" s="20">
        <v>1.397</v>
      </c>
      <c r="BK317" s="20">
        <v>1.319</v>
      </c>
      <c r="BL317" s="20"/>
      <c r="BM317" s="20">
        <v>0.92200000000000004</v>
      </c>
      <c r="BN317" s="20">
        <v>0.93</v>
      </c>
      <c r="BO317" s="20">
        <v>0.872</v>
      </c>
      <c r="BP317" s="20">
        <v>0.91</v>
      </c>
      <c r="BQ317" s="20">
        <v>0.94</v>
      </c>
      <c r="BR317" s="20">
        <v>0.92300000000000004</v>
      </c>
      <c r="BS317" s="20">
        <v>0.92</v>
      </c>
      <c r="BT317" s="20">
        <v>0.91900000000000004</v>
      </c>
      <c r="BU317" s="20">
        <v>0.89700000000000002</v>
      </c>
      <c r="BV317" s="20">
        <v>0.90300000000000002</v>
      </c>
      <c r="BW317" s="20">
        <v>0.94099999999999995</v>
      </c>
      <c r="BX317" s="20">
        <v>0.92</v>
      </c>
      <c r="BY317" s="20">
        <v>0.94299999999999995</v>
      </c>
      <c r="BZ317" s="20">
        <v>0.92200000000000004</v>
      </c>
      <c r="CA317" s="20">
        <v>0.93300000000000005</v>
      </c>
      <c r="CB317" s="20"/>
      <c r="CC317" s="20"/>
    </row>
    <row r="318" spans="1:81" x14ac:dyDescent="0.35">
      <c r="A318" s="20">
        <v>156.226</v>
      </c>
      <c r="B318" s="20">
        <v>174.97300000000001</v>
      </c>
      <c r="C318" s="20">
        <v>254.648</v>
      </c>
      <c r="D318" s="20">
        <v>184.346</v>
      </c>
      <c r="E318" s="20">
        <v>199.96899999999999</v>
      </c>
      <c r="F318" s="20">
        <v>168.72399999999999</v>
      </c>
      <c r="G318" s="20">
        <v>271.83300000000003</v>
      </c>
      <c r="H318" s="20">
        <v>284.33100000000002</v>
      </c>
      <c r="I318" s="20">
        <v>74.988</v>
      </c>
      <c r="J318" s="20">
        <v>209.34299999999999</v>
      </c>
      <c r="K318" s="20">
        <v>201.53100000000001</v>
      </c>
      <c r="L318" s="20">
        <v>26.558</v>
      </c>
      <c r="M318" s="20">
        <v>149.977</v>
      </c>
      <c r="N318" s="20">
        <v>151.53899999999999</v>
      </c>
      <c r="O318" s="20">
        <v>201.53100000000001</v>
      </c>
      <c r="P318" s="20"/>
      <c r="Q318" s="20">
        <v>52.119</v>
      </c>
      <c r="R318" s="20">
        <v>48.280999999999999</v>
      </c>
      <c r="S318" s="20">
        <v>60.350999999999999</v>
      </c>
      <c r="T318" s="20">
        <v>50.78</v>
      </c>
      <c r="U318" s="20">
        <v>54.921999999999997</v>
      </c>
      <c r="V318" s="20">
        <v>54.619</v>
      </c>
      <c r="W318" s="20">
        <v>62.118000000000002</v>
      </c>
      <c r="X318" s="20">
        <v>63.154000000000003</v>
      </c>
      <c r="Y318" s="20">
        <v>32.246000000000002</v>
      </c>
      <c r="Z318" s="20">
        <v>52.119</v>
      </c>
      <c r="AA318" s="20">
        <v>51.084000000000003</v>
      </c>
      <c r="AB318" s="20">
        <v>19.140999999999998</v>
      </c>
      <c r="AC318" s="20">
        <v>43.280999999999999</v>
      </c>
      <c r="AD318" s="20">
        <v>73.885000000000005</v>
      </c>
      <c r="AE318" s="20">
        <v>51.816000000000003</v>
      </c>
      <c r="AG318" s="20">
        <v>0.72299999999999998</v>
      </c>
      <c r="AH318" s="20">
        <v>0.94299999999999995</v>
      </c>
      <c r="AI318" s="20">
        <v>0.879</v>
      </c>
      <c r="AJ318" s="20">
        <v>0.89800000000000002</v>
      </c>
      <c r="AK318" s="20">
        <v>0.83299999999999996</v>
      </c>
      <c r="AL318" s="20">
        <v>0.71099999999999997</v>
      </c>
      <c r="AM318" s="20">
        <v>0.88500000000000001</v>
      </c>
      <c r="AN318" s="20">
        <v>0.89600000000000002</v>
      </c>
      <c r="AO318" s="20">
        <v>0.90600000000000003</v>
      </c>
      <c r="AP318" s="20">
        <v>0.96799999999999997</v>
      </c>
      <c r="AQ318" s="20">
        <v>0.97</v>
      </c>
      <c r="AR318" s="20">
        <v>0.91100000000000003</v>
      </c>
      <c r="AS318" s="20">
        <v>1</v>
      </c>
      <c r="AT318" s="20">
        <v>0.877</v>
      </c>
      <c r="AU318" s="20">
        <v>0.94299999999999995</v>
      </c>
      <c r="AV318" s="20"/>
      <c r="AW318" s="20">
        <v>2.407</v>
      </c>
      <c r="AX318" s="20">
        <v>1.298</v>
      </c>
      <c r="AY318" s="20">
        <v>1.506</v>
      </c>
      <c r="AZ318" s="20">
        <v>1.613</v>
      </c>
      <c r="BA318" s="20">
        <v>1.8080000000000001</v>
      </c>
      <c r="BB318" s="20">
        <v>2.2149999999999999</v>
      </c>
      <c r="BC318" s="20">
        <v>1.4530000000000001</v>
      </c>
      <c r="BD318" s="20">
        <v>1.34</v>
      </c>
      <c r="BE318" s="20">
        <v>1.2190000000000001</v>
      </c>
      <c r="BF318" s="20">
        <v>1.044</v>
      </c>
      <c r="BG318" s="20">
        <v>1.03</v>
      </c>
      <c r="BH318" s="20">
        <v>1.393</v>
      </c>
      <c r="BI318" s="20">
        <v>1.238</v>
      </c>
      <c r="BJ318" s="20">
        <v>1.419</v>
      </c>
      <c r="BK318" s="20">
        <v>1.2290000000000001</v>
      </c>
      <c r="BL318" s="20"/>
      <c r="BM318" s="20">
        <v>0.877</v>
      </c>
      <c r="BN318" s="20">
        <v>0.92900000000000005</v>
      </c>
      <c r="BO318" s="20">
        <v>0.92900000000000005</v>
      </c>
      <c r="BP318" s="20">
        <v>0.92500000000000004</v>
      </c>
      <c r="BQ318" s="20">
        <v>0.90500000000000003</v>
      </c>
      <c r="BR318" s="20">
        <v>0.878</v>
      </c>
      <c r="BS318" s="20">
        <v>0.92300000000000004</v>
      </c>
      <c r="BT318" s="20">
        <v>0.91</v>
      </c>
      <c r="BU318" s="20">
        <v>0.86499999999999999</v>
      </c>
      <c r="BV318" s="20">
        <v>0.92100000000000004</v>
      </c>
      <c r="BW318" s="20">
        <v>0.93100000000000005</v>
      </c>
      <c r="BX318" s="20">
        <v>0.85</v>
      </c>
      <c r="BY318" s="20">
        <v>0.93200000000000005</v>
      </c>
      <c r="BZ318" s="20">
        <v>0.92600000000000005</v>
      </c>
      <c r="CA318" s="20">
        <v>0.92800000000000005</v>
      </c>
      <c r="CB318" s="20"/>
      <c r="CC318" s="20"/>
    </row>
    <row r="319" spans="1:81" x14ac:dyDescent="0.35">
      <c r="A319" s="20">
        <v>198.40600000000001</v>
      </c>
      <c r="B319" s="20">
        <v>318.70100000000002</v>
      </c>
      <c r="C319" s="20">
        <v>257.77300000000002</v>
      </c>
      <c r="D319" s="20">
        <v>165.59899999999999</v>
      </c>
      <c r="E319" s="20">
        <v>296.82900000000001</v>
      </c>
      <c r="F319" s="20">
        <v>265.584</v>
      </c>
      <c r="G319" s="20">
        <v>153.101</v>
      </c>
      <c r="H319" s="20">
        <v>281.20600000000002</v>
      </c>
      <c r="I319" s="20">
        <v>140.60300000000001</v>
      </c>
      <c r="J319" s="20">
        <v>356.19499999999999</v>
      </c>
      <c r="K319" s="20">
        <v>170.286</v>
      </c>
      <c r="L319" s="20">
        <v>224.965</v>
      </c>
      <c r="M319" s="20">
        <v>273.39499999999998</v>
      </c>
      <c r="N319" s="20">
        <v>760.82</v>
      </c>
      <c r="O319" s="20">
        <v>417.12299999999999</v>
      </c>
      <c r="P319" s="20"/>
      <c r="Q319" s="20">
        <v>51.084000000000003</v>
      </c>
      <c r="R319" s="20">
        <v>64.921000000000006</v>
      </c>
      <c r="S319" s="20">
        <v>61.386000000000003</v>
      </c>
      <c r="T319" s="20">
        <v>47.244999999999997</v>
      </c>
      <c r="U319" s="20">
        <v>62.85</v>
      </c>
      <c r="V319" s="20">
        <v>62.85</v>
      </c>
      <c r="W319" s="20">
        <v>45.048999999999999</v>
      </c>
      <c r="X319" s="20">
        <v>63.582999999999998</v>
      </c>
      <c r="Y319" s="20">
        <v>63.582999999999998</v>
      </c>
      <c r="Z319" s="20">
        <v>82.293999999999997</v>
      </c>
      <c r="AA319" s="20">
        <v>49.012999999999998</v>
      </c>
      <c r="AB319" s="20">
        <v>57.548000000000002</v>
      </c>
      <c r="AC319" s="20">
        <v>63.886000000000003</v>
      </c>
      <c r="AD319" s="20">
        <v>58.154000000000003</v>
      </c>
      <c r="AE319" s="20">
        <v>76.385000000000005</v>
      </c>
      <c r="AG319" s="20">
        <v>0.95499999999999996</v>
      </c>
      <c r="AH319" s="20">
        <v>0.95</v>
      </c>
      <c r="AI319" s="20">
        <v>0.86</v>
      </c>
      <c r="AJ319" s="20">
        <v>0.93200000000000005</v>
      </c>
      <c r="AK319" s="20">
        <v>0.94399999999999995</v>
      </c>
      <c r="AL319" s="20">
        <v>0.84499999999999997</v>
      </c>
      <c r="AM319" s="20">
        <v>0.94799999999999995</v>
      </c>
      <c r="AN319" s="20">
        <v>0.874</v>
      </c>
      <c r="AO319" s="20">
        <v>0.437</v>
      </c>
      <c r="AP319" s="20">
        <v>0.66100000000000003</v>
      </c>
      <c r="AQ319" s="20">
        <v>0.89100000000000001</v>
      </c>
      <c r="AR319" s="20">
        <v>0.85399999999999998</v>
      </c>
      <c r="AS319" s="20">
        <v>0.84199999999999997</v>
      </c>
      <c r="AT319" s="20">
        <v>0.56299999999999994</v>
      </c>
      <c r="AU319" s="20">
        <v>0.89800000000000002</v>
      </c>
      <c r="AV319" s="20"/>
      <c r="AW319" s="20">
        <v>1.2669999999999999</v>
      </c>
      <c r="AX319" s="20">
        <v>1.0840000000000001</v>
      </c>
      <c r="AY319" s="20">
        <v>1.38</v>
      </c>
      <c r="AZ319" s="20">
        <v>1.5009999999999999</v>
      </c>
      <c r="BA319" s="20">
        <v>1.3680000000000001</v>
      </c>
      <c r="BB319" s="20">
        <v>1.6</v>
      </c>
      <c r="BC319" s="20">
        <v>1.2529999999999999</v>
      </c>
      <c r="BD319" s="20">
        <v>1.468</v>
      </c>
      <c r="BE319" s="20">
        <v>2.64</v>
      </c>
      <c r="BF319" s="20">
        <v>1.972</v>
      </c>
      <c r="BG319" s="20">
        <v>1.3919999999999999</v>
      </c>
      <c r="BH319" s="20">
        <v>1.429</v>
      </c>
      <c r="BI319" s="20">
        <v>1.4350000000000001</v>
      </c>
      <c r="BJ319" s="20">
        <v>2.42</v>
      </c>
      <c r="BK319" s="20">
        <v>1.264</v>
      </c>
      <c r="BL319" s="20"/>
      <c r="BM319" s="20">
        <v>0.92400000000000004</v>
      </c>
      <c r="BN319" s="20">
        <v>0.92900000000000005</v>
      </c>
      <c r="BO319" s="20">
        <v>0.90400000000000003</v>
      </c>
      <c r="BP319" s="20">
        <v>0.94599999999999995</v>
      </c>
      <c r="BQ319" s="20">
        <v>0.94299999999999995</v>
      </c>
      <c r="BR319" s="20">
        <v>0.91400000000000003</v>
      </c>
      <c r="BS319" s="20">
        <v>0.91200000000000003</v>
      </c>
      <c r="BT319" s="20">
        <v>0.92500000000000004</v>
      </c>
      <c r="BU319" s="20">
        <v>0.73799999999999999</v>
      </c>
      <c r="BV319" s="20">
        <v>0.83199999999999996</v>
      </c>
      <c r="BW319" s="20">
        <v>0.91200000000000003</v>
      </c>
      <c r="BX319" s="20">
        <v>0.90600000000000003</v>
      </c>
      <c r="BY319" s="20">
        <v>0.90700000000000003</v>
      </c>
      <c r="BZ319" s="20">
        <v>0.81899999999999995</v>
      </c>
      <c r="CA319" s="20">
        <v>0.93700000000000006</v>
      </c>
      <c r="CB319" s="20"/>
      <c r="CC319" s="20"/>
    </row>
    <row r="320" spans="1:81" x14ac:dyDescent="0.35">
      <c r="A320" s="20">
        <v>121.85599999999999</v>
      </c>
      <c r="B320" s="20">
        <v>157.78800000000001</v>
      </c>
      <c r="C320" s="20">
        <v>342.13400000000001</v>
      </c>
      <c r="D320" s="20">
        <v>129.667</v>
      </c>
      <c r="E320" s="20">
        <v>229.65199999999999</v>
      </c>
      <c r="F320" s="20">
        <v>20.309000000000001</v>
      </c>
      <c r="G320" s="20">
        <v>128.10499999999999</v>
      </c>
      <c r="H320" s="20">
        <v>181.22200000000001</v>
      </c>
      <c r="I320" s="20">
        <v>34.369999999999997</v>
      </c>
      <c r="J320" s="20">
        <v>160.91300000000001</v>
      </c>
      <c r="K320" s="20">
        <v>143.72800000000001</v>
      </c>
      <c r="L320" s="20">
        <v>64.052999999999997</v>
      </c>
      <c r="M320" s="20">
        <v>193.72</v>
      </c>
      <c r="N320" s="20">
        <v>240.58799999999999</v>
      </c>
      <c r="O320" s="20">
        <v>317.13799999999998</v>
      </c>
      <c r="P320" s="20"/>
      <c r="Q320" s="20">
        <v>45.351999999999997</v>
      </c>
      <c r="R320" s="20">
        <v>45.048999999999999</v>
      </c>
      <c r="S320" s="20">
        <v>69.188999999999993</v>
      </c>
      <c r="T320" s="20">
        <v>42.978000000000002</v>
      </c>
      <c r="U320" s="20">
        <v>56.814999999999998</v>
      </c>
      <c r="V320" s="20">
        <v>15.605</v>
      </c>
      <c r="W320" s="20">
        <v>42.244999999999997</v>
      </c>
      <c r="X320" s="20">
        <v>50.048000000000002</v>
      </c>
      <c r="Y320" s="20">
        <v>36.085000000000001</v>
      </c>
      <c r="Z320" s="20">
        <v>48.280999999999999</v>
      </c>
      <c r="AA320" s="20">
        <v>44.012999999999998</v>
      </c>
      <c r="AB320" s="20">
        <v>31.943000000000001</v>
      </c>
      <c r="AC320" s="20">
        <v>51.084000000000003</v>
      </c>
      <c r="AD320" s="20">
        <v>106.56</v>
      </c>
      <c r="AE320" s="20">
        <v>66.385999999999996</v>
      </c>
      <c r="AG320" s="20">
        <v>0.745</v>
      </c>
      <c r="AH320" s="20">
        <v>0.97699999999999998</v>
      </c>
      <c r="AI320" s="20">
        <v>0.89800000000000002</v>
      </c>
      <c r="AJ320" s="20">
        <v>0.88200000000000001</v>
      </c>
      <c r="AK320" s="20">
        <v>0.89400000000000002</v>
      </c>
      <c r="AL320" s="20">
        <v>1</v>
      </c>
      <c r="AM320" s="20">
        <v>0.90200000000000002</v>
      </c>
      <c r="AN320" s="20">
        <v>0.90900000000000003</v>
      </c>
      <c r="AO320" s="20">
        <v>0.33200000000000002</v>
      </c>
      <c r="AP320" s="20">
        <v>0.86699999999999999</v>
      </c>
      <c r="AQ320" s="20">
        <v>0.93200000000000005</v>
      </c>
      <c r="AR320" s="20">
        <v>0.78900000000000003</v>
      </c>
      <c r="AS320" s="20">
        <v>0.93300000000000005</v>
      </c>
      <c r="AT320" s="20">
        <v>0.84199999999999997</v>
      </c>
      <c r="AU320" s="20">
        <v>0.90400000000000003</v>
      </c>
      <c r="AV320" s="20"/>
      <c r="AW320" s="20">
        <v>2.4079999999999999</v>
      </c>
      <c r="AX320" s="20">
        <v>1.268</v>
      </c>
      <c r="AY320" s="20">
        <v>1.363</v>
      </c>
      <c r="AZ320" s="20">
        <v>1.5740000000000001</v>
      </c>
      <c r="BA320" s="20">
        <v>1.5529999999999999</v>
      </c>
      <c r="BB320" s="20">
        <v>1.45</v>
      </c>
      <c r="BC320" s="20">
        <v>1.6279999999999999</v>
      </c>
      <c r="BD320" s="20">
        <v>1.121</v>
      </c>
      <c r="BE320" s="20">
        <v>1.706</v>
      </c>
      <c r="BF320" s="20">
        <v>1.57</v>
      </c>
      <c r="BG320" s="20">
        <v>1.4650000000000001</v>
      </c>
      <c r="BH320" s="20">
        <v>1.8129999999999999</v>
      </c>
      <c r="BI320" s="20">
        <v>1.3109999999999999</v>
      </c>
      <c r="BJ320" s="20">
        <v>1.589</v>
      </c>
      <c r="BK320" s="20">
        <v>1.337</v>
      </c>
      <c r="BL320" s="20"/>
      <c r="BM320" s="20">
        <v>0.86199999999999999</v>
      </c>
      <c r="BN320" s="20">
        <v>0.92700000000000005</v>
      </c>
      <c r="BO320" s="20">
        <v>0.92400000000000004</v>
      </c>
      <c r="BP320" s="20">
        <v>0.91700000000000004</v>
      </c>
      <c r="BQ320" s="20">
        <v>0.93</v>
      </c>
      <c r="BR320" s="20">
        <v>0.89700000000000002</v>
      </c>
      <c r="BS320" s="20">
        <v>0.91100000000000003</v>
      </c>
      <c r="BT320" s="20">
        <v>0.90300000000000002</v>
      </c>
      <c r="BU320" s="20">
        <v>0.53700000000000003</v>
      </c>
      <c r="BV320" s="20">
        <v>0.90700000000000003</v>
      </c>
      <c r="BW320" s="20">
        <v>0.91500000000000004</v>
      </c>
      <c r="BX320" s="20">
        <v>0.86299999999999999</v>
      </c>
      <c r="BY320" s="20">
        <v>0.91500000000000004</v>
      </c>
      <c r="BZ320" s="20">
        <v>0.94599999999999995</v>
      </c>
      <c r="CA320" s="20">
        <v>0.91900000000000004</v>
      </c>
      <c r="CB320" s="20"/>
      <c r="CC320" s="20"/>
    </row>
    <row r="321" spans="1:81" x14ac:dyDescent="0.35">
      <c r="A321" s="20">
        <v>203.09299999999999</v>
      </c>
      <c r="B321" s="20">
        <v>195.28200000000001</v>
      </c>
      <c r="C321" s="20">
        <v>367.13099999999997</v>
      </c>
      <c r="D321" s="20">
        <v>112.483</v>
      </c>
      <c r="E321" s="20">
        <v>229.65199999999999</v>
      </c>
      <c r="F321" s="20">
        <v>245.274</v>
      </c>
      <c r="G321" s="20">
        <v>287.45499999999998</v>
      </c>
      <c r="H321" s="20">
        <v>359.31900000000002</v>
      </c>
      <c r="I321" s="20">
        <v>167.16200000000001</v>
      </c>
      <c r="J321" s="20">
        <v>151.53899999999999</v>
      </c>
      <c r="K321" s="20">
        <v>187.471</v>
      </c>
      <c r="L321" s="20">
        <v>112.483</v>
      </c>
      <c r="M321" s="20">
        <v>224.965</v>
      </c>
      <c r="N321" s="20">
        <v>328.07400000000001</v>
      </c>
      <c r="O321" s="20">
        <v>201.53100000000001</v>
      </c>
      <c r="P321" s="20"/>
      <c r="Q321" s="20">
        <v>52.850999999999999</v>
      </c>
      <c r="R321" s="20">
        <v>52.850999999999999</v>
      </c>
      <c r="S321" s="20">
        <v>127.988</v>
      </c>
      <c r="T321" s="20">
        <v>44.316000000000003</v>
      </c>
      <c r="U321" s="20">
        <v>56.082999999999998</v>
      </c>
      <c r="V321" s="20">
        <v>58.886000000000003</v>
      </c>
      <c r="W321" s="20">
        <v>63.154000000000003</v>
      </c>
      <c r="X321" s="20">
        <v>80.527000000000001</v>
      </c>
      <c r="Y321" s="20">
        <v>48.280999999999999</v>
      </c>
      <c r="Z321" s="20">
        <v>44.316000000000003</v>
      </c>
      <c r="AA321" s="20">
        <v>50.78</v>
      </c>
      <c r="AB321" s="20">
        <v>41.817</v>
      </c>
      <c r="AC321" s="20">
        <v>57.119</v>
      </c>
      <c r="AD321" s="20">
        <v>56.082999999999998</v>
      </c>
      <c r="AE321" s="20">
        <v>51.816000000000003</v>
      </c>
      <c r="AG321" s="20">
        <v>0.91400000000000003</v>
      </c>
      <c r="AH321" s="20">
        <v>0.879</v>
      </c>
      <c r="AI321" s="20">
        <v>0.28199999999999997</v>
      </c>
      <c r="AJ321" s="20">
        <v>0.72</v>
      </c>
      <c r="AK321" s="20">
        <v>0.91800000000000004</v>
      </c>
      <c r="AL321" s="20">
        <v>0.88900000000000001</v>
      </c>
      <c r="AM321" s="20">
        <v>0.90600000000000003</v>
      </c>
      <c r="AN321" s="20">
        <v>0.69599999999999995</v>
      </c>
      <c r="AO321" s="20">
        <v>0.90100000000000002</v>
      </c>
      <c r="AP321" s="20">
        <v>0.97</v>
      </c>
      <c r="AQ321" s="20">
        <v>0.91400000000000003</v>
      </c>
      <c r="AR321" s="20">
        <v>0.80800000000000005</v>
      </c>
      <c r="AS321" s="20">
        <v>0.86699999999999999</v>
      </c>
      <c r="AT321" s="20">
        <v>0.96099999999999997</v>
      </c>
      <c r="AU321" s="20">
        <v>0.94299999999999995</v>
      </c>
      <c r="AV321" s="20"/>
      <c r="AW321" s="20">
        <v>1.2210000000000001</v>
      </c>
      <c r="AX321" s="20">
        <v>1.55</v>
      </c>
      <c r="AY321" s="20">
        <v>1.137</v>
      </c>
      <c r="AZ321" s="20">
        <v>2.3809999999999998</v>
      </c>
      <c r="BA321" s="20">
        <v>1.4119999999999999</v>
      </c>
      <c r="BB321" s="20">
        <v>1.4239999999999999</v>
      </c>
      <c r="BC321" s="20">
        <v>1.4219999999999999</v>
      </c>
      <c r="BD321" s="20">
        <v>1.3939999999999999</v>
      </c>
      <c r="BE321" s="20">
        <v>1.444</v>
      </c>
      <c r="BF321" s="20">
        <v>1.1579999999999999</v>
      </c>
      <c r="BG321" s="20">
        <v>1.405</v>
      </c>
      <c r="BH321" s="20">
        <v>1.2589999999999999</v>
      </c>
      <c r="BI321" s="20">
        <v>1.627</v>
      </c>
      <c r="BJ321" s="20">
        <v>1.321</v>
      </c>
      <c r="BK321" s="20">
        <v>1.2170000000000001</v>
      </c>
      <c r="BL321" s="20"/>
      <c r="BM321" s="20">
        <v>0.90300000000000002</v>
      </c>
      <c r="BN321" s="20">
        <v>0.90600000000000003</v>
      </c>
      <c r="BO321" s="20">
        <v>0.28000000000000003</v>
      </c>
      <c r="BP321" s="20">
        <v>0.873</v>
      </c>
      <c r="BQ321" s="20">
        <v>0.92700000000000005</v>
      </c>
      <c r="BR321" s="20">
        <v>0.90500000000000003</v>
      </c>
      <c r="BS321" s="20">
        <v>0.92500000000000004</v>
      </c>
      <c r="BT321" s="20">
        <v>0.82599999999999996</v>
      </c>
      <c r="BU321" s="20">
        <v>0.91500000000000004</v>
      </c>
      <c r="BV321" s="20">
        <v>0.91100000000000003</v>
      </c>
      <c r="BW321" s="20">
        <v>0.93400000000000005</v>
      </c>
      <c r="BX321" s="20">
        <v>0.82799999999999996</v>
      </c>
      <c r="BY321" s="20">
        <v>0.92</v>
      </c>
      <c r="BZ321" s="20">
        <v>0.93899999999999995</v>
      </c>
      <c r="CA321" s="20">
        <v>0.91800000000000004</v>
      </c>
      <c r="CB321" s="20"/>
      <c r="CC321" s="20"/>
    </row>
    <row r="322" spans="1:81" x14ac:dyDescent="0.35">
      <c r="A322" s="20">
        <v>149.977</v>
      </c>
      <c r="B322" s="20">
        <v>234.339</v>
      </c>
      <c r="C322" s="20">
        <v>292.142</v>
      </c>
      <c r="D322" s="20">
        <v>115.607</v>
      </c>
      <c r="E322" s="20">
        <v>268.70800000000003</v>
      </c>
      <c r="F322" s="20">
        <v>207.78</v>
      </c>
      <c r="G322" s="20">
        <v>184.346</v>
      </c>
      <c r="H322" s="20">
        <v>276.52</v>
      </c>
      <c r="I322" s="20">
        <v>207.78</v>
      </c>
      <c r="J322" s="20">
        <v>131.22999999999999</v>
      </c>
      <c r="K322" s="20">
        <v>173.411</v>
      </c>
      <c r="L322" s="20">
        <v>242.15</v>
      </c>
      <c r="M322" s="20">
        <v>182.78399999999999</v>
      </c>
      <c r="N322" s="20">
        <v>232.77600000000001</v>
      </c>
      <c r="O322" s="20">
        <v>156.226</v>
      </c>
      <c r="P322" s="20"/>
      <c r="Q322" s="20">
        <v>47.851999999999997</v>
      </c>
      <c r="R322" s="20">
        <v>57.850999999999999</v>
      </c>
      <c r="S322" s="20">
        <v>123.88500000000001</v>
      </c>
      <c r="T322" s="20">
        <v>40.048999999999999</v>
      </c>
      <c r="U322" s="20">
        <v>60.78</v>
      </c>
      <c r="V322" s="20">
        <v>52.548000000000002</v>
      </c>
      <c r="W322" s="20">
        <v>50.476999999999997</v>
      </c>
      <c r="X322" s="20">
        <v>62.85</v>
      </c>
      <c r="Y322" s="20">
        <v>56.082999999999998</v>
      </c>
      <c r="Z322" s="20">
        <v>40.780999999999999</v>
      </c>
      <c r="AA322" s="20">
        <v>48.280999999999999</v>
      </c>
      <c r="AB322" s="20">
        <v>82.168999999999997</v>
      </c>
      <c r="AC322" s="20">
        <v>53.28</v>
      </c>
      <c r="AD322" s="20">
        <v>67.724000000000004</v>
      </c>
      <c r="AE322" s="20">
        <v>46.512999999999998</v>
      </c>
      <c r="AG322" s="20">
        <v>0.82299999999999995</v>
      </c>
      <c r="AH322" s="20">
        <v>0.88</v>
      </c>
      <c r="AI322" s="20">
        <v>0.23899999999999999</v>
      </c>
      <c r="AJ322" s="20">
        <v>0.90600000000000003</v>
      </c>
      <c r="AK322" s="20">
        <v>0.91400000000000003</v>
      </c>
      <c r="AL322" s="20">
        <v>0.94599999999999995</v>
      </c>
      <c r="AM322" s="20">
        <v>0.90900000000000003</v>
      </c>
      <c r="AN322" s="20">
        <v>0.88</v>
      </c>
      <c r="AO322" s="20">
        <v>0.83</v>
      </c>
      <c r="AP322" s="20">
        <v>0.99199999999999999</v>
      </c>
      <c r="AQ322" s="20">
        <v>0.93500000000000005</v>
      </c>
      <c r="AR322" s="20">
        <v>0.45100000000000001</v>
      </c>
      <c r="AS322" s="20">
        <v>0.80900000000000005</v>
      </c>
      <c r="AT322" s="20">
        <v>0.89900000000000002</v>
      </c>
      <c r="AU322" s="20">
        <v>0.90700000000000003</v>
      </c>
      <c r="AV322" s="20"/>
      <c r="AW322" s="20">
        <v>1.4350000000000001</v>
      </c>
      <c r="AX322" s="20">
        <v>1.407</v>
      </c>
      <c r="AY322" s="20">
        <v>2.4689999999999999</v>
      </c>
      <c r="AZ322" s="20">
        <v>1.431</v>
      </c>
      <c r="BA322" s="20">
        <v>1.4470000000000001</v>
      </c>
      <c r="BB322" s="20">
        <v>1.369</v>
      </c>
      <c r="BC322" s="20">
        <v>1.611</v>
      </c>
      <c r="BD322" s="20">
        <v>1.5309999999999999</v>
      </c>
      <c r="BE322" s="20">
        <v>1.5940000000000001</v>
      </c>
      <c r="BF322" s="20">
        <v>1.1240000000000001</v>
      </c>
      <c r="BG322" s="20">
        <v>1.24</v>
      </c>
      <c r="BH322" s="20">
        <v>1.3839999999999999</v>
      </c>
      <c r="BI322" s="20">
        <v>1.768</v>
      </c>
      <c r="BJ322" s="20">
        <v>1.3120000000000001</v>
      </c>
      <c r="BK322" s="20">
        <v>1.506</v>
      </c>
      <c r="BL322" s="20"/>
      <c r="BM322" s="20">
        <v>0.86099999999999999</v>
      </c>
      <c r="BN322" s="20">
        <v>0.93200000000000005</v>
      </c>
      <c r="BO322" s="20">
        <v>0.23699999999999999</v>
      </c>
      <c r="BP322" s="20">
        <v>0.88100000000000001</v>
      </c>
      <c r="BQ322" s="20">
        <v>0.95</v>
      </c>
      <c r="BR322" s="20">
        <v>0.93300000000000005</v>
      </c>
      <c r="BS322" s="20">
        <v>0.95899999999999996</v>
      </c>
      <c r="BT322" s="20">
        <v>0.92700000000000005</v>
      </c>
      <c r="BU322" s="20">
        <v>0.91400000000000003</v>
      </c>
      <c r="BV322" s="20">
        <v>0.91300000000000003</v>
      </c>
      <c r="BW322" s="20">
        <v>0.92500000000000004</v>
      </c>
      <c r="BX322" s="20">
        <v>0.70299999999999996</v>
      </c>
      <c r="BY322" s="20">
        <v>0.92900000000000005</v>
      </c>
      <c r="BZ322" s="20">
        <v>0.91100000000000003</v>
      </c>
      <c r="CA322" s="20">
        <v>0.92200000000000004</v>
      </c>
      <c r="CB322" s="20"/>
      <c r="CC322" s="20"/>
    </row>
    <row r="323" spans="1:81" x14ac:dyDescent="0.35">
      <c r="A323" s="20">
        <v>235.90100000000001</v>
      </c>
      <c r="B323" s="20">
        <v>164.03700000000001</v>
      </c>
      <c r="C323" s="20">
        <v>192.15799999999999</v>
      </c>
      <c r="D323" s="20">
        <v>143.72800000000001</v>
      </c>
      <c r="E323" s="20">
        <v>295.267</v>
      </c>
      <c r="F323" s="20">
        <v>196.84399999999999</v>
      </c>
      <c r="G323" s="20">
        <v>151.53899999999999</v>
      </c>
      <c r="H323" s="20">
        <v>278.08199999999999</v>
      </c>
      <c r="I323" s="20">
        <v>132.792</v>
      </c>
      <c r="J323" s="20">
        <v>301.51600000000002</v>
      </c>
      <c r="K323" s="20">
        <v>232.77600000000001</v>
      </c>
      <c r="L323" s="20">
        <v>35.932000000000002</v>
      </c>
      <c r="M323" s="20">
        <v>320.26299999999998</v>
      </c>
      <c r="N323" s="20">
        <v>162.47499999999999</v>
      </c>
      <c r="O323" s="20">
        <v>189.03299999999999</v>
      </c>
      <c r="P323" s="20"/>
      <c r="Q323" s="20">
        <v>59.618000000000002</v>
      </c>
      <c r="R323" s="20">
        <v>53.582999999999998</v>
      </c>
      <c r="S323" s="20">
        <v>56.082999999999998</v>
      </c>
      <c r="T323" s="20">
        <v>45.780999999999999</v>
      </c>
      <c r="U323" s="20">
        <v>66.688999999999993</v>
      </c>
      <c r="V323" s="20">
        <v>51.816000000000003</v>
      </c>
      <c r="W323" s="20">
        <v>45.780999999999999</v>
      </c>
      <c r="X323" s="20">
        <v>63.582999999999998</v>
      </c>
      <c r="Y323" s="20">
        <v>80.83</v>
      </c>
      <c r="Z323" s="20">
        <v>72.421000000000006</v>
      </c>
      <c r="AA323" s="20">
        <v>57.119</v>
      </c>
      <c r="AB323" s="20">
        <v>20.605</v>
      </c>
      <c r="AC323" s="20">
        <v>66.385999999999996</v>
      </c>
      <c r="AD323" s="20">
        <v>61.386000000000003</v>
      </c>
      <c r="AE323" s="20">
        <v>50.78</v>
      </c>
      <c r="AG323" s="20">
        <v>0.83399999999999996</v>
      </c>
      <c r="AH323" s="20">
        <v>0.71799999999999997</v>
      </c>
      <c r="AI323" s="20">
        <v>0.76800000000000002</v>
      </c>
      <c r="AJ323" s="20">
        <v>0.86199999999999999</v>
      </c>
      <c r="AK323" s="20">
        <v>0.83399999999999996</v>
      </c>
      <c r="AL323" s="20">
        <v>0.92100000000000004</v>
      </c>
      <c r="AM323" s="20">
        <v>0.90900000000000003</v>
      </c>
      <c r="AN323" s="20">
        <v>0.86399999999999999</v>
      </c>
      <c r="AO323" s="20">
        <v>0.255</v>
      </c>
      <c r="AP323" s="20">
        <v>0.72199999999999998</v>
      </c>
      <c r="AQ323" s="20">
        <v>0.89700000000000002</v>
      </c>
      <c r="AR323" s="20">
        <v>1</v>
      </c>
      <c r="AS323" s="20">
        <v>0.91300000000000003</v>
      </c>
      <c r="AT323" s="20">
        <v>0.77600000000000002</v>
      </c>
      <c r="AU323" s="20">
        <v>0.92100000000000004</v>
      </c>
      <c r="AV323" s="20"/>
      <c r="AW323" s="20">
        <v>1.087</v>
      </c>
      <c r="AX323" s="20">
        <v>1.373</v>
      </c>
      <c r="AY323" s="20">
        <v>1.8859999999999999</v>
      </c>
      <c r="AZ323" s="20">
        <v>1.77</v>
      </c>
      <c r="BA323" s="20">
        <v>1.73</v>
      </c>
      <c r="BB323" s="20">
        <v>1.3720000000000001</v>
      </c>
      <c r="BC323" s="20">
        <v>1.298</v>
      </c>
      <c r="BD323" s="20">
        <v>1.3380000000000001</v>
      </c>
      <c r="BE323" s="20">
        <v>1.6220000000000001</v>
      </c>
      <c r="BF323" s="20">
        <v>1.865</v>
      </c>
      <c r="BG323" s="20">
        <v>1.2090000000000001</v>
      </c>
      <c r="BH323" s="20">
        <v>1.008</v>
      </c>
      <c r="BI323" s="20">
        <v>1.5589999999999999</v>
      </c>
      <c r="BJ323" s="20">
        <v>1.921</v>
      </c>
      <c r="BK323" s="20">
        <v>1.2070000000000001</v>
      </c>
      <c r="BL323" s="20"/>
      <c r="BM323" s="20">
        <v>0.90100000000000002</v>
      </c>
      <c r="BN323" s="20">
        <v>0.81399999999999995</v>
      </c>
      <c r="BO323" s="20">
        <v>0.88200000000000001</v>
      </c>
      <c r="BP323" s="20">
        <v>0.91100000000000003</v>
      </c>
      <c r="BQ323" s="20">
        <v>0.92</v>
      </c>
      <c r="BR323" s="20">
        <v>0.91600000000000004</v>
      </c>
      <c r="BS323" s="20">
        <v>0.89800000000000002</v>
      </c>
      <c r="BT323" s="20">
        <v>0.91500000000000004</v>
      </c>
      <c r="BU323" s="20">
        <v>0.56999999999999995</v>
      </c>
      <c r="BV323" s="20">
        <v>0.85199999999999998</v>
      </c>
      <c r="BW323" s="20">
        <v>0.89800000000000002</v>
      </c>
      <c r="BX323" s="20">
        <v>0.95799999999999996</v>
      </c>
      <c r="BY323" s="20">
        <v>0.94699999999999995</v>
      </c>
      <c r="BZ323" s="20">
        <v>0.89800000000000002</v>
      </c>
      <c r="CA323" s="20">
        <v>0.92</v>
      </c>
      <c r="CB323" s="20"/>
      <c r="CC323" s="20"/>
    </row>
    <row r="324" spans="1:81" x14ac:dyDescent="0.35">
      <c r="A324" s="20">
        <v>165.59899999999999</v>
      </c>
      <c r="B324" s="20">
        <v>206.21799999999999</v>
      </c>
      <c r="C324" s="20">
        <v>231.214</v>
      </c>
      <c r="D324" s="20">
        <v>192.15799999999999</v>
      </c>
      <c r="E324" s="20">
        <v>214.029</v>
      </c>
      <c r="F324" s="20">
        <v>248.399</v>
      </c>
      <c r="G324" s="20">
        <v>198.40700000000001</v>
      </c>
      <c r="H324" s="20">
        <v>487.42399999999998</v>
      </c>
      <c r="I324" s="20">
        <v>192.15799999999999</v>
      </c>
      <c r="J324" s="20">
        <v>164.03700000000001</v>
      </c>
      <c r="K324" s="20">
        <v>176.535</v>
      </c>
      <c r="L324" s="20">
        <v>204.65600000000001</v>
      </c>
      <c r="M324" s="20">
        <v>228.09</v>
      </c>
      <c r="N324" s="20">
        <v>442.11900000000003</v>
      </c>
      <c r="O324" s="20">
        <v>282.76900000000001</v>
      </c>
      <c r="P324" s="20"/>
      <c r="Q324" s="20">
        <v>49.316000000000003</v>
      </c>
      <c r="R324" s="20">
        <v>52.850999999999999</v>
      </c>
      <c r="S324" s="20">
        <v>67.724000000000004</v>
      </c>
      <c r="T324" s="20">
        <v>50.048000000000002</v>
      </c>
      <c r="U324" s="20">
        <v>54.316000000000003</v>
      </c>
      <c r="V324" s="20">
        <v>61.689</v>
      </c>
      <c r="W324" s="20">
        <v>52.244999999999997</v>
      </c>
      <c r="X324" s="20">
        <v>103.203</v>
      </c>
      <c r="Y324" s="20">
        <v>51.084000000000003</v>
      </c>
      <c r="Z324" s="20">
        <v>46.084000000000003</v>
      </c>
      <c r="AA324" s="20">
        <v>49.744999999999997</v>
      </c>
      <c r="AB324" s="20">
        <v>52.850999999999999</v>
      </c>
      <c r="AC324" s="20">
        <v>56.387</v>
      </c>
      <c r="AD324" s="20">
        <v>45.048999999999999</v>
      </c>
      <c r="AE324" s="20">
        <v>70.956000000000003</v>
      </c>
      <c r="AG324" s="20">
        <v>0.85599999999999998</v>
      </c>
      <c r="AH324" s="20">
        <v>0.92800000000000005</v>
      </c>
      <c r="AI324" s="20">
        <v>0.63300000000000001</v>
      </c>
      <c r="AJ324" s="20">
        <v>0.96399999999999997</v>
      </c>
      <c r="AK324" s="20">
        <v>0.91200000000000003</v>
      </c>
      <c r="AL324" s="20">
        <v>0.82</v>
      </c>
      <c r="AM324" s="20">
        <v>0.91300000000000003</v>
      </c>
      <c r="AN324" s="20">
        <v>0.57499999999999996</v>
      </c>
      <c r="AO324" s="20">
        <v>0.92500000000000004</v>
      </c>
      <c r="AP324" s="20">
        <v>0.97099999999999997</v>
      </c>
      <c r="AQ324" s="20">
        <v>0.89600000000000002</v>
      </c>
      <c r="AR324" s="20">
        <v>0.92100000000000004</v>
      </c>
      <c r="AS324" s="20">
        <v>0.90100000000000002</v>
      </c>
      <c r="AT324" s="20">
        <v>1</v>
      </c>
      <c r="AU324" s="20">
        <v>0.70599999999999996</v>
      </c>
      <c r="AV324" s="20"/>
      <c r="AW324" s="20">
        <v>1.7430000000000001</v>
      </c>
      <c r="AX324" s="20">
        <v>1.429</v>
      </c>
      <c r="AY324" s="20">
        <v>1.5720000000000001</v>
      </c>
      <c r="AZ324" s="20">
        <v>1.1870000000000001</v>
      </c>
      <c r="BA324" s="20">
        <v>1.2609999999999999</v>
      </c>
      <c r="BB324" s="20">
        <v>1.8839999999999999</v>
      </c>
      <c r="BC324" s="20">
        <v>1.5089999999999999</v>
      </c>
      <c r="BD324" s="20">
        <v>1.7110000000000001</v>
      </c>
      <c r="BE324" s="20">
        <v>1.431</v>
      </c>
      <c r="BF324" s="20">
        <v>1.131</v>
      </c>
      <c r="BG324" s="20">
        <v>1.643</v>
      </c>
      <c r="BH324" s="20">
        <v>1.337</v>
      </c>
      <c r="BI324" s="20">
        <v>1.67</v>
      </c>
      <c r="BJ324" s="20">
        <v>1.2689999999999999</v>
      </c>
      <c r="BK324" s="20">
        <v>1.7629999999999999</v>
      </c>
      <c r="BL324" s="20"/>
      <c r="BM324" s="20">
        <v>0.91400000000000003</v>
      </c>
      <c r="BN324" s="20">
        <v>0.92600000000000005</v>
      </c>
      <c r="BO324" s="20">
        <v>0.84299999999999997</v>
      </c>
      <c r="BP324" s="20">
        <v>0.93899999999999995</v>
      </c>
      <c r="BQ324" s="20">
        <v>0.91600000000000004</v>
      </c>
      <c r="BR324" s="20">
        <v>0.90100000000000002</v>
      </c>
      <c r="BS324" s="20">
        <v>0.94799999999999995</v>
      </c>
      <c r="BT324" s="20">
        <v>0.81599999999999995</v>
      </c>
      <c r="BU324" s="20">
        <v>0.91400000000000003</v>
      </c>
      <c r="BV324" s="20">
        <v>0.91300000000000003</v>
      </c>
      <c r="BW324" s="20">
        <v>0.94599999999999995</v>
      </c>
      <c r="BX324" s="20">
        <v>0.91300000000000003</v>
      </c>
      <c r="BY324" s="20">
        <v>0.91500000000000004</v>
      </c>
      <c r="BZ324" s="20">
        <v>0.93700000000000006</v>
      </c>
      <c r="CA324" s="20">
        <v>0.88100000000000001</v>
      </c>
      <c r="CB324" s="20"/>
      <c r="CC324" s="20"/>
    </row>
    <row r="325" spans="1:81" x14ac:dyDescent="0.35">
      <c r="A325" s="20">
        <v>145.29</v>
      </c>
      <c r="B325" s="20">
        <v>212.46700000000001</v>
      </c>
      <c r="C325" s="20">
        <v>193.72</v>
      </c>
      <c r="D325" s="20">
        <v>167.16200000000001</v>
      </c>
      <c r="E325" s="20">
        <v>173.411</v>
      </c>
      <c r="F325" s="20">
        <v>248.399</v>
      </c>
      <c r="G325" s="20">
        <v>160.91300000000001</v>
      </c>
      <c r="H325" s="20">
        <v>157.78800000000001</v>
      </c>
      <c r="I325" s="20">
        <v>440.55700000000002</v>
      </c>
      <c r="J325" s="20">
        <v>387.44</v>
      </c>
      <c r="K325" s="20">
        <v>164.03700000000001</v>
      </c>
      <c r="L325" s="20">
        <v>571.78599999999994</v>
      </c>
      <c r="M325" s="20">
        <v>204.65600000000001</v>
      </c>
      <c r="N325" s="20">
        <v>268.70800000000003</v>
      </c>
      <c r="O325" s="20">
        <v>156.226</v>
      </c>
      <c r="P325" s="20"/>
      <c r="Q325" s="20">
        <v>48.28</v>
      </c>
      <c r="R325" s="20">
        <v>53.582999999999998</v>
      </c>
      <c r="S325" s="20">
        <v>54.19</v>
      </c>
      <c r="T325" s="20">
        <v>47.851999999999997</v>
      </c>
      <c r="U325" s="20">
        <v>47.244999999999997</v>
      </c>
      <c r="V325" s="20">
        <v>58.582999999999998</v>
      </c>
      <c r="W325" s="20">
        <v>45.780999999999999</v>
      </c>
      <c r="X325" s="20">
        <v>45.780999999999999</v>
      </c>
      <c r="Y325" s="20">
        <v>80.222999999999999</v>
      </c>
      <c r="Z325" s="20">
        <v>73.153000000000006</v>
      </c>
      <c r="AA325" s="20">
        <v>45.780999999999999</v>
      </c>
      <c r="AB325" s="20">
        <v>104.97</v>
      </c>
      <c r="AC325" s="20">
        <v>53.28</v>
      </c>
      <c r="AD325" s="20">
        <v>79.92</v>
      </c>
      <c r="AE325" s="20">
        <v>46.21</v>
      </c>
      <c r="AG325" s="20">
        <v>0.78300000000000003</v>
      </c>
      <c r="AH325" s="20">
        <v>0.93</v>
      </c>
      <c r="AI325" s="20">
        <v>0.82899999999999996</v>
      </c>
      <c r="AJ325" s="20">
        <v>0.91700000000000004</v>
      </c>
      <c r="AK325" s="20">
        <v>0.97599999999999998</v>
      </c>
      <c r="AL325" s="20">
        <v>0.91</v>
      </c>
      <c r="AM325" s="20">
        <v>0.96499999999999997</v>
      </c>
      <c r="AN325" s="20">
        <v>0.94599999999999995</v>
      </c>
      <c r="AO325" s="20">
        <v>0.86</v>
      </c>
      <c r="AP325" s="20">
        <v>0.91</v>
      </c>
      <c r="AQ325" s="20">
        <v>0.98399999999999999</v>
      </c>
      <c r="AR325" s="20">
        <v>0.65200000000000002</v>
      </c>
      <c r="AS325" s="20">
        <v>0.90600000000000003</v>
      </c>
      <c r="AT325" s="20">
        <v>0.87</v>
      </c>
      <c r="AU325" s="20">
        <v>0.91900000000000004</v>
      </c>
      <c r="AV325" s="20"/>
      <c r="AW325" s="20">
        <v>1.8919999999999999</v>
      </c>
      <c r="AX325" s="20">
        <v>1.1659999999999999</v>
      </c>
      <c r="AY325" s="20">
        <v>1.278</v>
      </c>
      <c r="AZ325" s="20">
        <v>1.363</v>
      </c>
      <c r="BA325" s="20">
        <v>1.135</v>
      </c>
      <c r="BB325" s="20">
        <v>1.4379999999999999</v>
      </c>
      <c r="BC325" s="20">
        <v>1.286</v>
      </c>
      <c r="BD325" s="20">
        <v>1.2230000000000001</v>
      </c>
      <c r="BE325" s="20">
        <v>1.206</v>
      </c>
      <c r="BF325" s="20">
        <v>1.34</v>
      </c>
      <c r="BG325" s="20">
        <v>1.254</v>
      </c>
      <c r="BH325" s="20">
        <v>2.1459999999999999</v>
      </c>
      <c r="BI325" s="20">
        <v>1.373</v>
      </c>
      <c r="BJ325" s="20">
        <v>1.5449999999999999</v>
      </c>
      <c r="BK325" s="20">
        <v>1.4079999999999999</v>
      </c>
      <c r="BL325" s="20"/>
      <c r="BM325" s="20">
        <v>0.90300000000000002</v>
      </c>
      <c r="BN325" s="20">
        <v>0.92200000000000004</v>
      </c>
      <c r="BO325" s="20">
        <v>0.873</v>
      </c>
      <c r="BP325" s="20">
        <v>0.91800000000000004</v>
      </c>
      <c r="BQ325" s="20">
        <v>0.94899999999999995</v>
      </c>
      <c r="BR325" s="20">
        <v>0.92700000000000005</v>
      </c>
      <c r="BS325" s="20">
        <v>0.93600000000000005</v>
      </c>
      <c r="BT325" s="20">
        <v>0.91400000000000003</v>
      </c>
      <c r="BU325" s="20">
        <v>0.92</v>
      </c>
      <c r="BV325" s="20">
        <v>0.94499999999999995</v>
      </c>
      <c r="BW325" s="20">
        <v>0.92900000000000005</v>
      </c>
      <c r="BX325" s="20">
        <v>0.85499999999999998</v>
      </c>
      <c r="BY325" s="20">
        <v>0.93200000000000005</v>
      </c>
      <c r="BZ325" s="20">
        <v>0.94</v>
      </c>
      <c r="CA325" s="20">
        <v>0.94799999999999995</v>
      </c>
      <c r="CB325" s="20"/>
      <c r="CC325" s="20"/>
    </row>
    <row r="326" spans="1:81" x14ac:dyDescent="0.35">
      <c r="A326" s="20">
        <v>179.65899999999999</v>
      </c>
      <c r="B326" s="20">
        <v>198.40700000000001</v>
      </c>
      <c r="C326" s="20">
        <v>209.34299999999999</v>
      </c>
      <c r="D326" s="20">
        <v>129.667</v>
      </c>
      <c r="E326" s="20">
        <v>268.70800000000003</v>
      </c>
      <c r="F326" s="20">
        <v>653.024</v>
      </c>
      <c r="G326" s="20">
        <v>151.53899999999999</v>
      </c>
      <c r="H326" s="20">
        <v>199.96899999999999</v>
      </c>
      <c r="I326" s="20">
        <v>392.12700000000001</v>
      </c>
      <c r="J326" s="20">
        <v>267.14600000000002</v>
      </c>
      <c r="K326" s="20">
        <v>162.47499999999999</v>
      </c>
      <c r="L326" s="20">
        <v>28.120999999999999</v>
      </c>
      <c r="M326" s="20">
        <v>235.90100000000001</v>
      </c>
      <c r="N326" s="20">
        <v>196.84399999999999</v>
      </c>
      <c r="O326" s="20">
        <v>360.88200000000001</v>
      </c>
      <c r="P326" s="20"/>
      <c r="Q326" s="20">
        <v>48.28</v>
      </c>
      <c r="R326" s="20">
        <v>51.084000000000003</v>
      </c>
      <c r="S326" s="20">
        <v>53.582999999999998</v>
      </c>
      <c r="T326" s="20">
        <v>40.478000000000002</v>
      </c>
      <c r="U326" s="20">
        <v>61.386000000000003</v>
      </c>
      <c r="V326" s="20">
        <v>103.63200000000001</v>
      </c>
      <c r="W326" s="20">
        <v>46.816000000000003</v>
      </c>
      <c r="X326" s="20">
        <v>51.084000000000003</v>
      </c>
      <c r="Y326" s="20">
        <v>91.561000000000007</v>
      </c>
      <c r="Z326" s="20">
        <v>61.082999999999998</v>
      </c>
      <c r="AA326" s="20">
        <v>46.816000000000003</v>
      </c>
      <c r="AB326" s="20">
        <v>20.908000000000001</v>
      </c>
      <c r="AC326" s="20">
        <v>59.618000000000002</v>
      </c>
      <c r="AD326" s="20">
        <v>61.386000000000003</v>
      </c>
      <c r="AE326" s="20">
        <v>68.885999999999996</v>
      </c>
      <c r="AG326" s="20">
        <v>0.96899999999999997</v>
      </c>
      <c r="AH326" s="20">
        <v>0.95499999999999996</v>
      </c>
      <c r="AI326" s="20">
        <v>0.91600000000000004</v>
      </c>
      <c r="AJ326" s="20">
        <v>0.995</v>
      </c>
      <c r="AK326" s="20">
        <v>0.89600000000000002</v>
      </c>
      <c r="AL326" s="20">
        <v>0.76400000000000001</v>
      </c>
      <c r="AM326" s="20">
        <v>0.86899999999999999</v>
      </c>
      <c r="AN326" s="20">
        <v>0.96299999999999997</v>
      </c>
      <c r="AO326" s="20">
        <v>0.58799999999999997</v>
      </c>
      <c r="AP326" s="20">
        <v>0.9</v>
      </c>
      <c r="AQ326" s="20">
        <v>0.93200000000000005</v>
      </c>
      <c r="AR326" s="20">
        <v>0.80800000000000005</v>
      </c>
      <c r="AS326" s="20">
        <v>0.83399999999999996</v>
      </c>
      <c r="AT326" s="20">
        <v>0.89600000000000002</v>
      </c>
      <c r="AU326" s="20">
        <v>0.95599999999999996</v>
      </c>
      <c r="AV326" s="20"/>
      <c r="AW326" s="20">
        <v>1.244</v>
      </c>
      <c r="AX326" s="20">
        <v>1.4</v>
      </c>
      <c r="AY326" s="20">
        <v>1.034</v>
      </c>
      <c r="AZ326" s="20">
        <v>1.196</v>
      </c>
      <c r="BA326" s="20">
        <v>1.381</v>
      </c>
      <c r="BB326" s="20">
        <v>1.262</v>
      </c>
      <c r="BC326" s="20">
        <v>1.488</v>
      </c>
      <c r="BD326" s="20">
        <v>1.2729999999999999</v>
      </c>
      <c r="BE326" s="20">
        <v>2.266</v>
      </c>
      <c r="BF326" s="20">
        <v>1.3340000000000001</v>
      </c>
      <c r="BG326" s="20">
        <v>1.196</v>
      </c>
      <c r="BH326" s="20">
        <v>1.9390000000000001</v>
      </c>
      <c r="BI326" s="20">
        <v>1.403</v>
      </c>
      <c r="BJ326" s="20">
        <v>1.4890000000000001</v>
      </c>
      <c r="BK326" s="20">
        <v>1.105</v>
      </c>
      <c r="BL326" s="20"/>
      <c r="BM326" s="20">
        <v>0.93899999999999995</v>
      </c>
      <c r="BN326" s="20">
        <v>0.93400000000000005</v>
      </c>
      <c r="BO326" s="20">
        <v>0.93100000000000005</v>
      </c>
      <c r="BP326" s="20">
        <v>0.93799999999999994</v>
      </c>
      <c r="BQ326" s="20">
        <v>0.92</v>
      </c>
      <c r="BR326" s="20">
        <v>0.90400000000000003</v>
      </c>
      <c r="BS326" s="20">
        <v>0.89400000000000002</v>
      </c>
      <c r="BT326" s="20">
        <v>0.92800000000000005</v>
      </c>
      <c r="BU326" s="20">
        <v>0.80700000000000005</v>
      </c>
      <c r="BV326" s="20">
        <v>0.92700000000000005</v>
      </c>
      <c r="BW326" s="20">
        <v>0.89700000000000002</v>
      </c>
      <c r="BX326" s="20">
        <v>0.78300000000000003</v>
      </c>
      <c r="BY326" s="20">
        <v>0.90400000000000003</v>
      </c>
      <c r="BZ326" s="20">
        <v>0.93</v>
      </c>
      <c r="CA326" s="20">
        <v>0.94099999999999995</v>
      </c>
      <c r="CB326" s="20"/>
      <c r="CC326" s="20"/>
    </row>
    <row r="327" spans="1:81" x14ac:dyDescent="0.35">
      <c r="A327" s="20">
        <v>134.35400000000001</v>
      </c>
      <c r="B327" s="20">
        <v>596.78200000000004</v>
      </c>
      <c r="C327" s="20">
        <v>221.84100000000001</v>
      </c>
      <c r="D327" s="20">
        <v>189.03299999999999</v>
      </c>
      <c r="E327" s="20">
        <v>185.90899999999999</v>
      </c>
      <c r="F327" s="20">
        <v>174.97300000000001</v>
      </c>
      <c r="G327" s="20">
        <v>274.95699999999999</v>
      </c>
      <c r="H327" s="20">
        <v>189.03299999999999</v>
      </c>
      <c r="I327" s="20">
        <v>289.01799999999997</v>
      </c>
      <c r="J327" s="20">
        <v>117.169</v>
      </c>
      <c r="K327" s="20">
        <v>160.91300000000001</v>
      </c>
      <c r="L327" s="20">
        <v>409.31200000000001</v>
      </c>
      <c r="M327" s="20">
        <v>240.58799999999999</v>
      </c>
      <c r="N327" s="20">
        <v>210.905</v>
      </c>
      <c r="O327" s="20">
        <v>248.399</v>
      </c>
      <c r="P327" s="20"/>
      <c r="Q327" s="20">
        <v>45.048999999999999</v>
      </c>
      <c r="R327" s="20">
        <v>91.257999999999996</v>
      </c>
      <c r="S327" s="20">
        <v>60.78</v>
      </c>
      <c r="T327" s="20">
        <v>52.244999999999997</v>
      </c>
      <c r="U327" s="20">
        <v>50.78</v>
      </c>
      <c r="V327" s="20">
        <v>54.316000000000003</v>
      </c>
      <c r="W327" s="20">
        <v>63.582999999999998</v>
      </c>
      <c r="X327" s="20">
        <v>49.316000000000003</v>
      </c>
      <c r="Y327" s="20">
        <v>69.188999999999993</v>
      </c>
      <c r="Z327" s="20">
        <v>39.012999999999998</v>
      </c>
      <c r="AA327" s="20">
        <v>45.780999999999999</v>
      </c>
      <c r="AB327" s="20">
        <v>85.525999999999996</v>
      </c>
      <c r="AC327" s="20">
        <v>56.814999999999998</v>
      </c>
      <c r="AD327" s="20">
        <v>53.887</v>
      </c>
      <c r="AE327" s="20">
        <v>58.582999999999998</v>
      </c>
      <c r="AG327" s="20">
        <v>0.83199999999999996</v>
      </c>
      <c r="AH327" s="20">
        <v>0.9</v>
      </c>
      <c r="AI327" s="20">
        <v>0.755</v>
      </c>
      <c r="AJ327" s="20">
        <v>0.87</v>
      </c>
      <c r="AK327" s="20">
        <v>0.90600000000000003</v>
      </c>
      <c r="AL327" s="20">
        <v>0.745</v>
      </c>
      <c r="AM327" s="20">
        <v>0.85499999999999998</v>
      </c>
      <c r="AN327" s="20">
        <v>0.97699999999999998</v>
      </c>
      <c r="AO327" s="20">
        <v>0.75900000000000001</v>
      </c>
      <c r="AP327" s="20">
        <v>0.96699999999999997</v>
      </c>
      <c r="AQ327" s="20">
        <v>0.96499999999999997</v>
      </c>
      <c r="AR327" s="20">
        <v>0.70299999999999996</v>
      </c>
      <c r="AS327" s="20">
        <v>0.93700000000000006</v>
      </c>
      <c r="AT327" s="20">
        <v>0.85199999999999998</v>
      </c>
      <c r="AU327" s="20">
        <v>0.91</v>
      </c>
      <c r="AV327" s="20"/>
      <c r="AW327" s="20">
        <v>1.728</v>
      </c>
      <c r="AX327" s="20">
        <v>1.0580000000000001</v>
      </c>
      <c r="AY327" s="20">
        <v>1.2729999999999999</v>
      </c>
      <c r="AZ327" s="20">
        <v>1.546</v>
      </c>
      <c r="BA327" s="20">
        <v>1.4319999999999999</v>
      </c>
      <c r="BB327" s="20">
        <v>1.9079999999999999</v>
      </c>
      <c r="BC327" s="20">
        <v>1.5489999999999999</v>
      </c>
      <c r="BD327" s="20">
        <v>1.2689999999999999</v>
      </c>
      <c r="BE327" s="20">
        <v>1.6890000000000001</v>
      </c>
      <c r="BF327" s="20">
        <v>1.2310000000000001</v>
      </c>
      <c r="BG327" s="20">
        <v>1.329</v>
      </c>
      <c r="BH327" s="20">
        <v>1.5429999999999999</v>
      </c>
      <c r="BI327" s="20">
        <v>1.1399999999999999</v>
      </c>
      <c r="BJ327" s="20">
        <v>1.6519999999999999</v>
      </c>
      <c r="BK327" s="20">
        <v>1.3520000000000001</v>
      </c>
      <c r="BL327" s="20"/>
      <c r="BM327" s="20">
        <v>0.90100000000000002</v>
      </c>
      <c r="BN327" s="20">
        <v>0.93899999999999995</v>
      </c>
      <c r="BO327" s="20">
        <v>0.90200000000000002</v>
      </c>
      <c r="BP327" s="20">
        <v>0.92400000000000004</v>
      </c>
      <c r="BQ327" s="20">
        <v>0.91500000000000004</v>
      </c>
      <c r="BR327" s="20">
        <v>0.9</v>
      </c>
      <c r="BS327" s="20">
        <v>0.91400000000000003</v>
      </c>
      <c r="BT327" s="20">
        <v>0.93100000000000005</v>
      </c>
      <c r="BU327" s="20">
        <v>0.89600000000000002</v>
      </c>
      <c r="BV327" s="20">
        <v>0.90400000000000003</v>
      </c>
      <c r="BW327" s="20">
        <v>0.92800000000000005</v>
      </c>
      <c r="BX327" s="20">
        <v>0.87</v>
      </c>
      <c r="BY327" s="20">
        <v>0.92500000000000004</v>
      </c>
      <c r="BZ327" s="20">
        <v>0.89400000000000002</v>
      </c>
      <c r="CA327" s="20">
        <v>0.93</v>
      </c>
      <c r="CB327" s="20"/>
      <c r="CC327" s="20"/>
    </row>
    <row r="328" spans="1:81" x14ac:dyDescent="0.35">
      <c r="A328" s="20">
        <v>159.35</v>
      </c>
      <c r="B328" s="20">
        <v>274.95699999999999</v>
      </c>
      <c r="C328" s="20">
        <v>289.01799999999997</v>
      </c>
      <c r="D328" s="20">
        <v>148.41399999999999</v>
      </c>
      <c r="E328" s="20">
        <v>292.142</v>
      </c>
      <c r="F328" s="20">
        <v>237.46299999999999</v>
      </c>
      <c r="G328" s="20">
        <v>134.35400000000001</v>
      </c>
      <c r="H328" s="20">
        <v>443.68099999999998</v>
      </c>
      <c r="I328" s="20">
        <v>201.53100000000001</v>
      </c>
      <c r="J328" s="20">
        <v>131.22999999999999</v>
      </c>
      <c r="K328" s="20">
        <v>265.584</v>
      </c>
      <c r="L328" s="20">
        <v>178.09700000000001</v>
      </c>
      <c r="M328" s="20">
        <v>187.471</v>
      </c>
      <c r="N328" s="20">
        <v>32.807000000000002</v>
      </c>
      <c r="O328" s="20">
        <v>492.11099999999999</v>
      </c>
      <c r="P328" s="20"/>
      <c r="Q328" s="20">
        <v>48.584000000000003</v>
      </c>
      <c r="R328" s="20">
        <v>60.350999999999999</v>
      </c>
      <c r="S328" s="20">
        <v>63.886000000000003</v>
      </c>
      <c r="T328" s="20">
        <v>45.476999999999997</v>
      </c>
      <c r="U328" s="20">
        <v>66.081999999999994</v>
      </c>
      <c r="V328" s="20">
        <v>57.548000000000002</v>
      </c>
      <c r="W328" s="20">
        <v>44.442</v>
      </c>
      <c r="X328" s="20">
        <v>79.188000000000002</v>
      </c>
      <c r="Y328" s="20">
        <v>53.582999999999998</v>
      </c>
      <c r="Z328" s="20">
        <v>42.548999999999999</v>
      </c>
      <c r="AA328" s="20">
        <v>61.082999999999998</v>
      </c>
      <c r="AB328" s="20">
        <v>48.280999999999999</v>
      </c>
      <c r="AC328" s="20">
        <v>49.316000000000003</v>
      </c>
      <c r="AD328" s="20">
        <v>54.316000000000003</v>
      </c>
      <c r="AE328" s="20">
        <v>85.954999999999998</v>
      </c>
      <c r="AG328" s="20">
        <v>0.84799999999999998</v>
      </c>
      <c r="AH328" s="20">
        <v>0.94899999999999995</v>
      </c>
      <c r="AI328" s="20">
        <v>0.89</v>
      </c>
      <c r="AJ328" s="20">
        <v>0.90200000000000002</v>
      </c>
      <c r="AK328" s="20">
        <v>0.84099999999999997</v>
      </c>
      <c r="AL328" s="20">
        <v>0.90100000000000002</v>
      </c>
      <c r="AM328" s="20">
        <v>0.85499999999999998</v>
      </c>
      <c r="AN328" s="20">
        <v>0.88900000000000001</v>
      </c>
      <c r="AO328" s="20">
        <v>0.88200000000000001</v>
      </c>
      <c r="AP328" s="20">
        <v>0.91100000000000003</v>
      </c>
      <c r="AQ328" s="20">
        <v>0.89400000000000002</v>
      </c>
      <c r="AR328" s="20">
        <v>0.96</v>
      </c>
      <c r="AS328" s="20">
        <v>0.96899999999999997</v>
      </c>
      <c r="AT328" s="20">
        <v>0.89800000000000002</v>
      </c>
      <c r="AU328" s="20">
        <v>0.83699999999999997</v>
      </c>
      <c r="AV328" s="20"/>
      <c r="AW328" s="20">
        <v>1.57</v>
      </c>
      <c r="AX328" s="20">
        <v>1.2190000000000001</v>
      </c>
      <c r="AY328" s="20">
        <v>1.454</v>
      </c>
      <c r="AZ328" s="20">
        <v>1.468</v>
      </c>
      <c r="BA328" s="20">
        <v>1.6479999999999999</v>
      </c>
      <c r="BB328" s="20">
        <v>1.296</v>
      </c>
      <c r="BC328" s="20">
        <v>1.71</v>
      </c>
      <c r="BD328" s="20">
        <v>1.32</v>
      </c>
      <c r="BE328" s="20">
        <v>1.5940000000000001</v>
      </c>
      <c r="BF328" s="20">
        <v>1.155</v>
      </c>
      <c r="BG328" s="20">
        <v>1.0820000000000001</v>
      </c>
      <c r="BH328" s="20">
        <v>1.0940000000000001</v>
      </c>
      <c r="BI328" s="20">
        <v>1.212</v>
      </c>
      <c r="BJ328" s="20">
        <v>1.516</v>
      </c>
      <c r="BK328" s="20">
        <v>1.5960000000000001</v>
      </c>
      <c r="BL328" s="20"/>
      <c r="BM328" s="20">
        <v>0.89100000000000001</v>
      </c>
      <c r="BN328" s="20">
        <v>0.93400000000000005</v>
      </c>
      <c r="BO328" s="20">
        <v>0.92</v>
      </c>
      <c r="BP328" s="20">
        <v>0.92700000000000005</v>
      </c>
      <c r="BQ328" s="20">
        <v>0.93700000000000006</v>
      </c>
      <c r="BR328" s="20">
        <v>0.93300000000000005</v>
      </c>
      <c r="BS328" s="20">
        <v>0.92500000000000004</v>
      </c>
      <c r="BT328" s="20">
        <v>0.94399999999999995</v>
      </c>
      <c r="BU328" s="20">
        <v>0.91200000000000003</v>
      </c>
      <c r="BV328" s="20">
        <v>0.88900000000000001</v>
      </c>
      <c r="BW328" s="20">
        <v>0.91400000000000003</v>
      </c>
      <c r="BX328" s="20">
        <v>0.93100000000000005</v>
      </c>
      <c r="BY328" s="20">
        <v>0.92300000000000004</v>
      </c>
      <c r="BZ328" s="20">
        <v>0.92200000000000004</v>
      </c>
      <c r="CA328" s="20">
        <v>0.93899999999999995</v>
      </c>
      <c r="CB328" s="20"/>
      <c r="CC328" s="20"/>
    </row>
    <row r="329" spans="1:81" x14ac:dyDescent="0.35">
      <c r="A329" s="20">
        <v>167.161</v>
      </c>
      <c r="B329" s="20">
        <v>323.387</v>
      </c>
      <c r="C329" s="20">
        <v>157.78800000000001</v>
      </c>
      <c r="D329" s="20">
        <v>145.29</v>
      </c>
      <c r="E329" s="20">
        <v>312.452</v>
      </c>
      <c r="F329" s="20">
        <v>285.89299999999997</v>
      </c>
      <c r="G329" s="20">
        <v>207.78</v>
      </c>
      <c r="H329" s="20">
        <v>278.08199999999999</v>
      </c>
      <c r="I329" s="20">
        <v>195.28200000000001</v>
      </c>
      <c r="J329" s="20">
        <v>132.792</v>
      </c>
      <c r="K329" s="20">
        <v>498.36</v>
      </c>
      <c r="L329" s="20">
        <v>210.905</v>
      </c>
      <c r="M329" s="20">
        <v>228.09</v>
      </c>
      <c r="N329" s="20">
        <v>162.47499999999999</v>
      </c>
      <c r="O329" s="20">
        <v>265.584</v>
      </c>
      <c r="P329" s="20"/>
      <c r="Q329" s="20">
        <v>47.548000000000002</v>
      </c>
      <c r="R329" s="20">
        <v>74.188000000000002</v>
      </c>
      <c r="S329" s="20">
        <v>46.512999999999998</v>
      </c>
      <c r="T329" s="20">
        <v>45.048999999999999</v>
      </c>
      <c r="U329" s="20">
        <v>64.617999999999995</v>
      </c>
      <c r="V329" s="20">
        <v>93.025999999999996</v>
      </c>
      <c r="W329" s="20">
        <v>52.850999999999999</v>
      </c>
      <c r="X329" s="20">
        <v>67.849999999999994</v>
      </c>
      <c r="Y329" s="20">
        <v>51.084000000000003</v>
      </c>
      <c r="Z329" s="20">
        <v>40.780999999999999</v>
      </c>
      <c r="AA329" s="20">
        <v>89.793999999999997</v>
      </c>
      <c r="AB329" s="20">
        <v>54.619</v>
      </c>
      <c r="AC329" s="20">
        <v>57.421999999999997</v>
      </c>
      <c r="AD329" s="20">
        <v>22.675999999999998</v>
      </c>
      <c r="AE329" s="20">
        <v>63.154000000000003</v>
      </c>
      <c r="AG329" s="20">
        <v>0.92900000000000005</v>
      </c>
      <c r="AH329" s="20">
        <v>0.73799999999999999</v>
      </c>
      <c r="AI329" s="20">
        <v>0.91700000000000004</v>
      </c>
      <c r="AJ329" s="20">
        <v>0.9</v>
      </c>
      <c r="AK329" s="20">
        <v>0.94</v>
      </c>
      <c r="AL329" s="20">
        <v>0.41499999999999998</v>
      </c>
      <c r="AM329" s="20">
        <v>0.93500000000000005</v>
      </c>
      <c r="AN329" s="20">
        <v>0.75900000000000001</v>
      </c>
      <c r="AO329" s="20">
        <v>0.94</v>
      </c>
      <c r="AP329" s="20">
        <v>1</v>
      </c>
      <c r="AQ329" s="20">
        <v>0.77700000000000002</v>
      </c>
      <c r="AR329" s="20">
        <v>0.88800000000000001</v>
      </c>
      <c r="AS329" s="20">
        <v>0.86899999999999999</v>
      </c>
      <c r="AT329" s="20">
        <v>0.80200000000000005</v>
      </c>
      <c r="AU329" s="20">
        <v>0.83699999999999997</v>
      </c>
      <c r="AV329" s="20"/>
      <c r="AW329" s="20">
        <v>1.4770000000000001</v>
      </c>
      <c r="AX329" s="20">
        <v>1.2949999999999999</v>
      </c>
      <c r="AY329" s="20">
        <v>1.6559999999999999</v>
      </c>
      <c r="AZ329" s="20">
        <v>1.391</v>
      </c>
      <c r="BA329" s="20">
        <v>1.363</v>
      </c>
      <c r="BB329" s="20">
        <v>3.0750000000000002</v>
      </c>
      <c r="BC329" s="20">
        <v>1.2070000000000001</v>
      </c>
      <c r="BD329" s="20">
        <v>2.0350000000000001</v>
      </c>
      <c r="BE329" s="20">
        <v>1.1559999999999999</v>
      </c>
      <c r="BF329" s="20">
        <v>1.101</v>
      </c>
      <c r="BG329" s="20">
        <v>1.216</v>
      </c>
      <c r="BH329" s="20">
        <v>1.3080000000000001</v>
      </c>
      <c r="BI329" s="20">
        <v>1.1970000000000001</v>
      </c>
      <c r="BJ329" s="20">
        <v>2.347</v>
      </c>
      <c r="BK329" s="20">
        <v>1.43</v>
      </c>
      <c r="BL329" s="20"/>
      <c r="BM329" s="20">
        <v>0.92200000000000004</v>
      </c>
      <c r="BN329" s="20">
        <v>0.89</v>
      </c>
      <c r="BO329" s="20">
        <v>0.93500000000000005</v>
      </c>
      <c r="BP329" s="20">
        <v>0.89900000000000002</v>
      </c>
      <c r="BQ329" s="20">
        <v>0.94099999999999995</v>
      </c>
      <c r="BR329" s="20">
        <v>0.67300000000000004</v>
      </c>
      <c r="BS329" s="20">
        <v>0.91400000000000003</v>
      </c>
      <c r="BT329" s="20">
        <v>0.91</v>
      </c>
      <c r="BU329" s="20">
        <v>0.91200000000000003</v>
      </c>
      <c r="BV329" s="20">
        <v>0.92900000000000005</v>
      </c>
      <c r="BW329" s="20">
        <v>0.90500000000000003</v>
      </c>
      <c r="BX329" s="20">
        <v>0.89400000000000002</v>
      </c>
      <c r="BY329" s="20">
        <v>0.89300000000000002</v>
      </c>
      <c r="BZ329" s="20">
        <v>0.82399999999999995</v>
      </c>
      <c r="CA329" s="20">
        <v>0.89200000000000002</v>
      </c>
      <c r="CB329" s="20"/>
      <c r="CC329" s="20"/>
    </row>
    <row r="330" spans="1:81" x14ac:dyDescent="0.35">
      <c r="A330" s="20">
        <v>189.03299999999999</v>
      </c>
      <c r="B330" s="20">
        <v>157.78800000000001</v>
      </c>
      <c r="C330" s="20">
        <v>160.91300000000001</v>
      </c>
      <c r="D330" s="20">
        <v>132.792</v>
      </c>
      <c r="E330" s="20">
        <v>204.65600000000001</v>
      </c>
      <c r="F330" s="20">
        <v>257.77300000000002</v>
      </c>
      <c r="G330" s="20">
        <v>253.08600000000001</v>
      </c>
      <c r="H330" s="20">
        <v>249.96100000000001</v>
      </c>
      <c r="I330" s="20">
        <v>209.34299999999999</v>
      </c>
      <c r="J330" s="20">
        <v>140.60300000000001</v>
      </c>
      <c r="K330" s="20">
        <v>179.66</v>
      </c>
      <c r="L330" s="20">
        <v>31.245000000000001</v>
      </c>
      <c r="M330" s="20">
        <v>171.84800000000001</v>
      </c>
      <c r="N330" s="20">
        <v>185.90899999999999</v>
      </c>
      <c r="O330" s="20">
        <v>224.965</v>
      </c>
      <c r="P330" s="20"/>
      <c r="Q330" s="20">
        <v>51.816000000000003</v>
      </c>
      <c r="R330" s="20">
        <v>48.584000000000003</v>
      </c>
      <c r="S330" s="20">
        <v>46.084000000000003</v>
      </c>
      <c r="T330" s="20">
        <v>42.244999999999997</v>
      </c>
      <c r="U330" s="20">
        <v>52.850999999999999</v>
      </c>
      <c r="V330" s="20">
        <v>57.850999999999999</v>
      </c>
      <c r="W330" s="20">
        <v>60.046999999999997</v>
      </c>
      <c r="X330" s="20">
        <v>59.618000000000002</v>
      </c>
      <c r="Y330" s="20">
        <v>55.350999999999999</v>
      </c>
      <c r="Z330" s="20">
        <v>44.012999999999998</v>
      </c>
      <c r="AA330" s="20">
        <v>49.012999999999998</v>
      </c>
      <c r="AB330" s="20">
        <v>19.873000000000001</v>
      </c>
      <c r="AC330" s="20">
        <v>49.012999999999998</v>
      </c>
      <c r="AD330" s="20">
        <v>45.780999999999999</v>
      </c>
      <c r="AE330" s="20">
        <v>58.154000000000003</v>
      </c>
      <c r="AG330" s="20">
        <v>0.88500000000000001</v>
      </c>
      <c r="AH330" s="20">
        <v>0.84</v>
      </c>
      <c r="AI330" s="20">
        <v>0.95199999999999996</v>
      </c>
      <c r="AJ330" s="20">
        <v>0.93500000000000005</v>
      </c>
      <c r="AK330" s="20">
        <v>0.92100000000000004</v>
      </c>
      <c r="AL330" s="20">
        <v>0.96799999999999997</v>
      </c>
      <c r="AM330" s="20">
        <v>0.88200000000000001</v>
      </c>
      <c r="AN330" s="20">
        <v>0.88400000000000001</v>
      </c>
      <c r="AO330" s="20">
        <v>0.85899999999999999</v>
      </c>
      <c r="AP330" s="20">
        <v>0.91200000000000003</v>
      </c>
      <c r="AQ330" s="20">
        <v>0.94</v>
      </c>
      <c r="AR330" s="20">
        <v>0.99399999999999999</v>
      </c>
      <c r="AS330" s="20">
        <v>0.89900000000000002</v>
      </c>
      <c r="AT330" s="20">
        <v>0.97399999999999998</v>
      </c>
      <c r="AU330" s="20">
        <v>0.83599999999999997</v>
      </c>
      <c r="AV330" s="20"/>
      <c r="AW330" s="20">
        <v>1.397</v>
      </c>
      <c r="AX330" s="20">
        <v>1.5229999999999999</v>
      </c>
      <c r="AY330" s="20">
        <v>1.3759999999999999</v>
      </c>
      <c r="AZ330" s="20">
        <v>1.264</v>
      </c>
      <c r="BA330" s="20">
        <v>1.206</v>
      </c>
      <c r="BB330" s="20">
        <v>1.18</v>
      </c>
      <c r="BC330" s="20">
        <v>1.552</v>
      </c>
      <c r="BD330" s="20">
        <v>1.276</v>
      </c>
      <c r="BE330" s="20">
        <v>1.5349999999999999</v>
      </c>
      <c r="BF330" s="20">
        <v>1.2829999999999999</v>
      </c>
      <c r="BG330" s="20">
        <v>1.474</v>
      </c>
      <c r="BH330" s="20">
        <v>1.403</v>
      </c>
      <c r="BI330" s="20">
        <v>1.607</v>
      </c>
      <c r="BJ330" s="20">
        <v>1.3140000000000001</v>
      </c>
      <c r="BK330" s="20">
        <v>1.714</v>
      </c>
      <c r="BL330" s="20"/>
      <c r="BM330" s="20">
        <v>0.91300000000000003</v>
      </c>
      <c r="BN330" s="20">
        <v>0.89</v>
      </c>
      <c r="BO330" s="20">
        <v>0.91200000000000003</v>
      </c>
      <c r="BP330" s="20">
        <v>0.91400000000000003</v>
      </c>
      <c r="BQ330" s="20">
        <v>0.91300000000000003</v>
      </c>
      <c r="BR330" s="20">
        <v>0.94</v>
      </c>
      <c r="BS330" s="20">
        <v>0.93600000000000005</v>
      </c>
      <c r="BT330" s="20">
        <v>0.91400000000000003</v>
      </c>
      <c r="BU330" s="20">
        <v>0.91800000000000004</v>
      </c>
      <c r="BV330" s="20">
        <v>0.91400000000000003</v>
      </c>
      <c r="BW330" s="20">
        <v>0.94299999999999995</v>
      </c>
      <c r="BX330" s="20">
        <v>0.90900000000000003</v>
      </c>
      <c r="BY330" s="20">
        <v>0.94</v>
      </c>
      <c r="BZ330" s="20">
        <v>0.93700000000000006</v>
      </c>
      <c r="CA330" s="20">
        <v>0.90300000000000002</v>
      </c>
      <c r="CB330" s="20"/>
      <c r="CC330" s="20"/>
    </row>
    <row r="331" spans="1:81" x14ac:dyDescent="0.35">
      <c r="A331" s="20">
        <v>249.96100000000001</v>
      </c>
      <c r="B331" s="20">
        <v>298.39100000000002</v>
      </c>
      <c r="C331" s="20">
        <v>146.852</v>
      </c>
      <c r="D331" s="20">
        <v>159.35</v>
      </c>
      <c r="E331" s="20">
        <v>210.905</v>
      </c>
      <c r="F331" s="20">
        <v>262.459</v>
      </c>
      <c r="G331" s="20">
        <v>228.09</v>
      </c>
      <c r="H331" s="20">
        <v>223.40299999999999</v>
      </c>
      <c r="I331" s="20">
        <v>178.09700000000001</v>
      </c>
      <c r="J331" s="20">
        <v>243.71199999999999</v>
      </c>
      <c r="K331" s="20">
        <v>259.33499999999998</v>
      </c>
      <c r="L331" s="20">
        <v>106.23399999999999</v>
      </c>
      <c r="M331" s="20">
        <v>393.68900000000002</v>
      </c>
      <c r="N331" s="20">
        <v>189.03299999999999</v>
      </c>
      <c r="O331" s="20">
        <v>43.743000000000002</v>
      </c>
      <c r="P331" s="20"/>
      <c r="Q331" s="20">
        <v>58.886000000000003</v>
      </c>
      <c r="R331" s="20">
        <v>64.188999999999993</v>
      </c>
      <c r="S331" s="20">
        <v>47.851999999999997</v>
      </c>
      <c r="T331" s="20">
        <v>47.548000000000002</v>
      </c>
      <c r="U331" s="20">
        <v>51.816000000000003</v>
      </c>
      <c r="V331" s="20">
        <v>60.046999999999997</v>
      </c>
      <c r="W331" s="20">
        <v>57.548000000000002</v>
      </c>
      <c r="X331" s="20">
        <v>55.350999999999999</v>
      </c>
      <c r="Y331" s="20">
        <v>50.048000000000002</v>
      </c>
      <c r="Z331" s="20">
        <v>60.350999999999999</v>
      </c>
      <c r="AA331" s="20">
        <v>59.921999999999997</v>
      </c>
      <c r="AB331" s="20">
        <v>40.478000000000002</v>
      </c>
      <c r="AC331" s="20">
        <v>80.222999999999999</v>
      </c>
      <c r="AD331" s="20">
        <v>48.584000000000003</v>
      </c>
      <c r="AE331" s="20">
        <v>25.175999999999998</v>
      </c>
      <c r="AG331" s="20">
        <v>0.90600000000000003</v>
      </c>
      <c r="AH331" s="20">
        <v>0.91</v>
      </c>
      <c r="AI331" s="20">
        <v>0.80600000000000005</v>
      </c>
      <c r="AJ331" s="20">
        <v>0.88600000000000001</v>
      </c>
      <c r="AK331" s="20">
        <v>0.98699999999999999</v>
      </c>
      <c r="AL331" s="20">
        <v>0.91500000000000004</v>
      </c>
      <c r="AM331" s="20">
        <v>0.86499999999999999</v>
      </c>
      <c r="AN331" s="20">
        <v>0.91600000000000004</v>
      </c>
      <c r="AO331" s="20">
        <v>0.89300000000000002</v>
      </c>
      <c r="AP331" s="20">
        <v>0.84099999999999997</v>
      </c>
      <c r="AQ331" s="20">
        <v>0.90800000000000003</v>
      </c>
      <c r="AR331" s="20">
        <v>0.81499999999999995</v>
      </c>
      <c r="AS331" s="20">
        <v>0.76900000000000002</v>
      </c>
      <c r="AT331" s="20">
        <v>0.99</v>
      </c>
      <c r="AU331" s="20">
        <v>0.86699999999999999</v>
      </c>
      <c r="AV331" s="20"/>
      <c r="AW331" s="20">
        <v>1.504</v>
      </c>
      <c r="AX331" s="20">
        <v>1.3360000000000001</v>
      </c>
      <c r="AY331" s="20">
        <v>1.8149999999999999</v>
      </c>
      <c r="AZ331" s="20">
        <v>1.548</v>
      </c>
      <c r="BA331" s="20">
        <v>1.028</v>
      </c>
      <c r="BB331" s="20">
        <v>1.1399999999999999</v>
      </c>
      <c r="BC331" s="20">
        <v>1.6180000000000001</v>
      </c>
      <c r="BD331" s="20">
        <v>1.419</v>
      </c>
      <c r="BE331" s="20">
        <v>1.4350000000000001</v>
      </c>
      <c r="BF331" s="20">
        <v>1.63</v>
      </c>
      <c r="BG331" s="20">
        <v>1.34</v>
      </c>
      <c r="BH331" s="20">
        <v>1.57</v>
      </c>
      <c r="BI331" s="20">
        <v>1.8740000000000001</v>
      </c>
      <c r="BJ331" s="20">
        <v>1.0640000000000001</v>
      </c>
      <c r="BK331" s="20">
        <v>1.758</v>
      </c>
      <c r="BL331" s="20"/>
      <c r="BM331" s="20">
        <v>0.92200000000000004</v>
      </c>
      <c r="BN331" s="20">
        <v>0.93400000000000005</v>
      </c>
      <c r="BO331" s="20">
        <v>0.87</v>
      </c>
      <c r="BP331" s="20">
        <v>0.90700000000000003</v>
      </c>
      <c r="BQ331" s="20">
        <v>0.94399999999999995</v>
      </c>
      <c r="BR331" s="20">
        <v>0.93100000000000005</v>
      </c>
      <c r="BS331" s="20">
        <v>0.93</v>
      </c>
      <c r="BT331" s="20">
        <v>0.92900000000000005</v>
      </c>
      <c r="BU331" s="20">
        <v>0.90800000000000003</v>
      </c>
      <c r="BV331" s="20">
        <v>0.92300000000000004</v>
      </c>
      <c r="BW331" s="20">
        <v>0.91</v>
      </c>
      <c r="BX331" s="20">
        <v>0.877</v>
      </c>
      <c r="BY331" s="20">
        <v>0.90600000000000003</v>
      </c>
      <c r="BZ331" s="20">
        <v>0.92600000000000005</v>
      </c>
      <c r="CA331" s="20">
        <v>0.84799999999999998</v>
      </c>
      <c r="CB331" s="20"/>
      <c r="CC331" s="20"/>
    </row>
    <row r="332" spans="1:81" x14ac:dyDescent="0.35">
      <c r="A332" s="20">
        <v>215.59100000000001</v>
      </c>
      <c r="B332" s="20">
        <v>404.625</v>
      </c>
      <c r="C332" s="20">
        <v>245.274</v>
      </c>
      <c r="D332" s="20">
        <v>201.53100000000001</v>
      </c>
      <c r="E332" s="20">
        <v>187.471</v>
      </c>
      <c r="F332" s="20">
        <v>215.59200000000001</v>
      </c>
      <c r="G332" s="20">
        <v>143.72800000000001</v>
      </c>
      <c r="H332" s="20">
        <v>226.52699999999999</v>
      </c>
      <c r="I332" s="20">
        <v>260.89699999999999</v>
      </c>
      <c r="J332" s="20">
        <v>145.29</v>
      </c>
      <c r="K332" s="20">
        <v>178.09700000000001</v>
      </c>
      <c r="L332" s="20">
        <v>210.905</v>
      </c>
      <c r="M332" s="20">
        <v>146.852</v>
      </c>
      <c r="N332" s="20">
        <v>274.95699999999999</v>
      </c>
      <c r="O332" s="20">
        <v>318.70100000000002</v>
      </c>
      <c r="P332" s="20"/>
      <c r="Q332" s="20">
        <v>56.512</v>
      </c>
      <c r="R332" s="20">
        <v>102.167</v>
      </c>
      <c r="S332" s="20">
        <v>57.850999999999999</v>
      </c>
      <c r="T332" s="20">
        <v>52.850999999999999</v>
      </c>
      <c r="U332" s="20">
        <v>50.78</v>
      </c>
      <c r="V332" s="20">
        <v>56.69</v>
      </c>
      <c r="W332" s="20">
        <v>45.780999999999999</v>
      </c>
      <c r="X332" s="20">
        <v>54.619</v>
      </c>
      <c r="Y332" s="20">
        <v>62.421999999999997</v>
      </c>
      <c r="Z332" s="20">
        <v>43.280999999999999</v>
      </c>
      <c r="AA332" s="20">
        <v>47.548000000000002</v>
      </c>
      <c r="AB332" s="20">
        <v>54.619</v>
      </c>
      <c r="AC332" s="20">
        <v>44.316000000000003</v>
      </c>
      <c r="AD332" s="20">
        <v>51.084000000000003</v>
      </c>
      <c r="AE332" s="20">
        <v>72.295000000000002</v>
      </c>
      <c r="AG332" s="20">
        <v>0.84799999999999998</v>
      </c>
      <c r="AH332" s="20">
        <v>0.48699999999999999</v>
      </c>
      <c r="AI332" s="20">
        <v>0.92100000000000004</v>
      </c>
      <c r="AJ332" s="20">
        <v>0.90700000000000003</v>
      </c>
      <c r="AK332" s="20">
        <v>0.91400000000000003</v>
      </c>
      <c r="AL332" s="20">
        <v>0.84299999999999997</v>
      </c>
      <c r="AM332" s="20">
        <v>0.86199999999999999</v>
      </c>
      <c r="AN332" s="20">
        <v>0.95399999999999996</v>
      </c>
      <c r="AO332" s="20">
        <v>0.84099999999999997</v>
      </c>
      <c r="AP332" s="20">
        <v>0.97499999999999998</v>
      </c>
      <c r="AQ332" s="20">
        <v>0.99</v>
      </c>
      <c r="AR332" s="20">
        <v>0.88800000000000001</v>
      </c>
      <c r="AS332" s="20">
        <v>0.94</v>
      </c>
      <c r="AT332" s="20">
        <v>0.91</v>
      </c>
      <c r="AU332" s="20">
        <v>0.76600000000000001</v>
      </c>
      <c r="AV332" s="20"/>
      <c r="AW332" s="20">
        <v>1.5349999999999999</v>
      </c>
      <c r="AX332" s="20">
        <v>2.1469999999999998</v>
      </c>
      <c r="AY332" s="20">
        <v>1.3169999999999999</v>
      </c>
      <c r="AZ332" s="20">
        <v>1.2210000000000001</v>
      </c>
      <c r="BA332" s="20">
        <v>1.17</v>
      </c>
      <c r="BB332" s="20">
        <v>1.7390000000000001</v>
      </c>
      <c r="BC332" s="20">
        <v>1.6160000000000001</v>
      </c>
      <c r="BD332" s="20">
        <v>1.23</v>
      </c>
      <c r="BE332" s="20">
        <v>1.0920000000000001</v>
      </c>
      <c r="BF332" s="20">
        <v>1.3169999999999999</v>
      </c>
      <c r="BG332" s="20">
        <v>1.151</v>
      </c>
      <c r="BH332" s="20">
        <v>1.052</v>
      </c>
      <c r="BI332" s="20">
        <v>1.0509999999999999</v>
      </c>
      <c r="BJ332" s="20">
        <v>1.0189999999999999</v>
      </c>
      <c r="BK332" s="20">
        <v>1.7529999999999999</v>
      </c>
      <c r="BL332" s="20"/>
      <c r="BM332" s="20">
        <v>0.91700000000000004</v>
      </c>
      <c r="BN332" s="20">
        <v>0.78100000000000003</v>
      </c>
      <c r="BO332" s="20">
        <v>0.91800000000000004</v>
      </c>
      <c r="BP332" s="20">
        <v>0.89600000000000002</v>
      </c>
      <c r="BQ332" s="20">
        <v>0.92</v>
      </c>
      <c r="BR332" s="20">
        <v>0.89600000000000002</v>
      </c>
      <c r="BS332" s="20">
        <v>0.90200000000000002</v>
      </c>
      <c r="BT332" s="20">
        <v>0.92400000000000004</v>
      </c>
      <c r="BU332" s="20">
        <v>0.88100000000000001</v>
      </c>
      <c r="BV332" s="20">
        <v>0.93</v>
      </c>
      <c r="BW332" s="20">
        <v>0.93400000000000005</v>
      </c>
      <c r="BX332" s="20">
        <v>0.89100000000000001</v>
      </c>
      <c r="BY332" s="20">
        <v>0.89100000000000001</v>
      </c>
      <c r="BZ332" s="20">
        <v>0.91</v>
      </c>
      <c r="CA332" s="20">
        <v>0.91500000000000004</v>
      </c>
      <c r="CB332" s="20"/>
      <c r="CC332" s="20"/>
    </row>
    <row r="333" spans="1:81" x14ac:dyDescent="0.35">
      <c r="A333" s="20">
        <v>248.399</v>
      </c>
      <c r="B333" s="20">
        <v>260.89699999999999</v>
      </c>
      <c r="C333" s="20">
        <v>260.89699999999999</v>
      </c>
      <c r="D333" s="20">
        <v>164.03700000000001</v>
      </c>
      <c r="E333" s="20">
        <v>324.95</v>
      </c>
      <c r="F333" s="20">
        <v>378.06599999999997</v>
      </c>
      <c r="G333" s="20">
        <v>174.97300000000001</v>
      </c>
      <c r="H333" s="20">
        <v>170.286</v>
      </c>
      <c r="I333" s="20">
        <v>295.267</v>
      </c>
      <c r="J333" s="20">
        <v>204.65600000000001</v>
      </c>
      <c r="K333" s="20">
        <v>170.286</v>
      </c>
      <c r="L333" s="20">
        <v>35.932000000000002</v>
      </c>
      <c r="M333" s="20">
        <v>274.95699999999999</v>
      </c>
      <c r="N333" s="20">
        <v>140.60300000000001</v>
      </c>
      <c r="O333" s="20">
        <v>234.339</v>
      </c>
      <c r="P333" s="20"/>
      <c r="Q333" s="20">
        <v>57.119</v>
      </c>
      <c r="R333" s="20">
        <v>57.850999999999999</v>
      </c>
      <c r="S333" s="20">
        <v>59.618000000000002</v>
      </c>
      <c r="T333" s="20">
        <v>48.280999999999999</v>
      </c>
      <c r="U333" s="20">
        <v>67.724000000000004</v>
      </c>
      <c r="V333" s="20">
        <v>79.188000000000002</v>
      </c>
      <c r="W333" s="20">
        <v>51.084000000000003</v>
      </c>
      <c r="X333" s="20">
        <v>50.78</v>
      </c>
      <c r="Y333" s="20">
        <v>70.528000000000006</v>
      </c>
      <c r="Z333" s="20">
        <v>51.084000000000003</v>
      </c>
      <c r="AA333" s="20">
        <v>47.548000000000002</v>
      </c>
      <c r="AB333" s="20">
        <v>21.943999999999999</v>
      </c>
      <c r="AC333" s="20">
        <v>64.617999999999995</v>
      </c>
      <c r="AD333" s="20">
        <v>64.188999999999993</v>
      </c>
      <c r="AE333" s="20">
        <v>57.850999999999999</v>
      </c>
      <c r="AG333" s="20">
        <v>0.95699999999999996</v>
      </c>
      <c r="AH333" s="20">
        <v>0.98</v>
      </c>
      <c r="AI333" s="20">
        <v>0.92200000000000004</v>
      </c>
      <c r="AJ333" s="20">
        <v>0.88400000000000001</v>
      </c>
      <c r="AK333" s="20">
        <v>0.89</v>
      </c>
      <c r="AL333" s="20">
        <v>0.75800000000000001</v>
      </c>
      <c r="AM333" s="20">
        <v>0.84299999999999997</v>
      </c>
      <c r="AN333" s="20">
        <v>0.83</v>
      </c>
      <c r="AO333" s="20">
        <v>0.746</v>
      </c>
      <c r="AP333" s="20">
        <v>0.98599999999999999</v>
      </c>
      <c r="AQ333" s="20">
        <v>0.94599999999999995</v>
      </c>
      <c r="AR333" s="20">
        <v>0.93799999999999994</v>
      </c>
      <c r="AS333" s="20">
        <v>0.82699999999999996</v>
      </c>
      <c r="AT333" s="20">
        <v>0.83899999999999997</v>
      </c>
      <c r="AU333" s="20">
        <v>0.88</v>
      </c>
      <c r="AV333" s="20"/>
      <c r="AW333" s="20">
        <v>1.127</v>
      </c>
      <c r="AX333" s="20">
        <v>1.0960000000000001</v>
      </c>
      <c r="AY333" s="20">
        <v>1.109</v>
      </c>
      <c r="AZ333" s="20">
        <v>1.5960000000000001</v>
      </c>
      <c r="BA333" s="20">
        <v>1.4390000000000001</v>
      </c>
      <c r="BB333" s="20">
        <v>2.0299999999999998</v>
      </c>
      <c r="BC333" s="20">
        <v>1.643</v>
      </c>
      <c r="BD333" s="20">
        <v>1.7709999999999999</v>
      </c>
      <c r="BE333" s="20">
        <v>1.2949999999999999</v>
      </c>
      <c r="BF333" s="20">
        <v>1.238</v>
      </c>
      <c r="BG333" s="20">
        <v>1.226</v>
      </c>
      <c r="BH333" s="20">
        <v>1.3109999999999999</v>
      </c>
      <c r="BI333" s="20">
        <v>1.712</v>
      </c>
      <c r="BJ333" s="20">
        <v>1.651</v>
      </c>
      <c r="BK333" s="20">
        <v>1.4370000000000001</v>
      </c>
      <c r="BL333" s="20"/>
      <c r="BM333" s="20">
        <v>0.92400000000000004</v>
      </c>
      <c r="BN333" s="20">
        <v>0.93799999999999994</v>
      </c>
      <c r="BO333" s="20">
        <v>0.92300000000000004</v>
      </c>
      <c r="BP333" s="20">
        <v>0.92500000000000004</v>
      </c>
      <c r="BQ333" s="20">
        <v>0.91600000000000004</v>
      </c>
      <c r="BR333" s="20">
        <v>0.91700000000000004</v>
      </c>
      <c r="BS333" s="20">
        <v>0.88900000000000001</v>
      </c>
      <c r="BT333" s="20">
        <v>0.91200000000000003</v>
      </c>
      <c r="BU333" s="20">
        <v>0.86499999999999999</v>
      </c>
      <c r="BV333" s="20">
        <v>0.93200000000000005</v>
      </c>
      <c r="BW333" s="20">
        <v>0.91200000000000003</v>
      </c>
      <c r="BX333" s="20">
        <v>0.82099999999999995</v>
      </c>
      <c r="BY333" s="20">
        <v>0.91700000000000004</v>
      </c>
      <c r="BZ333" s="20">
        <v>0.90300000000000002</v>
      </c>
      <c r="CA333" s="20">
        <v>0.91200000000000003</v>
      </c>
      <c r="CB333" s="20"/>
      <c r="CC333" s="20"/>
    </row>
    <row r="334" spans="1:81" x14ac:dyDescent="0.35">
      <c r="A334" s="20">
        <v>203.09299999999999</v>
      </c>
      <c r="B334" s="20">
        <v>337.44799999999998</v>
      </c>
      <c r="C334" s="20">
        <v>239.02500000000001</v>
      </c>
      <c r="D334" s="20">
        <v>151.53899999999999</v>
      </c>
      <c r="E334" s="20">
        <v>168.72399999999999</v>
      </c>
      <c r="F334" s="20">
        <v>259.33499999999998</v>
      </c>
      <c r="G334" s="20">
        <v>209.34299999999999</v>
      </c>
      <c r="H334" s="20">
        <v>110.92</v>
      </c>
      <c r="I334" s="20">
        <v>184.346</v>
      </c>
      <c r="J334" s="20">
        <v>140.60300000000001</v>
      </c>
      <c r="K334" s="20">
        <v>184.346</v>
      </c>
      <c r="L334" s="20">
        <v>178.09700000000001</v>
      </c>
      <c r="M334" s="20">
        <v>167.16200000000001</v>
      </c>
      <c r="N334" s="20">
        <v>326.512</v>
      </c>
      <c r="O334" s="20">
        <v>151.53899999999999</v>
      </c>
      <c r="P334" s="20"/>
      <c r="Q334" s="20">
        <v>55.654000000000003</v>
      </c>
      <c r="R334" s="20">
        <v>67.421000000000006</v>
      </c>
      <c r="S334" s="20">
        <v>56.082999999999998</v>
      </c>
      <c r="T334" s="20">
        <v>46.816000000000003</v>
      </c>
      <c r="U334" s="20">
        <v>49.619</v>
      </c>
      <c r="V334" s="20">
        <v>58.886000000000003</v>
      </c>
      <c r="W334" s="20">
        <v>52.548000000000002</v>
      </c>
      <c r="X334" s="20">
        <v>39.746000000000002</v>
      </c>
      <c r="Y334" s="20">
        <v>52.548000000000002</v>
      </c>
      <c r="Z334" s="20">
        <v>42.244999999999997</v>
      </c>
      <c r="AA334" s="20">
        <v>49.012999999999998</v>
      </c>
      <c r="AB334" s="20">
        <v>50.350999999999999</v>
      </c>
      <c r="AC334" s="20">
        <v>47.548000000000002</v>
      </c>
      <c r="AD334" s="20">
        <v>45.476999999999997</v>
      </c>
      <c r="AE334" s="20">
        <v>45.476999999999997</v>
      </c>
      <c r="AG334" s="20">
        <v>0.82399999999999995</v>
      </c>
      <c r="AH334" s="20">
        <v>0.93300000000000005</v>
      </c>
      <c r="AI334" s="20">
        <v>0.95499999999999996</v>
      </c>
      <c r="AJ334" s="20">
        <v>0.86899999999999999</v>
      </c>
      <c r="AK334" s="20">
        <v>0.86099999999999999</v>
      </c>
      <c r="AL334" s="20">
        <v>0.94</v>
      </c>
      <c r="AM334" s="20">
        <v>0.95299999999999996</v>
      </c>
      <c r="AN334" s="20">
        <v>0.88200000000000001</v>
      </c>
      <c r="AO334" s="20">
        <v>0.83899999999999997</v>
      </c>
      <c r="AP334" s="20">
        <v>0.99</v>
      </c>
      <c r="AQ334" s="20">
        <v>0.96399999999999997</v>
      </c>
      <c r="AR334" s="20">
        <v>0.88300000000000001</v>
      </c>
      <c r="AS334" s="20">
        <v>0.92900000000000005</v>
      </c>
      <c r="AT334" s="20">
        <v>0.85399999999999998</v>
      </c>
      <c r="AU334" s="20">
        <v>0.92100000000000004</v>
      </c>
      <c r="AV334" s="20"/>
      <c r="AW334" s="20">
        <v>1.3320000000000001</v>
      </c>
      <c r="AX334" s="20">
        <v>1.3839999999999999</v>
      </c>
      <c r="AY334" s="20">
        <v>1.206</v>
      </c>
      <c r="AZ334" s="20">
        <v>1.3540000000000001</v>
      </c>
      <c r="BA334" s="20">
        <v>1.6679999999999999</v>
      </c>
      <c r="BB334" s="20">
        <v>1.329</v>
      </c>
      <c r="BC334" s="20">
        <v>1.3720000000000001</v>
      </c>
      <c r="BD334" s="20">
        <v>1.5189999999999999</v>
      </c>
      <c r="BE334" s="20">
        <v>1.6120000000000001</v>
      </c>
      <c r="BF334" s="20">
        <v>1.2869999999999999</v>
      </c>
      <c r="BG334" s="20">
        <v>1.2270000000000001</v>
      </c>
      <c r="BH334" s="20">
        <v>1.288</v>
      </c>
      <c r="BI334" s="20">
        <v>1.256</v>
      </c>
      <c r="BJ334" s="20">
        <v>1.9910000000000001</v>
      </c>
      <c r="BK334" s="20">
        <v>1.2669999999999999</v>
      </c>
      <c r="BL334" s="20"/>
      <c r="BM334" s="20">
        <v>0.88400000000000001</v>
      </c>
      <c r="BN334" s="20">
        <v>0.93700000000000006</v>
      </c>
      <c r="BO334" s="20">
        <v>0.93300000000000005</v>
      </c>
      <c r="BP334" s="20">
        <v>0.90700000000000003</v>
      </c>
      <c r="BQ334" s="20">
        <v>0.88900000000000001</v>
      </c>
      <c r="BR334" s="20">
        <v>0.92700000000000005</v>
      </c>
      <c r="BS334" s="20">
        <v>0.93700000000000006</v>
      </c>
      <c r="BT334" s="20">
        <v>0.88700000000000001</v>
      </c>
      <c r="BU334" s="20">
        <v>0.90400000000000003</v>
      </c>
      <c r="BV334" s="20">
        <v>0.94699999999999995</v>
      </c>
      <c r="BW334" s="20">
        <v>0.94</v>
      </c>
      <c r="BX334" s="20">
        <v>0.90500000000000003</v>
      </c>
      <c r="BY334" s="20">
        <v>0.91500000000000004</v>
      </c>
      <c r="BZ334" s="20">
        <v>0.94699999999999995</v>
      </c>
      <c r="CA334" s="20">
        <v>0.92800000000000005</v>
      </c>
      <c r="CB334" s="20"/>
      <c r="CC334" s="20"/>
    </row>
    <row r="335" spans="1:81" x14ac:dyDescent="0.35">
      <c r="A335" s="20">
        <v>248.399</v>
      </c>
      <c r="B335" s="20">
        <v>209.34299999999999</v>
      </c>
      <c r="C335" s="20">
        <v>453.05500000000001</v>
      </c>
      <c r="D335" s="20">
        <v>145.29</v>
      </c>
      <c r="E335" s="20">
        <v>190.595</v>
      </c>
      <c r="F335" s="20">
        <v>281.20600000000002</v>
      </c>
      <c r="G335" s="20">
        <v>129.667</v>
      </c>
      <c r="H335" s="20">
        <v>171.84800000000001</v>
      </c>
      <c r="I335" s="20">
        <v>204.65600000000001</v>
      </c>
      <c r="J335" s="20">
        <v>167.16200000000001</v>
      </c>
      <c r="K335" s="20">
        <v>159.35</v>
      </c>
      <c r="L335" s="20">
        <v>35.932000000000002</v>
      </c>
      <c r="M335" s="20">
        <v>318.70100000000002</v>
      </c>
      <c r="N335" s="20">
        <v>267.14600000000002</v>
      </c>
      <c r="O335" s="20">
        <v>114.045</v>
      </c>
      <c r="P335" s="20"/>
      <c r="Q335" s="20">
        <v>63.154000000000003</v>
      </c>
      <c r="R335" s="20">
        <v>55.350999999999999</v>
      </c>
      <c r="S335" s="20">
        <v>87.293999999999997</v>
      </c>
      <c r="T335" s="20">
        <v>46.512999999999998</v>
      </c>
      <c r="U335" s="20">
        <v>51.816000000000003</v>
      </c>
      <c r="V335" s="20">
        <v>62.118000000000002</v>
      </c>
      <c r="W335" s="20">
        <v>44.012999999999998</v>
      </c>
      <c r="X335" s="20">
        <v>50.048000000000002</v>
      </c>
      <c r="Y335" s="20">
        <v>52.548000000000002</v>
      </c>
      <c r="Z335" s="20">
        <v>48.584000000000003</v>
      </c>
      <c r="AA335" s="20">
        <v>45.780999999999999</v>
      </c>
      <c r="AB335" s="20">
        <v>23.408000000000001</v>
      </c>
      <c r="AC335" s="20">
        <v>67.421000000000006</v>
      </c>
      <c r="AD335" s="20">
        <v>66.385999999999996</v>
      </c>
      <c r="AE335" s="20">
        <v>42.244999999999997</v>
      </c>
      <c r="AG335" s="20">
        <v>0.78300000000000003</v>
      </c>
      <c r="AH335" s="20">
        <v>0.85899999999999999</v>
      </c>
      <c r="AI335" s="20">
        <v>0.747</v>
      </c>
      <c r="AJ335" s="20">
        <v>0.84399999999999997</v>
      </c>
      <c r="AK335" s="20">
        <v>0.89200000000000002</v>
      </c>
      <c r="AL335" s="20">
        <v>0.91600000000000004</v>
      </c>
      <c r="AM335" s="20">
        <v>0.84099999999999997</v>
      </c>
      <c r="AN335" s="20">
        <v>0.86199999999999999</v>
      </c>
      <c r="AO335" s="20">
        <v>0.93100000000000005</v>
      </c>
      <c r="AP335" s="20">
        <v>0.89</v>
      </c>
      <c r="AQ335" s="20">
        <v>0.95499999999999996</v>
      </c>
      <c r="AR335" s="20">
        <v>0.82399999999999995</v>
      </c>
      <c r="AS335" s="20">
        <v>0.88100000000000001</v>
      </c>
      <c r="AT335" s="20">
        <v>0.93100000000000005</v>
      </c>
      <c r="AU335" s="20">
        <v>0.80300000000000005</v>
      </c>
      <c r="AV335" s="20"/>
      <c r="AW335" s="20">
        <v>1.5049999999999999</v>
      </c>
      <c r="AX335" s="20">
        <v>1.855</v>
      </c>
      <c r="AY335" s="20">
        <v>1.772</v>
      </c>
      <c r="AZ335" s="20">
        <v>1.6160000000000001</v>
      </c>
      <c r="BA335" s="20">
        <v>1.649</v>
      </c>
      <c r="BB335" s="20">
        <v>1.403</v>
      </c>
      <c r="BC335" s="20">
        <v>1.7010000000000001</v>
      </c>
      <c r="BD335" s="20">
        <v>1.5960000000000001</v>
      </c>
      <c r="BE335" s="20">
        <v>1.0469999999999999</v>
      </c>
      <c r="BF335" s="20">
        <v>1.6080000000000001</v>
      </c>
      <c r="BG335" s="20">
        <v>1.452</v>
      </c>
      <c r="BH335" s="20">
        <v>1.627</v>
      </c>
      <c r="BI335" s="20">
        <v>1.4710000000000001</v>
      </c>
      <c r="BJ335" s="20">
        <v>1.073</v>
      </c>
      <c r="BK335" s="20">
        <v>1.498</v>
      </c>
      <c r="BL335" s="20"/>
      <c r="BM335" s="20">
        <v>0.90600000000000003</v>
      </c>
      <c r="BN335" s="20">
        <v>0.92400000000000004</v>
      </c>
      <c r="BO335" s="20">
        <v>0.90200000000000002</v>
      </c>
      <c r="BP335" s="20">
        <v>0.89400000000000002</v>
      </c>
      <c r="BQ335" s="20">
        <v>0.92100000000000004</v>
      </c>
      <c r="BR335" s="20">
        <v>0.92500000000000004</v>
      </c>
      <c r="BS335" s="20">
        <v>0.89700000000000002</v>
      </c>
      <c r="BT335" s="20">
        <v>0.90900000000000003</v>
      </c>
      <c r="BU335" s="20">
        <v>0.92300000000000004</v>
      </c>
      <c r="BV335" s="20">
        <v>0.90700000000000003</v>
      </c>
      <c r="BW335" s="20">
        <v>0.93600000000000005</v>
      </c>
      <c r="BX335" s="20">
        <v>0.83599999999999997</v>
      </c>
      <c r="BY335" s="20">
        <v>0.91100000000000003</v>
      </c>
      <c r="BZ335" s="20">
        <v>0.93100000000000005</v>
      </c>
      <c r="CA335" s="20">
        <v>0.86399999999999999</v>
      </c>
      <c r="CB335" s="20"/>
      <c r="CC335" s="20"/>
    </row>
    <row r="336" spans="1:81" x14ac:dyDescent="0.35">
      <c r="A336" s="20">
        <v>251.523</v>
      </c>
      <c r="B336" s="20">
        <v>160.91300000000001</v>
      </c>
      <c r="C336" s="20">
        <v>160.91300000000001</v>
      </c>
      <c r="D336" s="20">
        <v>132.792</v>
      </c>
      <c r="E336" s="20">
        <v>184.346</v>
      </c>
      <c r="F336" s="20">
        <v>26.558</v>
      </c>
      <c r="G336" s="20">
        <v>149.977</v>
      </c>
      <c r="H336" s="20">
        <v>307.76499999999999</v>
      </c>
      <c r="I336" s="20">
        <v>268.70800000000003</v>
      </c>
      <c r="J336" s="20">
        <v>157.78800000000001</v>
      </c>
      <c r="K336" s="20">
        <v>167.16200000000001</v>
      </c>
      <c r="L336" s="20">
        <v>253.08600000000001</v>
      </c>
      <c r="M336" s="20">
        <v>428.05900000000003</v>
      </c>
      <c r="N336" s="20">
        <v>154.66399999999999</v>
      </c>
      <c r="O336" s="20">
        <v>370.255</v>
      </c>
      <c r="P336" s="20"/>
      <c r="Q336" s="20">
        <v>58.582999999999998</v>
      </c>
      <c r="R336" s="20">
        <v>46.512999999999998</v>
      </c>
      <c r="S336" s="20">
        <v>47.548000000000002</v>
      </c>
      <c r="T336" s="20">
        <v>42.548999999999999</v>
      </c>
      <c r="U336" s="20">
        <v>50.048000000000002</v>
      </c>
      <c r="V336" s="20">
        <v>17.373000000000001</v>
      </c>
      <c r="W336" s="20">
        <v>45.780999999999999</v>
      </c>
      <c r="X336" s="20">
        <v>66.385999999999996</v>
      </c>
      <c r="Y336" s="20">
        <v>64.617999999999995</v>
      </c>
      <c r="Z336" s="20">
        <v>46.512999999999998</v>
      </c>
      <c r="AA336" s="20">
        <v>46.816000000000003</v>
      </c>
      <c r="AB336" s="20">
        <v>60.350999999999999</v>
      </c>
      <c r="AC336" s="20">
        <v>84.188000000000002</v>
      </c>
      <c r="AD336" s="20">
        <v>59.618000000000002</v>
      </c>
      <c r="AE336" s="20">
        <v>72.421000000000006</v>
      </c>
      <c r="AG336" s="20">
        <v>0.92100000000000004</v>
      </c>
      <c r="AH336" s="20">
        <v>0.93500000000000005</v>
      </c>
      <c r="AI336" s="20">
        <v>0.89400000000000002</v>
      </c>
      <c r="AJ336" s="20">
        <v>0.92200000000000004</v>
      </c>
      <c r="AK336" s="20">
        <v>0.92500000000000004</v>
      </c>
      <c r="AL336" s="20">
        <v>1</v>
      </c>
      <c r="AM336" s="20">
        <v>0.89900000000000002</v>
      </c>
      <c r="AN336" s="20">
        <v>0.878</v>
      </c>
      <c r="AO336" s="20">
        <v>0.80900000000000005</v>
      </c>
      <c r="AP336" s="20">
        <v>0.91700000000000004</v>
      </c>
      <c r="AQ336" s="20">
        <v>0.95799999999999996</v>
      </c>
      <c r="AR336" s="20">
        <v>0.873</v>
      </c>
      <c r="AS336" s="20">
        <v>0.75900000000000001</v>
      </c>
      <c r="AT336" s="20">
        <v>0.94399999999999995</v>
      </c>
      <c r="AU336" s="20">
        <v>0.88700000000000001</v>
      </c>
      <c r="AV336" s="20"/>
      <c r="AW336" s="20">
        <v>1.4970000000000001</v>
      </c>
      <c r="AX336" s="20">
        <v>1.409</v>
      </c>
      <c r="AY336" s="20">
        <v>1.2250000000000001</v>
      </c>
      <c r="AZ336" s="20">
        <v>1.419</v>
      </c>
      <c r="BA336" s="20">
        <v>1.504</v>
      </c>
      <c r="BB336" s="20">
        <v>1.2629999999999999</v>
      </c>
      <c r="BC336" s="20">
        <v>1.552</v>
      </c>
      <c r="BD336" s="20">
        <v>1.3720000000000001</v>
      </c>
      <c r="BE336" s="20">
        <v>1.879</v>
      </c>
      <c r="BF336" s="20">
        <v>1.35</v>
      </c>
      <c r="BG336" s="20">
        <v>1.202</v>
      </c>
      <c r="BH336" s="20">
        <v>1.3360000000000001</v>
      </c>
      <c r="BI336" s="20">
        <v>2.0249999999999999</v>
      </c>
      <c r="BJ336" s="20">
        <v>1.33</v>
      </c>
      <c r="BK336" s="20">
        <v>1.3939999999999999</v>
      </c>
      <c r="BL336" s="20"/>
      <c r="BM336" s="20">
        <v>0.93300000000000005</v>
      </c>
      <c r="BN336" s="20">
        <v>0.91600000000000004</v>
      </c>
      <c r="BO336" s="20">
        <v>0.9</v>
      </c>
      <c r="BP336" s="20">
        <v>0.90900000000000003</v>
      </c>
      <c r="BQ336" s="20">
        <v>0.92900000000000005</v>
      </c>
      <c r="BR336" s="20">
        <v>0.91900000000000004</v>
      </c>
      <c r="BS336" s="20">
        <v>0.91</v>
      </c>
      <c r="BT336" s="20">
        <v>0.91800000000000004</v>
      </c>
      <c r="BU336" s="20">
        <v>0.92</v>
      </c>
      <c r="BV336" s="20">
        <v>0.92700000000000005</v>
      </c>
      <c r="BW336" s="20">
        <v>0.92200000000000004</v>
      </c>
      <c r="BX336" s="20">
        <v>0.92300000000000004</v>
      </c>
      <c r="BY336" s="20">
        <v>0.92400000000000004</v>
      </c>
      <c r="BZ336" s="20">
        <v>0.93400000000000005</v>
      </c>
      <c r="CA336" s="20">
        <v>0.92400000000000004</v>
      </c>
      <c r="CB336" s="20"/>
      <c r="CC336" s="20"/>
    </row>
    <row r="337" spans="1:81" x14ac:dyDescent="0.35">
      <c r="A337" s="20">
        <v>139.041</v>
      </c>
      <c r="B337" s="20">
        <v>248.399</v>
      </c>
      <c r="C337" s="20">
        <v>187.471</v>
      </c>
      <c r="D337" s="20">
        <v>164.03700000000001</v>
      </c>
      <c r="E337" s="20">
        <v>224.965</v>
      </c>
      <c r="F337" s="20">
        <v>529.60500000000002</v>
      </c>
      <c r="G337" s="20">
        <v>160.91300000000001</v>
      </c>
      <c r="H337" s="20">
        <v>154.66399999999999</v>
      </c>
      <c r="I337" s="20">
        <v>218.71600000000001</v>
      </c>
      <c r="J337" s="20">
        <v>160.91300000000001</v>
      </c>
      <c r="K337" s="20">
        <v>148.41399999999999</v>
      </c>
      <c r="L337" s="20">
        <v>109.358</v>
      </c>
      <c r="M337" s="20">
        <v>149.977</v>
      </c>
      <c r="N337" s="20">
        <v>240.58799999999999</v>
      </c>
      <c r="O337" s="20">
        <v>285.89299999999997</v>
      </c>
      <c r="P337" s="20"/>
      <c r="Q337" s="20">
        <v>49.744999999999997</v>
      </c>
      <c r="R337" s="20">
        <v>57.850999999999999</v>
      </c>
      <c r="S337" s="20">
        <v>52.850999999999999</v>
      </c>
      <c r="T337" s="20">
        <v>49.012999999999998</v>
      </c>
      <c r="U337" s="20">
        <v>55.048000000000002</v>
      </c>
      <c r="V337" s="20">
        <v>116.30800000000001</v>
      </c>
      <c r="W337" s="20">
        <v>47.548000000000002</v>
      </c>
      <c r="X337" s="20">
        <v>45.780999999999999</v>
      </c>
      <c r="Y337" s="20">
        <v>54.619</v>
      </c>
      <c r="Z337" s="20">
        <v>46.512999999999998</v>
      </c>
      <c r="AA337" s="20">
        <v>45.780999999999999</v>
      </c>
      <c r="AB337" s="20">
        <v>41.21</v>
      </c>
      <c r="AC337" s="20">
        <v>45.048999999999999</v>
      </c>
      <c r="AD337" s="20">
        <v>48.280999999999999</v>
      </c>
      <c r="AE337" s="20">
        <v>68.456999999999994</v>
      </c>
      <c r="AG337" s="20">
        <v>0.70599999999999996</v>
      </c>
      <c r="AH337" s="20">
        <v>0.93300000000000005</v>
      </c>
      <c r="AI337" s="20">
        <v>0.84299999999999997</v>
      </c>
      <c r="AJ337" s="20">
        <v>0.85799999999999998</v>
      </c>
      <c r="AK337" s="20">
        <v>0.93300000000000005</v>
      </c>
      <c r="AL337" s="20">
        <v>0.49199999999999999</v>
      </c>
      <c r="AM337" s="20">
        <v>0.89400000000000002</v>
      </c>
      <c r="AN337" s="20">
        <v>0.92700000000000005</v>
      </c>
      <c r="AO337" s="20">
        <v>0.92100000000000004</v>
      </c>
      <c r="AP337" s="20">
        <v>0.93500000000000005</v>
      </c>
      <c r="AQ337" s="20">
        <v>0.89</v>
      </c>
      <c r="AR337" s="20">
        <v>0.80900000000000005</v>
      </c>
      <c r="AS337" s="20">
        <v>0.92900000000000005</v>
      </c>
      <c r="AT337" s="20">
        <v>0.83399999999999996</v>
      </c>
      <c r="AU337" s="20">
        <v>0.76700000000000002</v>
      </c>
      <c r="AV337" s="20"/>
      <c r="AW337" s="20">
        <v>2.4620000000000002</v>
      </c>
      <c r="AX337" s="20">
        <v>1.425</v>
      </c>
      <c r="AY337" s="20">
        <v>1.4990000000000001</v>
      </c>
      <c r="AZ337" s="20">
        <v>1.679</v>
      </c>
      <c r="BA337" s="20">
        <v>1.401</v>
      </c>
      <c r="BB337" s="20">
        <v>1.6160000000000001</v>
      </c>
      <c r="BC337" s="20">
        <v>1.655</v>
      </c>
      <c r="BD337" s="20">
        <v>1.5149999999999999</v>
      </c>
      <c r="BE337" s="20">
        <v>1.454</v>
      </c>
      <c r="BF337" s="20">
        <v>1.363</v>
      </c>
      <c r="BG337" s="20">
        <v>1.389</v>
      </c>
      <c r="BH337" s="20">
        <v>1.8959999999999999</v>
      </c>
      <c r="BI337" s="20">
        <v>1.1679999999999999</v>
      </c>
      <c r="BJ337" s="20">
        <v>1.849</v>
      </c>
      <c r="BK337" s="20">
        <v>2.0720000000000001</v>
      </c>
      <c r="BL337" s="20"/>
      <c r="BM337" s="20">
        <v>0.90800000000000003</v>
      </c>
      <c r="BN337" s="20">
        <v>0.93300000000000005</v>
      </c>
      <c r="BO337" s="20">
        <v>0.88900000000000001</v>
      </c>
      <c r="BP337" s="20">
        <v>0.92100000000000004</v>
      </c>
      <c r="BQ337" s="20">
        <v>0.93799999999999994</v>
      </c>
      <c r="BR337" s="20">
        <v>0.78500000000000003</v>
      </c>
      <c r="BS337" s="20">
        <v>0.91600000000000004</v>
      </c>
      <c r="BT337" s="20">
        <v>0.92500000000000004</v>
      </c>
      <c r="BU337" s="20">
        <v>0.91800000000000004</v>
      </c>
      <c r="BV337" s="20">
        <v>0.92800000000000005</v>
      </c>
      <c r="BW337" s="20">
        <v>0.89600000000000002</v>
      </c>
      <c r="BX337" s="20">
        <v>0.89700000000000002</v>
      </c>
      <c r="BY337" s="20">
        <v>0.90600000000000003</v>
      </c>
      <c r="BZ337" s="20">
        <v>0.90800000000000003</v>
      </c>
      <c r="CA337" s="20">
        <v>0.89300000000000002</v>
      </c>
      <c r="CB337" s="20"/>
      <c r="CC337" s="20"/>
    </row>
    <row r="338" spans="1:81" x14ac:dyDescent="0.35">
      <c r="A338" s="20">
        <v>117.169</v>
      </c>
      <c r="B338" s="20">
        <v>249.96100000000001</v>
      </c>
      <c r="C338" s="20">
        <v>178.09700000000001</v>
      </c>
      <c r="D338" s="20">
        <v>251.524</v>
      </c>
      <c r="E338" s="20">
        <v>234.339</v>
      </c>
      <c r="F338" s="20">
        <v>196.84399999999999</v>
      </c>
      <c r="G338" s="20">
        <v>304.64</v>
      </c>
      <c r="H338" s="20">
        <v>168.72399999999999</v>
      </c>
      <c r="I338" s="20">
        <v>663.96</v>
      </c>
      <c r="J338" s="20">
        <v>124.98099999999999</v>
      </c>
      <c r="K338" s="20">
        <v>259.33499999999998</v>
      </c>
      <c r="L338" s="20">
        <v>534.29200000000003</v>
      </c>
      <c r="M338" s="20">
        <v>285.89299999999997</v>
      </c>
      <c r="N338" s="20">
        <v>167.16200000000001</v>
      </c>
      <c r="O338" s="20">
        <v>462.428</v>
      </c>
      <c r="P338" s="20"/>
      <c r="Q338" s="20">
        <v>39.746000000000002</v>
      </c>
      <c r="R338" s="20">
        <v>58.582999999999998</v>
      </c>
      <c r="S338" s="20">
        <v>49.316000000000003</v>
      </c>
      <c r="T338" s="20">
        <v>58.582999999999998</v>
      </c>
      <c r="U338" s="20">
        <v>59.921999999999997</v>
      </c>
      <c r="V338" s="20">
        <v>54.619</v>
      </c>
      <c r="W338" s="20">
        <v>64.617999999999995</v>
      </c>
      <c r="X338" s="20">
        <v>47.548000000000002</v>
      </c>
      <c r="Y338" s="20">
        <v>106.006</v>
      </c>
      <c r="Z338" s="20">
        <v>40.780999999999999</v>
      </c>
      <c r="AA338" s="20">
        <v>58.582999999999998</v>
      </c>
      <c r="AB338" s="20">
        <v>100.4</v>
      </c>
      <c r="AC338" s="20">
        <v>64.492000000000004</v>
      </c>
      <c r="AD338" s="20">
        <v>60.957000000000001</v>
      </c>
      <c r="AE338" s="20">
        <v>81.259</v>
      </c>
      <c r="AG338" s="20">
        <v>0.93200000000000005</v>
      </c>
      <c r="AH338" s="20">
        <v>0.91500000000000004</v>
      </c>
      <c r="AI338" s="20">
        <v>0.92</v>
      </c>
      <c r="AJ338" s="20">
        <v>0.92100000000000004</v>
      </c>
      <c r="AK338" s="20">
        <v>0.82</v>
      </c>
      <c r="AL338" s="20">
        <v>0.82899999999999996</v>
      </c>
      <c r="AM338" s="20">
        <v>0.91700000000000004</v>
      </c>
      <c r="AN338" s="20">
        <v>0.93799999999999994</v>
      </c>
      <c r="AO338" s="20">
        <v>0.74199999999999999</v>
      </c>
      <c r="AP338" s="20">
        <v>0.94399999999999995</v>
      </c>
      <c r="AQ338" s="20">
        <v>0.95</v>
      </c>
      <c r="AR338" s="20">
        <v>0.66600000000000004</v>
      </c>
      <c r="AS338" s="20">
        <v>0.86399999999999999</v>
      </c>
      <c r="AT338" s="20">
        <v>0.81399999999999995</v>
      </c>
      <c r="AU338" s="20">
        <v>0.88</v>
      </c>
      <c r="AV338" s="20"/>
      <c r="AW338" s="20">
        <v>1.494</v>
      </c>
      <c r="AX338" s="20">
        <v>1.5680000000000001</v>
      </c>
      <c r="AY338" s="20">
        <v>1.5389999999999999</v>
      </c>
      <c r="AZ338" s="20">
        <v>1.1140000000000001</v>
      </c>
      <c r="BA338" s="20">
        <v>1.3660000000000001</v>
      </c>
      <c r="BB338" s="20">
        <v>1.8220000000000001</v>
      </c>
      <c r="BC338" s="20">
        <v>1.254</v>
      </c>
      <c r="BD338" s="20">
        <v>1.236</v>
      </c>
      <c r="BE338" s="20">
        <v>1.8340000000000001</v>
      </c>
      <c r="BF338" s="20">
        <v>1.256</v>
      </c>
      <c r="BG338" s="20">
        <v>1.133</v>
      </c>
      <c r="BH338" s="20">
        <v>1.7549999999999999</v>
      </c>
      <c r="BI338" s="20">
        <v>1.2589999999999999</v>
      </c>
      <c r="BJ338" s="20">
        <v>1.6020000000000001</v>
      </c>
      <c r="BK338" s="20">
        <v>1.3080000000000001</v>
      </c>
      <c r="BL338" s="20"/>
      <c r="BM338" s="20">
        <v>0.91500000000000004</v>
      </c>
      <c r="BN338" s="20">
        <v>0.93799999999999994</v>
      </c>
      <c r="BO338" s="20">
        <v>0.91900000000000004</v>
      </c>
      <c r="BP338" s="20">
        <v>0.92800000000000005</v>
      </c>
      <c r="BQ338" s="20">
        <v>0.88800000000000001</v>
      </c>
      <c r="BR338" s="20">
        <v>0.89700000000000002</v>
      </c>
      <c r="BS338" s="20">
        <v>0.92400000000000004</v>
      </c>
      <c r="BT338" s="20">
        <v>0.90800000000000003</v>
      </c>
      <c r="BU338" s="20">
        <v>0.90800000000000003</v>
      </c>
      <c r="BV338" s="20">
        <v>0.89900000000000002</v>
      </c>
      <c r="BW338" s="20">
        <v>0.93500000000000005</v>
      </c>
      <c r="BX338" s="20">
        <v>0.85099999999999998</v>
      </c>
      <c r="BY338" s="20">
        <v>0.89900000000000002</v>
      </c>
      <c r="BZ338" s="20">
        <v>0.89800000000000002</v>
      </c>
      <c r="CA338" s="20">
        <v>0.93100000000000005</v>
      </c>
      <c r="CB338" s="20"/>
      <c r="CC338" s="20"/>
    </row>
    <row r="339" spans="1:81" x14ac:dyDescent="0.35">
      <c r="A339" s="20">
        <v>160.91200000000001</v>
      </c>
      <c r="B339" s="20">
        <v>234.339</v>
      </c>
      <c r="C339" s="20">
        <v>643.65</v>
      </c>
      <c r="D339" s="20">
        <v>220.27799999999999</v>
      </c>
      <c r="E339" s="20">
        <v>195.28200000000001</v>
      </c>
      <c r="F339" s="20">
        <v>267.14600000000002</v>
      </c>
      <c r="G339" s="20">
        <v>170.286</v>
      </c>
      <c r="H339" s="20">
        <v>303.07799999999997</v>
      </c>
      <c r="I339" s="20">
        <v>270.27100000000002</v>
      </c>
      <c r="J339" s="20">
        <v>131.22999999999999</v>
      </c>
      <c r="K339" s="20">
        <v>279.64400000000001</v>
      </c>
      <c r="L339" s="20">
        <v>134.35400000000001</v>
      </c>
      <c r="M339" s="20">
        <v>370.255</v>
      </c>
      <c r="N339" s="20">
        <v>204.65600000000001</v>
      </c>
      <c r="O339" s="20">
        <v>315.57600000000002</v>
      </c>
      <c r="P339" s="20"/>
      <c r="Q339" s="20">
        <v>48.584000000000003</v>
      </c>
      <c r="R339" s="20">
        <v>55.78</v>
      </c>
      <c r="S339" s="20">
        <v>120.27200000000001</v>
      </c>
      <c r="T339" s="20">
        <v>57.119</v>
      </c>
      <c r="U339" s="20">
        <v>53.582999999999998</v>
      </c>
      <c r="V339" s="20">
        <v>62.85</v>
      </c>
      <c r="W339" s="20">
        <v>49.316000000000003</v>
      </c>
      <c r="X339" s="20">
        <v>63.886000000000003</v>
      </c>
      <c r="Y339" s="20">
        <v>61.386000000000003</v>
      </c>
      <c r="Z339" s="20">
        <v>41.512999999999998</v>
      </c>
      <c r="AA339" s="20">
        <v>61.386000000000003</v>
      </c>
      <c r="AB339" s="20">
        <v>42.548999999999999</v>
      </c>
      <c r="AC339" s="20">
        <v>74.188000000000002</v>
      </c>
      <c r="AD339" s="20">
        <v>46.816000000000003</v>
      </c>
      <c r="AE339" s="20">
        <v>66.081999999999994</v>
      </c>
      <c r="AG339" s="20">
        <v>0.85699999999999998</v>
      </c>
      <c r="AH339" s="20">
        <v>0.94599999999999995</v>
      </c>
      <c r="AI339" s="20">
        <v>0.55900000000000005</v>
      </c>
      <c r="AJ339" s="20">
        <v>0.84799999999999998</v>
      </c>
      <c r="AK339" s="20">
        <v>0.85499999999999998</v>
      </c>
      <c r="AL339" s="20">
        <v>0.85</v>
      </c>
      <c r="AM339" s="20">
        <v>0.88</v>
      </c>
      <c r="AN339" s="20">
        <v>0.93300000000000005</v>
      </c>
      <c r="AO339" s="20">
        <v>0.90100000000000002</v>
      </c>
      <c r="AP339" s="20">
        <v>0.95699999999999996</v>
      </c>
      <c r="AQ339" s="20">
        <v>0.93300000000000005</v>
      </c>
      <c r="AR339" s="20">
        <v>0.93300000000000005</v>
      </c>
      <c r="AS339" s="20">
        <v>0.84499999999999997</v>
      </c>
      <c r="AT339" s="20">
        <v>0.95799999999999996</v>
      </c>
      <c r="AU339" s="20">
        <v>0.90800000000000003</v>
      </c>
      <c r="AV339" s="20"/>
      <c r="AW339" s="20">
        <v>1.587</v>
      </c>
      <c r="AX339" s="20">
        <v>1.2589999999999999</v>
      </c>
      <c r="AY339" s="20">
        <v>1.544</v>
      </c>
      <c r="AZ339" s="20">
        <v>1.6339999999999999</v>
      </c>
      <c r="BA339" s="20">
        <v>1.65</v>
      </c>
      <c r="BB339" s="20">
        <v>1.506</v>
      </c>
      <c r="BC339" s="20">
        <v>1.6459999999999999</v>
      </c>
      <c r="BD339" s="20">
        <v>1.2</v>
      </c>
      <c r="BE339" s="20">
        <v>1.405</v>
      </c>
      <c r="BF339" s="20">
        <v>1.228</v>
      </c>
      <c r="BG339" s="20">
        <v>1.3740000000000001</v>
      </c>
      <c r="BH339" s="20">
        <v>1.516</v>
      </c>
      <c r="BI339" s="20">
        <v>1.3660000000000001</v>
      </c>
      <c r="BJ339" s="20">
        <v>1.397</v>
      </c>
      <c r="BK339" s="20">
        <v>1.3089999999999999</v>
      </c>
      <c r="BL339" s="20"/>
      <c r="BM339" s="20">
        <v>0.89200000000000002</v>
      </c>
      <c r="BN339" s="20">
        <v>0.94599999999999995</v>
      </c>
      <c r="BO339" s="20">
        <v>0.78</v>
      </c>
      <c r="BP339" s="20">
        <v>0.91600000000000004</v>
      </c>
      <c r="BQ339" s="20">
        <v>0.91200000000000003</v>
      </c>
      <c r="BR339" s="20">
        <v>0.90700000000000003</v>
      </c>
      <c r="BS339" s="20">
        <v>0.91200000000000003</v>
      </c>
      <c r="BT339" s="20">
        <v>0.93300000000000005</v>
      </c>
      <c r="BU339" s="20">
        <v>0.92500000000000004</v>
      </c>
      <c r="BV339" s="20">
        <v>0.92300000000000004</v>
      </c>
      <c r="BW339" s="20">
        <v>0.93200000000000005</v>
      </c>
      <c r="BX339" s="20">
        <v>0.91</v>
      </c>
      <c r="BY339" s="20">
        <v>0.92600000000000005</v>
      </c>
      <c r="BZ339" s="20">
        <v>0.92200000000000004</v>
      </c>
      <c r="CA339" s="20">
        <v>0.93100000000000005</v>
      </c>
      <c r="CB339" s="20"/>
      <c r="CC339" s="20"/>
    </row>
    <row r="340" spans="1:81" x14ac:dyDescent="0.35">
      <c r="A340" s="20">
        <v>192.15700000000001</v>
      </c>
      <c r="B340" s="20">
        <v>317.13799999999998</v>
      </c>
      <c r="C340" s="20">
        <v>259.33499999999998</v>
      </c>
      <c r="D340" s="20">
        <v>164.03700000000001</v>
      </c>
      <c r="E340" s="20">
        <v>192.15799999999999</v>
      </c>
      <c r="F340" s="20">
        <v>292.142</v>
      </c>
      <c r="G340" s="20">
        <v>143.72800000000001</v>
      </c>
      <c r="H340" s="20">
        <v>201.53100000000001</v>
      </c>
      <c r="I340" s="20">
        <v>434.30799999999999</v>
      </c>
      <c r="J340" s="20">
        <v>159.35</v>
      </c>
      <c r="K340" s="20">
        <v>157.78800000000001</v>
      </c>
      <c r="L340" s="20">
        <v>109.358</v>
      </c>
      <c r="M340" s="20">
        <v>206.21799999999999</v>
      </c>
      <c r="N340" s="20">
        <v>256.20999999999998</v>
      </c>
      <c r="O340" s="20">
        <v>135.916</v>
      </c>
      <c r="P340" s="20"/>
      <c r="Q340" s="20">
        <v>54.316000000000003</v>
      </c>
      <c r="R340" s="20">
        <v>64.921000000000006</v>
      </c>
      <c r="S340" s="20">
        <v>58.886000000000003</v>
      </c>
      <c r="T340" s="20">
        <v>48.280999999999999</v>
      </c>
      <c r="U340" s="20">
        <v>51.084000000000003</v>
      </c>
      <c r="V340" s="20">
        <v>62.85</v>
      </c>
      <c r="W340" s="20">
        <v>45.780999999999999</v>
      </c>
      <c r="X340" s="20">
        <v>52.548000000000002</v>
      </c>
      <c r="Y340" s="20">
        <v>88.025999999999996</v>
      </c>
      <c r="Z340" s="20">
        <v>49.316000000000003</v>
      </c>
      <c r="AA340" s="20">
        <v>47.548000000000002</v>
      </c>
      <c r="AB340" s="20">
        <v>38.71</v>
      </c>
      <c r="AC340" s="20">
        <v>52.548000000000002</v>
      </c>
      <c r="AD340" s="20">
        <v>55.654000000000003</v>
      </c>
      <c r="AE340" s="20">
        <v>49.316000000000003</v>
      </c>
      <c r="AG340" s="20">
        <v>0.81799999999999995</v>
      </c>
      <c r="AH340" s="20">
        <v>0.94599999999999995</v>
      </c>
      <c r="AI340" s="20">
        <v>0.94</v>
      </c>
      <c r="AJ340" s="20">
        <v>0.88400000000000001</v>
      </c>
      <c r="AK340" s="20">
        <v>0.92500000000000004</v>
      </c>
      <c r="AL340" s="20">
        <v>0.92900000000000005</v>
      </c>
      <c r="AM340" s="20">
        <v>0.86199999999999999</v>
      </c>
      <c r="AN340" s="20">
        <v>0.91700000000000004</v>
      </c>
      <c r="AO340" s="20">
        <v>0.70399999999999996</v>
      </c>
      <c r="AP340" s="20">
        <v>0.82299999999999995</v>
      </c>
      <c r="AQ340" s="20">
        <v>0.877</v>
      </c>
      <c r="AR340" s="20">
        <v>0.91700000000000004</v>
      </c>
      <c r="AS340" s="20">
        <v>0.93799999999999994</v>
      </c>
      <c r="AT340" s="20">
        <v>0.83</v>
      </c>
      <c r="AU340" s="20">
        <v>0.70199999999999996</v>
      </c>
      <c r="AV340" s="20"/>
      <c r="AW340" s="20">
        <v>1.748</v>
      </c>
      <c r="AX340" s="20">
        <v>1.232</v>
      </c>
      <c r="AY340" s="20">
        <v>1.0369999999999999</v>
      </c>
      <c r="AZ340" s="20">
        <v>1.5109999999999999</v>
      </c>
      <c r="BA340" s="20">
        <v>1.4419999999999999</v>
      </c>
      <c r="BB340" s="20">
        <v>1.171</v>
      </c>
      <c r="BC340" s="20">
        <v>1.65</v>
      </c>
      <c r="BD340" s="20">
        <v>1.4990000000000001</v>
      </c>
      <c r="BE340" s="20">
        <v>1.167</v>
      </c>
      <c r="BF340" s="20">
        <v>1.5249999999999999</v>
      </c>
      <c r="BG340" s="20">
        <v>1.494</v>
      </c>
      <c r="BH340" s="20">
        <v>1.1220000000000001</v>
      </c>
      <c r="BI340" s="20">
        <v>1.4359999999999999</v>
      </c>
      <c r="BJ340" s="20">
        <v>1.669</v>
      </c>
      <c r="BK340" s="20">
        <v>2.4049999999999998</v>
      </c>
      <c r="BL340" s="20"/>
      <c r="BM340" s="20">
        <v>0.89800000000000002</v>
      </c>
      <c r="BN340" s="20">
        <v>0.93100000000000005</v>
      </c>
      <c r="BO340" s="20">
        <v>0.91700000000000004</v>
      </c>
      <c r="BP340" s="20">
        <v>0.90900000000000003</v>
      </c>
      <c r="BQ340" s="20">
        <v>0.92100000000000004</v>
      </c>
      <c r="BR340" s="20">
        <v>0.93500000000000005</v>
      </c>
      <c r="BS340" s="20">
        <v>0.91500000000000004</v>
      </c>
      <c r="BT340" s="20">
        <v>0.92100000000000004</v>
      </c>
      <c r="BU340" s="20">
        <v>0.84899999999999998</v>
      </c>
      <c r="BV340" s="20">
        <v>0.89900000000000002</v>
      </c>
      <c r="BW340" s="20">
        <v>0.90600000000000003</v>
      </c>
      <c r="BX340" s="20">
        <v>0.90900000000000003</v>
      </c>
      <c r="BY340" s="20">
        <v>0.93600000000000005</v>
      </c>
      <c r="BZ340" s="20">
        <v>0.88500000000000001</v>
      </c>
      <c r="CA340" s="20">
        <v>0.874</v>
      </c>
      <c r="CB340" s="20"/>
      <c r="CC340" s="20"/>
    </row>
    <row r="341" spans="1:81" x14ac:dyDescent="0.35">
      <c r="A341" s="20">
        <v>120.294</v>
      </c>
      <c r="B341" s="20">
        <v>306.20299999999997</v>
      </c>
      <c r="C341" s="20">
        <v>346.82100000000003</v>
      </c>
      <c r="D341" s="20">
        <v>134.35400000000001</v>
      </c>
      <c r="E341" s="20">
        <v>234.339</v>
      </c>
      <c r="F341" s="20">
        <v>207.78</v>
      </c>
      <c r="G341" s="20">
        <v>199.96899999999999</v>
      </c>
      <c r="H341" s="20">
        <v>149.977</v>
      </c>
      <c r="I341" s="20">
        <v>220.27799999999999</v>
      </c>
      <c r="J341" s="20">
        <v>184.346</v>
      </c>
      <c r="K341" s="20">
        <v>192.15799999999999</v>
      </c>
      <c r="L341" s="20">
        <v>46.868000000000002</v>
      </c>
      <c r="M341" s="20">
        <v>224.965</v>
      </c>
      <c r="N341" s="20">
        <v>301.51600000000002</v>
      </c>
      <c r="O341" s="20">
        <v>371.81700000000001</v>
      </c>
      <c r="P341" s="20"/>
      <c r="Q341" s="20">
        <v>40.048999999999999</v>
      </c>
      <c r="R341" s="20">
        <v>64.617999999999995</v>
      </c>
      <c r="S341" s="20">
        <v>72.421000000000006</v>
      </c>
      <c r="T341" s="20">
        <v>42.244999999999997</v>
      </c>
      <c r="U341" s="20">
        <v>55.78</v>
      </c>
      <c r="V341" s="20">
        <v>53.582999999999998</v>
      </c>
      <c r="W341" s="20">
        <v>53.28</v>
      </c>
      <c r="X341" s="20">
        <v>54.921999999999997</v>
      </c>
      <c r="Y341" s="20">
        <v>70.224000000000004</v>
      </c>
      <c r="Z341" s="20">
        <v>49.012999999999998</v>
      </c>
      <c r="AA341" s="20">
        <v>50.78</v>
      </c>
      <c r="AB341" s="20">
        <v>27.978999999999999</v>
      </c>
      <c r="AC341" s="20">
        <v>56.814999999999998</v>
      </c>
      <c r="AD341" s="20">
        <v>59.618000000000002</v>
      </c>
      <c r="AE341" s="20">
        <v>73.456000000000003</v>
      </c>
      <c r="AG341" s="20">
        <v>0.94199999999999995</v>
      </c>
      <c r="AH341" s="20">
        <v>0.92200000000000004</v>
      </c>
      <c r="AI341" s="20">
        <v>0.83099999999999996</v>
      </c>
      <c r="AJ341" s="20">
        <v>0.94599999999999995</v>
      </c>
      <c r="AK341" s="20">
        <v>0.94599999999999995</v>
      </c>
      <c r="AL341" s="20">
        <v>0.90900000000000003</v>
      </c>
      <c r="AM341" s="20">
        <v>0.88500000000000001</v>
      </c>
      <c r="AN341" s="20">
        <v>0.625</v>
      </c>
      <c r="AO341" s="20">
        <v>0.56100000000000005</v>
      </c>
      <c r="AP341" s="20">
        <v>0.96399999999999997</v>
      </c>
      <c r="AQ341" s="20">
        <v>0.93600000000000005</v>
      </c>
      <c r="AR341" s="20">
        <v>0.752</v>
      </c>
      <c r="AS341" s="20">
        <v>0.876</v>
      </c>
      <c r="AT341" s="20">
        <v>0.90600000000000003</v>
      </c>
      <c r="AU341" s="20">
        <v>0.86599999999999999</v>
      </c>
      <c r="AV341" s="20"/>
      <c r="AW341" s="20">
        <v>1.5089999999999999</v>
      </c>
      <c r="AX341" s="20">
        <v>1.282</v>
      </c>
      <c r="AY341" s="20">
        <v>1.365</v>
      </c>
      <c r="AZ341" s="20">
        <v>1.381</v>
      </c>
      <c r="BA341" s="20">
        <v>1.3089999999999999</v>
      </c>
      <c r="BB341" s="20">
        <v>1.488</v>
      </c>
      <c r="BC341" s="20">
        <v>1.7090000000000001</v>
      </c>
      <c r="BD341" s="20">
        <v>2.4780000000000002</v>
      </c>
      <c r="BE341" s="20">
        <v>3.4169999999999998</v>
      </c>
      <c r="BF341" s="20">
        <v>1.298</v>
      </c>
      <c r="BG341" s="20">
        <v>1.397</v>
      </c>
      <c r="BH341" s="20">
        <v>1.59</v>
      </c>
      <c r="BI341" s="20">
        <v>1.5620000000000001</v>
      </c>
      <c r="BJ341" s="20">
        <v>1.49</v>
      </c>
      <c r="BK341" s="20">
        <v>1.583</v>
      </c>
      <c r="BL341" s="20"/>
      <c r="BM341" s="20">
        <v>0.90600000000000003</v>
      </c>
      <c r="BN341" s="20">
        <v>0.93300000000000005</v>
      </c>
      <c r="BO341" s="20">
        <v>0.91</v>
      </c>
      <c r="BP341" s="20">
        <v>0.93500000000000005</v>
      </c>
      <c r="BQ341" s="20">
        <v>0.94299999999999995</v>
      </c>
      <c r="BR341" s="20">
        <v>0.93</v>
      </c>
      <c r="BS341" s="20">
        <v>0.93100000000000005</v>
      </c>
      <c r="BT341" s="20">
        <v>0.79</v>
      </c>
      <c r="BU341" s="20">
        <v>0.80600000000000005</v>
      </c>
      <c r="BV341" s="20">
        <v>0.94399999999999995</v>
      </c>
      <c r="BW341" s="20">
        <v>0.93500000000000005</v>
      </c>
      <c r="BX341" s="20">
        <v>0.8</v>
      </c>
      <c r="BY341" s="20">
        <v>0.91700000000000004</v>
      </c>
      <c r="BZ341" s="20">
        <v>0.92900000000000005</v>
      </c>
      <c r="CA341" s="20">
        <v>0.93300000000000005</v>
      </c>
      <c r="CB341" s="20"/>
      <c r="CC341" s="20"/>
    </row>
    <row r="342" spans="1:81" x14ac:dyDescent="0.35">
      <c r="A342" s="20">
        <v>182.78399999999999</v>
      </c>
      <c r="B342" s="20">
        <v>314.01400000000001</v>
      </c>
      <c r="C342" s="20">
        <v>79.674999999999997</v>
      </c>
      <c r="D342" s="20">
        <v>157.78800000000001</v>
      </c>
      <c r="E342" s="20">
        <v>142.16499999999999</v>
      </c>
      <c r="F342" s="20">
        <v>165.59899999999999</v>
      </c>
      <c r="G342" s="20">
        <v>160.91300000000001</v>
      </c>
      <c r="H342" s="20">
        <v>196.84399999999999</v>
      </c>
      <c r="I342" s="20">
        <v>298.39100000000002</v>
      </c>
      <c r="J342" s="20">
        <v>131.22999999999999</v>
      </c>
      <c r="K342" s="20">
        <v>274.95699999999999</v>
      </c>
      <c r="L342" s="20">
        <v>231.214</v>
      </c>
      <c r="M342" s="20">
        <v>231.214</v>
      </c>
      <c r="N342" s="20">
        <v>107.79600000000001</v>
      </c>
      <c r="O342" s="20">
        <v>310.88900000000001</v>
      </c>
      <c r="P342" s="20"/>
      <c r="Q342" s="20">
        <v>49.316000000000003</v>
      </c>
      <c r="R342" s="20">
        <v>65.653999999999996</v>
      </c>
      <c r="S342" s="20">
        <v>32.674999999999997</v>
      </c>
      <c r="T342" s="20">
        <v>49.012999999999998</v>
      </c>
      <c r="U342" s="20">
        <v>42.548999999999999</v>
      </c>
      <c r="V342" s="20">
        <v>46.816000000000003</v>
      </c>
      <c r="W342" s="20">
        <v>47.548000000000002</v>
      </c>
      <c r="X342" s="20">
        <v>52.548000000000002</v>
      </c>
      <c r="Y342" s="20">
        <v>66.385999999999996</v>
      </c>
      <c r="Z342" s="20">
        <v>42.244999999999997</v>
      </c>
      <c r="AA342" s="20">
        <v>61.814999999999998</v>
      </c>
      <c r="AB342" s="20">
        <v>57.850999999999999</v>
      </c>
      <c r="AC342" s="20">
        <v>57.119</v>
      </c>
      <c r="AD342" s="20">
        <v>66.688999999999993</v>
      </c>
      <c r="AE342" s="20">
        <v>67.117999999999995</v>
      </c>
      <c r="AG342" s="20">
        <v>0.94399999999999995</v>
      </c>
      <c r="AH342" s="20">
        <v>0.91500000000000004</v>
      </c>
      <c r="AI342" s="20">
        <v>0.93799999999999994</v>
      </c>
      <c r="AJ342" s="20">
        <v>0.82499999999999996</v>
      </c>
      <c r="AK342" s="20">
        <v>0.98699999999999999</v>
      </c>
      <c r="AL342" s="20">
        <v>0.94899999999999995</v>
      </c>
      <c r="AM342" s="20">
        <v>0.89400000000000002</v>
      </c>
      <c r="AN342" s="20">
        <v>0.89600000000000002</v>
      </c>
      <c r="AO342" s="20">
        <v>0.85099999999999998</v>
      </c>
      <c r="AP342" s="20">
        <v>0.92400000000000004</v>
      </c>
      <c r="AQ342" s="20">
        <v>0.90400000000000003</v>
      </c>
      <c r="AR342" s="20">
        <v>0.86799999999999999</v>
      </c>
      <c r="AS342" s="20">
        <v>0.89100000000000001</v>
      </c>
      <c r="AT342" s="20">
        <v>0.85199999999999998</v>
      </c>
      <c r="AU342" s="20">
        <v>0.86699999999999999</v>
      </c>
      <c r="AV342" s="20"/>
      <c r="AW342" s="20">
        <v>1.43</v>
      </c>
      <c r="AX342" s="20">
        <v>1.476</v>
      </c>
      <c r="AY342" s="20">
        <v>1.619</v>
      </c>
      <c r="AZ342" s="20">
        <v>1.847</v>
      </c>
      <c r="BA342" s="20">
        <v>1.3380000000000001</v>
      </c>
      <c r="BB342" s="20">
        <v>1.5349999999999999</v>
      </c>
      <c r="BC342" s="20">
        <v>1.347</v>
      </c>
      <c r="BD342" s="20">
        <v>1.3</v>
      </c>
      <c r="BE342" s="20">
        <v>1.5740000000000001</v>
      </c>
      <c r="BF342" s="20">
        <v>1.4350000000000001</v>
      </c>
      <c r="BG342" s="20">
        <v>1.198</v>
      </c>
      <c r="BH342" s="20">
        <v>1.2709999999999999</v>
      </c>
      <c r="BI342" s="20">
        <v>1.3440000000000001</v>
      </c>
      <c r="BJ342" s="20">
        <v>1.4830000000000001</v>
      </c>
      <c r="BK342" s="20">
        <v>1.5289999999999999</v>
      </c>
      <c r="BL342" s="20"/>
      <c r="BM342" s="20">
        <v>0.92900000000000005</v>
      </c>
      <c r="BN342" s="20">
        <v>0.93899999999999995</v>
      </c>
      <c r="BO342" s="20">
        <v>0.93600000000000005</v>
      </c>
      <c r="BP342" s="20">
        <v>0.90200000000000002</v>
      </c>
      <c r="BQ342" s="20">
        <v>0.91900000000000004</v>
      </c>
      <c r="BR342" s="20">
        <v>0.93</v>
      </c>
      <c r="BS342" s="20">
        <v>0.91200000000000003</v>
      </c>
      <c r="BT342" s="20">
        <v>0.91300000000000003</v>
      </c>
      <c r="BU342" s="20">
        <v>0.91800000000000004</v>
      </c>
      <c r="BV342" s="20">
        <v>0.92300000000000004</v>
      </c>
      <c r="BW342" s="20">
        <v>0.93400000000000005</v>
      </c>
      <c r="BX342" s="20">
        <v>0.90500000000000003</v>
      </c>
      <c r="BY342" s="20">
        <v>0.90800000000000003</v>
      </c>
      <c r="BZ342" s="20">
        <v>0.90800000000000003</v>
      </c>
      <c r="CA342" s="20">
        <v>0.92100000000000004</v>
      </c>
      <c r="CB342" s="20"/>
      <c r="CC342" s="20"/>
    </row>
    <row r="343" spans="1:81" x14ac:dyDescent="0.35">
      <c r="A343" s="20">
        <v>223.40299999999999</v>
      </c>
      <c r="B343" s="20">
        <v>543.66600000000005</v>
      </c>
      <c r="C343" s="20">
        <v>257.77300000000002</v>
      </c>
      <c r="D343" s="20">
        <v>167.16200000000001</v>
      </c>
      <c r="E343" s="20">
        <v>167.16200000000001</v>
      </c>
      <c r="F343" s="20">
        <v>132.792</v>
      </c>
      <c r="G343" s="20">
        <v>170.286</v>
      </c>
      <c r="H343" s="20">
        <v>242.15</v>
      </c>
      <c r="I343" s="20">
        <v>360.88200000000001</v>
      </c>
      <c r="J343" s="20">
        <v>156.226</v>
      </c>
      <c r="K343" s="20">
        <v>192.15799999999999</v>
      </c>
      <c r="L343" s="20">
        <v>224.965</v>
      </c>
      <c r="M343" s="20">
        <v>231.214</v>
      </c>
      <c r="N343" s="20">
        <v>306.20299999999997</v>
      </c>
      <c r="O343" s="20">
        <v>221.84100000000001</v>
      </c>
      <c r="P343" s="20"/>
      <c r="Q343" s="20">
        <v>54.316000000000003</v>
      </c>
      <c r="R343" s="20">
        <v>112.899</v>
      </c>
      <c r="S343" s="20">
        <v>84.668999999999997</v>
      </c>
      <c r="T343" s="20">
        <v>48.584000000000003</v>
      </c>
      <c r="U343" s="20">
        <v>49.316000000000003</v>
      </c>
      <c r="V343" s="20">
        <v>44.744999999999997</v>
      </c>
      <c r="W343" s="20">
        <v>49.316000000000003</v>
      </c>
      <c r="X343" s="20">
        <v>60.350999999999999</v>
      </c>
      <c r="Y343" s="20">
        <v>74.188000000000002</v>
      </c>
      <c r="Z343" s="20">
        <v>46.816000000000003</v>
      </c>
      <c r="AA343" s="20">
        <v>50.048000000000002</v>
      </c>
      <c r="AB343" s="20">
        <v>57.548000000000002</v>
      </c>
      <c r="AC343" s="20">
        <v>59.314999999999998</v>
      </c>
      <c r="AD343" s="20">
        <v>39.746000000000002</v>
      </c>
      <c r="AE343" s="20">
        <v>56.387</v>
      </c>
      <c r="AG343" s="20">
        <v>0.95199999999999996</v>
      </c>
      <c r="AH343" s="20">
        <v>0.53600000000000003</v>
      </c>
      <c r="AI343" s="20">
        <v>0.45200000000000001</v>
      </c>
      <c r="AJ343" s="20">
        <v>0.89</v>
      </c>
      <c r="AK343" s="20">
        <v>0.86399999999999999</v>
      </c>
      <c r="AL343" s="20">
        <v>0.83299999999999996</v>
      </c>
      <c r="AM343" s="20">
        <v>0.88</v>
      </c>
      <c r="AN343" s="20">
        <v>0.83499999999999996</v>
      </c>
      <c r="AO343" s="20">
        <v>0.82399999999999995</v>
      </c>
      <c r="AP343" s="20">
        <v>0.89600000000000002</v>
      </c>
      <c r="AQ343" s="20">
        <v>0.96399999999999997</v>
      </c>
      <c r="AR343" s="20">
        <v>0.85399999999999998</v>
      </c>
      <c r="AS343" s="20">
        <v>0.82599999999999996</v>
      </c>
      <c r="AT343" s="20">
        <v>0.85699999999999998</v>
      </c>
      <c r="AU343" s="20">
        <v>0.877</v>
      </c>
      <c r="AV343" s="20"/>
      <c r="AW343" s="20">
        <v>1.3759999999999999</v>
      </c>
      <c r="AX343" s="20">
        <v>2.109</v>
      </c>
      <c r="AY343" s="20">
        <v>2.0840000000000001</v>
      </c>
      <c r="AZ343" s="20">
        <v>1.5009999999999999</v>
      </c>
      <c r="BA343" s="20">
        <v>1.581</v>
      </c>
      <c r="BB343" s="20">
        <v>1.518</v>
      </c>
      <c r="BC343" s="20">
        <v>1.7370000000000001</v>
      </c>
      <c r="BD343" s="20">
        <v>1.667</v>
      </c>
      <c r="BE343" s="20">
        <v>1.464</v>
      </c>
      <c r="BF343" s="20">
        <v>1.244</v>
      </c>
      <c r="BG343" s="20">
        <v>1.224</v>
      </c>
      <c r="BH343" s="20">
        <v>1.155</v>
      </c>
      <c r="BI343" s="20">
        <v>1.8240000000000001</v>
      </c>
      <c r="BJ343" s="20">
        <v>1.38</v>
      </c>
      <c r="BK343" s="20">
        <v>1.2549999999999999</v>
      </c>
      <c r="BL343" s="20"/>
      <c r="BM343" s="20">
        <v>0.94399999999999995</v>
      </c>
      <c r="BN343" s="20">
        <v>0.79</v>
      </c>
      <c r="BO343" s="20">
        <v>0.78600000000000003</v>
      </c>
      <c r="BP343" s="20">
        <v>0.90300000000000002</v>
      </c>
      <c r="BQ343" s="20">
        <v>0.89900000000000002</v>
      </c>
      <c r="BR343" s="20">
        <v>0.88100000000000001</v>
      </c>
      <c r="BS343" s="20">
        <v>0.91600000000000004</v>
      </c>
      <c r="BT343" s="20">
        <v>0.91400000000000003</v>
      </c>
      <c r="BU343" s="20">
        <v>0.90800000000000003</v>
      </c>
      <c r="BV343" s="20">
        <v>0.89300000000000002</v>
      </c>
      <c r="BW343" s="20">
        <v>0.93200000000000005</v>
      </c>
      <c r="BX343" s="20">
        <v>0.92300000000000004</v>
      </c>
      <c r="BY343" s="20">
        <v>0.91900000000000004</v>
      </c>
      <c r="BZ343" s="20">
        <v>0.90800000000000003</v>
      </c>
      <c r="CA343" s="20">
        <v>0.91300000000000003</v>
      </c>
      <c r="CB343" s="20"/>
      <c r="CC343" s="20"/>
    </row>
    <row r="344" spans="1:81" x14ac:dyDescent="0.35">
      <c r="A344" s="20">
        <v>196.84399999999999</v>
      </c>
      <c r="B344" s="20">
        <v>399.93799999999999</v>
      </c>
      <c r="C344" s="20">
        <v>21.872</v>
      </c>
      <c r="D344" s="20">
        <v>151.53899999999999</v>
      </c>
      <c r="E344" s="20">
        <v>154.66399999999999</v>
      </c>
      <c r="F344" s="20">
        <v>210.905</v>
      </c>
      <c r="G344" s="20">
        <v>123.41800000000001</v>
      </c>
      <c r="H344" s="20">
        <v>212.46700000000001</v>
      </c>
      <c r="I344" s="20">
        <v>59.366</v>
      </c>
      <c r="J344" s="20">
        <v>132.792</v>
      </c>
      <c r="K344" s="20">
        <v>240.58799999999999</v>
      </c>
      <c r="L344" s="20">
        <v>282.76900000000001</v>
      </c>
      <c r="M344" s="20">
        <v>403.06299999999999</v>
      </c>
      <c r="N344" s="20">
        <v>601.46900000000005</v>
      </c>
      <c r="O344" s="20">
        <v>334.32299999999998</v>
      </c>
      <c r="P344" s="20"/>
      <c r="Q344" s="20">
        <v>51.512</v>
      </c>
      <c r="R344" s="20">
        <v>81.991</v>
      </c>
      <c r="S344" s="20">
        <v>20.175999999999998</v>
      </c>
      <c r="T344" s="20">
        <v>44.012999999999998</v>
      </c>
      <c r="U344" s="20">
        <v>49.316000000000003</v>
      </c>
      <c r="V344" s="20">
        <v>54.619</v>
      </c>
      <c r="W344" s="20">
        <v>40.478000000000002</v>
      </c>
      <c r="X344" s="20">
        <v>56.512</v>
      </c>
      <c r="Y344" s="20">
        <v>27.675999999999998</v>
      </c>
      <c r="Z344" s="20">
        <v>41.512999999999998</v>
      </c>
      <c r="AA344" s="20">
        <v>57.548000000000002</v>
      </c>
      <c r="AB344" s="20">
        <v>71.992000000000004</v>
      </c>
      <c r="AC344" s="20">
        <v>82.42</v>
      </c>
      <c r="AD344" s="20">
        <v>65.349999999999994</v>
      </c>
      <c r="AE344" s="20">
        <v>68.456999999999994</v>
      </c>
      <c r="AG344" s="20">
        <v>0.93200000000000005</v>
      </c>
      <c r="AH344" s="20">
        <v>0.748</v>
      </c>
      <c r="AI344" s="20">
        <v>0.67500000000000004</v>
      </c>
      <c r="AJ344" s="20">
        <v>0.98299999999999998</v>
      </c>
      <c r="AK344" s="20">
        <v>0.79900000000000004</v>
      </c>
      <c r="AL344" s="20">
        <v>0.88800000000000001</v>
      </c>
      <c r="AM344" s="20">
        <v>0.94699999999999995</v>
      </c>
      <c r="AN344" s="20">
        <v>0.83599999999999997</v>
      </c>
      <c r="AO344" s="20">
        <v>0.97399999999999998</v>
      </c>
      <c r="AP344" s="20">
        <v>0.96799999999999997</v>
      </c>
      <c r="AQ344" s="20">
        <v>0.91300000000000003</v>
      </c>
      <c r="AR344" s="20">
        <v>0.68600000000000005</v>
      </c>
      <c r="AS344" s="20">
        <v>0.746</v>
      </c>
      <c r="AT344" s="20">
        <v>0.90100000000000002</v>
      </c>
      <c r="AU344" s="20">
        <v>0.89600000000000002</v>
      </c>
      <c r="AV344" s="20"/>
      <c r="AW344" s="20">
        <v>1.4259999999999999</v>
      </c>
      <c r="AX344" s="20">
        <v>1.5249999999999999</v>
      </c>
      <c r="AY344" s="20">
        <v>1.992</v>
      </c>
      <c r="AZ344" s="20">
        <v>1.2230000000000001</v>
      </c>
      <c r="BA344" s="20">
        <v>2.02</v>
      </c>
      <c r="BB344" s="20">
        <v>1.236</v>
      </c>
      <c r="BC344" s="20">
        <v>1.1850000000000001</v>
      </c>
      <c r="BD344" s="20">
        <v>1.7549999999999999</v>
      </c>
      <c r="BE344" s="20">
        <v>1.2310000000000001</v>
      </c>
      <c r="BF344" s="20">
        <v>1.2729999999999999</v>
      </c>
      <c r="BG344" s="20">
        <v>1.1830000000000001</v>
      </c>
      <c r="BH344" s="20">
        <v>1.2410000000000001</v>
      </c>
      <c r="BI344" s="20">
        <v>2.11</v>
      </c>
      <c r="BJ344" s="20">
        <v>1.4930000000000001</v>
      </c>
      <c r="BK344" s="20">
        <v>1.159</v>
      </c>
      <c r="BL344" s="20"/>
      <c r="BM344" s="20">
        <v>0.94</v>
      </c>
      <c r="BN344" s="20">
        <v>0.90500000000000003</v>
      </c>
      <c r="BO344" s="20">
        <v>0.73699999999999999</v>
      </c>
      <c r="BP344" s="20">
        <v>0.93700000000000006</v>
      </c>
      <c r="BQ344" s="20">
        <v>0.89600000000000002</v>
      </c>
      <c r="BR344" s="20">
        <v>0.90900000000000003</v>
      </c>
      <c r="BS344" s="20">
        <v>0.92400000000000004</v>
      </c>
      <c r="BT344" s="20">
        <v>0.93500000000000005</v>
      </c>
      <c r="BU344" s="20">
        <v>0.89400000000000002</v>
      </c>
      <c r="BV344" s="20">
        <v>0.92400000000000004</v>
      </c>
      <c r="BW344" s="20">
        <v>0.92800000000000005</v>
      </c>
      <c r="BX344" s="20">
        <v>0.81699999999999995</v>
      </c>
      <c r="BY344" s="20">
        <v>0.90800000000000003</v>
      </c>
      <c r="BZ344" s="20">
        <v>0.93300000000000005</v>
      </c>
      <c r="CA344" s="20">
        <v>0.91800000000000004</v>
      </c>
      <c r="CB344" s="20"/>
      <c r="CC344" s="20"/>
    </row>
    <row r="345" spans="1:81" x14ac:dyDescent="0.35">
      <c r="A345" s="20">
        <v>170.286</v>
      </c>
      <c r="B345" s="20">
        <v>26.558</v>
      </c>
      <c r="C345" s="20">
        <v>218.71600000000001</v>
      </c>
      <c r="D345" s="20">
        <v>134.35400000000001</v>
      </c>
      <c r="E345" s="20">
        <v>203.09399999999999</v>
      </c>
      <c r="F345" s="20">
        <v>218.71600000000001</v>
      </c>
      <c r="G345" s="20">
        <v>142.16499999999999</v>
      </c>
      <c r="H345" s="20">
        <v>167.16200000000001</v>
      </c>
      <c r="I345" s="20">
        <v>79.674999999999997</v>
      </c>
      <c r="J345" s="20">
        <v>513.98299999999995</v>
      </c>
      <c r="K345" s="20">
        <v>251.524</v>
      </c>
      <c r="L345" s="20">
        <v>287.45499999999998</v>
      </c>
      <c r="M345" s="20">
        <v>132.792</v>
      </c>
      <c r="N345" s="20">
        <v>237.46299999999999</v>
      </c>
      <c r="O345" s="20">
        <v>168.72399999999999</v>
      </c>
      <c r="P345" s="20"/>
      <c r="Q345" s="20">
        <v>51.084000000000003</v>
      </c>
      <c r="R345" s="20">
        <v>18.408000000000001</v>
      </c>
      <c r="S345" s="20">
        <v>54.316000000000003</v>
      </c>
      <c r="T345" s="20">
        <v>44.744999999999997</v>
      </c>
      <c r="U345" s="20">
        <v>52.548000000000002</v>
      </c>
      <c r="V345" s="20">
        <v>53.582999999999998</v>
      </c>
      <c r="W345" s="20">
        <v>47.244999999999997</v>
      </c>
      <c r="X345" s="20">
        <v>50.350999999999999</v>
      </c>
      <c r="Y345" s="20">
        <v>49.923000000000002</v>
      </c>
      <c r="Z345" s="20">
        <v>85.954999999999998</v>
      </c>
      <c r="AA345" s="20">
        <v>58.582999999999998</v>
      </c>
      <c r="AB345" s="20">
        <v>64.921000000000006</v>
      </c>
      <c r="AC345" s="20">
        <v>41.21</v>
      </c>
      <c r="AD345" s="20">
        <v>97.9</v>
      </c>
      <c r="AE345" s="20">
        <v>49.012999999999998</v>
      </c>
      <c r="AG345" s="20">
        <v>0.82</v>
      </c>
      <c r="AH345" s="20">
        <v>0.98499999999999999</v>
      </c>
      <c r="AI345" s="20">
        <v>0.93200000000000005</v>
      </c>
      <c r="AJ345" s="20">
        <v>0.84299999999999997</v>
      </c>
      <c r="AK345" s="20">
        <v>0.92400000000000004</v>
      </c>
      <c r="AL345" s="20">
        <v>0.95699999999999996</v>
      </c>
      <c r="AM345" s="20">
        <v>0.8</v>
      </c>
      <c r="AN345" s="20">
        <v>0.82899999999999996</v>
      </c>
      <c r="AO345" s="20">
        <v>0.40200000000000002</v>
      </c>
      <c r="AP345" s="20">
        <v>0.874</v>
      </c>
      <c r="AQ345" s="20">
        <v>0.92100000000000004</v>
      </c>
      <c r="AR345" s="20">
        <v>0.85699999999999998</v>
      </c>
      <c r="AS345" s="20">
        <v>0.98299999999999998</v>
      </c>
      <c r="AT345" s="20">
        <v>0.78900000000000003</v>
      </c>
      <c r="AU345" s="20">
        <v>0.88300000000000001</v>
      </c>
      <c r="AV345" s="20"/>
      <c r="AW345" s="20">
        <v>1.6910000000000001</v>
      </c>
      <c r="AX345" s="20">
        <v>1.25</v>
      </c>
      <c r="AY345" s="20">
        <v>1.2889999999999999</v>
      </c>
      <c r="AZ345" s="20">
        <v>1.845</v>
      </c>
      <c r="BA345" s="20">
        <v>1.3620000000000001</v>
      </c>
      <c r="BB345" s="20">
        <v>1.2549999999999999</v>
      </c>
      <c r="BC345" s="20">
        <v>2.1760000000000002</v>
      </c>
      <c r="BD345" s="20">
        <v>1.9790000000000001</v>
      </c>
      <c r="BE345" s="20">
        <v>1.504</v>
      </c>
      <c r="BF345" s="20">
        <v>1.351</v>
      </c>
      <c r="BG345" s="20">
        <v>1.0860000000000001</v>
      </c>
      <c r="BH345" s="20">
        <v>1.157</v>
      </c>
      <c r="BI345" s="20">
        <v>1.238</v>
      </c>
      <c r="BJ345" s="20">
        <v>1.83</v>
      </c>
      <c r="BK345" s="20">
        <v>1.4550000000000001</v>
      </c>
      <c r="BL345" s="20"/>
      <c r="BM345" s="20">
        <v>0.90500000000000003</v>
      </c>
      <c r="BN345" s="20">
        <v>0.82899999999999996</v>
      </c>
      <c r="BO345" s="20">
        <v>0.92700000000000005</v>
      </c>
      <c r="BP345" s="20">
        <v>0.91500000000000004</v>
      </c>
      <c r="BQ345" s="20">
        <v>0.92200000000000004</v>
      </c>
      <c r="BR345" s="20">
        <v>0.93600000000000005</v>
      </c>
      <c r="BS345" s="20">
        <v>0.91</v>
      </c>
      <c r="BT345" s="20">
        <v>0.91100000000000003</v>
      </c>
      <c r="BU345" s="20">
        <v>0.68500000000000005</v>
      </c>
      <c r="BV345" s="20">
        <v>0.93300000000000005</v>
      </c>
      <c r="BW345" s="20">
        <v>0.92</v>
      </c>
      <c r="BX345" s="20">
        <v>0.92200000000000004</v>
      </c>
      <c r="BY345" s="20">
        <v>0.95</v>
      </c>
      <c r="BZ345" s="20">
        <v>0.91900000000000004</v>
      </c>
      <c r="CA345" s="20">
        <v>0.91500000000000004</v>
      </c>
      <c r="CB345" s="20"/>
      <c r="CC345" s="20"/>
    </row>
    <row r="346" spans="1:81" x14ac:dyDescent="0.35">
      <c r="A346" s="20">
        <v>149.977</v>
      </c>
      <c r="B346" s="20">
        <v>206.21799999999999</v>
      </c>
      <c r="C346" s="20">
        <v>120.294</v>
      </c>
      <c r="D346" s="20">
        <v>148.41399999999999</v>
      </c>
      <c r="E346" s="20">
        <v>254.648</v>
      </c>
      <c r="F346" s="20">
        <v>171.84800000000001</v>
      </c>
      <c r="G346" s="20">
        <v>120.294</v>
      </c>
      <c r="H346" s="20">
        <v>267.14600000000002</v>
      </c>
      <c r="I346" s="20">
        <v>601.46900000000005</v>
      </c>
      <c r="J346" s="20">
        <v>190.595</v>
      </c>
      <c r="K346" s="20">
        <v>279.64400000000001</v>
      </c>
      <c r="L346" s="20">
        <v>62.49</v>
      </c>
      <c r="M346" s="20">
        <v>249.96100000000001</v>
      </c>
      <c r="N346" s="20">
        <v>249.96100000000001</v>
      </c>
      <c r="O346" s="20">
        <v>253.08600000000001</v>
      </c>
      <c r="P346" s="20"/>
      <c r="Q346" s="20">
        <v>44.744999999999997</v>
      </c>
      <c r="R346" s="20">
        <v>53.582999999999998</v>
      </c>
      <c r="S346" s="20">
        <v>40.478000000000002</v>
      </c>
      <c r="T346" s="20">
        <v>49.619</v>
      </c>
      <c r="U346" s="20">
        <v>58.582999999999998</v>
      </c>
      <c r="V346" s="20">
        <v>52.850999999999999</v>
      </c>
      <c r="W346" s="20">
        <v>42.548999999999999</v>
      </c>
      <c r="X346" s="20">
        <v>64.188999999999993</v>
      </c>
      <c r="Y346" s="20">
        <v>91.561000000000007</v>
      </c>
      <c r="Z346" s="20">
        <v>52.548000000000002</v>
      </c>
      <c r="AA346" s="20">
        <v>62.118000000000002</v>
      </c>
      <c r="AB346" s="20">
        <v>35.780999999999999</v>
      </c>
      <c r="AC346" s="20">
        <v>59.921999999999997</v>
      </c>
      <c r="AD346" s="20">
        <v>56.082999999999998</v>
      </c>
      <c r="AE346" s="20">
        <v>62.421999999999997</v>
      </c>
      <c r="AG346" s="20">
        <v>0.94099999999999995</v>
      </c>
      <c r="AH346" s="20">
        <v>0.90300000000000002</v>
      </c>
      <c r="AI346" s="20">
        <v>0.92300000000000004</v>
      </c>
      <c r="AJ346" s="20">
        <v>0.75800000000000001</v>
      </c>
      <c r="AK346" s="20">
        <v>0.93200000000000005</v>
      </c>
      <c r="AL346" s="20">
        <v>0.77300000000000002</v>
      </c>
      <c r="AM346" s="20">
        <v>0.83499999999999996</v>
      </c>
      <c r="AN346" s="20">
        <v>0.81499999999999995</v>
      </c>
      <c r="AO346" s="20">
        <v>0.90200000000000002</v>
      </c>
      <c r="AP346" s="20">
        <v>0.86699999999999999</v>
      </c>
      <c r="AQ346" s="20">
        <v>0.91100000000000003</v>
      </c>
      <c r="AR346" s="20">
        <v>0.61299999999999999</v>
      </c>
      <c r="AS346" s="20">
        <v>0.875</v>
      </c>
      <c r="AT346" s="20">
        <v>0.94899999999999995</v>
      </c>
      <c r="AU346" s="20">
        <v>0.81599999999999995</v>
      </c>
      <c r="AV346" s="20"/>
      <c r="AW346" s="20">
        <v>1.444</v>
      </c>
      <c r="AX346" s="20">
        <v>1.502</v>
      </c>
      <c r="AY346" s="20">
        <v>1.534</v>
      </c>
      <c r="AZ346" s="20">
        <v>2.0150000000000001</v>
      </c>
      <c r="BA346" s="20">
        <v>1.2050000000000001</v>
      </c>
      <c r="BB346" s="20">
        <v>1.472</v>
      </c>
      <c r="BC346" s="20">
        <v>1.5760000000000001</v>
      </c>
      <c r="BD346" s="20">
        <v>1.595</v>
      </c>
      <c r="BE346" s="20">
        <v>1.1499999999999999</v>
      </c>
      <c r="BF346" s="20">
        <v>1.282</v>
      </c>
      <c r="BG346" s="20">
        <v>1.232</v>
      </c>
      <c r="BH346" s="20">
        <v>1.5840000000000001</v>
      </c>
      <c r="BI346" s="20">
        <v>1.2569999999999999</v>
      </c>
      <c r="BJ346" s="20">
        <v>1.2669999999999999</v>
      </c>
      <c r="BK346" s="20">
        <v>1.4319999999999999</v>
      </c>
      <c r="BL346" s="20"/>
      <c r="BM346" s="20">
        <v>0.93700000000000006</v>
      </c>
      <c r="BN346" s="20">
        <v>0.91700000000000004</v>
      </c>
      <c r="BO346" s="20">
        <v>0.91700000000000004</v>
      </c>
      <c r="BP346" s="20">
        <v>0.88400000000000001</v>
      </c>
      <c r="BQ346" s="20">
        <v>0.92600000000000005</v>
      </c>
      <c r="BR346" s="20">
        <v>0.86299999999999999</v>
      </c>
      <c r="BS346" s="20">
        <v>0.87</v>
      </c>
      <c r="BT346" s="20">
        <v>0.9</v>
      </c>
      <c r="BU346" s="20">
        <v>0.93300000000000005</v>
      </c>
      <c r="BV346" s="20">
        <v>0.91</v>
      </c>
      <c r="BW346" s="20">
        <v>0.91800000000000004</v>
      </c>
      <c r="BX346" s="20">
        <v>0.79200000000000004</v>
      </c>
      <c r="BY346" s="20">
        <v>0.89100000000000001</v>
      </c>
      <c r="BZ346" s="20">
        <v>0.94099999999999995</v>
      </c>
      <c r="CA346" s="20">
        <v>0.90800000000000003</v>
      </c>
      <c r="CB346" s="20"/>
      <c r="CC346" s="20"/>
    </row>
    <row r="347" spans="1:81" x14ac:dyDescent="0.35">
      <c r="A347" s="20">
        <v>151.53899999999999</v>
      </c>
      <c r="B347" s="20">
        <v>210.905</v>
      </c>
      <c r="C347" s="20">
        <v>274.95699999999999</v>
      </c>
      <c r="D347" s="20">
        <v>171.84800000000001</v>
      </c>
      <c r="E347" s="20">
        <v>181.22200000000001</v>
      </c>
      <c r="F347" s="20">
        <v>278.08199999999999</v>
      </c>
      <c r="G347" s="20">
        <v>184.346</v>
      </c>
      <c r="H347" s="20">
        <v>201.53100000000001</v>
      </c>
      <c r="I347" s="20">
        <v>223.40299999999999</v>
      </c>
      <c r="J347" s="20">
        <v>210.905</v>
      </c>
      <c r="K347" s="20">
        <v>220.27799999999999</v>
      </c>
      <c r="L347" s="20">
        <v>351.50799999999998</v>
      </c>
      <c r="M347" s="20">
        <v>376.50400000000002</v>
      </c>
      <c r="N347" s="20">
        <v>159.35</v>
      </c>
      <c r="O347" s="20">
        <v>101.547</v>
      </c>
      <c r="P347" s="20"/>
      <c r="Q347" s="20">
        <v>49.012999999999998</v>
      </c>
      <c r="R347" s="20">
        <v>55.78</v>
      </c>
      <c r="S347" s="20">
        <v>65.224999999999994</v>
      </c>
      <c r="T347" s="20">
        <v>50.048000000000002</v>
      </c>
      <c r="U347" s="20">
        <v>49.012999999999998</v>
      </c>
      <c r="V347" s="20">
        <v>63.154000000000003</v>
      </c>
      <c r="W347" s="20">
        <v>50.78</v>
      </c>
      <c r="X347" s="20">
        <v>52.548000000000002</v>
      </c>
      <c r="Y347" s="20">
        <v>54.619</v>
      </c>
      <c r="Z347" s="20">
        <v>53.28</v>
      </c>
      <c r="AA347" s="20">
        <v>53.582999999999998</v>
      </c>
      <c r="AB347" s="20">
        <v>69.921000000000006</v>
      </c>
      <c r="AC347" s="20">
        <v>73.153000000000006</v>
      </c>
      <c r="AD347" s="20">
        <v>59.19</v>
      </c>
      <c r="AE347" s="20">
        <v>37.978000000000002</v>
      </c>
      <c r="AG347" s="20">
        <v>0.79300000000000004</v>
      </c>
      <c r="AH347" s="20">
        <v>0.85199999999999998</v>
      </c>
      <c r="AI347" s="20">
        <v>0.81200000000000006</v>
      </c>
      <c r="AJ347" s="20">
        <v>0.86199999999999999</v>
      </c>
      <c r="AK347" s="20">
        <v>0.94799999999999995</v>
      </c>
      <c r="AL347" s="20">
        <v>0.876</v>
      </c>
      <c r="AM347" s="20">
        <v>0.89800000000000002</v>
      </c>
      <c r="AN347" s="20">
        <v>0.91700000000000004</v>
      </c>
      <c r="AO347" s="20">
        <v>0.94099999999999995</v>
      </c>
      <c r="AP347" s="20">
        <v>0.93400000000000005</v>
      </c>
      <c r="AQ347" s="20">
        <v>0.96399999999999997</v>
      </c>
      <c r="AR347" s="20">
        <v>0.90400000000000003</v>
      </c>
      <c r="AS347" s="20">
        <v>0.88400000000000001</v>
      </c>
      <c r="AT347" s="20">
        <v>0.89700000000000002</v>
      </c>
      <c r="AU347" s="20">
        <v>0.88500000000000001</v>
      </c>
      <c r="AV347" s="20"/>
      <c r="AW347" s="20">
        <v>2.0310000000000001</v>
      </c>
      <c r="AX347" s="20">
        <v>1.7749999999999999</v>
      </c>
      <c r="AY347" s="20">
        <v>1.5</v>
      </c>
      <c r="AZ347" s="20">
        <v>1.776</v>
      </c>
      <c r="BA347" s="20">
        <v>1.4239999999999999</v>
      </c>
      <c r="BB347" s="20">
        <v>1.26</v>
      </c>
      <c r="BC347" s="20">
        <v>1.3859999999999999</v>
      </c>
      <c r="BD347" s="20">
        <v>1.4810000000000001</v>
      </c>
      <c r="BE347" s="20">
        <v>1.2549999999999999</v>
      </c>
      <c r="BF347" s="20">
        <v>1.3779999999999999</v>
      </c>
      <c r="BG347" s="20">
        <v>1.1439999999999999</v>
      </c>
      <c r="BH347" s="20">
        <v>1.276</v>
      </c>
      <c r="BI347" s="20">
        <v>1.411</v>
      </c>
      <c r="BJ347" s="20">
        <v>1.3879999999999999</v>
      </c>
      <c r="BK347" s="20">
        <v>1.655</v>
      </c>
      <c r="BL347" s="20"/>
      <c r="BM347" s="20">
        <v>0.90700000000000003</v>
      </c>
      <c r="BN347" s="20">
        <v>0.91800000000000004</v>
      </c>
      <c r="BO347" s="20">
        <v>0.90500000000000003</v>
      </c>
      <c r="BP347" s="20">
        <v>0.92400000000000004</v>
      </c>
      <c r="BQ347" s="20">
        <v>0.94699999999999995</v>
      </c>
      <c r="BR347" s="20">
        <v>0.91800000000000004</v>
      </c>
      <c r="BS347" s="20">
        <v>0.92200000000000004</v>
      </c>
      <c r="BT347" s="20">
        <v>0.92500000000000004</v>
      </c>
      <c r="BU347" s="20">
        <v>0.91400000000000003</v>
      </c>
      <c r="BV347" s="20">
        <v>0.94099999999999995</v>
      </c>
      <c r="BW347" s="20">
        <v>0.92500000000000004</v>
      </c>
      <c r="BX347" s="20">
        <v>0.92600000000000005</v>
      </c>
      <c r="BY347" s="20">
        <v>0.93400000000000005</v>
      </c>
      <c r="BZ347" s="20">
        <v>0.92500000000000004</v>
      </c>
      <c r="CA347" s="20">
        <v>0.89700000000000002</v>
      </c>
      <c r="CB347" s="20"/>
      <c r="CC347" s="20"/>
    </row>
    <row r="348" spans="1:81" x14ac:dyDescent="0.35">
      <c r="A348" s="20">
        <v>184.346</v>
      </c>
      <c r="B348" s="20">
        <v>320.26299999999998</v>
      </c>
      <c r="C348" s="20">
        <v>192.15799999999999</v>
      </c>
      <c r="D348" s="20">
        <v>187.471</v>
      </c>
      <c r="E348" s="20">
        <v>165.59899999999999</v>
      </c>
      <c r="F348" s="20">
        <v>295.267</v>
      </c>
      <c r="G348" s="20">
        <v>224.965</v>
      </c>
      <c r="H348" s="20">
        <v>196.84399999999999</v>
      </c>
      <c r="I348" s="20">
        <v>259.33499999999998</v>
      </c>
      <c r="J348" s="20">
        <v>157.78800000000001</v>
      </c>
      <c r="K348" s="20">
        <v>346.82100000000003</v>
      </c>
      <c r="L348" s="20">
        <v>206.21799999999999</v>
      </c>
      <c r="M348" s="20">
        <v>212.46700000000001</v>
      </c>
      <c r="N348" s="20">
        <v>156.226</v>
      </c>
      <c r="O348" s="20">
        <v>884.23800000000006</v>
      </c>
      <c r="P348" s="20"/>
      <c r="Q348" s="20">
        <v>53.154000000000003</v>
      </c>
      <c r="R348" s="20">
        <v>65.653999999999996</v>
      </c>
      <c r="S348" s="20">
        <v>53.582999999999998</v>
      </c>
      <c r="T348" s="20">
        <v>52.244999999999997</v>
      </c>
      <c r="U348" s="20">
        <v>47.851999999999997</v>
      </c>
      <c r="V348" s="20">
        <v>66.385999999999996</v>
      </c>
      <c r="W348" s="20">
        <v>55.350999999999999</v>
      </c>
      <c r="X348" s="20">
        <v>51.084000000000003</v>
      </c>
      <c r="Y348" s="20">
        <v>59.618000000000002</v>
      </c>
      <c r="Z348" s="20">
        <v>45.048999999999999</v>
      </c>
      <c r="AA348" s="20">
        <v>69.921000000000006</v>
      </c>
      <c r="AB348" s="20">
        <v>52.850999999999999</v>
      </c>
      <c r="AC348" s="20">
        <v>52.850999999999999</v>
      </c>
      <c r="AD348" s="20">
        <v>45.780999999999999</v>
      </c>
      <c r="AE348" s="20">
        <v>135.57499999999999</v>
      </c>
      <c r="AG348" s="20">
        <v>0.82</v>
      </c>
      <c r="AH348" s="20">
        <v>0.93400000000000005</v>
      </c>
      <c r="AI348" s="20">
        <v>0.84099999999999997</v>
      </c>
      <c r="AJ348" s="20">
        <v>0.86299999999999999</v>
      </c>
      <c r="AK348" s="20">
        <v>0.90900000000000003</v>
      </c>
      <c r="AL348" s="20">
        <v>0.84199999999999997</v>
      </c>
      <c r="AM348" s="20">
        <v>0.92300000000000004</v>
      </c>
      <c r="AN348" s="20">
        <v>0.94799999999999995</v>
      </c>
      <c r="AO348" s="20">
        <v>0.91700000000000004</v>
      </c>
      <c r="AP348" s="20">
        <v>0.97699999999999998</v>
      </c>
      <c r="AQ348" s="20">
        <v>0.89100000000000001</v>
      </c>
      <c r="AR348" s="20">
        <v>0.92800000000000005</v>
      </c>
      <c r="AS348" s="20">
        <v>0.95599999999999996</v>
      </c>
      <c r="AT348" s="20">
        <v>0.95499999999999996</v>
      </c>
      <c r="AU348" s="20">
        <v>0.60499999999999998</v>
      </c>
      <c r="AV348" s="20"/>
      <c r="AW348" s="20">
        <v>2.0209999999999999</v>
      </c>
      <c r="AX348" s="20">
        <v>1.137</v>
      </c>
      <c r="AY348" s="20">
        <v>1.869</v>
      </c>
      <c r="AZ348" s="20">
        <v>1.661</v>
      </c>
      <c r="BA348" s="20">
        <v>1.7</v>
      </c>
      <c r="BB348" s="20">
        <v>1.57</v>
      </c>
      <c r="BC348" s="20">
        <v>1.3819999999999999</v>
      </c>
      <c r="BD348" s="20">
        <v>1.2110000000000001</v>
      </c>
      <c r="BE348" s="20">
        <v>1.351</v>
      </c>
      <c r="BF348" s="20">
        <v>1.1919999999999999</v>
      </c>
      <c r="BG348" s="20">
        <v>1.5309999999999999</v>
      </c>
      <c r="BH348" s="20">
        <v>1.284</v>
      </c>
      <c r="BI348" s="20">
        <v>1.44</v>
      </c>
      <c r="BJ348" s="20">
        <v>1.3520000000000001</v>
      </c>
      <c r="BK348" s="20">
        <v>2.2000000000000002</v>
      </c>
      <c r="BL348" s="20"/>
      <c r="BM348" s="20">
        <v>0.90100000000000002</v>
      </c>
      <c r="BN348" s="20">
        <v>0.92800000000000005</v>
      </c>
      <c r="BO348" s="20">
        <v>0.91400000000000003</v>
      </c>
      <c r="BP348" s="20">
        <v>0.93400000000000005</v>
      </c>
      <c r="BQ348" s="20">
        <v>0.91800000000000004</v>
      </c>
      <c r="BR348" s="20">
        <v>0.92200000000000004</v>
      </c>
      <c r="BS348" s="20">
        <v>0.92300000000000004</v>
      </c>
      <c r="BT348" s="20">
        <v>0.91600000000000004</v>
      </c>
      <c r="BU348" s="20">
        <v>0.92500000000000004</v>
      </c>
      <c r="BV348" s="20">
        <v>0.91800000000000004</v>
      </c>
      <c r="BW348" s="20">
        <v>0.93500000000000005</v>
      </c>
      <c r="BX348" s="20">
        <v>0.92300000000000004</v>
      </c>
      <c r="BY348" s="20">
        <v>0.93500000000000005</v>
      </c>
      <c r="BZ348" s="20">
        <v>0.91900000000000004</v>
      </c>
      <c r="CA348" s="20">
        <v>0.86</v>
      </c>
      <c r="CB348" s="20"/>
      <c r="CC348" s="20"/>
    </row>
    <row r="349" spans="1:81" x14ac:dyDescent="0.35">
      <c r="A349" s="20">
        <v>174.97300000000001</v>
      </c>
      <c r="B349" s="20">
        <v>340.572</v>
      </c>
      <c r="C349" s="20">
        <v>248.399</v>
      </c>
      <c r="D349" s="20">
        <v>160.91300000000001</v>
      </c>
      <c r="E349" s="20">
        <v>201.53100000000001</v>
      </c>
      <c r="F349" s="20">
        <v>418.685</v>
      </c>
      <c r="G349" s="20">
        <v>139.041</v>
      </c>
      <c r="H349" s="20">
        <v>199.96899999999999</v>
      </c>
      <c r="I349" s="20">
        <v>271.83300000000003</v>
      </c>
      <c r="J349" s="20">
        <v>193.72</v>
      </c>
      <c r="K349" s="20">
        <v>159.35</v>
      </c>
      <c r="L349" s="20">
        <v>192.15799999999999</v>
      </c>
      <c r="M349" s="20">
        <v>240.58799999999999</v>
      </c>
      <c r="N349" s="20">
        <v>387.44</v>
      </c>
      <c r="O349" s="20">
        <v>193.72</v>
      </c>
      <c r="P349" s="20"/>
      <c r="Q349" s="20">
        <v>49.316000000000003</v>
      </c>
      <c r="R349" s="20">
        <v>69.921000000000006</v>
      </c>
      <c r="S349" s="20">
        <v>59.19</v>
      </c>
      <c r="T349" s="20">
        <v>47.548000000000002</v>
      </c>
      <c r="U349" s="20">
        <v>51.816000000000003</v>
      </c>
      <c r="V349" s="20">
        <v>78.027000000000001</v>
      </c>
      <c r="W349" s="20">
        <v>45.048999999999999</v>
      </c>
      <c r="X349" s="20">
        <v>53.582999999999998</v>
      </c>
      <c r="Y349" s="20">
        <v>89.793999999999997</v>
      </c>
      <c r="Z349" s="20">
        <v>50.048000000000002</v>
      </c>
      <c r="AA349" s="20">
        <v>48.280999999999999</v>
      </c>
      <c r="AB349" s="20">
        <v>53.887</v>
      </c>
      <c r="AC349" s="20">
        <v>59.314999999999998</v>
      </c>
      <c r="AD349" s="20">
        <v>47.548000000000002</v>
      </c>
      <c r="AE349" s="20">
        <v>51.512999999999998</v>
      </c>
      <c r="AG349" s="20">
        <v>0.90400000000000003</v>
      </c>
      <c r="AH349" s="20">
        <v>0.875</v>
      </c>
      <c r="AI349" s="20">
        <v>0.89100000000000001</v>
      </c>
      <c r="AJ349" s="20">
        <v>0.89400000000000002</v>
      </c>
      <c r="AK349" s="20">
        <v>0.94299999999999995</v>
      </c>
      <c r="AL349" s="20">
        <v>0.86399999999999999</v>
      </c>
      <c r="AM349" s="20">
        <v>0.86099999999999999</v>
      </c>
      <c r="AN349" s="20">
        <v>0.875</v>
      </c>
      <c r="AO349" s="20">
        <v>0.42399999999999999</v>
      </c>
      <c r="AP349" s="20">
        <v>0.97199999999999998</v>
      </c>
      <c r="AQ349" s="20">
        <v>0.85899999999999999</v>
      </c>
      <c r="AR349" s="20">
        <v>0.83199999999999996</v>
      </c>
      <c r="AS349" s="20">
        <v>0.85899999999999999</v>
      </c>
      <c r="AT349" s="20">
        <v>0.86799999999999999</v>
      </c>
      <c r="AU349" s="20">
        <v>0.91700000000000004</v>
      </c>
      <c r="AV349" s="20"/>
      <c r="AW349" s="20">
        <v>1.3819999999999999</v>
      </c>
      <c r="AX349" s="20">
        <v>1.359</v>
      </c>
      <c r="AY349" s="20">
        <v>1.1910000000000001</v>
      </c>
      <c r="AZ349" s="20">
        <v>1.5209999999999999</v>
      </c>
      <c r="BA349" s="20">
        <v>1.2090000000000001</v>
      </c>
      <c r="BB349" s="20">
        <v>1.3879999999999999</v>
      </c>
      <c r="BC349" s="20">
        <v>1.752</v>
      </c>
      <c r="BD349" s="20">
        <v>1.6819999999999999</v>
      </c>
      <c r="BE349" s="20">
        <v>1.554</v>
      </c>
      <c r="BF349" s="20">
        <v>1.29</v>
      </c>
      <c r="BG349" s="20">
        <v>1.8080000000000001</v>
      </c>
      <c r="BH349" s="20">
        <v>1.7270000000000001</v>
      </c>
      <c r="BI349" s="20">
        <v>1.621</v>
      </c>
      <c r="BJ349" s="20">
        <v>1.593</v>
      </c>
      <c r="BK349" s="20">
        <v>1.256</v>
      </c>
      <c r="BL349" s="20"/>
      <c r="BM349" s="20">
        <v>0.91400000000000003</v>
      </c>
      <c r="BN349" s="20">
        <v>0.93</v>
      </c>
      <c r="BO349" s="20">
        <v>0.91100000000000003</v>
      </c>
      <c r="BP349" s="20">
        <v>0.90700000000000003</v>
      </c>
      <c r="BQ349" s="20">
        <v>0.91500000000000004</v>
      </c>
      <c r="BR349" s="20">
        <v>0.91600000000000004</v>
      </c>
      <c r="BS349" s="20">
        <v>0.89400000000000002</v>
      </c>
      <c r="BT349" s="20">
        <v>0.91800000000000004</v>
      </c>
      <c r="BU349" s="20">
        <v>0.80900000000000005</v>
      </c>
      <c r="BV349" s="20">
        <v>0.93600000000000005</v>
      </c>
      <c r="BW349" s="20">
        <v>0.91900000000000004</v>
      </c>
      <c r="BX349" s="20">
        <v>0.88800000000000001</v>
      </c>
      <c r="BY349" s="20">
        <v>0.92500000000000004</v>
      </c>
      <c r="BZ349" s="20">
        <v>0.90100000000000002</v>
      </c>
      <c r="CA349" s="20">
        <v>0.92900000000000005</v>
      </c>
      <c r="CB349" s="20"/>
      <c r="CC349" s="20"/>
    </row>
    <row r="350" spans="1:81" x14ac:dyDescent="0.35">
      <c r="A350" s="20">
        <v>192.15700000000001</v>
      </c>
      <c r="B350" s="20">
        <v>214.029</v>
      </c>
      <c r="C350" s="20">
        <v>237.46299999999999</v>
      </c>
      <c r="D350" s="20">
        <v>132.792</v>
      </c>
      <c r="E350" s="20">
        <v>214.029</v>
      </c>
      <c r="F350" s="20">
        <v>364.00599999999997</v>
      </c>
      <c r="G350" s="20">
        <v>143.72800000000001</v>
      </c>
      <c r="H350" s="20">
        <v>184.346</v>
      </c>
      <c r="I350" s="20">
        <v>278.08199999999999</v>
      </c>
      <c r="J350" s="20">
        <v>170.286</v>
      </c>
      <c r="K350" s="20">
        <v>160.91300000000001</v>
      </c>
      <c r="L350" s="20">
        <v>243.71199999999999</v>
      </c>
      <c r="M350" s="20">
        <v>245.274</v>
      </c>
      <c r="N350" s="20">
        <v>651.46199999999999</v>
      </c>
      <c r="O350" s="20">
        <v>245.274</v>
      </c>
      <c r="P350" s="20"/>
      <c r="Q350" s="20">
        <v>52.548000000000002</v>
      </c>
      <c r="R350" s="20">
        <v>56.387</v>
      </c>
      <c r="S350" s="20">
        <v>56.082999999999998</v>
      </c>
      <c r="T350" s="20">
        <v>42.244999999999997</v>
      </c>
      <c r="U350" s="20">
        <v>54.316000000000003</v>
      </c>
      <c r="V350" s="20">
        <v>79.491</v>
      </c>
      <c r="W350" s="20">
        <v>47.851999999999997</v>
      </c>
      <c r="X350" s="20">
        <v>49.012999999999998</v>
      </c>
      <c r="Y350" s="20">
        <v>61.082999999999998</v>
      </c>
      <c r="Z350" s="20">
        <v>49.316000000000003</v>
      </c>
      <c r="AA350" s="20">
        <v>47.548000000000002</v>
      </c>
      <c r="AB350" s="20">
        <v>57.850999999999999</v>
      </c>
      <c r="AC350" s="20">
        <v>58.886000000000003</v>
      </c>
      <c r="AD350" s="20">
        <v>76.259</v>
      </c>
      <c r="AE350" s="20">
        <v>63.457000000000001</v>
      </c>
      <c r="AG350" s="20">
        <v>0.874</v>
      </c>
      <c r="AH350" s="20">
        <v>0.84599999999999997</v>
      </c>
      <c r="AI350" s="20">
        <v>0.94899999999999995</v>
      </c>
      <c r="AJ350" s="20">
        <v>0.93500000000000005</v>
      </c>
      <c r="AK350" s="20">
        <v>0.91200000000000003</v>
      </c>
      <c r="AL350" s="20">
        <v>0.72399999999999998</v>
      </c>
      <c r="AM350" s="20">
        <v>0.78900000000000003</v>
      </c>
      <c r="AN350" s="20">
        <v>0.96399999999999997</v>
      </c>
      <c r="AO350" s="20">
        <v>0.93700000000000006</v>
      </c>
      <c r="AP350" s="20">
        <v>0.88</v>
      </c>
      <c r="AQ350" s="20">
        <v>0.89400000000000002</v>
      </c>
      <c r="AR350" s="20">
        <v>0.91500000000000004</v>
      </c>
      <c r="AS350" s="20">
        <v>0.88900000000000001</v>
      </c>
      <c r="AT350" s="20">
        <v>0.83699999999999997</v>
      </c>
      <c r="AU350" s="20">
        <v>0.76500000000000001</v>
      </c>
      <c r="AV350" s="20"/>
      <c r="AW350" s="20">
        <v>1.542</v>
      </c>
      <c r="AX350" s="20">
        <v>1.649</v>
      </c>
      <c r="AY350" s="20">
        <v>1.202</v>
      </c>
      <c r="AZ350" s="20">
        <v>1.444</v>
      </c>
      <c r="BA350" s="20">
        <v>1.3009999999999999</v>
      </c>
      <c r="BB350" s="20">
        <v>1.776</v>
      </c>
      <c r="BC350" s="20">
        <v>1.409</v>
      </c>
      <c r="BD350" s="20">
        <v>1.236</v>
      </c>
      <c r="BE350" s="20">
        <v>1.3140000000000001</v>
      </c>
      <c r="BF350" s="20">
        <v>1.458</v>
      </c>
      <c r="BG350" s="20">
        <v>1.347</v>
      </c>
      <c r="BH350" s="20">
        <v>1.4379999999999999</v>
      </c>
      <c r="BI350" s="20">
        <v>1.3009999999999999</v>
      </c>
      <c r="BJ350" s="20">
        <v>1.6459999999999999</v>
      </c>
      <c r="BK350" s="20">
        <v>2.008</v>
      </c>
      <c r="BL350" s="20"/>
      <c r="BM350" s="20">
        <v>0.91100000000000003</v>
      </c>
      <c r="BN350" s="20">
        <v>0.89800000000000002</v>
      </c>
      <c r="BO350" s="20">
        <v>0.92700000000000005</v>
      </c>
      <c r="BP350" s="20">
        <v>0.91400000000000003</v>
      </c>
      <c r="BQ350" s="20">
        <v>0.91600000000000004</v>
      </c>
      <c r="BR350" s="20">
        <v>0.85199999999999998</v>
      </c>
      <c r="BS350" s="20">
        <v>0.876</v>
      </c>
      <c r="BT350" s="20">
        <v>0.94399999999999995</v>
      </c>
      <c r="BU350" s="20">
        <v>0.94399999999999995</v>
      </c>
      <c r="BV350" s="20">
        <v>0.90100000000000002</v>
      </c>
      <c r="BW350" s="20">
        <v>0.90400000000000003</v>
      </c>
      <c r="BX350" s="20">
        <v>0.92</v>
      </c>
      <c r="BY350" s="20">
        <v>0.90500000000000003</v>
      </c>
      <c r="BZ350" s="20">
        <v>0.92200000000000004</v>
      </c>
      <c r="CA350" s="20">
        <v>0.88700000000000001</v>
      </c>
      <c r="CB350" s="20"/>
      <c r="CC350" s="20"/>
    </row>
    <row r="351" spans="1:81" x14ac:dyDescent="0.35">
      <c r="A351" s="20">
        <v>128.10499999999999</v>
      </c>
      <c r="B351" s="20">
        <v>153.101</v>
      </c>
      <c r="C351" s="20">
        <v>149.977</v>
      </c>
      <c r="D351" s="20">
        <v>224.965</v>
      </c>
      <c r="E351" s="20">
        <v>226.52699999999999</v>
      </c>
      <c r="F351" s="20">
        <v>218.71600000000001</v>
      </c>
      <c r="G351" s="20">
        <v>115.607</v>
      </c>
      <c r="H351" s="20">
        <v>273.39499999999998</v>
      </c>
      <c r="I351" s="20">
        <v>187.471</v>
      </c>
      <c r="J351" s="20">
        <v>134.35400000000001</v>
      </c>
      <c r="K351" s="20">
        <v>334.32299999999998</v>
      </c>
      <c r="L351" s="20">
        <v>132.792</v>
      </c>
      <c r="M351" s="20">
        <v>353.07</v>
      </c>
      <c r="N351" s="20">
        <v>128.10499999999999</v>
      </c>
      <c r="O351" s="20">
        <v>456.17899999999997</v>
      </c>
      <c r="P351" s="20"/>
      <c r="Q351" s="20">
        <v>42.978000000000002</v>
      </c>
      <c r="R351" s="20">
        <v>46.816000000000003</v>
      </c>
      <c r="S351" s="20">
        <v>44.012999999999998</v>
      </c>
      <c r="T351" s="20">
        <v>58.886000000000003</v>
      </c>
      <c r="U351" s="20">
        <v>60.046999999999997</v>
      </c>
      <c r="V351" s="20">
        <v>52.548000000000002</v>
      </c>
      <c r="W351" s="20">
        <v>41.084000000000003</v>
      </c>
      <c r="X351" s="20">
        <v>66.385999999999996</v>
      </c>
      <c r="Y351" s="20">
        <v>54.19</v>
      </c>
      <c r="Z351" s="20">
        <v>41.942</v>
      </c>
      <c r="AA351" s="20">
        <v>68.456999999999994</v>
      </c>
      <c r="AB351" s="20">
        <v>41.817</v>
      </c>
      <c r="AC351" s="20">
        <v>70.653000000000006</v>
      </c>
      <c r="AD351" s="20">
        <v>107.899</v>
      </c>
      <c r="AE351" s="20">
        <v>114.23699999999999</v>
      </c>
      <c r="AG351" s="20">
        <v>0.872</v>
      </c>
      <c r="AH351" s="20">
        <v>0.878</v>
      </c>
      <c r="AI351" s="20">
        <v>0.97299999999999998</v>
      </c>
      <c r="AJ351" s="20">
        <v>0.81499999999999995</v>
      </c>
      <c r="AK351" s="20">
        <v>0.78900000000000003</v>
      </c>
      <c r="AL351" s="20">
        <v>0.995</v>
      </c>
      <c r="AM351" s="20">
        <v>0.86099999999999999</v>
      </c>
      <c r="AN351" s="20">
        <v>0.78</v>
      </c>
      <c r="AO351" s="20">
        <v>0.80200000000000005</v>
      </c>
      <c r="AP351" s="20">
        <v>0.96</v>
      </c>
      <c r="AQ351" s="20">
        <v>0.89600000000000002</v>
      </c>
      <c r="AR351" s="20">
        <v>0.95399999999999996</v>
      </c>
      <c r="AS351" s="20">
        <v>0.88900000000000001</v>
      </c>
      <c r="AT351" s="20">
        <v>0.70299999999999996</v>
      </c>
      <c r="AU351" s="20">
        <v>0.439</v>
      </c>
      <c r="AV351" s="20"/>
      <c r="AW351" s="20">
        <v>1.635</v>
      </c>
      <c r="AX351" s="20">
        <v>1.46</v>
      </c>
      <c r="AY351" s="20">
        <v>1.3220000000000001</v>
      </c>
      <c r="AZ351" s="20">
        <v>1.4390000000000001</v>
      </c>
      <c r="BA351" s="20">
        <v>2.0550000000000002</v>
      </c>
      <c r="BB351" s="20">
        <v>1.1819999999999999</v>
      </c>
      <c r="BC351" s="20">
        <v>1.784</v>
      </c>
      <c r="BD351" s="20">
        <v>1.669</v>
      </c>
      <c r="BE351" s="20">
        <v>1.615</v>
      </c>
      <c r="BF351" s="20">
        <v>1.1839999999999999</v>
      </c>
      <c r="BG351" s="20">
        <v>1.4019999999999999</v>
      </c>
      <c r="BH351" s="20">
        <v>1.0980000000000001</v>
      </c>
      <c r="BI351" s="20">
        <v>1.423</v>
      </c>
      <c r="BJ351" s="20">
        <v>1.357</v>
      </c>
      <c r="BK351" s="20">
        <v>2.069</v>
      </c>
      <c r="BL351" s="20"/>
      <c r="BM351" s="20">
        <v>0.91100000000000003</v>
      </c>
      <c r="BN351" s="20">
        <v>0.89500000000000002</v>
      </c>
      <c r="BO351" s="20">
        <v>0.93200000000000005</v>
      </c>
      <c r="BP351" s="20">
        <v>0.88600000000000001</v>
      </c>
      <c r="BQ351" s="20">
        <v>0.90600000000000003</v>
      </c>
      <c r="BR351" s="20">
        <v>0.94899999999999995</v>
      </c>
      <c r="BS351" s="20">
        <v>0.88600000000000001</v>
      </c>
      <c r="BT351" s="20">
        <v>0.89700000000000002</v>
      </c>
      <c r="BU351" s="20">
        <v>0.86</v>
      </c>
      <c r="BV351" s="20">
        <v>0.94499999999999995</v>
      </c>
      <c r="BW351" s="20">
        <v>0.91600000000000004</v>
      </c>
      <c r="BX351" s="20">
        <v>0.89</v>
      </c>
      <c r="BY351" s="20">
        <v>0.93400000000000005</v>
      </c>
      <c r="BZ351" s="20">
        <v>0.86599999999999999</v>
      </c>
      <c r="CA351" s="20">
        <v>0.72499999999999998</v>
      </c>
      <c r="CB351" s="20"/>
      <c r="CC351" s="20"/>
    </row>
    <row r="352" spans="1:81" x14ac:dyDescent="0.35">
      <c r="A352" s="20">
        <v>173.41</v>
      </c>
      <c r="B352" s="20">
        <v>226.52699999999999</v>
      </c>
      <c r="C352" s="20">
        <v>421.81</v>
      </c>
      <c r="D352" s="20">
        <v>142.16499999999999</v>
      </c>
      <c r="E352" s="20">
        <v>156.226</v>
      </c>
      <c r="F352" s="20">
        <v>362.44400000000002</v>
      </c>
      <c r="G352" s="20">
        <v>215.59200000000001</v>
      </c>
      <c r="H352" s="20">
        <v>249.96100000000001</v>
      </c>
      <c r="I352" s="20">
        <v>203.09399999999999</v>
      </c>
      <c r="J352" s="20">
        <v>193.72</v>
      </c>
      <c r="K352" s="20">
        <v>164.03700000000001</v>
      </c>
      <c r="L352" s="20">
        <v>131.22999999999999</v>
      </c>
      <c r="M352" s="20">
        <v>237.46299999999999</v>
      </c>
      <c r="N352" s="20">
        <v>301.51600000000002</v>
      </c>
      <c r="O352" s="20">
        <v>343.697</v>
      </c>
      <c r="P352" s="20"/>
      <c r="Q352" s="20">
        <v>49.619</v>
      </c>
      <c r="R352" s="20">
        <v>56.387</v>
      </c>
      <c r="S352" s="20">
        <v>94.793000000000006</v>
      </c>
      <c r="T352" s="20">
        <v>44.744999999999997</v>
      </c>
      <c r="U352" s="20">
        <v>46.816000000000003</v>
      </c>
      <c r="V352" s="20">
        <v>70.653000000000006</v>
      </c>
      <c r="W352" s="20">
        <v>54.619</v>
      </c>
      <c r="X352" s="20">
        <v>60.350999999999999</v>
      </c>
      <c r="Y352" s="20">
        <v>52.548000000000002</v>
      </c>
      <c r="Z352" s="20">
        <v>51.387</v>
      </c>
      <c r="AA352" s="20">
        <v>45.780999999999999</v>
      </c>
      <c r="AB352" s="20">
        <v>41.512999999999998</v>
      </c>
      <c r="AC352" s="20">
        <v>60.046999999999997</v>
      </c>
      <c r="AD352" s="20">
        <v>45.048999999999999</v>
      </c>
      <c r="AE352" s="20">
        <v>82.293999999999997</v>
      </c>
      <c r="AG352" s="20">
        <v>0.88500000000000001</v>
      </c>
      <c r="AH352" s="20">
        <v>0.89500000000000002</v>
      </c>
      <c r="AI352" s="20">
        <v>0.59</v>
      </c>
      <c r="AJ352" s="20">
        <v>0.89200000000000002</v>
      </c>
      <c r="AK352" s="20">
        <v>0.89600000000000002</v>
      </c>
      <c r="AL352" s="20">
        <v>0.91200000000000003</v>
      </c>
      <c r="AM352" s="20">
        <v>0.90800000000000003</v>
      </c>
      <c r="AN352" s="20">
        <v>0.86199999999999999</v>
      </c>
      <c r="AO352" s="20">
        <v>0.92400000000000004</v>
      </c>
      <c r="AP352" s="20">
        <v>0.92200000000000004</v>
      </c>
      <c r="AQ352" s="20">
        <v>0.98399999999999999</v>
      </c>
      <c r="AR352" s="20">
        <v>0.95699999999999996</v>
      </c>
      <c r="AS352" s="20">
        <v>0.82799999999999996</v>
      </c>
      <c r="AT352" s="20">
        <v>0.79300000000000004</v>
      </c>
      <c r="AU352" s="20">
        <v>0.63800000000000001</v>
      </c>
      <c r="AV352" s="20"/>
      <c r="AW352" s="20">
        <v>1.355</v>
      </c>
      <c r="AX352" s="20">
        <v>1.4430000000000001</v>
      </c>
      <c r="AY352" s="20">
        <v>2.161</v>
      </c>
      <c r="AZ352" s="20">
        <v>1.304</v>
      </c>
      <c r="BA352" s="20">
        <v>1.371</v>
      </c>
      <c r="BB352" s="20">
        <v>1.4119999999999999</v>
      </c>
      <c r="BC352" s="20">
        <v>1.2569999999999999</v>
      </c>
      <c r="BD352" s="20">
        <v>1.478</v>
      </c>
      <c r="BE352" s="20">
        <v>1.327</v>
      </c>
      <c r="BF352" s="20">
        <v>1.391</v>
      </c>
      <c r="BG352" s="20">
        <v>1.1619999999999999</v>
      </c>
      <c r="BH352" s="20">
        <v>1.331</v>
      </c>
      <c r="BI352" s="20">
        <v>1.8029999999999999</v>
      </c>
      <c r="BJ352" s="20">
        <v>2.0619999999999998</v>
      </c>
      <c r="BK352" s="20">
        <v>1.7849999999999999</v>
      </c>
      <c r="BL352" s="20"/>
      <c r="BM352" s="20">
        <v>0.89900000000000002</v>
      </c>
      <c r="BN352" s="20">
        <v>0.92700000000000005</v>
      </c>
      <c r="BO352" s="20">
        <v>0.82199999999999995</v>
      </c>
      <c r="BP352" s="20">
        <v>0.90100000000000002</v>
      </c>
      <c r="BQ352" s="20">
        <v>0.88900000000000001</v>
      </c>
      <c r="BR352" s="20">
        <v>0.93400000000000005</v>
      </c>
      <c r="BS352" s="20">
        <v>0.92</v>
      </c>
      <c r="BT352" s="20">
        <v>0.93</v>
      </c>
      <c r="BU352" s="20">
        <v>0.92900000000000005</v>
      </c>
      <c r="BV352" s="20">
        <v>0.90500000000000003</v>
      </c>
      <c r="BW352" s="20">
        <v>0.93799999999999994</v>
      </c>
      <c r="BX352" s="20">
        <v>0.91300000000000003</v>
      </c>
      <c r="BY352" s="20">
        <v>0.91600000000000004</v>
      </c>
      <c r="BZ352" s="20">
        <v>0.89600000000000002</v>
      </c>
      <c r="CA352" s="20">
        <v>0.86099999999999999</v>
      </c>
      <c r="CB352" s="20"/>
      <c r="CC352" s="20"/>
    </row>
    <row r="353" spans="1:81" x14ac:dyDescent="0.35">
      <c r="A353" s="20">
        <v>210.905</v>
      </c>
      <c r="B353" s="20">
        <v>253.08600000000001</v>
      </c>
      <c r="C353" s="20">
        <v>579.59799999999996</v>
      </c>
      <c r="D353" s="20">
        <v>301.51600000000002</v>
      </c>
      <c r="E353" s="20">
        <v>203.09399999999999</v>
      </c>
      <c r="F353" s="20">
        <v>45.305</v>
      </c>
      <c r="G353" s="20">
        <v>221.84100000000001</v>
      </c>
      <c r="H353" s="20">
        <v>234.339</v>
      </c>
      <c r="I353" s="20">
        <v>328.07400000000001</v>
      </c>
      <c r="J353" s="20">
        <v>184.346</v>
      </c>
      <c r="K353" s="20">
        <v>212.46700000000001</v>
      </c>
      <c r="L353" s="20">
        <v>159.35</v>
      </c>
      <c r="M353" s="20">
        <v>140.60300000000001</v>
      </c>
      <c r="N353" s="20">
        <v>176.535</v>
      </c>
      <c r="O353" s="20">
        <v>93.734999999999999</v>
      </c>
      <c r="P353" s="20"/>
      <c r="Q353" s="20">
        <v>55.048000000000002</v>
      </c>
      <c r="R353" s="20">
        <v>59.618000000000002</v>
      </c>
      <c r="S353" s="20">
        <v>92.293999999999997</v>
      </c>
      <c r="T353" s="20">
        <v>64.921000000000006</v>
      </c>
      <c r="U353" s="20">
        <v>50.78</v>
      </c>
      <c r="V353" s="20">
        <v>25.175999999999998</v>
      </c>
      <c r="W353" s="20">
        <v>56.512</v>
      </c>
      <c r="X353" s="20">
        <v>57.850999999999999</v>
      </c>
      <c r="Y353" s="20">
        <v>68.456999999999994</v>
      </c>
      <c r="Z353" s="20">
        <v>50.048000000000002</v>
      </c>
      <c r="AA353" s="20">
        <v>54.619</v>
      </c>
      <c r="AB353" s="20">
        <v>47.119</v>
      </c>
      <c r="AC353" s="20">
        <v>44.744999999999997</v>
      </c>
      <c r="AD353" s="20">
        <v>65.349999999999994</v>
      </c>
      <c r="AE353" s="20">
        <v>36.817</v>
      </c>
      <c r="AG353" s="20">
        <v>0.875</v>
      </c>
      <c r="AH353" s="20">
        <v>0.89500000000000002</v>
      </c>
      <c r="AI353" s="20">
        <v>0.85499999999999998</v>
      </c>
      <c r="AJ353" s="20">
        <v>0.89900000000000002</v>
      </c>
      <c r="AK353" s="20">
        <v>0.99</v>
      </c>
      <c r="AL353" s="20">
        <v>0.89800000000000002</v>
      </c>
      <c r="AM353" s="20">
        <v>0.873</v>
      </c>
      <c r="AN353" s="20">
        <v>0.88</v>
      </c>
      <c r="AO353" s="20">
        <v>0.88</v>
      </c>
      <c r="AP353" s="20">
        <v>0.92500000000000004</v>
      </c>
      <c r="AQ353" s="20">
        <v>0.89500000000000002</v>
      </c>
      <c r="AR353" s="20">
        <v>0.90200000000000002</v>
      </c>
      <c r="AS353" s="20">
        <v>0.88200000000000001</v>
      </c>
      <c r="AT353" s="20">
        <v>0.88700000000000001</v>
      </c>
      <c r="AU353" s="20">
        <v>0.86899999999999999</v>
      </c>
      <c r="AV353" s="20"/>
      <c r="AW353" s="20">
        <v>1.5509999999999999</v>
      </c>
      <c r="AX353" s="20">
        <v>1.399</v>
      </c>
      <c r="AY353" s="20">
        <v>1.516</v>
      </c>
      <c r="AZ353" s="20">
        <v>1.208</v>
      </c>
      <c r="BA353" s="20">
        <v>1.1140000000000001</v>
      </c>
      <c r="BB353" s="20">
        <v>1.774</v>
      </c>
      <c r="BC353" s="20">
        <v>1.554</v>
      </c>
      <c r="BD353" s="20">
        <v>1.4370000000000001</v>
      </c>
      <c r="BE353" s="20">
        <v>1.3859999999999999</v>
      </c>
      <c r="BF353" s="20">
        <v>1.43</v>
      </c>
      <c r="BG353" s="20">
        <v>1.4750000000000001</v>
      </c>
      <c r="BH353" s="20">
        <v>1.6539999999999999</v>
      </c>
      <c r="BI353" s="20">
        <v>1.698</v>
      </c>
      <c r="BJ353" s="20">
        <v>1.3009999999999999</v>
      </c>
      <c r="BK353" s="20">
        <v>1.3959999999999999</v>
      </c>
      <c r="BL353" s="20"/>
      <c r="BM353" s="20">
        <v>0.92800000000000005</v>
      </c>
      <c r="BN353" s="20">
        <v>0.90500000000000003</v>
      </c>
      <c r="BO353" s="20">
        <v>0.92600000000000005</v>
      </c>
      <c r="BP353" s="20">
        <v>0.91900000000000004</v>
      </c>
      <c r="BQ353" s="20">
        <v>0.95199999999999996</v>
      </c>
      <c r="BR353" s="20">
        <v>0.86599999999999999</v>
      </c>
      <c r="BS353" s="20">
        <v>0.94</v>
      </c>
      <c r="BT353" s="20">
        <v>0.91500000000000004</v>
      </c>
      <c r="BU353" s="20">
        <v>0.92100000000000004</v>
      </c>
      <c r="BV353" s="20">
        <v>0.92500000000000004</v>
      </c>
      <c r="BW353" s="20">
        <v>0.91900000000000004</v>
      </c>
      <c r="BX353" s="20">
        <v>0.90300000000000002</v>
      </c>
      <c r="BY353" s="20">
        <v>0.92300000000000004</v>
      </c>
      <c r="BZ353" s="20">
        <v>0.92300000000000004</v>
      </c>
      <c r="CA353" s="20">
        <v>0.88200000000000001</v>
      </c>
      <c r="CB353" s="20"/>
      <c r="CC353" s="20"/>
    </row>
    <row r="354" spans="1:81" x14ac:dyDescent="0.35">
      <c r="A354" s="20">
        <v>231.214</v>
      </c>
      <c r="B354" s="20">
        <v>267.14600000000002</v>
      </c>
      <c r="C354" s="20">
        <v>182.78399999999999</v>
      </c>
      <c r="D354" s="20">
        <v>181.22200000000001</v>
      </c>
      <c r="E354" s="20">
        <v>115.607</v>
      </c>
      <c r="F354" s="20">
        <v>193.72</v>
      </c>
      <c r="G354" s="20">
        <v>187.471</v>
      </c>
      <c r="H354" s="20">
        <v>384.315</v>
      </c>
      <c r="I354" s="20">
        <v>23.434000000000001</v>
      </c>
      <c r="J354" s="20">
        <v>268.70800000000003</v>
      </c>
      <c r="K354" s="20">
        <v>293.70400000000001</v>
      </c>
      <c r="L354" s="20">
        <v>221.84100000000001</v>
      </c>
      <c r="M354" s="20">
        <v>106.23399999999999</v>
      </c>
      <c r="N354" s="20">
        <v>237.46299999999999</v>
      </c>
      <c r="O354" s="20">
        <v>232.77600000000001</v>
      </c>
      <c r="P354" s="20"/>
      <c r="Q354" s="20">
        <v>57.548000000000002</v>
      </c>
      <c r="R354" s="20">
        <v>60.654000000000003</v>
      </c>
      <c r="S354" s="20">
        <v>52.119</v>
      </c>
      <c r="T354" s="20">
        <v>48.584000000000003</v>
      </c>
      <c r="U354" s="20">
        <v>37.978000000000002</v>
      </c>
      <c r="V354" s="20">
        <v>50.048000000000002</v>
      </c>
      <c r="W354" s="20">
        <v>50.048000000000002</v>
      </c>
      <c r="X354" s="20">
        <v>81.991</v>
      </c>
      <c r="Y354" s="20">
        <v>16.640999999999998</v>
      </c>
      <c r="Z354" s="20">
        <v>59.618000000000002</v>
      </c>
      <c r="AA354" s="20">
        <v>67.849999999999994</v>
      </c>
      <c r="AB354" s="20">
        <v>56.082999999999998</v>
      </c>
      <c r="AC354" s="20">
        <v>40.780999999999999</v>
      </c>
      <c r="AD354" s="20">
        <v>49.316000000000003</v>
      </c>
      <c r="AE354" s="20">
        <v>58.28</v>
      </c>
      <c r="AG354" s="20">
        <v>0.877</v>
      </c>
      <c r="AH354" s="20">
        <v>0.91300000000000003</v>
      </c>
      <c r="AI354" s="20">
        <v>0.84599999999999997</v>
      </c>
      <c r="AJ354" s="20">
        <v>0.96499999999999997</v>
      </c>
      <c r="AK354" s="20">
        <v>1</v>
      </c>
      <c r="AL354" s="20">
        <v>0.97199999999999998</v>
      </c>
      <c r="AM354" s="20">
        <v>0.94099999999999995</v>
      </c>
      <c r="AN354" s="20">
        <v>0.71799999999999997</v>
      </c>
      <c r="AO354" s="20">
        <v>1</v>
      </c>
      <c r="AP354" s="20">
        <v>0.95</v>
      </c>
      <c r="AQ354" s="20">
        <v>0.80200000000000005</v>
      </c>
      <c r="AR354" s="20">
        <v>0.88600000000000001</v>
      </c>
      <c r="AS354" s="20">
        <v>0.80300000000000005</v>
      </c>
      <c r="AT354" s="20">
        <v>0.91200000000000003</v>
      </c>
      <c r="AU354" s="20">
        <v>0.86099999999999999</v>
      </c>
      <c r="AV354" s="20"/>
      <c r="AW354" s="20">
        <v>1.7110000000000001</v>
      </c>
      <c r="AX354" s="20">
        <v>1.1659999999999999</v>
      </c>
      <c r="AY354" s="20">
        <v>1.369</v>
      </c>
      <c r="AZ354" s="20">
        <v>1.22</v>
      </c>
      <c r="BA354" s="20">
        <v>1.2090000000000001</v>
      </c>
      <c r="BB354" s="20">
        <v>1.3</v>
      </c>
      <c r="BC354" s="20">
        <v>1.27</v>
      </c>
      <c r="BD354" s="20">
        <v>1.7669999999999999</v>
      </c>
      <c r="BE354" s="20">
        <v>1.3919999999999999</v>
      </c>
      <c r="BF354" s="20">
        <v>1.2190000000000001</v>
      </c>
      <c r="BG354" s="20">
        <v>1.708</v>
      </c>
      <c r="BH354" s="20">
        <v>1.4550000000000001</v>
      </c>
      <c r="BI354" s="20">
        <v>1.6619999999999999</v>
      </c>
      <c r="BJ354" s="20">
        <v>1.3160000000000001</v>
      </c>
      <c r="BK354" s="20">
        <v>1.5469999999999999</v>
      </c>
      <c r="BL354" s="20"/>
      <c r="BM354" s="20">
        <v>0.93400000000000005</v>
      </c>
      <c r="BN354" s="20">
        <v>0.91</v>
      </c>
      <c r="BO354" s="20">
        <v>0.89</v>
      </c>
      <c r="BP354" s="20">
        <v>0.91300000000000003</v>
      </c>
      <c r="BQ354" s="20">
        <v>0.93100000000000005</v>
      </c>
      <c r="BR354" s="20">
        <v>0.93600000000000005</v>
      </c>
      <c r="BS354" s="20">
        <v>0.93</v>
      </c>
      <c r="BT354" s="20">
        <v>0.86199999999999999</v>
      </c>
      <c r="BU354" s="20">
        <v>0.88200000000000001</v>
      </c>
      <c r="BV354" s="20">
        <v>0.93200000000000005</v>
      </c>
      <c r="BW354" s="20">
        <v>0.91900000000000004</v>
      </c>
      <c r="BX354" s="20">
        <v>0.92800000000000005</v>
      </c>
      <c r="BY354" s="20">
        <v>0.86599999999999999</v>
      </c>
      <c r="BZ354" s="20">
        <v>0.9</v>
      </c>
      <c r="CA354" s="20">
        <v>0.93100000000000005</v>
      </c>
      <c r="CB354" s="20"/>
      <c r="CC354" s="20"/>
    </row>
    <row r="355" spans="1:81" x14ac:dyDescent="0.35">
      <c r="A355" s="20">
        <v>114.045</v>
      </c>
      <c r="B355" s="20">
        <v>232.77600000000001</v>
      </c>
      <c r="C355" s="20">
        <v>289.01799999999997</v>
      </c>
      <c r="D355" s="20">
        <v>149.977</v>
      </c>
      <c r="E355" s="20">
        <v>324.95</v>
      </c>
      <c r="F355" s="20">
        <v>295.267</v>
      </c>
      <c r="G355" s="20">
        <v>171.84800000000001</v>
      </c>
      <c r="H355" s="20">
        <v>215.59200000000001</v>
      </c>
      <c r="I355" s="20">
        <v>187.471</v>
      </c>
      <c r="J355" s="20">
        <v>153.101</v>
      </c>
      <c r="K355" s="20">
        <v>317.13799999999998</v>
      </c>
      <c r="L355" s="20">
        <v>174.97300000000001</v>
      </c>
      <c r="M355" s="20">
        <v>228.09</v>
      </c>
      <c r="N355" s="20">
        <v>164.03700000000001</v>
      </c>
      <c r="O355" s="20">
        <v>203.09399999999999</v>
      </c>
      <c r="P355" s="20"/>
      <c r="Q355" s="20">
        <v>41.817</v>
      </c>
      <c r="R355" s="20">
        <v>56.082999999999998</v>
      </c>
      <c r="S355" s="20">
        <v>64.921000000000006</v>
      </c>
      <c r="T355" s="20">
        <v>46.512999999999998</v>
      </c>
      <c r="U355" s="20">
        <v>67.117999999999995</v>
      </c>
      <c r="V355" s="20">
        <v>73.331000000000003</v>
      </c>
      <c r="W355" s="20">
        <v>50.350999999999999</v>
      </c>
      <c r="X355" s="20">
        <v>54.619</v>
      </c>
      <c r="Y355" s="20">
        <v>49.012999999999998</v>
      </c>
      <c r="Z355" s="20">
        <v>45.048999999999999</v>
      </c>
      <c r="AA355" s="20">
        <v>65.653999999999996</v>
      </c>
      <c r="AB355" s="20">
        <v>51.387</v>
      </c>
      <c r="AC355" s="20">
        <v>55.350999999999999</v>
      </c>
      <c r="AD355" s="20">
        <v>60.78</v>
      </c>
      <c r="AE355" s="20">
        <v>53.887</v>
      </c>
      <c r="AG355" s="20">
        <v>0.82</v>
      </c>
      <c r="AH355" s="20">
        <v>0.93</v>
      </c>
      <c r="AI355" s="20">
        <v>0.86199999999999999</v>
      </c>
      <c r="AJ355" s="20">
        <v>0.871</v>
      </c>
      <c r="AK355" s="20">
        <v>0.90600000000000003</v>
      </c>
      <c r="AL355" s="20">
        <v>0.69</v>
      </c>
      <c r="AM355" s="20">
        <v>0.85199999999999998</v>
      </c>
      <c r="AN355" s="20">
        <v>0.90800000000000003</v>
      </c>
      <c r="AO355" s="20">
        <v>0.98099999999999998</v>
      </c>
      <c r="AP355" s="20">
        <v>0.94799999999999995</v>
      </c>
      <c r="AQ355" s="20">
        <v>0.92500000000000004</v>
      </c>
      <c r="AR355" s="20">
        <v>0.83299999999999996</v>
      </c>
      <c r="AS355" s="20">
        <v>0.93600000000000005</v>
      </c>
      <c r="AT355" s="20">
        <v>0.80800000000000005</v>
      </c>
      <c r="AU355" s="20">
        <v>0.879</v>
      </c>
      <c r="AV355" s="20"/>
      <c r="AW355" s="20">
        <v>1.9179999999999999</v>
      </c>
      <c r="AX355" s="20">
        <v>1.373</v>
      </c>
      <c r="AY355" s="20">
        <v>1.431</v>
      </c>
      <c r="AZ355" s="20">
        <v>1.2410000000000001</v>
      </c>
      <c r="BA355" s="20">
        <v>1.403</v>
      </c>
      <c r="BB355" s="20">
        <v>1.603</v>
      </c>
      <c r="BC355" s="20">
        <v>1.6459999999999999</v>
      </c>
      <c r="BD355" s="20">
        <v>1.4159999999999999</v>
      </c>
      <c r="BE355" s="20">
        <v>1.1499999999999999</v>
      </c>
      <c r="BF355" s="20">
        <v>1.3129999999999999</v>
      </c>
      <c r="BG355" s="20">
        <v>1.216</v>
      </c>
      <c r="BH355" s="20">
        <v>1.427</v>
      </c>
      <c r="BI355" s="20">
        <v>1.4139999999999999</v>
      </c>
      <c r="BJ355" s="20">
        <v>1.798</v>
      </c>
      <c r="BK355" s="20">
        <v>1.534</v>
      </c>
      <c r="BL355" s="20"/>
      <c r="BM355" s="20">
        <v>0.89</v>
      </c>
      <c r="BN355" s="20">
        <v>0.92800000000000005</v>
      </c>
      <c r="BO355" s="20">
        <v>0.90500000000000003</v>
      </c>
      <c r="BP355" s="20">
        <v>0.88900000000000001</v>
      </c>
      <c r="BQ355" s="20">
        <v>0.93300000000000005</v>
      </c>
      <c r="BR355" s="20">
        <v>0.83099999999999996</v>
      </c>
      <c r="BS355" s="20">
        <v>0.88400000000000001</v>
      </c>
      <c r="BT355" s="20">
        <v>0.91100000000000003</v>
      </c>
      <c r="BU355" s="20">
        <v>0.94099999999999995</v>
      </c>
      <c r="BV355" s="20">
        <v>0.91200000000000003</v>
      </c>
      <c r="BW355" s="20">
        <v>0.92300000000000004</v>
      </c>
      <c r="BX355" s="20">
        <v>0.89600000000000002</v>
      </c>
      <c r="BY355" s="20">
        <v>0.92700000000000005</v>
      </c>
      <c r="BZ355" s="20">
        <v>0.91600000000000004</v>
      </c>
      <c r="CA355" s="20">
        <v>0.9</v>
      </c>
      <c r="CB355" s="20"/>
      <c r="CC355" s="20"/>
    </row>
    <row r="356" spans="1:81" x14ac:dyDescent="0.35">
      <c r="A356" s="20">
        <v>182.78399999999999</v>
      </c>
      <c r="B356" s="20">
        <v>206.21799999999999</v>
      </c>
      <c r="C356" s="20">
        <v>440.55700000000002</v>
      </c>
      <c r="D356" s="20">
        <v>140.60300000000001</v>
      </c>
      <c r="E356" s="20">
        <v>334.32299999999998</v>
      </c>
      <c r="F356" s="20">
        <v>468.67700000000002</v>
      </c>
      <c r="G356" s="20">
        <v>303.07799999999997</v>
      </c>
      <c r="H356" s="20">
        <v>276.52</v>
      </c>
      <c r="I356" s="20">
        <v>360.88200000000001</v>
      </c>
      <c r="J356" s="20">
        <v>143.72800000000001</v>
      </c>
      <c r="K356" s="20">
        <v>187.471</v>
      </c>
      <c r="L356" s="20">
        <v>101.547</v>
      </c>
      <c r="M356" s="20">
        <v>365.56799999999998</v>
      </c>
      <c r="N356" s="20">
        <v>384.315</v>
      </c>
      <c r="O356" s="20">
        <v>314.01400000000001</v>
      </c>
      <c r="P356" s="20"/>
      <c r="Q356" s="20">
        <v>51.084000000000003</v>
      </c>
      <c r="R356" s="20">
        <v>52.850999999999999</v>
      </c>
      <c r="S356" s="20">
        <v>135.02000000000001</v>
      </c>
      <c r="T356" s="20">
        <v>44.744999999999997</v>
      </c>
      <c r="U356" s="20">
        <v>81.259</v>
      </c>
      <c r="V356" s="20">
        <v>93.632000000000005</v>
      </c>
      <c r="W356" s="20">
        <v>70.653000000000006</v>
      </c>
      <c r="X356" s="20">
        <v>63.582999999999998</v>
      </c>
      <c r="Y356" s="20">
        <v>74.188000000000002</v>
      </c>
      <c r="Z356" s="20">
        <v>44.744999999999997</v>
      </c>
      <c r="AA356" s="20">
        <v>49.012999999999998</v>
      </c>
      <c r="AB356" s="20">
        <v>39.317</v>
      </c>
      <c r="AC356" s="20">
        <v>75.956000000000003</v>
      </c>
      <c r="AD356" s="20">
        <v>47.244999999999997</v>
      </c>
      <c r="AE356" s="20">
        <v>67.421000000000006</v>
      </c>
      <c r="AG356" s="20">
        <v>0.88</v>
      </c>
      <c r="AH356" s="20">
        <v>0.92800000000000005</v>
      </c>
      <c r="AI356" s="20">
        <v>0.30399999999999999</v>
      </c>
      <c r="AJ356" s="20">
        <v>0.88200000000000001</v>
      </c>
      <c r="AK356" s="20">
        <v>0.63600000000000001</v>
      </c>
      <c r="AL356" s="20">
        <v>0.67200000000000004</v>
      </c>
      <c r="AM356" s="20">
        <v>0.76300000000000001</v>
      </c>
      <c r="AN356" s="20">
        <v>0.86</v>
      </c>
      <c r="AO356" s="20">
        <v>0.82399999999999995</v>
      </c>
      <c r="AP356" s="20">
        <v>0.90200000000000002</v>
      </c>
      <c r="AQ356" s="20">
        <v>0.98099999999999998</v>
      </c>
      <c r="AR356" s="20">
        <v>0.82599999999999996</v>
      </c>
      <c r="AS356" s="20">
        <v>0.79600000000000004</v>
      </c>
      <c r="AT356" s="20">
        <v>0.92400000000000004</v>
      </c>
      <c r="AU356" s="20">
        <v>0.86799999999999999</v>
      </c>
      <c r="AV356" s="20"/>
      <c r="AW356" s="20">
        <v>1.5549999999999999</v>
      </c>
      <c r="AX356" s="20">
        <v>1.3560000000000001</v>
      </c>
      <c r="AY356" s="20">
        <v>1.6279999999999999</v>
      </c>
      <c r="AZ356" s="20">
        <v>1.667</v>
      </c>
      <c r="BA356" s="20">
        <v>1.917</v>
      </c>
      <c r="BB356" s="20">
        <v>1.649</v>
      </c>
      <c r="BC356" s="20">
        <v>1.9710000000000001</v>
      </c>
      <c r="BD356" s="20">
        <v>1.488</v>
      </c>
      <c r="BE356" s="20">
        <v>1.6279999999999999</v>
      </c>
      <c r="BF356" s="20">
        <v>1.4239999999999999</v>
      </c>
      <c r="BG356" s="20">
        <v>1.222</v>
      </c>
      <c r="BH356" s="20">
        <v>1.8859999999999999</v>
      </c>
      <c r="BI356" s="20">
        <v>1.7789999999999999</v>
      </c>
      <c r="BJ356" s="20">
        <v>1.37</v>
      </c>
      <c r="BK356" s="20">
        <v>1.65</v>
      </c>
      <c r="BL356" s="20"/>
      <c r="BM356" s="20">
        <v>0.90300000000000002</v>
      </c>
      <c r="BN356" s="20">
        <v>0.92600000000000005</v>
      </c>
      <c r="BO356" s="20">
        <v>0.70499999999999996</v>
      </c>
      <c r="BP356" s="20">
        <v>0.92300000000000004</v>
      </c>
      <c r="BQ356" s="20">
        <v>0.86299999999999999</v>
      </c>
      <c r="BR356" s="20">
        <v>0.878</v>
      </c>
      <c r="BS356" s="20">
        <v>0.89600000000000002</v>
      </c>
      <c r="BT356" s="20">
        <v>0.91900000000000004</v>
      </c>
      <c r="BU356" s="20">
        <v>0.92400000000000004</v>
      </c>
      <c r="BV356" s="20">
        <v>0.92</v>
      </c>
      <c r="BW356" s="20">
        <v>0.94099999999999995</v>
      </c>
      <c r="BX356" s="20">
        <v>0.86699999999999999</v>
      </c>
      <c r="BY356" s="20">
        <v>0.90500000000000003</v>
      </c>
      <c r="BZ356" s="20">
        <v>0.92500000000000004</v>
      </c>
      <c r="CA356" s="20">
        <v>0.93300000000000005</v>
      </c>
      <c r="CB356" s="20"/>
      <c r="CC356" s="20"/>
    </row>
    <row r="357" spans="1:81" x14ac:dyDescent="0.35">
      <c r="A357" s="20">
        <v>170.286</v>
      </c>
      <c r="B357" s="20">
        <v>268.70800000000003</v>
      </c>
      <c r="C357" s="20">
        <v>721.76300000000003</v>
      </c>
      <c r="D357" s="20">
        <v>204.65600000000001</v>
      </c>
      <c r="E357" s="20">
        <v>176.535</v>
      </c>
      <c r="F357" s="20">
        <v>212.46700000000001</v>
      </c>
      <c r="G357" s="20">
        <v>142.16499999999999</v>
      </c>
      <c r="H357" s="20">
        <v>157.78800000000001</v>
      </c>
      <c r="I357" s="20">
        <v>292.142</v>
      </c>
      <c r="J357" s="20">
        <v>157.78800000000001</v>
      </c>
      <c r="K357" s="20">
        <v>162.47499999999999</v>
      </c>
      <c r="L357" s="20">
        <v>128.10499999999999</v>
      </c>
      <c r="M357" s="20">
        <v>228.09</v>
      </c>
      <c r="N357" s="20">
        <v>340.572</v>
      </c>
      <c r="O357" s="20">
        <v>237.46299999999999</v>
      </c>
      <c r="P357" s="20"/>
      <c r="Q357" s="20">
        <v>49.316000000000003</v>
      </c>
      <c r="R357" s="20">
        <v>62.118000000000002</v>
      </c>
      <c r="S357" s="20">
        <v>100.828</v>
      </c>
      <c r="T357" s="20">
        <v>54.619</v>
      </c>
      <c r="U357" s="20">
        <v>48.584000000000003</v>
      </c>
      <c r="V357" s="20">
        <v>53.28</v>
      </c>
      <c r="W357" s="20">
        <v>45.048999999999999</v>
      </c>
      <c r="X357" s="20">
        <v>45.780999999999999</v>
      </c>
      <c r="Y357" s="20">
        <v>62.546999999999997</v>
      </c>
      <c r="Z357" s="20">
        <v>45.780999999999999</v>
      </c>
      <c r="AA357" s="20">
        <v>48.280999999999999</v>
      </c>
      <c r="AB357" s="20">
        <v>46.084000000000003</v>
      </c>
      <c r="AC357" s="20">
        <v>55.350999999999999</v>
      </c>
      <c r="AD357" s="20">
        <v>73.456000000000003</v>
      </c>
      <c r="AE357" s="20">
        <v>58.582999999999998</v>
      </c>
      <c r="AG357" s="20">
        <v>0.88</v>
      </c>
      <c r="AH357" s="20">
        <v>0.875</v>
      </c>
      <c r="AI357" s="20">
        <v>0.89200000000000002</v>
      </c>
      <c r="AJ357" s="20">
        <v>0.86199999999999999</v>
      </c>
      <c r="AK357" s="20">
        <v>0.94</v>
      </c>
      <c r="AL357" s="20">
        <v>0.94099999999999995</v>
      </c>
      <c r="AM357" s="20">
        <v>0.88</v>
      </c>
      <c r="AN357" s="20">
        <v>0.94599999999999995</v>
      </c>
      <c r="AO357" s="20">
        <v>0.93799999999999994</v>
      </c>
      <c r="AP357" s="20">
        <v>0.94599999999999995</v>
      </c>
      <c r="AQ357" s="20">
        <v>0.876</v>
      </c>
      <c r="AR357" s="20">
        <v>0.75800000000000001</v>
      </c>
      <c r="AS357" s="20">
        <v>0.93600000000000005</v>
      </c>
      <c r="AT357" s="20">
        <v>0.89500000000000002</v>
      </c>
      <c r="AU357" s="20">
        <v>0.86899999999999999</v>
      </c>
      <c r="AV357" s="20"/>
      <c r="AW357" s="20">
        <v>1.3640000000000001</v>
      </c>
      <c r="AX357" s="20">
        <v>1.3740000000000001</v>
      </c>
      <c r="AY357" s="20">
        <v>1.204</v>
      </c>
      <c r="AZ357" s="20">
        <v>1.143</v>
      </c>
      <c r="BA357" s="20">
        <v>1.278</v>
      </c>
      <c r="BB357" s="20">
        <v>1.361</v>
      </c>
      <c r="BC357" s="20">
        <v>1.54</v>
      </c>
      <c r="BD357" s="20">
        <v>1.1359999999999999</v>
      </c>
      <c r="BE357" s="20">
        <v>1.218</v>
      </c>
      <c r="BF357" s="20">
        <v>1.4730000000000001</v>
      </c>
      <c r="BG357" s="20">
        <v>1.589</v>
      </c>
      <c r="BH357" s="20">
        <v>2.246</v>
      </c>
      <c r="BI357" s="20">
        <v>1.492</v>
      </c>
      <c r="BJ357" s="20">
        <v>1.431</v>
      </c>
      <c r="BK357" s="20">
        <v>1.129</v>
      </c>
      <c r="BL357" s="20"/>
      <c r="BM357" s="20">
        <v>0.88300000000000001</v>
      </c>
      <c r="BN357" s="20">
        <v>0.91200000000000003</v>
      </c>
      <c r="BO357" s="20">
        <v>0.93200000000000005</v>
      </c>
      <c r="BP357" s="20">
        <v>0.88500000000000001</v>
      </c>
      <c r="BQ357" s="20">
        <v>0.91100000000000003</v>
      </c>
      <c r="BR357" s="20">
        <v>0.93799999999999994</v>
      </c>
      <c r="BS357" s="20">
        <v>0.90100000000000002</v>
      </c>
      <c r="BT357" s="20">
        <v>0.92700000000000005</v>
      </c>
      <c r="BU357" s="20">
        <v>0.94399999999999995</v>
      </c>
      <c r="BV357" s="20">
        <v>0.91800000000000004</v>
      </c>
      <c r="BW357" s="20">
        <v>0.90800000000000003</v>
      </c>
      <c r="BX357" s="20">
        <v>0.86799999999999999</v>
      </c>
      <c r="BY357" s="20">
        <v>0.93</v>
      </c>
      <c r="BZ357" s="20">
        <v>0.93</v>
      </c>
      <c r="CA357" s="20">
        <v>0.90700000000000003</v>
      </c>
      <c r="CB357" s="20"/>
      <c r="CC357" s="20"/>
    </row>
    <row r="358" spans="1:81" x14ac:dyDescent="0.35">
      <c r="A358" s="20">
        <v>167.161</v>
      </c>
      <c r="B358" s="20">
        <v>229.65199999999999</v>
      </c>
      <c r="C358" s="20">
        <v>434.30799999999999</v>
      </c>
      <c r="D358" s="20">
        <v>126.54300000000001</v>
      </c>
      <c r="E358" s="20">
        <v>317.13799999999998</v>
      </c>
      <c r="F358" s="20">
        <v>206.21799999999999</v>
      </c>
      <c r="G358" s="20">
        <v>220.27799999999999</v>
      </c>
      <c r="H358" s="20">
        <v>195.28200000000001</v>
      </c>
      <c r="I358" s="20">
        <v>332.76100000000002</v>
      </c>
      <c r="J358" s="20">
        <v>156.226</v>
      </c>
      <c r="K358" s="20">
        <v>199.96899999999999</v>
      </c>
      <c r="L358" s="20">
        <v>134.35400000000001</v>
      </c>
      <c r="M358" s="20">
        <v>207.78</v>
      </c>
      <c r="N358" s="20">
        <v>229.65199999999999</v>
      </c>
      <c r="O358" s="20">
        <v>148.41399999999999</v>
      </c>
      <c r="P358" s="20"/>
      <c r="Q358" s="20">
        <v>46.816000000000003</v>
      </c>
      <c r="R358" s="20">
        <v>57.850999999999999</v>
      </c>
      <c r="S358" s="20">
        <v>80.527000000000001</v>
      </c>
      <c r="T358" s="20">
        <v>46.084000000000003</v>
      </c>
      <c r="U358" s="20">
        <v>73.581999999999994</v>
      </c>
      <c r="V358" s="20">
        <v>54.316000000000003</v>
      </c>
      <c r="W358" s="20">
        <v>54.619</v>
      </c>
      <c r="X358" s="20">
        <v>51.084000000000003</v>
      </c>
      <c r="Y358" s="20">
        <v>69.921000000000006</v>
      </c>
      <c r="Z358" s="20">
        <v>48.584000000000003</v>
      </c>
      <c r="AA358" s="20">
        <v>51.512999999999998</v>
      </c>
      <c r="AB358" s="20">
        <v>46.084000000000003</v>
      </c>
      <c r="AC358" s="20">
        <v>54.619</v>
      </c>
      <c r="AD358" s="20">
        <v>68.153000000000006</v>
      </c>
      <c r="AE358" s="20">
        <v>50.655000000000001</v>
      </c>
      <c r="AG358" s="20">
        <v>0.95799999999999996</v>
      </c>
      <c r="AH358" s="20">
        <v>0.86199999999999999</v>
      </c>
      <c r="AI358" s="20">
        <v>0.84199999999999997</v>
      </c>
      <c r="AJ358" s="20">
        <v>0.749</v>
      </c>
      <c r="AK358" s="20">
        <v>0.73599999999999999</v>
      </c>
      <c r="AL358" s="20">
        <v>0.878</v>
      </c>
      <c r="AM358" s="20">
        <v>0.92800000000000005</v>
      </c>
      <c r="AN358" s="20">
        <v>0.94</v>
      </c>
      <c r="AO358" s="20">
        <v>0.85499999999999998</v>
      </c>
      <c r="AP358" s="20">
        <v>0.83199999999999996</v>
      </c>
      <c r="AQ358" s="20">
        <v>0.94699999999999995</v>
      </c>
      <c r="AR358" s="20">
        <v>0.79500000000000004</v>
      </c>
      <c r="AS358" s="20">
        <v>0.875</v>
      </c>
      <c r="AT358" s="20">
        <v>0.92100000000000004</v>
      </c>
      <c r="AU358" s="20">
        <v>0.72699999999999998</v>
      </c>
      <c r="AV358" s="20"/>
      <c r="AW358" s="20">
        <v>1.1779999999999999</v>
      </c>
      <c r="AX358" s="20">
        <v>1.4690000000000001</v>
      </c>
      <c r="AY358" s="20">
        <v>1.8069999999999999</v>
      </c>
      <c r="AZ358" s="20">
        <v>2.09</v>
      </c>
      <c r="BA358" s="20">
        <v>1.95</v>
      </c>
      <c r="BB358" s="20">
        <v>1.393</v>
      </c>
      <c r="BC358" s="20">
        <v>1.3779999999999999</v>
      </c>
      <c r="BD358" s="20">
        <v>1.341</v>
      </c>
      <c r="BE358" s="20">
        <v>1.476</v>
      </c>
      <c r="BF358" s="20">
        <v>1.591</v>
      </c>
      <c r="BG358" s="20">
        <v>1.2689999999999999</v>
      </c>
      <c r="BH358" s="20">
        <v>1.833</v>
      </c>
      <c r="BI358" s="20">
        <v>1.57</v>
      </c>
      <c r="BJ358" s="20">
        <v>1.46</v>
      </c>
      <c r="BK358" s="20">
        <v>2.3410000000000002</v>
      </c>
      <c r="BL358" s="20"/>
      <c r="BM358" s="20">
        <v>0.91100000000000003</v>
      </c>
      <c r="BN358" s="20">
        <v>0.91900000000000004</v>
      </c>
      <c r="BO358" s="20">
        <v>0.93</v>
      </c>
      <c r="BP358" s="20">
        <v>0.871</v>
      </c>
      <c r="BQ358" s="20">
        <v>0.90800000000000003</v>
      </c>
      <c r="BR358" s="20">
        <v>0.91</v>
      </c>
      <c r="BS358" s="20">
        <v>0.92200000000000004</v>
      </c>
      <c r="BT358" s="20">
        <v>0.92300000000000004</v>
      </c>
      <c r="BU358" s="20">
        <v>0.92</v>
      </c>
      <c r="BV358" s="20">
        <v>0.88500000000000001</v>
      </c>
      <c r="BW358" s="20">
        <v>0.93400000000000005</v>
      </c>
      <c r="BX358" s="20">
        <v>0.86899999999999999</v>
      </c>
      <c r="BY358" s="20">
        <v>0.91100000000000003</v>
      </c>
      <c r="BZ358" s="20">
        <v>0.94199999999999995</v>
      </c>
      <c r="CA358" s="20">
        <v>0.872</v>
      </c>
      <c r="CB358" s="20"/>
      <c r="CC358" s="20"/>
    </row>
    <row r="359" spans="1:81" x14ac:dyDescent="0.35">
      <c r="A359" s="20">
        <v>145.29</v>
      </c>
      <c r="B359" s="20">
        <v>257.77300000000002</v>
      </c>
      <c r="C359" s="20">
        <v>237.46299999999999</v>
      </c>
      <c r="D359" s="20">
        <v>173.411</v>
      </c>
      <c r="E359" s="20">
        <v>165.59899999999999</v>
      </c>
      <c r="F359" s="20">
        <v>235.90100000000001</v>
      </c>
      <c r="G359" s="20">
        <v>190.595</v>
      </c>
      <c r="H359" s="20">
        <v>818.62300000000005</v>
      </c>
      <c r="I359" s="20">
        <v>231.214</v>
      </c>
      <c r="J359" s="20">
        <v>207.78</v>
      </c>
      <c r="K359" s="20">
        <v>660.83500000000004</v>
      </c>
      <c r="L359" s="20">
        <v>98.421999999999997</v>
      </c>
      <c r="M359" s="20">
        <v>218.71600000000001</v>
      </c>
      <c r="N359" s="20">
        <v>346.82100000000003</v>
      </c>
      <c r="O359" s="20">
        <v>374.94200000000001</v>
      </c>
      <c r="P359" s="20"/>
      <c r="Q359" s="20">
        <v>44.316000000000003</v>
      </c>
      <c r="R359" s="20">
        <v>61.082999999999998</v>
      </c>
      <c r="S359" s="20">
        <v>59.921999999999997</v>
      </c>
      <c r="T359" s="20">
        <v>48.709000000000003</v>
      </c>
      <c r="U359" s="20">
        <v>47.851999999999997</v>
      </c>
      <c r="V359" s="20">
        <v>57.850999999999999</v>
      </c>
      <c r="W359" s="20">
        <v>50.476999999999997</v>
      </c>
      <c r="X359" s="20">
        <v>106.131</v>
      </c>
      <c r="Y359" s="20">
        <v>57.850999999999999</v>
      </c>
      <c r="Z359" s="20">
        <v>53.582999999999998</v>
      </c>
      <c r="AA359" s="20">
        <v>99.364000000000004</v>
      </c>
      <c r="AB359" s="20">
        <v>49.316000000000003</v>
      </c>
      <c r="AC359" s="20">
        <v>55.048000000000002</v>
      </c>
      <c r="AD359" s="20">
        <v>57.119</v>
      </c>
      <c r="AE359" s="20">
        <v>76.385000000000005</v>
      </c>
      <c r="AG359" s="20">
        <v>0.93</v>
      </c>
      <c r="AH359" s="20">
        <v>0.86799999999999999</v>
      </c>
      <c r="AI359" s="20">
        <v>0.83099999999999996</v>
      </c>
      <c r="AJ359" s="20">
        <v>0.91800000000000004</v>
      </c>
      <c r="AK359" s="20">
        <v>0.90900000000000003</v>
      </c>
      <c r="AL359" s="20">
        <v>0.88600000000000001</v>
      </c>
      <c r="AM359" s="20">
        <v>0.94</v>
      </c>
      <c r="AN359" s="20">
        <v>0.91300000000000003</v>
      </c>
      <c r="AO359" s="20">
        <v>0.86799999999999999</v>
      </c>
      <c r="AP359" s="20">
        <v>0.90900000000000003</v>
      </c>
      <c r="AQ359" s="20">
        <v>0.84099999999999997</v>
      </c>
      <c r="AR359" s="20">
        <v>0.50900000000000001</v>
      </c>
      <c r="AS359" s="20">
        <v>0.90700000000000003</v>
      </c>
      <c r="AT359" s="20">
        <v>0.88500000000000001</v>
      </c>
      <c r="AU359" s="20">
        <v>0.80800000000000005</v>
      </c>
      <c r="AV359" s="20"/>
      <c r="AW359" s="20">
        <v>1.19</v>
      </c>
      <c r="AX359" s="20">
        <v>1.534</v>
      </c>
      <c r="AY359" s="20">
        <v>1.67</v>
      </c>
      <c r="AZ359" s="20">
        <v>1.532</v>
      </c>
      <c r="BA359" s="20">
        <v>1.3520000000000001</v>
      </c>
      <c r="BB359" s="20">
        <v>1.365</v>
      </c>
      <c r="BC359" s="20">
        <v>1.411</v>
      </c>
      <c r="BD359" s="20">
        <v>1.113</v>
      </c>
      <c r="BE359" s="20">
        <v>1.516</v>
      </c>
      <c r="BF359" s="20">
        <v>1.298</v>
      </c>
      <c r="BG359" s="20">
        <v>1.65</v>
      </c>
      <c r="BH359" s="20">
        <v>2.4500000000000002</v>
      </c>
      <c r="BI359" s="20">
        <v>1.153</v>
      </c>
      <c r="BJ359" s="20">
        <v>1.39</v>
      </c>
      <c r="BK359" s="20">
        <v>1.456</v>
      </c>
      <c r="BL359" s="20"/>
      <c r="BM359" s="20">
        <v>0.89400000000000002</v>
      </c>
      <c r="BN359" s="20">
        <v>0.92200000000000004</v>
      </c>
      <c r="BO359" s="20">
        <v>0.90200000000000002</v>
      </c>
      <c r="BP359" s="20">
        <v>0.95299999999999996</v>
      </c>
      <c r="BQ359" s="20">
        <v>0.89800000000000002</v>
      </c>
      <c r="BR359" s="20">
        <v>0.91</v>
      </c>
      <c r="BS359" s="20">
        <v>0.95299999999999996</v>
      </c>
      <c r="BT359" s="20">
        <v>0.95199999999999996</v>
      </c>
      <c r="BU359" s="20">
        <v>0.91600000000000004</v>
      </c>
      <c r="BV359" s="20">
        <v>0.91100000000000003</v>
      </c>
      <c r="BW359" s="20">
        <v>0.93500000000000005</v>
      </c>
      <c r="BX359" s="20">
        <v>0.76400000000000001</v>
      </c>
      <c r="BY359" s="20">
        <v>0.93</v>
      </c>
      <c r="BZ359" s="20">
        <v>0.90500000000000003</v>
      </c>
      <c r="CA359" s="20">
        <v>0.91300000000000003</v>
      </c>
      <c r="CB359" s="20"/>
      <c r="CC359" s="20"/>
    </row>
    <row r="360" spans="1:81" x14ac:dyDescent="0.35">
      <c r="A360" s="20">
        <v>87.486000000000004</v>
      </c>
      <c r="B360" s="20">
        <v>303.07799999999997</v>
      </c>
      <c r="C360" s="20">
        <v>321.82499999999999</v>
      </c>
      <c r="D360" s="20">
        <v>153.101</v>
      </c>
      <c r="E360" s="20">
        <v>207.78</v>
      </c>
      <c r="F360" s="20">
        <v>320.26299999999998</v>
      </c>
      <c r="G360" s="20">
        <v>265.584</v>
      </c>
      <c r="H360" s="20">
        <v>434.30799999999999</v>
      </c>
      <c r="I360" s="20">
        <v>229.65199999999999</v>
      </c>
      <c r="J360" s="20">
        <v>90.611000000000004</v>
      </c>
      <c r="K360" s="20">
        <v>198.40700000000001</v>
      </c>
      <c r="L360" s="20">
        <v>71.864000000000004</v>
      </c>
      <c r="M360" s="20">
        <v>181.22200000000001</v>
      </c>
      <c r="N360" s="20">
        <v>189.03299999999999</v>
      </c>
      <c r="O360" s="20">
        <v>346.82100000000003</v>
      </c>
      <c r="P360" s="20"/>
      <c r="Q360" s="20">
        <v>33.710999999999999</v>
      </c>
      <c r="R360" s="20">
        <v>64.188999999999993</v>
      </c>
      <c r="S360" s="20">
        <v>74.188000000000002</v>
      </c>
      <c r="T360" s="20">
        <v>46.512999999999998</v>
      </c>
      <c r="U360" s="20">
        <v>52.850999999999999</v>
      </c>
      <c r="V360" s="20">
        <v>68.885999999999996</v>
      </c>
      <c r="W360" s="20">
        <v>60.654000000000003</v>
      </c>
      <c r="X360" s="20">
        <v>75.653000000000006</v>
      </c>
      <c r="Y360" s="20">
        <v>55.350999999999999</v>
      </c>
      <c r="Z360" s="20">
        <v>36.514000000000003</v>
      </c>
      <c r="AA360" s="20">
        <v>51.816000000000003</v>
      </c>
      <c r="AB360" s="20">
        <v>32.978000000000002</v>
      </c>
      <c r="AC360" s="20">
        <v>51.084000000000003</v>
      </c>
      <c r="AD360" s="20">
        <v>69.921000000000006</v>
      </c>
      <c r="AE360" s="20">
        <v>153.732</v>
      </c>
      <c r="AG360" s="20">
        <v>0.96699999999999997</v>
      </c>
      <c r="AH360" s="20">
        <v>0.92400000000000004</v>
      </c>
      <c r="AI360" s="20">
        <v>0.73499999999999999</v>
      </c>
      <c r="AJ360" s="20">
        <v>0.88900000000000001</v>
      </c>
      <c r="AK360" s="20">
        <v>0.93500000000000005</v>
      </c>
      <c r="AL360" s="20">
        <v>0.84799999999999998</v>
      </c>
      <c r="AM360" s="20">
        <v>0.90700000000000003</v>
      </c>
      <c r="AN360" s="20">
        <v>0.95399999999999996</v>
      </c>
      <c r="AO360" s="20">
        <v>0.94199999999999995</v>
      </c>
      <c r="AP360" s="20">
        <v>0.85399999999999998</v>
      </c>
      <c r="AQ360" s="20">
        <v>0.92900000000000005</v>
      </c>
      <c r="AR360" s="20">
        <v>0.83</v>
      </c>
      <c r="AS360" s="20">
        <v>0.873</v>
      </c>
      <c r="AT360" s="20">
        <v>0.89100000000000001</v>
      </c>
      <c r="AU360" s="20">
        <v>0.184</v>
      </c>
      <c r="AV360" s="20"/>
      <c r="AW360" s="20">
        <v>1.0780000000000001</v>
      </c>
      <c r="AX360" s="20">
        <v>1.3160000000000001</v>
      </c>
      <c r="AY360" s="20">
        <v>1.972</v>
      </c>
      <c r="AZ360" s="20">
        <v>1.522</v>
      </c>
      <c r="BA360" s="20">
        <v>1.19</v>
      </c>
      <c r="BB360" s="20">
        <v>1.7090000000000001</v>
      </c>
      <c r="BC360" s="20">
        <v>1.357</v>
      </c>
      <c r="BD360" s="20">
        <v>1.1970000000000001</v>
      </c>
      <c r="BE360" s="20">
        <v>1.258</v>
      </c>
      <c r="BF360" s="20">
        <v>1.407</v>
      </c>
      <c r="BG360" s="20">
        <v>1.47</v>
      </c>
      <c r="BH360" s="20">
        <v>1.95</v>
      </c>
      <c r="BI360" s="20">
        <v>1.585</v>
      </c>
      <c r="BJ360" s="20">
        <v>1.3089999999999999</v>
      </c>
      <c r="BK360" s="20">
        <v>1.5269999999999999</v>
      </c>
      <c r="BL360" s="20"/>
      <c r="BM360" s="20">
        <v>0.90300000000000002</v>
      </c>
      <c r="BN360" s="20">
        <v>0.92400000000000004</v>
      </c>
      <c r="BO360" s="20">
        <v>0.88200000000000001</v>
      </c>
      <c r="BP360" s="20">
        <v>0.91600000000000004</v>
      </c>
      <c r="BQ360" s="20">
        <v>0.90800000000000003</v>
      </c>
      <c r="BR360" s="20">
        <v>0.93400000000000005</v>
      </c>
      <c r="BS360" s="20">
        <v>0.91400000000000003</v>
      </c>
      <c r="BT360" s="20">
        <v>0.95199999999999996</v>
      </c>
      <c r="BU360" s="20">
        <v>0.91900000000000004</v>
      </c>
      <c r="BV360" s="20">
        <v>0.85899999999999999</v>
      </c>
      <c r="BW360" s="20">
        <v>0.92</v>
      </c>
      <c r="BX360" s="20">
        <v>0.88500000000000001</v>
      </c>
      <c r="BY360" s="20">
        <v>0.90600000000000003</v>
      </c>
      <c r="BZ360" s="20">
        <v>0.92300000000000004</v>
      </c>
      <c r="CA360" s="20">
        <v>0.65600000000000003</v>
      </c>
      <c r="CB360" s="20"/>
      <c r="CC360" s="20"/>
    </row>
    <row r="361" spans="1:81" x14ac:dyDescent="0.35">
      <c r="A361" s="20">
        <v>171.84800000000001</v>
      </c>
      <c r="B361" s="20">
        <v>167.16200000000001</v>
      </c>
      <c r="C361" s="20">
        <v>81.236999999999995</v>
      </c>
      <c r="D361" s="20">
        <v>264.02199999999999</v>
      </c>
      <c r="E361" s="20">
        <v>228.09</v>
      </c>
      <c r="F361" s="20">
        <v>40.619</v>
      </c>
      <c r="G361" s="20">
        <v>190.595</v>
      </c>
      <c r="H361" s="20">
        <v>135.916</v>
      </c>
      <c r="I361" s="20">
        <v>610.84299999999996</v>
      </c>
      <c r="J361" s="20">
        <v>164.03700000000001</v>
      </c>
      <c r="K361" s="20">
        <v>151.53899999999999</v>
      </c>
      <c r="L361" s="20">
        <v>185.90899999999999</v>
      </c>
      <c r="M361" s="20">
        <v>456.17899999999997</v>
      </c>
      <c r="N361" s="20">
        <v>249.96100000000001</v>
      </c>
      <c r="O361" s="20">
        <v>318.70100000000002</v>
      </c>
      <c r="P361" s="20"/>
      <c r="Q361" s="20">
        <v>50.350999999999999</v>
      </c>
      <c r="R361" s="20">
        <v>47.548000000000002</v>
      </c>
      <c r="S361" s="20">
        <v>40.048999999999999</v>
      </c>
      <c r="T361" s="20">
        <v>59.314999999999998</v>
      </c>
      <c r="U361" s="20">
        <v>56.082999999999998</v>
      </c>
      <c r="V361" s="20">
        <v>22.675999999999998</v>
      </c>
      <c r="W361" s="20">
        <v>50.048000000000002</v>
      </c>
      <c r="X361" s="20">
        <v>41.512999999999998</v>
      </c>
      <c r="Y361" s="20">
        <v>98.328999999999994</v>
      </c>
      <c r="Z361" s="20">
        <v>46.816000000000003</v>
      </c>
      <c r="AA361" s="20">
        <v>47.851999999999997</v>
      </c>
      <c r="AB361" s="20">
        <v>53.887</v>
      </c>
      <c r="AC361" s="20">
        <v>89.491</v>
      </c>
      <c r="AD361" s="20">
        <v>50.048000000000002</v>
      </c>
      <c r="AE361" s="20">
        <v>68.153000000000006</v>
      </c>
      <c r="AG361" s="20">
        <v>0.85199999999999998</v>
      </c>
      <c r="AH361" s="20">
        <v>0.92900000000000005</v>
      </c>
      <c r="AI361" s="20">
        <v>0.63600000000000001</v>
      </c>
      <c r="AJ361" s="20">
        <v>0.94299999999999995</v>
      </c>
      <c r="AK361" s="20">
        <v>0.91100000000000003</v>
      </c>
      <c r="AL361" s="20">
        <v>0.99299999999999999</v>
      </c>
      <c r="AM361" s="20">
        <v>0.95599999999999996</v>
      </c>
      <c r="AN361" s="20">
        <v>0.99099999999999999</v>
      </c>
      <c r="AO361" s="20">
        <v>0.79400000000000004</v>
      </c>
      <c r="AP361" s="20">
        <v>0.94099999999999995</v>
      </c>
      <c r="AQ361" s="20">
        <v>0.83199999999999996</v>
      </c>
      <c r="AR361" s="20">
        <v>0.80500000000000005</v>
      </c>
      <c r="AS361" s="20">
        <v>0.71599999999999997</v>
      </c>
      <c r="AT361" s="20">
        <v>0.94799999999999995</v>
      </c>
      <c r="AU361" s="20">
        <v>0.86199999999999999</v>
      </c>
      <c r="AV361" s="20"/>
      <c r="AW361" s="20">
        <v>1.4419999999999999</v>
      </c>
      <c r="AX361" s="20">
        <v>1.444</v>
      </c>
      <c r="AY361" s="20">
        <v>1.669</v>
      </c>
      <c r="AZ361" s="20">
        <v>1.1950000000000001</v>
      </c>
      <c r="BA361" s="20">
        <v>1.363</v>
      </c>
      <c r="BB361" s="20">
        <v>1.2709999999999999</v>
      </c>
      <c r="BC361" s="20">
        <v>1.329</v>
      </c>
      <c r="BD361" s="20">
        <v>1.0860000000000001</v>
      </c>
      <c r="BE361" s="20">
        <v>1.6080000000000001</v>
      </c>
      <c r="BF361" s="20">
        <v>1.2190000000000001</v>
      </c>
      <c r="BG361" s="20">
        <v>1.8939999999999999</v>
      </c>
      <c r="BH361" s="20">
        <v>1.3240000000000001</v>
      </c>
      <c r="BI361" s="20">
        <v>1.3620000000000001</v>
      </c>
      <c r="BJ361" s="20">
        <v>1.0980000000000001</v>
      </c>
      <c r="BK361" s="20">
        <v>1.4830000000000001</v>
      </c>
      <c r="BL361" s="20"/>
      <c r="BM361" s="20">
        <v>0.90200000000000002</v>
      </c>
      <c r="BN361" s="20">
        <v>0.91500000000000004</v>
      </c>
      <c r="BO361" s="20">
        <v>0.77600000000000002</v>
      </c>
      <c r="BP361" s="20">
        <v>0.93899999999999995</v>
      </c>
      <c r="BQ361" s="20">
        <v>0.92100000000000004</v>
      </c>
      <c r="BR361" s="20">
        <v>0.88100000000000001</v>
      </c>
      <c r="BS361" s="20">
        <v>0.93799999999999994</v>
      </c>
      <c r="BT361" s="20">
        <v>0.92600000000000005</v>
      </c>
      <c r="BU361" s="20">
        <v>0.92</v>
      </c>
      <c r="BV361" s="20">
        <v>0.90500000000000003</v>
      </c>
      <c r="BW361" s="20">
        <v>0.89800000000000002</v>
      </c>
      <c r="BX361" s="20">
        <v>0.90500000000000003</v>
      </c>
      <c r="BY361" s="20">
        <v>0.90100000000000002</v>
      </c>
      <c r="BZ361" s="20">
        <v>0.91700000000000004</v>
      </c>
      <c r="CA361" s="20">
        <v>0.91500000000000004</v>
      </c>
      <c r="CB361" s="20"/>
      <c r="CC361" s="20"/>
    </row>
    <row r="362" spans="1:81" x14ac:dyDescent="0.35">
      <c r="A362" s="20">
        <v>167.161</v>
      </c>
      <c r="B362" s="20">
        <v>193.72</v>
      </c>
      <c r="C362" s="20">
        <v>173.411</v>
      </c>
      <c r="D362" s="20">
        <v>135.916</v>
      </c>
      <c r="E362" s="20">
        <v>170.286</v>
      </c>
      <c r="F362" s="20">
        <v>210.905</v>
      </c>
      <c r="G362" s="20">
        <v>162.47499999999999</v>
      </c>
      <c r="H362" s="20">
        <v>265.584</v>
      </c>
      <c r="I362" s="20">
        <v>228.09</v>
      </c>
      <c r="J362" s="20">
        <v>146.852</v>
      </c>
      <c r="K362" s="20">
        <v>165.59899999999999</v>
      </c>
      <c r="L362" s="20">
        <v>184.346</v>
      </c>
      <c r="M362" s="20">
        <v>293.70400000000001</v>
      </c>
      <c r="N362" s="20">
        <v>242.15</v>
      </c>
      <c r="O362" s="20">
        <v>26.558</v>
      </c>
      <c r="P362" s="20"/>
      <c r="Q362" s="20">
        <v>52.548000000000002</v>
      </c>
      <c r="R362" s="20">
        <v>51.084000000000003</v>
      </c>
      <c r="S362" s="20">
        <v>79.491</v>
      </c>
      <c r="T362" s="20">
        <v>45.048999999999999</v>
      </c>
      <c r="U362" s="20">
        <v>47.548000000000002</v>
      </c>
      <c r="V362" s="20">
        <v>54.619</v>
      </c>
      <c r="W362" s="20">
        <v>46.512999999999998</v>
      </c>
      <c r="X362" s="20">
        <v>62.546999999999997</v>
      </c>
      <c r="Y362" s="20">
        <v>56.082999999999998</v>
      </c>
      <c r="Z362" s="20">
        <v>44.316000000000003</v>
      </c>
      <c r="AA362" s="20">
        <v>46.512999999999998</v>
      </c>
      <c r="AB362" s="20">
        <v>50.78</v>
      </c>
      <c r="AC362" s="20">
        <v>73.456000000000003</v>
      </c>
      <c r="AD362" s="20">
        <v>58.886000000000003</v>
      </c>
      <c r="AE362" s="20">
        <v>21.64</v>
      </c>
      <c r="AG362" s="20">
        <v>0.76100000000000001</v>
      </c>
      <c r="AH362" s="20">
        <v>0.93300000000000005</v>
      </c>
      <c r="AI362" s="20">
        <v>0.34499999999999997</v>
      </c>
      <c r="AJ362" s="20">
        <v>0.84199999999999997</v>
      </c>
      <c r="AK362" s="20">
        <v>0.94599999999999995</v>
      </c>
      <c r="AL362" s="20">
        <v>0.88800000000000001</v>
      </c>
      <c r="AM362" s="20">
        <v>0.94399999999999995</v>
      </c>
      <c r="AN362" s="20">
        <v>0.85299999999999998</v>
      </c>
      <c r="AO362" s="20">
        <v>0.91100000000000003</v>
      </c>
      <c r="AP362" s="20">
        <v>0.94</v>
      </c>
      <c r="AQ362" s="20">
        <v>0.96199999999999997</v>
      </c>
      <c r="AR362" s="20">
        <v>0.89800000000000002</v>
      </c>
      <c r="AS362" s="20">
        <v>0.68400000000000005</v>
      </c>
      <c r="AT362" s="20">
        <v>0.90600000000000003</v>
      </c>
      <c r="AU362" s="20">
        <v>0.71299999999999997</v>
      </c>
      <c r="AV362" s="20"/>
      <c r="AW362" s="20">
        <v>2.085</v>
      </c>
      <c r="AX362" s="20">
        <v>1.4039999999999999</v>
      </c>
      <c r="AY362" s="20">
        <v>3.6749999999999998</v>
      </c>
      <c r="AZ362" s="20">
        <v>1.93</v>
      </c>
      <c r="BA362" s="20">
        <v>1.47</v>
      </c>
      <c r="BB362" s="20">
        <v>1.619</v>
      </c>
      <c r="BC362" s="20">
        <v>1.331</v>
      </c>
      <c r="BD362" s="20">
        <v>1.599</v>
      </c>
      <c r="BE362" s="20">
        <v>1.431</v>
      </c>
      <c r="BF362" s="20">
        <v>1.0589999999999999</v>
      </c>
      <c r="BG362" s="20">
        <v>1.357</v>
      </c>
      <c r="BH362" s="20">
        <v>1.4119999999999999</v>
      </c>
      <c r="BI362" s="20">
        <v>1.958</v>
      </c>
      <c r="BJ362" s="20">
        <v>1.268</v>
      </c>
      <c r="BK362" s="20">
        <v>2.0680000000000001</v>
      </c>
      <c r="BL362" s="20"/>
      <c r="BM362" s="20">
        <v>0.89900000000000002</v>
      </c>
      <c r="BN362" s="20">
        <v>0.92200000000000004</v>
      </c>
      <c r="BO362" s="20">
        <v>0.66500000000000004</v>
      </c>
      <c r="BP362" s="20">
        <v>0.90600000000000003</v>
      </c>
      <c r="BQ362" s="20">
        <v>0.93200000000000005</v>
      </c>
      <c r="BR362" s="20">
        <v>0.91500000000000004</v>
      </c>
      <c r="BS362" s="20">
        <v>0.92900000000000005</v>
      </c>
      <c r="BT362" s="20">
        <v>0.92400000000000004</v>
      </c>
      <c r="BU362" s="20">
        <v>0.92700000000000005</v>
      </c>
      <c r="BV362" s="20">
        <v>0.89100000000000001</v>
      </c>
      <c r="BW362" s="20">
        <v>0.93400000000000005</v>
      </c>
      <c r="BX362" s="20">
        <v>0.92500000000000004</v>
      </c>
      <c r="BY362" s="20">
        <v>0.85099999999999998</v>
      </c>
      <c r="BZ362" s="20">
        <v>0.90400000000000003</v>
      </c>
      <c r="CA362" s="20">
        <v>0.79100000000000004</v>
      </c>
      <c r="CB362" s="20"/>
      <c r="CC362" s="20"/>
    </row>
    <row r="363" spans="1:81" x14ac:dyDescent="0.35">
      <c r="A363" s="20">
        <v>174.97300000000001</v>
      </c>
      <c r="B363" s="20">
        <v>195.28200000000001</v>
      </c>
      <c r="C363" s="20">
        <v>184.346</v>
      </c>
      <c r="D363" s="20">
        <v>62.49</v>
      </c>
      <c r="E363" s="20">
        <v>176.535</v>
      </c>
      <c r="F363" s="20">
        <v>390.56400000000002</v>
      </c>
      <c r="G363" s="20">
        <v>209.34299999999999</v>
      </c>
      <c r="H363" s="20">
        <v>303.07799999999997</v>
      </c>
      <c r="I363" s="20">
        <v>195.28200000000001</v>
      </c>
      <c r="J363" s="20">
        <v>153.101</v>
      </c>
      <c r="K363" s="20">
        <v>203.09399999999999</v>
      </c>
      <c r="L363" s="20">
        <v>185.90899999999999</v>
      </c>
      <c r="M363" s="20">
        <v>237.46299999999999</v>
      </c>
      <c r="N363" s="20">
        <v>168.72399999999999</v>
      </c>
      <c r="O363" s="20">
        <v>135.916</v>
      </c>
      <c r="P363" s="20"/>
      <c r="Q363" s="20">
        <v>47.548000000000002</v>
      </c>
      <c r="R363" s="20">
        <v>51.816000000000003</v>
      </c>
      <c r="S363" s="20">
        <v>52.548000000000002</v>
      </c>
      <c r="T363" s="20">
        <v>49.619</v>
      </c>
      <c r="U363" s="20">
        <v>49.316000000000003</v>
      </c>
      <c r="V363" s="20">
        <v>72.421000000000006</v>
      </c>
      <c r="W363" s="20">
        <v>53.582999999999998</v>
      </c>
      <c r="X363" s="20">
        <v>64.617999999999995</v>
      </c>
      <c r="Y363" s="20">
        <v>55.048000000000002</v>
      </c>
      <c r="Z363" s="20">
        <v>45.780999999999999</v>
      </c>
      <c r="AA363" s="20">
        <v>52.244999999999997</v>
      </c>
      <c r="AB363" s="20">
        <v>51.084000000000003</v>
      </c>
      <c r="AC363" s="20">
        <v>64.314999999999998</v>
      </c>
      <c r="AD363" s="20">
        <v>57.850999999999999</v>
      </c>
      <c r="AE363" s="20">
        <v>42.244999999999997</v>
      </c>
      <c r="AG363" s="20">
        <v>0.97299999999999998</v>
      </c>
      <c r="AH363" s="20">
        <v>0.91400000000000003</v>
      </c>
      <c r="AI363" s="20">
        <v>0.83899999999999997</v>
      </c>
      <c r="AJ363" s="20">
        <v>0.31900000000000001</v>
      </c>
      <c r="AK363" s="20">
        <v>0.91200000000000003</v>
      </c>
      <c r="AL363" s="20">
        <v>0.93600000000000005</v>
      </c>
      <c r="AM363" s="20">
        <v>0.91600000000000004</v>
      </c>
      <c r="AN363" s="20">
        <v>0.91200000000000003</v>
      </c>
      <c r="AO363" s="20">
        <v>0.81</v>
      </c>
      <c r="AP363" s="20">
        <v>0.91800000000000004</v>
      </c>
      <c r="AQ363" s="20">
        <v>0.93500000000000005</v>
      </c>
      <c r="AR363" s="20">
        <v>0.89500000000000002</v>
      </c>
      <c r="AS363" s="20">
        <v>0.72099999999999997</v>
      </c>
      <c r="AT363" s="20">
        <v>0.90900000000000003</v>
      </c>
      <c r="AU363" s="20">
        <v>0.95699999999999996</v>
      </c>
      <c r="AV363" s="20"/>
      <c r="AW363" s="20">
        <v>1.1950000000000001</v>
      </c>
      <c r="AX363" s="20">
        <v>1.51</v>
      </c>
      <c r="AY363" s="20">
        <v>1.879</v>
      </c>
      <c r="AZ363" s="20">
        <v>2.1419999999999999</v>
      </c>
      <c r="BA363" s="20">
        <v>1.071</v>
      </c>
      <c r="BB363" s="20">
        <v>1.204</v>
      </c>
      <c r="BC363" s="20">
        <v>1.44</v>
      </c>
      <c r="BD363" s="20">
        <v>1.357</v>
      </c>
      <c r="BE363" s="20">
        <v>1.91</v>
      </c>
      <c r="BF363" s="20">
        <v>1.274</v>
      </c>
      <c r="BG363" s="20">
        <v>1.24</v>
      </c>
      <c r="BH363" s="20">
        <v>1.341</v>
      </c>
      <c r="BI363" s="20">
        <v>2.2160000000000002</v>
      </c>
      <c r="BJ363" s="20">
        <v>1.3759999999999999</v>
      </c>
      <c r="BK363" s="20">
        <v>1.31</v>
      </c>
      <c r="BL363" s="20"/>
      <c r="BM363" s="20">
        <v>0.92600000000000005</v>
      </c>
      <c r="BN363" s="20">
        <v>0.91900000000000004</v>
      </c>
      <c r="BO363" s="20">
        <v>0.91800000000000004</v>
      </c>
      <c r="BP363" s="20">
        <v>0.67200000000000004</v>
      </c>
      <c r="BQ363" s="20">
        <v>0.90800000000000003</v>
      </c>
      <c r="BR363" s="20">
        <v>0.93600000000000005</v>
      </c>
      <c r="BS363" s="20">
        <v>0.92100000000000004</v>
      </c>
      <c r="BT363" s="20">
        <v>0.93300000000000005</v>
      </c>
      <c r="BU363" s="20">
        <v>0.90900000000000003</v>
      </c>
      <c r="BV363" s="20">
        <v>0.91200000000000003</v>
      </c>
      <c r="BW363" s="20">
        <v>0.94199999999999995</v>
      </c>
      <c r="BX363" s="20">
        <v>0.92600000000000005</v>
      </c>
      <c r="BY363" s="20">
        <v>0.879</v>
      </c>
      <c r="BZ363" s="20">
        <v>0.92300000000000004</v>
      </c>
      <c r="CA363" s="20">
        <v>0.93</v>
      </c>
      <c r="CB363" s="20"/>
      <c r="CC363" s="20"/>
    </row>
    <row r="364" spans="1:81" x14ac:dyDescent="0.35">
      <c r="A364" s="20">
        <v>148.41399999999999</v>
      </c>
      <c r="B364" s="20">
        <v>237.46299999999999</v>
      </c>
      <c r="C364" s="20">
        <v>260.89699999999999</v>
      </c>
      <c r="D364" s="20">
        <v>76.551000000000002</v>
      </c>
      <c r="E364" s="20">
        <v>699.89200000000005</v>
      </c>
      <c r="F364" s="20">
        <v>207.78</v>
      </c>
      <c r="G364" s="20">
        <v>139.041</v>
      </c>
      <c r="H364" s="20">
        <v>482.738</v>
      </c>
      <c r="I364" s="20">
        <v>212.46700000000001</v>
      </c>
      <c r="J364" s="20">
        <v>199.96899999999999</v>
      </c>
      <c r="K364" s="20">
        <v>307.76499999999999</v>
      </c>
      <c r="L364" s="20">
        <v>139.041</v>
      </c>
      <c r="M364" s="20">
        <v>178.09700000000001</v>
      </c>
      <c r="N364" s="20">
        <v>82.8</v>
      </c>
      <c r="O364" s="20">
        <v>259.33499999999998</v>
      </c>
      <c r="P364" s="20"/>
      <c r="Q364" s="20">
        <v>45.780999999999999</v>
      </c>
      <c r="R364" s="20">
        <v>56.387</v>
      </c>
      <c r="S364" s="20">
        <v>73.885000000000005</v>
      </c>
      <c r="T364" s="20">
        <v>56.993000000000002</v>
      </c>
      <c r="U364" s="20">
        <v>101.864</v>
      </c>
      <c r="V364" s="20">
        <v>55.048000000000002</v>
      </c>
      <c r="W364" s="20">
        <v>45.780999999999999</v>
      </c>
      <c r="X364" s="20">
        <v>92.596999999999994</v>
      </c>
      <c r="Y364" s="20">
        <v>59.19</v>
      </c>
      <c r="Z364" s="20">
        <v>52.850999999999999</v>
      </c>
      <c r="AA364" s="20">
        <v>66.688999999999993</v>
      </c>
      <c r="AB364" s="20">
        <v>42.978000000000002</v>
      </c>
      <c r="AC364" s="20">
        <v>48.584000000000003</v>
      </c>
      <c r="AD364" s="20">
        <v>47.976999999999997</v>
      </c>
      <c r="AE364" s="20">
        <v>59.618000000000002</v>
      </c>
      <c r="AG364" s="20">
        <v>0.89</v>
      </c>
      <c r="AH364" s="20">
        <v>0.93899999999999995</v>
      </c>
      <c r="AI364" s="20">
        <v>0.60099999999999998</v>
      </c>
      <c r="AJ364" s="20">
        <v>0.29599999999999999</v>
      </c>
      <c r="AK364" s="20">
        <v>0.84799999999999998</v>
      </c>
      <c r="AL364" s="20">
        <v>0.86199999999999999</v>
      </c>
      <c r="AM364" s="20">
        <v>0.83399999999999996</v>
      </c>
      <c r="AN364" s="20">
        <v>0.70799999999999996</v>
      </c>
      <c r="AO364" s="20">
        <v>0.76200000000000001</v>
      </c>
      <c r="AP364" s="20">
        <v>0.9</v>
      </c>
      <c r="AQ364" s="20">
        <v>0.87</v>
      </c>
      <c r="AR364" s="20">
        <v>0.94599999999999995</v>
      </c>
      <c r="AS364" s="20">
        <v>0.94799999999999995</v>
      </c>
      <c r="AT364" s="20">
        <v>0.92100000000000004</v>
      </c>
      <c r="AU364" s="20">
        <v>0.91700000000000004</v>
      </c>
      <c r="AV364" s="20"/>
      <c r="AW364" s="20">
        <v>1.4510000000000001</v>
      </c>
      <c r="AX364" s="20">
        <v>1.3460000000000001</v>
      </c>
      <c r="AY364" s="20">
        <v>2.0550000000000002</v>
      </c>
      <c r="AZ364" s="20">
        <v>1.496</v>
      </c>
      <c r="BA364" s="20">
        <v>1.6220000000000001</v>
      </c>
      <c r="BB364" s="20">
        <v>1.462</v>
      </c>
      <c r="BC364" s="20">
        <v>1.968</v>
      </c>
      <c r="BD364" s="20">
        <v>2.1389999999999998</v>
      </c>
      <c r="BE364" s="20">
        <v>1.089</v>
      </c>
      <c r="BF364" s="20">
        <v>1.373</v>
      </c>
      <c r="BG364" s="20">
        <v>1.1359999999999999</v>
      </c>
      <c r="BH364" s="20">
        <v>1.4350000000000001</v>
      </c>
      <c r="BI364" s="20">
        <v>1.2589999999999999</v>
      </c>
      <c r="BJ364" s="20">
        <v>1.32</v>
      </c>
      <c r="BK364" s="20">
        <v>1.3260000000000001</v>
      </c>
      <c r="BL364" s="20"/>
      <c r="BM364" s="20">
        <v>0.90900000000000003</v>
      </c>
      <c r="BN364" s="20">
        <v>0.92700000000000005</v>
      </c>
      <c r="BO364" s="20">
        <v>0.79</v>
      </c>
      <c r="BP364" s="20">
        <v>0.66700000000000004</v>
      </c>
      <c r="BQ364" s="20">
        <v>0.93899999999999995</v>
      </c>
      <c r="BR364" s="20">
        <v>0.91100000000000003</v>
      </c>
      <c r="BS364" s="20">
        <v>0.89900000000000002</v>
      </c>
      <c r="BT364" s="20">
        <v>0.86299999999999999</v>
      </c>
      <c r="BU364" s="20">
        <v>0.877</v>
      </c>
      <c r="BV364" s="20">
        <v>0.90800000000000003</v>
      </c>
      <c r="BW364" s="20">
        <v>0.89500000000000002</v>
      </c>
      <c r="BX364" s="20">
        <v>0.92700000000000005</v>
      </c>
      <c r="BY364" s="20">
        <v>0.92300000000000004</v>
      </c>
      <c r="BZ364" s="20">
        <v>0.93500000000000005</v>
      </c>
      <c r="CA364" s="20">
        <v>0.92</v>
      </c>
      <c r="CB364" s="20"/>
      <c r="CC364" s="20"/>
    </row>
    <row r="365" spans="1:81" x14ac:dyDescent="0.35">
      <c r="A365" s="20">
        <v>159.35</v>
      </c>
      <c r="B365" s="20">
        <v>234.339</v>
      </c>
      <c r="C365" s="20">
        <v>121.85599999999999</v>
      </c>
      <c r="D365" s="20">
        <v>103.10899999999999</v>
      </c>
      <c r="E365" s="20">
        <v>446.80599999999998</v>
      </c>
      <c r="F365" s="20">
        <v>306.20299999999997</v>
      </c>
      <c r="G365" s="20">
        <v>171.84800000000001</v>
      </c>
      <c r="H365" s="20">
        <v>190.595</v>
      </c>
      <c r="I365" s="20">
        <v>18.747</v>
      </c>
      <c r="J365" s="20">
        <v>153.101</v>
      </c>
      <c r="K365" s="20">
        <v>307.76499999999999</v>
      </c>
      <c r="L365" s="20">
        <v>203.09399999999999</v>
      </c>
      <c r="M365" s="20">
        <v>221.84100000000001</v>
      </c>
      <c r="N365" s="20">
        <v>209.34299999999999</v>
      </c>
      <c r="O365" s="20">
        <v>24.995999999999999</v>
      </c>
      <c r="P365" s="20"/>
      <c r="Q365" s="20">
        <v>46.816000000000003</v>
      </c>
      <c r="R365" s="20">
        <v>57.119</v>
      </c>
      <c r="S365" s="20">
        <v>42.978000000000002</v>
      </c>
      <c r="T365" s="20">
        <v>42.548999999999999</v>
      </c>
      <c r="U365" s="20">
        <v>97.293000000000006</v>
      </c>
      <c r="V365" s="20">
        <v>68.153000000000006</v>
      </c>
      <c r="W365" s="20">
        <v>46.512999999999998</v>
      </c>
      <c r="X365" s="20">
        <v>52.548000000000002</v>
      </c>
      <c r="Y365" s="20">
        <v>86.789000000000001</v>
      </c>
      <c r="Z365" s="20">
        <v>45.048999999999999</v>
      </c>
      <c r="AA365" s="20">
        <v>76.259</v>
      </c>
      <c r="AB365" s="20">
        <v>52.850999999999999</v>
      </c>
      <c r="AC365" s="20">
        <v>55.350999999999999</v>
      </c>
      <c r="AD365" s="20">
        <v>35.478000000000002</v>
      </c>
      <c r="AE365" s="20">
        <v>21.943999999999999</v>
      </c>
      <c r="AG365" s="20">
        <v>0.91400000000000003</v>
      </c>
      <c r="AH365" s="20">
        <v>0.90300000000000002</v>
      </c>
      <c r="AI365" s="20">
        <v>0.82899999999999996</v>
      </c>
      <c r="AJ365" s="20">
        <v>0.71599999999999997</v>
      </c>
      <c r="AK365" s="20">
        <v>0.59299999999999997</v>
      </c>
      <c r="AL365" s="20">
        <v>0.82799999999999996</v>
      </c>
      <c r="AM365" s="20">
        <v>0.998</v>
      </c>
      <c r="AN365" s="20">
        <v>0.86699999999999999</v>
      </c>
      <c r="AO365" s="20">
        <v>3.1E-2</v>
      </c>
      <c r="AP365" s="20">
        <v>0.94799999999999995</v>
      </c>
      <c r="AQ365" s="20">
        <v>0.66500000000000004</v>
      </c>
      <c r="AR365" s="20">
        <v>0.91400000000000003</v>
      </c>
      <c r="AS365" s="20">
        <v>0.91</v>
      </c>
      <c r="AT365" s="20">
        <v>0.82699999999999996</v>
      </c>
      <c r="AU365" s="20">
        <v>0.65200000000000002</v>
      </c>
      <c r="AV365" s="20"/>
      <c r="AW365" s="20">
        <v>1.607</v>
      </c>
      <c r="AX365" s="20">
        <v>1.2729999999999999</v>
      </c>
      <c r="AY365" s="20">
        <v>2.0830000000000002</v>
      </c>
      <c r="AZ365" s="20">
        <v>1.742</v>
      </c>
      <c r="BA365" s="20">
        <v>2.11</v>
      </c>
      <c r="BB365" s="20">
        <v>1.778</v>
      </c>
      <c r="BC365" s="20">
        <v>1.32</v>
      </c>
      <c r="BD365" s="20">
        <v>1.5229999999999999</v>
      </c>
      <c r="BE365" s="20">
        <v>2.9089999999999998</v>
      </c>
      <c r="BF365" s="20">
        <v>1.319</v>
      </c>
      <c r="BG365" s="20">
        <v>1.417</v>
      </c>
      <c r="BH365" s="20">
        <v>1.375</v>
      </c>
      <c r="BI365" s="20">
        <v>1.3240000000000001</v>
      </c>
      <c r="BJ365" s="20">
        <v>1.704</v>
      </c>
      <c r="BK365" s="20">
        <v>1.3320000000000001</v>
      </c>
      <c r="BL365" s="20"/>
      <c r="BM365" s="20">
        <v>0.91500000000000004</v>
      </c>
      <c r="BN365" s="20">
        <v>0.90900000000000003</v>
      </c>
      <c r="BO365" s="20">
        <v>0.90700000000000003</v>
      </c>
      <c r="BP365" s="20">
        <v>0.82499999999999996</v>
      </c>
      <c r="BQ365" s="20">
        <v>0.80600000000000005</v>
      </c>
      <c r="BR365" s="20">
        <v>0.91800000000000004</v>
      </c>
      <c r="BS365" s="20">
        <v>0.94799999999999995</v>
      </c>
      <c r="BT365" s="20">
        <v>0.91700000000000004</v>
      </c>
      <c r="BU365" s="20">
        <v>3.3000000000000002E-2</v>
      </c>
      <c r="BV365" s="20">
        <v>0.91200000000000003</v>
      </c>
      <c r="BW365" s="20">
        <v>0.85499999999999998</v>
      </c>
      <c r="BX365" s="20">
        <v>0.91900000000000004</v>
      </c>
      <c r="BY365" s="20">
        <v>0.91</v>
      </c>
      <c r="BZ365" s="20">
        <v>0.84799999999999998</v>
      </c>
      <c r="CA365" s="20">
        <v>0.71099999999999997</v>
      </c>
      <c r="CB365" s="20"/>
      <c r="CC365" s="20"/>
    </row>
    <row r="366" spans="1:81" x14ac:dyDescent="0.35">
      <c r="A366" s="20">
        <v>171.84800000000001</v>
      </c>
      <c r="B366" s="20">
        <v>274.95699999999999</v>
      </c>
      <c r="C366" s="20">
        <v>306.20299999999997</v>
      </c>
      <c r="D366" s="20">
        <v>106.23399999999999</v>
      </c>
      <c r="E366" s="20">
        <v>368.69299999999998</v>
      </c>
      <c r="F366" s="20">
        <v>178.09700000000001</v>
      </c>
      <c r="G366" s="20">
        <v>206.21799999999999</v>
      </c>
      <c r="H366" s="20">
        <v>221.84100000000001</v>
      </c>
      <c r="I366" s="20">
        <v>198.40700000000001</v>
      </c>
      <c r="J366" s="20">
        <v>159.35</v>
      </c>
      <c r="K366" s="20">
        <v>442.11900000000003</v>
      </c>
      <c r="L366" s="20">
        <v>209.34299999999999</v>
      </c>
      <c r="M366" s="20">
        <v>240.58799999999999</v>
      </c>
      <c r="N366" s="20">
        <v>146.852</v>
      </c>
      <c r="O366" s="20">
        <v>285.89299999999997</v>
      </c>
      <c r="P366" s="20"/>
      <c r="Q366" s="20">
        <v>49.744999999999997</v>
      </c>
      <c r="R366" s="20">
        <v>62.118000000000002</v>
      </c>
      <c r="S366" s="20">
        <v>70.224000000000004</v>
      </c>
      <c r="T366" s="20">
        <v>37.978000000000002</v>
      </c>
      <c r="U366" s="20">
        <v>71.385000000000005</v>
      </c>
      <c r="V366" s="20">
        <v>50.350999999999999</v>
      </c>
      <c r="W366" s="20">
        <v>52.850999999999999</v>
      </c>
      <c r="X366" s="20">
        <v>55.048000000000002</v>
      </c>
      <c r="Y366" s="20">
        <v>55.048000000000002</v>
      </c>
      <c r="Z366" s="20">
        <v>48.280999999999999</v>
      </c>
      <c r="AA366" s="20">
        <v>88.757999999999996</v>
      </c>
      <c r="AB366" s="20">
        <v>55.654000000000003</v>
      </c>
      <c r="AC366" s="20">
        <v>57.119</v>
      </c>
      <c r="AD366" s="20">
        <v>52.850999999999999</v>
      </c>
      <c r="AE366" s="20">
        <v>62.118000000000002</v>
      </c>
      <c r="AG366" s="20">
        <v>0.873</v>
      </c>
      <c r="AH366" s="20">
        <v>0.89500000000000002</v>
      </c>
      <c r="AI366" s="20">
        <v>0.78</v>
      </c>
      <c r="AJ366" s="20">
        <v>0.92600000000000005</v>
      </c>
      <c r="AK366" s="20">
        <v>0.90900000000000003</v>
      </c>
      <c r="AL366" s="20">
        <v>0.88300000000000001</v>
      </c>
      <c r="AM366" s="20">
        <v>0.92800000000000005</v>
      </c>
      <c r="AN366" s="20">
        <v>0.92</v>
      </c>
      <c r="AO366" s="20">
        <v>0.82299999999999995</v>
      </c>
      <c r="AP366" s="20">
        <v>0.85899999999999999</v>
      </c>
      <c r="AQ366" s="20">
        <v>0.70499999999999996</v>
      </c>
      <c r="AR366" s="20">
        <v>0.84899999999999998</v>
      </c>
      <c r="AS366" s="20">
        <v>0.92700000000000005</v>
      </c>
      <c r="AT366" s="20">
        <v>0.94199999999999995</v>
      </c>
      <c r="AU366" s="20">
        <v>0.93100000000000005</v>
      </c>
      <c r="AV366" s="20"/>
      <c r="AW366" s="20">
        <v>1.6339999999999999</v>
      </c>
      <c r="AX366" s="20">
        <v>1.337</v>
      </c>
      <c r="AY366" s="20">
        <v>1.7589999999999999</v>
      </c>
      <c r="AZ366" s="20">
        <v>1.2</v>
      </c>
      <c r="BA366" s="20">
        <v>1.085</v>
      </c>
      <c r="BB366" s="20">
        <v>1.5620000000000001</v>
      </c>
      <c r="BC366" s="20">
        <v>1.35</v>
      </c>
      <c r="BD366" s="20">
        <v>1.4710000000000001</v>
      </c>
      <c r="BE366" s="20">
        <v>1.7170000000000001</v>
      </c>
      <c r="BF366" s="20">
        <v>1.494</v>
      </c>
      <c r="BG366" s="20">
        <v>2.3069999999999999</v>
      </c>
      <c r="BH366" s="20">
        <v>1.57</v>
      </c>
      <c r="BI366" s="20">
        <v>1.2649999999999999</v>
      </c>
      <c r="BJ366" s="20">
        <v>1.403</v>
      </c>
      <c r="BK366" s="20">
        <v>1.4079999999999999</v>
      </c>
      <c r="BL366" s="20"/>
      <c r="BM366" s="20">
        <v>0.93200000000000005</v>
      </c>
      <c r="BN366" s="20">
        <v>0.92100000000000004</v>
      </c>
      <c r="BO366" s="20">
        <v>0.88300000000000001</v>
      </c>
      <c r="BP366" s="20">
        <v>0.90100000000000002</v>
      </c>
      <c r="BQ366" s="20">
        <v>0.93500000000000005</v>
      </c>
      <c r="BR366" s="20">
        <v>0.89800000000000002</v>
      </c>
      <c r="BS366" s="20">
        <v>0.91700000000000004</v>
      </c>
      <c r="BT366" s="20">
        <v>0.93100000000000005</v>
      </c>
      <c r="BU366" s="20">
        <v>0.91400000000000003</v>
      </c>
      <c r="BV366" s="20">
        <v>0.90300000000000002</v>
      </c>
      <c r="BW366" s="20">
        <v>0.88200000000000001</v>
      </c>
      <c r="BX366" s="20">
        <v>0.89300000000000002</v>
      </c>
      <c r="BY366" s="20">
        <v>0.91700000000000004</v>
      </c>
      <c r="BZ366" s="20">
        <v>0.92700000000000005</v>
      </c>
      <c r="CA366" s="20">
        <v>0.93400000000000005</v>
      </c>
      <c r="CB366" s="20"/>
      <c r="CC366" s="20"/>
    </row>
    <row r="367" spans="1:81" x14ac:dyDescent="0.35">
      <c r="A367" s="20">
        <v>184.346</v>
      </c>
      <c r="B367" s="20">
        <v>289.01799999999997</v>
      </c>
      <c r="C367" s="20">
        <v>453.05500000000001</v>
      </c>
      <c r="D367" s="20">
        <v>34.369999999999997</v>
      </c>
      <c r="E367" s="20">
        <v>237.46299999999999</v>
      </c>
      <c r="F367" s="20">
        <v>245.274</v>
      </c>
      <c r="G367" s="20">
        <v>173.411</v>
      </c>
      <c r="H367" s="20">
        <v>153.101</v>
      </c>
      <c r="I367" s="20">
        <v>520.23199999999997</v>
      </c>
      <c r="J367" s="20">
        <v>140.60300000000001</v>
      </c>
      <c r="K367" s="20">
        <v>215.59200000000001</v>
      </c>
      <c r="L367" s="20">
        <v>204.65600000000001</v>
      </c>
      <c r="M367" s="20">
        <v>89.049000000000007</v>
      </c>
      <c r="N367" s="20">
        <v>257.77300000000002</v>
      </c>
      <c r="O367" s="20">
        <v>273.39499999999998</v>
      </c>
      <c r="P367" s="20"/>
      <c r="Q367" s="20">
        <v>51.084000000000003</v>
      </c>
      <c r="R367" s="20">
        <v>63.582999999999998</v>
      </c>
      <c r="S367" s="20">
        <v>90.096999999999994</v>
      </c>
      <c r="T367" s="20">
        <v>34.746000000000002</v>
      </c>
      <c r="U367" s="20">
        <v>58.154000000000003</v>
      </c>
      <c r="V367" s="20">
        <v>57.850999999999999</v>
      </c>
      <c r="W367" s="20">
        <v>47.548000000000002</v>
      </c>
      <c r="X367" s="20">
        <v>46.084000000000003</v>
      </c>
      <c r="Y367" s="20">
        <v>85.222999999999999</v>
      </c>
      <c r="Z367" s="20">
        <v>44.316000000000003</v>
      </c>
      <c r="AA367" s="20">
        <v>53.28</v>
      </c>
      <c r="AB367" s="20">
        <v>55.350999999999999</v>
      </c>
      <c r="AC367" s="20">
        <v>33.710999999999999</v>
      </c>
      <c r="AD367" s="20">
        <v>51.512999999999998</v>
      </c>
      <c r="AE367" s="20">
        <v>61.082999999999998</v>
      </c>
      <c r="AG367" s="20">
        <v>0.88800000000000001</v>
      </c>
      <c r="AH367" s="20">
        <v>0.89800000000000002</v>
      </c>
      <c r="AI367" s="20">
        <v>0.70099999999999996</v>
      </c>
      <c r="AJ367" s="20">
        <v>0.35799999999999998</v>
      </c>
      <c r="AK367" s="20">
        <v>0.88200000000000001</v>
      </c>
      <c r="AL367" s="20">
        <v>0.92100000000000004</v>
      </c>
      <c r="AM367" s="20">
        <v>0.96399999999999997</v>
      </c>
      <c r="AN367" s="20">
        <v>0.90600000000000003</v>
      </c>
      <c r="AO367" s="20">
        <v>0.9</v>
      </c>
      <c r="AP367" s="20">
        <v>0.9</v>
      </c>
      <c r="AQ367" s="20">
        <v>0.95399999999999996</v>
      </c>
      <c r="AR367" s="20">
        <v>0.83899999999999997</v>
      </c>
      <c r="AS367" s="20">
        <v>0.98499999999999999</v>
      </c>
      <c r="AT367" s="20">
        <v>0.69499999999999995</v>
      </c>
      <c r="AU367" s="20">
        <v>0.92100000000000004</v>
      </c>
      <c r="AV367" s="20"/>
      <c r="AW367" s="20">
        <v>1.4530000000000001</v>
      </c>
      <c r="AX367" s="20">
        <v>1.583</v>
      </c>
      <c r="AY367" s="20">
        <v>1.1619999999999999</v>
      </c>
      <c r="AZ367" s="20">
        <v>1.99</v>
      </c>
      <c r="BA367" s="20">
        <v>1.5269999999999999</v>
      </c>
      <c r="BB367" s="20">
        <v>1.4450000000000001</v>
      </c>
      <c r="BC367" s="20">
        <v>1.2230000000000001</v>
      </c>
      <c r="BD367" s="20">
        <v>1.3759999999999999</v>
      </c>
      <c r="BE367" s="20">
        <v>1.3440000000000001</v>
      </c>
      <c r="BF367" s="20">
        <v>1.397</v>
      </c>
      <c r="BG367" s="20">
        <v>1.1819999999999999</v>
      </c>
      <c r="BH367" s="20">
        <v>1.5580000000000001</v>
      </c>
      <c r="BI367" s="20">
        <v>1.107</v>
      </c>
      <c r="BJ367" s="20">
        <v>2.3580000000000001</v>
      </c>
      <c r="BK367" s="20">
        <v>1.234</v>
      </c>
      <c r="BL367" s="20"/>
      <c r="BM367" s="20">
        <v>0.89700000000000002</v>
      </c>
      <c r="BN367" s="20">
        <v>0.94599999999999995</v>
      </c>
      <c r="BO367" s="20">
        <v>0.85699999999999998</v>
      </c>
      <c r="BP367" s="20">
        <v>0.57099999999999995</v>
      </c>
      <c r="BQ367" s="20">
        <v>0.91</v>
      </c>
      <c r="BR367" s="20">
        <v>0.93700000000000006</v>
      </c>
      <c r="BS367" s="20">
        <v>0.92500000000000004</v>
      </c>
      <c r="BT367" s="20">
        <v>0.89500000000000002</v>
      </c>
      <c r="BU367" s="20">
        <v>0.93899999999999995</v>
      </c>
      <c r="BV367" s="20">
        <v>0.88700000000000001</v>
      </c>
      <c r="BW367" s="20">
        <v>0.94199999999999995</v>
      </c>
      <c r="BX367" s="20">
        <v>0.90700000000000003</v>
      </c>
      <c r="BY367" s="20">
        <v>0.91900000000000004</v>
      </c>
      <c r="BZ367" s="20">
        <v>0.874</v>
      </c>
      <c r="CA367" s="20">
        <v>0.93600000000000005</v>
      </c>
      <c r="CB367" s="20"/>
      <c r="CC367" s="20"/>
    </row>
    <row r="368" spans="1:81" x14ac:dyDescent="0.35">
      <c r="A368" s="20">
        <v>212.46700000000001</v>
      </c>
      <c r="B368" s="20">
        <v>206.21799999999999</v>
      </c>
      <c r="C368" s="20">
        <v>253.08600000000001</v>
      </c>
      <c r="D368" s="20">
        <v>89.049000000000007</v>
      </c>
      <c r="E368" s="20">
        <v>187.471</v>
      </c>
      <c r="F368" s="20">
        <v>178.09700000000001</v>
      </c>
      <c r="G368" s="20">
        <v>95.298000000000002</v>
      </c>
      <c r="H368" s="20">
        <v>137.47900000000001</v>
      </c>
      <c r="I368" s="20">
        <v>159.35</v>
      </c>
      <c r="J368" s="20">
        <v>342.13400000000001</v>
      </c>
      <c r="K368" s="20">
        <v>315.57600000000002</v>
      </c>
      <c r="L368" s="20">
        <v>184.346</v>
      </c>
      <c r="M368" s="20">
        <v>198.40700000000001</v>
      </c>
      <c r="N368" s="20">
        <v>198.40700000000001</v>
      </c>
      <c r="O368" s="20">
        <v>231.214</v>
      </c>
      <c r="P368" s="20"/>
      <c r="Q368" s="20">
        <v>53.28</v>
      </c>
      <c r="R368" s="20">
        <v>52.119</v>
      </c>
      <c r="S368" s="20">
        <v>62.725000000000001</v>
      </c>
      <c r="T368" s="20">
        <v>36.21</v>
      </c>
      <c r="U368" s="20">
        <v>51.816000000000003</v>
      </c>
      <c r="V368" s="20">
        <v>50.78</v>
      </c>
      <c r="W368" s="20">
        <v>36.21</v>
      </c>
      <c r="X368" s="20">
        <v>45.780999999999999</v>
      </c>
      <c r="Y368" s="20">
        <v>47.548000000000002</v>
      </c>
      <c r="Z368" s="20">
        <v>84.793999999999997</v>
      </c>
      <c r="AA368" s="20">
        <v>69.188999999999993</v>
      </c>
      <c r="AB368" s="20">
        <v>50.350999999999999</v>
      </c>
      <c r="AC368" s="20">
        <v>52.548000000000002</v>
      </c>
      <c r="AD368" s="20">
        <v>62.118000000000002</v>
      </c>
      <c r="AE368" s="20">
        <v>56.814999999999998</v>
      </c>
      <c r="AG368" s="20">
        <v>0.94099999999999995</v>
      </c>
      <c r="AH368" s="20">
        <v>0.95399999999999996</v>
      </c>
      <c r="AI368" s="20">
        <v>0.80800000000000005</v>
      </c>
      <c r="AJ368" s="20">
        <v>0.85299999999999998</v>
      </c>
      <c r="AK368" s="20">
        <v>0.877</v>
      </c>
      <c r="AL368" s="20">
        <v>0.86799999999999999</v>
      </c>
      <c r="AM368" s="20">
        <v>0.91300000000000003</v>
      </c>
      <c r="AN368" s="20">
        <v>0.82399999999999995</v>
      </c>
      <c r="AO368" s="20">
        <v>0.88600000000000001</v>
      </c>
      <c r="AP368" s="20">
        <v>0.59799999999999998</v>
      </c>
      <c r="AQ368" s="20">
        <v>0.82799999999999996</v>
      </c>
      <c r="AR368" s="20">
        <v>0.91400000000000003</v>
      </c>
      <c r="AS368" s="20">
        <v>0.90300000000000002</v>
      </c>
      <c r="AT368" s="20">
        <v>0.83899999999999997</v>
      </c>
      <c r="AU368" s="20">
        <v>0.9</v>
      </c>
      <c r="AV368" s="20"/>
      <c r="AW368" s="20">
        <v>1.262</v>
      </c>
      <c r="AX368" s="20">
        <v>1.2569999999999999</v>
      </c>
      <c r="AY368" s="20">
        <v>1.88</v>
      </c>
      <c r="AZ368" s="20">
        <v>1.4350000000000001</v>
      </c>
      <c r="BA368" s="20">
        <v>1.47</v>
      </c>
      <c r="BB368" s="20">
        <v>1.4139999999999999</v>
      </c>
      <c r="BC368" s="20">
        <v>1.7290000000000001</v>
      </c>
      <c r="BD368" s="20">
        <v>1.645</v>
      </c>
      <c r="BE368" s="20">
        <v>1.3280000000000001</v>
      </c>
      <c r="BF368" s="20">
        <v>2.25</v>
      </c>
      <c r="BG368" s="20">
        <v>1.764</v>
      </c>
      <c r="BH368" s="20">
        <v>1.169</v>
      </c>
      <c r="BI368" s="20">
        <v>1.405</v>
      </c>
      <c r="BJ368" s="20">
        <v>1.841</v>
      </c>
      <c r="BK368" s="20">
        <v>1.3240000000000001</v>
      </c>
      <c r="BL368" s="20"/>
      <c r="BM368" s="20">
        <v>0.93799999999999994</v>
      </c>
      <c r="BN368" s="20">
        <v>0.92</v>
      </c>
      <c r="BO368" s="20">
        <v>0.89500000000000002</v>
      </c>
      <c r="BP368" s="20">
        <v>0.90500000000000003</v>
      </c>
      <c r="BQ368" s="20">
        <v>0.90900000000000003</v>
      </c>
      <c r="BR368" s="20">
        <v>0.90500000000000003</v>
      </c>
      <c r="BS368" s="20">
        <v>0.92400000000000004</v>
      </c>
      <c r="BT368" s="20">
        <v>0.89300000000000002</v>
      </c>
      <c r="BU368" s="20">
        <v>0.88700000000000001</v>
      </c>
      <c r="BV368" s="20">
        <v>0.84599999999999997</v>
      </c>
      <c r="BW368" s="20">
        <v>0.91200000000000003</v>
      </c>
      <c r="BX368" s="20">
        <v>0.89700000000000002</v>
      </c>
      <c r="BY368" s="20">
        <v>0.92</v>
      </c>
      <c r="BZ368" s="20">
        <v>0.92400000000000004</v>
      </c>
      <c r="CA368" s="20">
        <v>0.92800000000000005</v>
      </c>
      <c r="CB368" s="20"/>
      <c r="CC368" s="20"/>
    </row>
    <row r="369" spans="1:81" x14ac:dyDescent="0.35">
      <c r="A369" s="20">
        <v>98.421999999999997</v>
      </c>
      <c r="B369" s="20">
        <v>279.64400000000001</v>
      </c>
      <c r="C369" s="20">
        <v>43.743000000000002</v>
      </c>
      <c r="D369" s="20">
        <v>351.50799999999998</v>
      </c>
      <c r="E369" s="20">
        <v>192.15799999999999</v>
      </c>
      <c r="F369" s="20">
        <v>481.17500000000001</v>
      </c>
      <c r="G369" s="20">
        <v>192.15799999999999</v>
      </c>
      <c r="H369" s="20">
        <v>182.78399999999999</v>
      </c>
      <c r="I369" s="20">
        <v>146.852</v>
      </c>
      <c r="J369" s="20">
        <v>137.47900000000001</v>
      </c>
      <c r="K369" s="20">
        <v>193.72</v>
      </c>
      <c r="L369" s="20">
        <v>468.67700000000002</v>
      </c>
      <c r="M369" s="20">
        <v>168.72399999999999</v>
      </c>
      <c r="N369" s="20">
        <v>187.471</v>
      </c>
      <c r="O369" s="20">
        <v>185.90899999999999</v>
      </c>
      <c r="P369" s="20"/>
      <c r="Q369" s="20">
        <v>36.21</v>
      </c>
      <c r="R369" s="20">
        <v>62.85</v>
      </c>
      <c r="S369" s="20">
        <v>24.443999999999999</v>
      </c>
      <c r="T369" s="20">
        <v>68.885999999999996</v>
      </c>
      <c r="U369" s="20">
        <v>50.78</v>
      </c>
      <c r="V369" s="20">
        <v>87.293999999999997</v>
      </c>
      <c r="W369" s="20">
        <v>51.816000000000003</v>
      </c>
      <c r="X369" s="20">
        <v>50.048000000000002</v>
      </c>
      <c r="Y369" s="20">
        <v>46.816000000000003</v>
      </c>
      <c r="Z369" s="20">
        <v>42.548999999999999</v>
      </c>
      <c r="AA369" s="20">
        <v>51.816000000000003</v>
      </c>
      <c r="AB369" s="20">
        <v>83.454999999999998</v>
      </c>
      <c r="AC369" s="20">
        <v>47.548000000000002</v>
      </c>
      <c r="AD369" s="20">
        <v>51.512999999999998</v>
      </c>
      <c r="AE369" s="20">
        <v>58.761000000000003</v>
      </c>
      <c r="AG369" s="20">
        <v>0.94299999999999995</v>
      </c>
      <c r="AH369" s="20">
        <v>0.89</v>
      </c>
      <c r="AI369" s="20">
        <v>0.92</v>
      </c>
      <c r="AJ369" s="20">
        <v>0.93100000000000005</v>
      </c>
      <c r="AK369" s="20">
        <v>0.93600000000000005</v>
      </c>
      <c r="AL369" s="20">
        <v>0.79300000000000004</v>
      </c>
      <c r="AM369" s="20">
        <v>0.89900000000000002</v>
      </c>
      <c r="AN369" s="20">
        <v>0.91700000000000004</v>
      </c>
      <c r="AO369" s="20">
        <v>0.84199999999999997</v>
      </c>
      <c r="AP369" s="20">
        <v>0.95399999999999996</v>
      </c>
      <c r="AQ369" s="20">
        <v>0.90700000000000003</v>
      </c>
      <c r="AR369" s="20">
        <v>0.84599999999999997</v>
      </c>
      <c r="AS369" s="20">
        <v>0.93799999999999994</v>
      </c>
      <c r="AT369" s="20">
        <v>0.94</v>
      </c>
      <c r="AU369" s="20">
        <v>0.67700000000000005</v>
      </c>
      <c r="AV369" s="20"/>
      <c r="AW369" s="20">
        <v>1.593</v>
      </c>
      <c r="AX369" s="20">
        <v>1.421</v>
      </c>
      <c r="AY369" s="20">
        <v>1.0920000000000001</v>
      </c>
      <c r="AZ369" s="20">
        <v>1.3240000000000001</v>
      </c>
      <c r="BA369" s="20">
        <v>1.4430000000000001</v>
      </c>
      <c r="BB369" s="20">
        <v>1.252</v>
      </c>
      <c r="BC369" s="20">
        <v>1.53</v>
      </c>
      <c r="BD369" s="20">
        <v>1.3580000000000001</v>
      </c>
      <c r="BE369" s="20">
        <v>1.9390000000000001</v>
      </c>
      <c r="BF369" s="20">
        <v>1.337</v>
      </c>
      <c r="BG369" s="20">
        <v>1.361</v>
      </c>
      <c r="BH369" s="20">
        <v>1.5009999999999999</v>
      </c>
      <c r="BI369" s="20">
        <v>1.395</v>
      </c>
      <c r="BJ369" s="20">
        <v>1.1679999999999999</v>
      </c>
      <c r="BK369" s="20">
        <v>2.5489999999999999</v>
      </c>
      <c r="BL369" s="20"/>
      <c r="BM369" s="20">
        <v>0.92</v>
      </c>
      <c r="BN369" s="20">
        <v>0.92</v>
      </c>
      <c r="BO369" s="20">
        <v>0.83599999999999997</v>
      </c>
      <c r="BP369" s="20">
        <v>0.94299999999999995</v>
      </c>
      <c r="BQ369" s="20">
        <v>0.93899999999999995</v>
      </c>
      <c r="BR369" s="20">
        <v>0.90600000000000003</v>
      </c>
      <c r="BS369" s="20">
        <v>0.92800000000000005</v>
      </c>
      <c r="BT369" s="20">
        <v>0.92100000000000004</v>
      </c>
      <c r="BU369" s="20">
        <v>0.90400000000000003</v>
      </c>
      <c r="BV369" s="20">
        <v>0.90300000000000002</v>
      </c>
      <c r="BW369" s="20">
        <v>0.90500000000000003</v>
      </c>
      <c r="BX369" s="20">
        <v>0.93200000000000005</v>
      </c>
      <c r="BY369" s="20">
        <v>0.91500000000000004</v>
      </c>
      <c r="BZ369" s="20">
        <v>0.94099999999999995</v>
      </c>
      <c r="CA369" s="20">
        <v>0.85</v>
      </c>
      <c r="CB369" s="20"/>
      <c r="CC369" s="20"/>
    </row>
    <row r="370" spans="1:81" x14ac:dyDescent="0.35">
      <c r="A370" s="20">
        <v>260.89699999999999</v>
      </c>
      <c r="B370" s="20">
        <v>268.70800000000003</v>
      </c>
      <c r="C370" s="20">
        <v>174.97300000000001</v>
      </c>
      <c r="D370" s="20">
        <v>120.294</v>
      </c>
      <c r="E370" s="20">
        <v>276.52</v>
      </c>
      <c r="F370" s="20">
        <v>515.54499999999996</v>
      </c>
      <c r="G370" s="20">
        <v>193.72</v>
      </c>
      <c r="H370" s="20">
        <v>315.57600000000002</v>
      </c>
      <c r="I370" s="20">
        <v>224.965</v>
      </c>
      <c r="J370" s="20">
        <v>140.60300000000001</v>
      </c>
      <c r="K370" s="20">
        <v>182.78399999999999</v>
      </c>
      <c r="L370" s="20">
        <v>215.59200000000001</v>
      </c>
      <c r="M370" s="20">
        <v>196.84399999999999</v>
      </c>
      <c r="N370" s="20">
        <v>98.421999999999997</v>
      </c>
      <c r="O370" s="20">
        <v>345.25900000000001</v>
      </c>
      <c r="P370" s="20"/>
      <c r="Q370" s="20">
        <v>61.386000000000003</v>
      </c>
      <c r="R370" s="20">
        <v>59.314999999999998</v>
      </c>
      <c r="S370" s="20">
        <v>49.012999999999998</v>
      </c>
      <c r="T370" s="20">
        <v>44.316000000000003</v>
      </c>
      <c r="U370" s="20">
        <v>61.386000000000003</v>
      </c>
      <c r="V370" s="20">
        <v>86.259</v>
      </c>
      <c r="W370" s="20">
        <v>51.084000000000003</v>
      </c>
      <c r="X370" s="20">
        <v>65.653999999999996</v>
      </c>
      <c r="Y370" s="20">
        <v>55.78</v>
      </c>
      <c r="Z370" s="20">
        <v>44.012999999999998</v>
      </c>
      <c r="AA370" s="20">
        <v>48.280999999999999</v>
      </c>
      <c r="AB370" s="20">
        <v>55.654000000000003</v>
      </c>
      <c r="AC370" s="20">
        <v>52.119</v>
      </c>
      <c r="AD370" s="20">
        <v>49.012999999999998</v>
      </c>
      <c r="AE370" s="20">
        <v>74.188000000000002</v>
      </c>
      <c r="AG370" s="20">
        <v>0.87</v>
      </c>
      <c r="AH370" s="20">
        <v>0.96</v>
      </c>
      <c r="AI370" s="20">
        <v>0.91500000000000004</v>
      </c>
      <c r="AJ370" s="20">
        <v>0.77</v>
      </c>
      <c r="AK370" s="20">
        <v>0.92200000000000004</v>
      </c>
      <c r="AL370" s="20">
        <v>0.871</v>
      </c>
      <c r="AM370" s="20">
        <v>0.93300000000000005</v>
      </c>
      <c r="AN370" s="20">
        <v>0.92</v>
      </c>
      <c r="AO370" s="20">
        <v>0.90900000000000003</v>
      </c>
      <c r="AP370" s="20">
        <v>0.91200000000000003</v>
      </c>
      <c r="AQ370" s="20">
        <v>0.98499999999999999</v>
      </c>
      <c r="AR370" s="20">
        <v>0.875</v>
      </c>
      <c r="AS370" s="20">
        <v>0.91100000000000003</v>
      </c>
      <c r="AT370" s="20">
        <v>0.98099999999999998</v>
      </c>
      <c r="AU370" s="20">
        <v>0.78800000000000003</v>
      </c>
      <c r="AV370" s="20"/>
      <c r="AW370" s="20">
        <v>1.607</v>
      </c>
      <c r="AX370" s="20">
        <v>1.2170000000000001</v>
      </c>
      <c r="AY370" s="20">
        <v>1.47</v>
      </c>
      <c r="AZ370" s="20">
        <v>1.9319999999999999</v>
      </c>
      <c r="BA370" s="20">
        <v>1.349</v>
      </c>
      <c r="BB370" s="20">
        <v>1.514</v>
      </c>
      <c r="BC370" s="20">
        <v>1.2809999999999999</v>
      </c>
      <c r="BD370" s="20">
        <v>1.266</v>
      </c>
      <c r="BE370" s="20">
        <v>1.4059999999999999</v>
      </c>
      <c r="BF370" s="20">
        <v>1.5209999999999999</v>
      </c>
      <c r="BG370" s="20">
        <v>1.202</v>
      </c>
      <c r="BH370" s="20">
        <v>1.1419999999999999</v>
      </c>
      <c r="BI370" s="20">
        <v>1.323</v>
      </c>
      <c r="BJ370" s="20">
        <v>1.1910000000000001</v>
      </c>
      <c r="BK370" s="20">
        <v>1.911</v>
      </c>
      <c r="BL370" s="20"/>
      <c r="BM370" s="20">
        <v>0.92</v>
      </c>
      <c r="BN370" s="20">
        <v>0.94199999999999995</v>
      </c>
      <c r="BO370" s="20">
        <v>0.93300000000000005</v>
      </c>
      <c r="BP370" s="20">
        <v>0.86</v>
      </c>
      <c r="BQ370" s="20">
        <v>0.92400000000000004</v>
      </c>
      <c r="BR370" s="20">
        <v>0.93899999999999995</v>
      </c>
      <c r="BS370" s="20">
        <v>0.91500000000000004</v>
      </c>
      <c r="BT370" s="20">
        <v>0.93500000000000005</v>
      </c>
      <c r="BU370" s="20">
        <v>0.93200000000000005</v>
      </c>
      <c r="BV370" s="20">
        <v>0.92300000000000004</v>
      </c>
      <c r="BW370" s="20">
        <v>0.93600000000000005</v>
      </c>
      <c r="BX370" s="20">
        <v>0.89</v>
      </c>
      <c r="BY370" s="20">
        <v>0.90300000000000002</v>
      </c>
      <c r="BZ370" s="20">
        <v>0.94899999999999995</v>
      </c>
      <c r="CA370" s="20">
        <v>0.90400000000000003</v>
      </c>
      <c r="CB370" s="20"/>
      <c r="CC370" s="20"/>
    </row>
    <row r="371" spans="1:81" x14ac:dyDescent="0.35">
      <c r="A371" s="20">
        <v>165.59899999999999</v>
      </c>
      <c r="B371" s="20">
        <v>239.02500000000001</v>
      </c>
      <c r="C371" s="20">
        <v>253.08600000000001</v>
      </c>
      <c r="D371" s="20">
        <v>139.041</v>
      </c>
      <c r="E371" s="20">
        <v>131.22999999999999</v>
      </c>
      <c r="F371" s="20">
        <v>404.625</v>
      </c>
      <c r="G371" s="20">
        <v>135.916</v>
      </c>
      <c r="H371" s="20">
        <v>284.33100000000002</v>
      </c>
      <c r="I371" s="20">
        <v>162.47499999999999</v>
      </c>
      <c r="J371" s="20">
        <v>328.07400000000001</v>
      </c>
      <c r="K371" s="20">
        <v>193.72</v>
      </c>
      <c r="L371" s="20">
        <v>215.59200000000001</v>
      </c>
      <c r="M371" s="20">
        <v>404.625</v>
      </c>
      <c r="N371" s="20">
        <v>215.59200000000001</v>
      </c>
      <c r="O371" s="20">
        <v>232.77600000000001</v>
      </c>
      <c r="P371" s="20"/>
      <c r="Q371" s="20">
        <v>49.012999999999998</v>
      </c>
      <c r="R371" s="20">
        <v>57.119</v>
      </c>
      <c r="S371" s="20">
        <v>85.096999999999994</v>
      </c>
      <c r="T371" s="20">
        <v>46.084000000000003</v>
      </c>
      <c r="U371" s="20">
        <v>42.978000000000002</v>
      </c>
      <c r="V371" s="20">
        <v>76.992000000000004</v>
      </c>
      <c r="W371" s="20">
        <v>42.244999999999997</v>
      </c>
      <c r="X371" s="20">
        <v>68.456999999999994</v>
      </c>
      <c r="Y371" s="20">
        <v>46.816000000000003</v>
      </c>
      <c r="Z371" s="20">
        <v>69.188999999999993</v>
      </c>
      <c r="AA371" s="20">
        <v>51.084000000000003</v>
      </c>
      <c r="AB371" s="20">
        <v>65.653999999999996</v>
      </c>
      <c r="AC371" s="20">
        <v>76.688000000000002</v>
      </c>
      <c r="AD371" s="20">
        <v>36.942999999999998</v>
      </c>
      <c r="AE371" s="20">
        <v>55.048000000000002</v>
      </c>
      <c r="AG371" s="20">
        <v>0.86599999999999999</v>
      </c>
      <c r="AH371" s="20">
        <v>0.92100000000000004</v>
      </c>
      <c r="AI371" s="20">
        <v>0.439</v>
      </c>
      <c r="AJ371" s="20">
        <v>0.82299999999999995</v>
      </c>
      <c r="AK371" s="20">
        <v>0.89300000000000002</v>
      </c>
      <c r="AL371" s="20">
        <v>0.85799999999999998</v>
      </c>
      <c r="AM371" s="20">
        <v>0.95699999999999996</v>
      </c>
      <c r="AN371" s="20">
        <v>0.76200000000000001</v>
      </c>
      <c r="AO371" s="20">
        <v>0.93200000000000005</v>
      </c>
      <c r="AP371" s="20">
        <v>0.86099999999999999</v>
      </c>
      <c r="AQ371" s="20">
        <v>0.93300000000000005</v>
      </c>
      <c r="AR371" s="20">
        <v>0.629</v>
      </c>
      <c r="AS371" s="20">
        <v>0.86499999999999999</v>
      </c>
      <c r="AT371" s="20">
        <v>0.90600000000000003</v>
      </c>
      <c r="AU371" s="20">
        <v>0.96499999999999997</v>
      </c>
      <c r="AV371" s="20"/>
      <c r="AW371" s="20">
        <v>1.754</v>
      </c>
      <c r="AX371" s="20">
        <v>1.2509999999999999</v>
      </c>
      <c r="AY371" s="20">
        <v>1.3029999999999999</v>
      </c>
      <c r="AZ371" s="20">
        <v>1.7589999999999999</v>
      </c>
      <c r="BA371" s="20">
        <v>1.4790000000000001</v>
      </c>
      <c r="BB371" s="20">
        <v>1.446</v>
      </c>
      <c r="BC371" s="20">
        <v>1.379</v>
      </c>
      <c r="BD371" s="20">
        <v>1.6</v>
      </c>
      <c r="BE371" s="20">
        <v>1.403</v>
      </c>
      <c r="BF371" s="20">
        <v>1.4350000000000001</v>
      </c>
      <c r="BG371" s="20">
        <v>1.383</v>
      </c>
      <c r="BH371" s="20">
        <v>2.5579999999999998</v>
      </c>
      <c r="BI371" s="20">
        <v>1.4119999999999999</v>
      </c>
      <c r="BJ371" s="20">
        <v>1.5629999999999999</v>
      </c>
      <c r="BK371" s="20">
        <v>1.2130000000000001</v>
      </c>
      <c r="BL371" s="20"/>
      <c r="BM371" s="20">
        <v>0.91800000000000004</v>
      </c>
      <c r="BN371" s="20">
        <v>0.91300000000000003</v>
      </c>
      <c r="BO371" s="20">
        <v>0.78300000000000003</v>
      </c>
      <c r="BP371" s="20">
        <v>0.88100000000000001</v>
      </c>
      <c r="BQ371" s="20">
        <v>0.91300000000000003</v>
      </c>
      <c r="BR371" s="20">
        <v>0.93700000000000006</v>
      </c>
      <c r="BS371" s="20">
        <v>0.92600000000000005</v>
      </c>
      <c r="BT371" s="20">
        <v>0.90300000000000002</v>
      </c>
      <c r="BU371" s="20">
        <v>0.92</v>
      </c>
      <c r="BV371" s="20">
        <v>0.90900000000000003</v>
      </c>
      <c r="BW371" s="20">
        <v>0.91500000000000004</v>
      </c>
      <c r="BX371" s="20">
        <v>0.83099999999999996</v>
      </c>
      <c r="BY371" s="20">
        <v>0.92500000000000004</v>
      </c>
      <c r="BZ371" s="20">
        <v>0.92</v>
      </c>
      <c r="CA371" s="20">
        <v>0.94299999999999995</v>
      </c>
      <c r="CB371" s="20"/>
      <c r="CC371" s="20"/>
    </row>
    <row r="372" spans="1:81" x14ac:dyDescent="0.35">
      <c r="A372" s="20">
        <v>282.76799999999997</v>
      </c>
      <c r="B372" s="20">
        <v>342.13400000000001</v>
      </c>
      <c r="C372" s="20">
        <v>290.58</v>
      </c>
      <c r="D372" s="20">
        <v>93.734999999999999</v>
      </c>
      <c r="E372" s="20">
        <v>364.00599999999997</v>
      </c>
      <c r="F372" s="20">
        <v>274.95699999999999</v>
      </c>
      <c r="G372" s="20">
        <v>212.46700000000001</v>
      </c>
      <c r="H372" s="20">
        <v>265.584</v>
      </c>
      <c r="I372" s="20">
        <v>337.44799999999998</v>
      </c>
      <c r="J372" s="20">
        <v>209.34299999999999</v>
      </c>
      <c r="K372" s="20">
        <v>215.59200000000001</v>
      </c>
      <c r="L372" s="20">
        <v>240.58799999999999</v>
      </c>
      <c r="M372" s="20">
        <v>106.23399999999999</v>
      </c>
      <c r="N372" s="20">
        <v>179.66</v>
      </c>
      <c r="O372" s="20">
        <v>242.15</v>
      </c>
      <c r="P372" s="20"/>
      <c r="Q372" s="20">
        <v>76.991</v>
      </c>
      <c r="R372" s="20">
        <v>67.117999999999995</v>
      </c>
      <c r="S372" s="20">
        <v>67.421000000000006</v>
      </c>
      <c r="T372" s="20">
        <v>37.548999999999999</v>
      </c>
      <c r="U372" s="20">
        <v>86.259</v>
      </c>
      <c r="V372" s="20">
        <v>61.386000000000003</v>
      </c>
      <c r="W372" s="20">
        <v>54.316000000000003</v>
      </c>
      <c r="X372" s="20">
        <v>61.082999999999998</v>
      </c>
      <c r="Y372" s="20">
        <v>69.313999999999993</v>
      </c>
      <c r="Z372" s="20">
        <v>54.619</v>
      </c>
      <c r="AA372" s="20">
        <v>52.850999999999999</v>
      </c>
      <c r="AB372" s="20">
        <v>60.046999999999997</v>
      </c>
      <c r="AC372" s="20">
        <v>37.978000000000002</v>
      </c>
      <c r="AD372" s="20">
        <v>55.350999999999999</v>
      </c>
      <c r="AE372" s="20">
        <v>57.119</v>
      </c>
      <c r="AG372" s="20">
        <v>0.59899999999999998</v>
      </c>
      <c r="AH372" s="20">
        <v>0.95399999999999996</v>
      </c>
      <c r="AI372" s="20">
        <v>0.80300000000000005</v>
      </c>
      <c r="AJ372" s="20">
        <v>0.83499999999999996</v>
      </c>
      <c r="AK372" s="20">
        <v>0.61499999999999999</v>
      </c>
      <c r="AL372" s="20">
        <v>0.91700000000000004</v>
      </c>
      <c r="AM372" s="20">
        <v>0.90500000000000003</v>
      </c>
      <c r="AN372" s="20">
        <v>0.89400000000000002</v>
      </c>
      <c r="AO372" s="20">
        <v>0.88300000000000001</v>
      </c>
      <c r="AP372" s="20">
        <v>0.88200000000000001</v>
      </c>
      <c r="AQ372" s="20">
        <v>0.97</v>
      </c>
      <c r="AR372" s="20">
        <v>0.83799999999999997</v>
      </c>
      <c r="AS372" s="20">
        <v>0.92600000000000005</v>
      </c>
      <c r="AT372" s="20">
        <v>0.88400000000000001</v>
      </c>
      <c r="AU372" s="20">
        <v>0.93300000000000005</v>
      </c>
      <c r="AV372" s="20"/>
      <c r="AW372" s="20">
        <v>2.3159999999999998</v>
      </c>
      <c r="AX372" s="20">
        <v>1.2070000000000001</v>
      </c>
      <c r="AY372" s="20">
        <v>1.84</v>
      </c>
      <c r="AZ372" s="20">
        <v>2.1</v>
      </c>
      <c r="BA372" s="20">
        <v>2.4769999999999999</v>
      </c>
      <c r="BB372" s="20">
        <v>1.216</v>
      </c>
      <c r="BC372" s="20">
        <v>1.569</v>
      </c>
      <c r="BD372" s="20">
        <v>1.5289999999999999</v>
      </c>
      <c r="BE372" s="20">
        <v>1.623</v>
      </c>
      <c r="BF372" s="20">
        <v>1.5229999999999999</v>
      </c>
      <c r="BG372" s="20">
        <v>1.212</v>
      </c>
      <c r="BH372" s="20">
        <v>1.6930000000000001</v>
      </c>
      <c r="BI372" s="20">
        <v>1.5249999999999999</v>
      </c>
      <c r="BJ372" s="20">
        <v>1.4179999999999999</v>
      </c>
      <c r="BK372" s="20">
        <v>1.171</v>
      </c>
      <c r="BL372" s="20"/>
      <c r="BM372" s="20">
        <v>0.82499999999999996</v>
      </c>
      <c r="BN372" s="20">
        <v>0.94599999999999995</v>
      </c>
      <c r="BO372" s="20">
        <v>0.90700000000000003</v>
      </c>
      <c r="BP372" s="20">
        <v>0.88900000000000001</v>
      </c>
      <c r="BQ372" s="20">
        <v>0.85199999999999998</v>
      </c>
      <c r="BR372" s="20">
        <v>0.92100000000000004</v>
      </c>
      <c r="BS372" s="20">
        <v>0.92800000000000005</v>
      </c>
      <c r="BT372" s="20">
        <v>0.93200000000000005</v>
      </c>
      <c r="BU372" s="20">
        <v>0.94699999999999995</v>
      </c>
      <c r="BV372" s="20">
        <v>0.90500000000000003</v>
      </c>
      <c r="BW372" s="20">
        <v>0.93200000000000005</v>
      </c>
      <c r="BX372" s="20">
        <v>0.91700000000000004</v>
      </c>
      <c r="BY372" s="20">
        <v>0.91300000000000003</v>
      </c>
      <c r="BZ372" s="20">
        <v>0.90800000000000003</v>
      </c>
      <c r="CA372" s="20">
        <v>0.92</v>
      </c>
      <c r="CB372" s="20"/>
      <c r="CC372" s="20"/>
    </row>
    <row r="373" spans="1:81" x14ac:dyDescent="0.35">
      <c r="A373" s="20">
        <v>143.72800000000001</v>
      </c>
      <c r="B373" s="20">
        <v>254.648</v>
      </c>
      <c r="C373" s="20">
        <v>253.08600000000001</v>
      </c>
      <c r="D373" s="20">
        <v>132.792</v>
      </c>
      <c r="E373" s="20">
        <v>306.20299999999997</v>
      </c>
      <c r="F373" s="20">
        <v>151.53899999999999</v>
      </c>
      <c r="G373" s="20">
        <v>181.22200000000001</v>
      </c>
      <c r="H373" s="20">
        <v>298.39100000000002</v>
      </c>
      <c r="I373" s="20">
        <v>185.90899999999999</v>
      </c>
      <c r="J373" s="20">
        <v>151.53899999999999</v>
      </c>
      <c r="K373" s="20">
        <v>232.77600000000001</v>
      </c>
      <c r="L373" s="20">
        <v>46.868000000000002</v>
      </c>
      <c r="M373" s="20">
        <v>110.92</v>
      </c>
      <c r="N373" s="20">
        <v>210.905</v>
      </c>
      <c r="O373" s="20">
        <v>298.39100000000002</v>
      </c>
      <c r="P373" s="20"/>
      <c r="Q373" s="20">
        <v>44.012999999999998</v>
      </c>
      <c r="R373" s="20">
        <v>59.921999999999997</v>
      </c>
      <c r="S373" s="20">
        <v>60.350999999999999</v>
      </c>
      <c r="T373" s="20">
        <v>44.316000000000003</v>
      </c>
      <c r="U373" s="20">
        <v>69.188999999999993</v>
      </c>
      <c r="V373" s="20">
        <v>45.780999999999999</v>
      </c>
      <c r="W373" s="20">
        <v>49.744999999999997</v>
      </c>
      <c r="X373" s="20">
        <v>63.582999999999998</v>
      </c>
      <c r="Y373" s="20">
        <v>51.084000000000003</v>
      </c>
      <c r="Z373" s="20">
        <v>48.887</v>
      </c>
      <c r="AA373" s="20">
        <v>55.048000000000002</v>
      </c>
      <c r="AB373" s="20">
        <v>27.978999999999999</v>
      </c>
      <c r="AC373" s="20">
        <v>38.71</v>
      </c>
      <c r="AD373" s="20">
        <v>48.280999999999999</v>
      </c>
      <c r="AE373" s="20">
        <v>64.921000000000006</v>
      </c>
      <c r="AG373" s="20">
        <v>0.93200000000000005</v>
      </c>
      <c r="AH373" s="20">
        <v>0.89100000000000001</v>
      </c>
      <c r="AI373" s="20">
        <v>0.873</v>
      </c>
      <c r="AJ373" s="20">
        <v>0.85</v>
      </c>
      <c r="AK373" s="20">
        <v>0.80400000000000005</v>
      </c>
      <c r="AL373" s="20">
        <v>0.90900000000000003</v>
      </c>
      <c r="AM373" s="20">
        <v>0.92</v>
      </c>
      <c r="AN373" s="20">
        <v>0.92800000000000005</v>
      </c>
      <c r="AO373" s="20">
        <v>0.89500000000000002</v>
      </c>
      <c r="AP373" s="20">
        <v>0.79700000000000004</v>
      </c>
      <c r="AQ373" s="20">
        <v>0.96499999999999997</v>
      </c>
      <c r="AR373" s="20">
        <v>0.752</v>
      </c>
      <c r="AS373" s="20">
        <v>0.93</v>
      </c>
      <c r="AT373" s="20">
        <v>0.96899999999999997</v>
      </c>
      <c r="AU373" s="20">
        <v>0.89</v>
      </c>
      <c r="AV373" s="20"/>
      <c r="AW373" s="20">
        <v>1.21</v>
      </c>
      <c r="AX373" s="20">
        <v>1.3640000000000001</v>
      </c>
      <c r="AY373" s="20">
        <v>1.671</v>
      </c>
      <c r="AZ373" s="20">
        <v>1.679</v>
      </c>
      <c r="BA373" s="20">
        <v>1.5509999999999999</v>
      </c>
      <c r="BB373" s="20">
        <v>1.571</v>
      </c>
      <c r="BC373" s="20">
        <v>1.454</v>
      </c>
      <c r="BD373" s="20">
        <v>1.4079999999999999</v>
      </c>
      <c r="BE373" s="20">
        <v>1.5620000000000001</v>
      </c>
      <c r="BF373" s="20">
        <v>1.9750000000000001</v>
      </c>
      <c r="BG373" s="20">
        <v>1.252</v>
      </c>
      <c r="BH373" s="20">
        <v>1.413</v>
      </c>
      <c r="BI373" s="20">
        <v>1.6519999999999999</v>
      </c>
      <c r="BJ373" s="20">
        <v>1.1259999999999999</v>
      </c>
      <c r="BK373" s="20">
        <v>1.3640000000000001</v>
      </c>
      <c r="BL373" s="20"/>
      <c r="BM373" s="20">
        <v>0.90200000000000002</v>
      </c>
      <c r="BN373" s="20">
        <v>0.90300000000000002</v>
      </c>
      <c r="BO373" s="20">
        <v>0.92800000000000005</v>
      </c>
      <c r="BP373" s="20">
        <v>0.872</v>
      </c>
      <c r="BQ373" s="20">
        <v>0.91400000000000003</v>
      </c>
      <c r="BR373" s="20">
        <v>0.91500000000000004</v>
      </c>
      <c r="BS373" s="20">
        <v>0.93500000000000005</v>
      </c>
      <c r="BT373" s="20">
        <v>0.94099999999999995</v>
      </c>
      <c r="BU373" s="20">
        <v>0.91500000000000004</v>
      </c>
      <c r="BV373" s="20">
        <v>0.878</v>
      </c>
      <c r="BW373" s="20">
        <v>0.94</v>
      </c>
      <c r="BX373" s="20">
        <v>0.8</v>
      </c>
      <c r="BY373" s="20">
        <v>0.93400000000000005</v>
      </c>
      <c r="BZ373" s="20">
        <v>0.92700000000000005</v>
      </c>
      <c r="CA373" s="20">
        <v>0.91600000000000004</v>
      </c>
      <c r="CB373" s="20"/>
      <c r="CC373" s="20"/>
    </row>
    <row r="374" spans="1:81" x14ac:dyDescent="0.35">
      <c r="A374" s="20">
        <v>170.286</v>
      </c>
      <c r="B374" s="20">
        <v>232.77600000000001</v>
      </c>
      <c r="C374" s="20">
        <v>193.72</v>
      </c>
      <c r="D374" s="20">
        <v>99.984999999999999</v>
      </c>
      <c r="E374" s="20">
        <v>271.83300000000003</v>
      </c>
      <c r="F374" s="20">
        <v>435.87</v>
      </c>
      <c r="G374" s="20">
        <v>153.101</v>
      </c>
      <c r="H374" s="20">
        <v>160.91300000000001</v>
      </c>
      <c r="I374" s="20">
        <v>281.20600000000002</v>
      </c>
      <c r="J374" s="20">
        <v>135.916</v>
      </c>
      <c r="K374" s="20">
        <v>164.03700000000001</v>
      </c>
      <c r="L374" s="20">
        <v>245.274</v>
      </c>
      <c r="M374" s="20">
        <v>160.91300000000001</v>
      </c>
      <c r="N374" s="20">
        <v>290.58</v>
      </c>
      <c r="O374" s="20">
        <v>488.98700000000002</v>
      </c>
      <c r="P374" s="20"/>
      <c r="Q374" s="20">
        <v>50.350999999999999</v>
      </c>
      <c r="R374" s="20">
        <v>56.082999999999998</v>
      </c>
      <c r="S374" s="20">
        <v>51.816000000000003</v>
      </c>
      <c r="T374" s="20">
        <v>37.674999999999997</v>
      </c>
      <c r="U374" s="20">
        <v>64.188999999999993</v>
      </c>
      <c r="V374" s="20">
        <v>78.456000000000003</v>
      </c>
      <c r="W374" s="20">
        <v>46.816000000000003</v>
      </c>
      <c r="X374" s="20">
        <v>46.816000000000003</v>
      </c>
      <c r="Y374" s="20">
        <v>62.118000000000002</v>
      </c>
      <c r="Z374" s="20">
        <v>44.316000000000003</v>
      </c>
      <c r="AA374" s="20">
        <v>47.851999999999997</v>
      </c>
      <c r="AB374" s="20">
        <v>58.582999999999998</v>
      </c>
      <c r="AC374" s="20">
        <v>51.084000000000003</v>
      </c>
      <c r="AD374" s="20">
        <v>52.548000000000002</v>
      </c>
      <c r="AE374" s="20">
        <v>82.42</v>
      </c>
      <c r="AG374" s="20">
        <v>0.84399999999999997</v>
      </c>
      <c r="AH374" s="20">
        <v>0.93</v>
      </c>
      <c r="AI374" s="20">
        <v>0.90700000000000003</v>
      </c>
      <c r="AJ374" s="20">
        <v>0.88500000000000001</v>
      </c>
      <c r="AK374" s="20">
        <v>0.82899999999999996</v>
      </c>
      <c r="AL374" s="20">
        <v>0.89</v>
      </c>
      <c r="AM374" s="20">
        <v>0.878</v>
      </c>
      <c r="AN374" s="20">
        <v>0.92300000000000004</v>
      </c>
      <c r="AO374" s="20">
        <v>0.91600000000000004</v>
      </c>
      <c r="AP374" s="20">
        <v>0.87</v>
      </c>
      <c r="AQ374" s="20">
        <v>0.9</v>
      </c>
      <c r="AR374" s="20">
        <v>0.89800000000000002</v>
      </c>
      <c r="AS374" s="20">
        <v>0.77500000000000002</v>
      </c>
      <c r="AT374" s="20">
        <v>0.96</v>
      </c>
      <c r="AU374" s="20">
        <v>0.90500000000000003</v>
      </c>
      <c r="AV374" s="20"/>
      <c r="AW374" s="20">
        <v>1.673</v>
      </c>
      <c r="AX374" s="20">
        <v>1.2070000000000001</v>
      </c>
      <c r="AY374" s="20">
        <v>1.1339999999999999</v>
      </c>
      <c r="AZ374" s="20">
        <v>1.5249999999999999</v>
      </c>
      <c r="BA374" s="20">
        <v>1.573</v>
      </c>
      <c r="BB374" s="20">
        <v>1.321</v>
      </c>
      <c r="BC374" s="20">
        <v>1.8480000000000001</v>
      </c>
      <c r="BD374" s="20">
        <v>1.4650000000000001</v>
      </c>
      <c r="BE374" s="20">
        <v>1.298</v>
      </c>
      <c r="BF374" s="20">
        <v>1.5149999999999999</v>
      </c>
      <c r="BG374" s="20">
        <v>1.6619999999999999</v>
      </c>
      <c r="BH374" s="20">
        <v>1.3169999999999999</v>
      </c>
      <c r="BI374" s="20">
        <v>2.0099999999999998</v>
      </c>
      <c r="BJ374" s="20">
        <v>1.3280000000000001</v>
      </c>
      <c r="BK374" s="20">
        <v>1.452</v>
      </c>
      <c r="BL374" s="20"/>
      <c r="BM374" s="20">
        <v>0.89300000000000002</v>
      </c>
      <c r="BN374" s="20">
        <v>0.92300000000000004</v>
      </c>
      <c r="BO374" s="20">
        <v>0.89900000000000002</v>
      </c>
      <c r="BP374" s="20">
        <v>0.92800000000000005</v>
      </c>
      <c r="BQ374" s="20">
        <v>0.89200000000000002</v>
      </c>
      <c r="BR374" s="20">
        <v>0.92700000000000005</v>
      </c>
      <c r="BS374" s="20">
        <v>0.92</v>
      </c>
      <c r="BT374" s="20">
        <v>0.91200000000000003</v>
      </c>
      <c r="BU374" s="20">
        <v>0.94499999999999995</v>
      </c>
      <c r="BV374" s="20">
        <v>0.879</v>
      </c>
      <c r="BW374" s="20">
        <v>0.90100000000000002</v>
      </c>
      <c r="BX374" s="20">
        <v>0.91</v>
      </c>
      <c r="BY374" s="20">
        <v>0.88800000000000001</v>
      </c>
      <c r="BZ374" s="20">
        <v>0.94699999999999995</v>
      </c>
      <c r="CA374" s="20">
        <v>0.94799999999999995</v>
      </c>
      <c r="CB374" s="20"/>
      <c r="CC374" s="20"/>
    </row>
    <row r="375" spans="1:81" x14ac:dyDescent="0.35">
      <c r="A375" s="20">
        <v>173.41</v>
      </c>
      <c r="B375" s="20">
        <v>209.34299999999999</v>
      </c>
      <c r="C375" s="20">
        <v>198.40700000000001</v>
      </c>
      <c r="D375" s="20">
        <v>149.977</v>
      </c>
      <c r="E375" s="20">
        <v>320.26299999999998</v>
      </c>
      <c r="F375" s="20">
        <v>193.72</v>
      </c>
      <c r="G375" s="20">
        <v>121.85599999999999</v>
      </c>
      <c r="H375" s="20">
        <v>204.65600000000001</v>
      </c>
      <c r="I375" s="20">
        <v>185.90899999999999</v>
      </c>
      <c r="J375" s="20">
        <v>162.47499999999999</v>
      </c>
      <c r="K375" s="20">
        <v>120.294</v>
      </c>
      <c r="L375" s="20">
        <v>228.09</v>
      </c>
      <c r="M375" s="20">
        <v>182.78399999999999</v>
      </c>
      <c r="N375" s="20">
        <v>74.988</v>
      </c>
      <c r="O375" s="20">
        <v>242.15</v>
      </c>
      <c r="P375" s="20"/>
      <c r="Q375" s="20">
        <v>49.012999999999998</v>
      </c>
      <c r="R375" s="20">
        <v>55.350999999999999</v>
      </c>
      <c r="S375" s="20">
        <v>53.28</v>
      </c>
      <c r="T375" s="20">
        <v>45.048999999999999</v>
      </c>
      <c r="U375" s="20">
        <v>69.492000000000004</v>
      </c>
      <c r="V375" s="20">
        <v>52.850999999999999</v>
      </c>
      <c r="W375" s="20">
        <v>41.512999999999998</v>
      </c>
      <c r="X375" s="20">
        <v>52.850999999999999</v>
      </c>
      <c r="Y375" s="20">
        <v>51.816000000000003</v>
      </c>
      <c r="Z375" s="20">
        <v>45.780999999999999</v>
      </c>
      <c r="AA375" s="20">
        <v>40.780999999999999</v>
      </c>
      <c r="AB375" s="20">
        <v>58.886000000000003</v>
      </c>
      <c r="AC375" s="20">
        <v>49.012999999999998</v>
      </c>
      <c r="AD375" s="20">
        <v>72.295000000000002</v>
      </c>
      <c r="AE375" s="20">
        <v>58.582999999999998</v>
      </c>
      <c r="AG375" s="20">
        <v>0.90700000000000003</v>
      </c>
      <c r="AH375" s="20">
        <v>0.85899999999999999</v>
      </c>
      <c r="AI375" s="20">
        <v>0.878</v>
      </c>
      <c r="AJ375" s="20">
        <v>0.92900000000000005</v>
      </c>
      <c r="AK375" s="20">
        <v>0.83299999999999996</v>
      </c>
      <c r="AL375" s="20">
        <v>0.872</v>
      </c>
      <c r="AM375" s="20">
        <v>0.88900000000000001</v>
      </c>
      <c r="AN375" s="20">
        <v>0.92100000000000004</v>
      </c>
      <c r="AO375" s="20">
        <v>0.87</v>
      </c>
      <c r="AP375" s="20">
        <v>0.97399999999999998</v>
      </c>
      <c r="AQ375" s="20">
        <v>0.90900000000000003</v>
      </c>
      <c r="AR375" s="20">
        <v>0.82699999999999996</v>
      </c>
      <c r="AS375" s="20">
        <v>0.95599999999999996</v>
      </c>
      <c r="AT375" s="20">
        <v>0.69899999999999995</v>
      </c>
      <c r="AU375" s="20">
        <v>0.88700000000000001</v>
      </c>
      <c r="AV375" s="20"/>
      <c r="AW375" s="20">
        <v>1.391</v>
      </c>
      <c r="AX375" s="20">
        <v>1.3520000000000001</v>
      </c>
      <c r="AY375" s="20">
        <v>1.3740000000000001</v>
      </c>
      <c r="AZ375" s="20">
        <v>1.133</v>
      </c>
      <c r="BA375" s="20">
        <v>1.57</v>
      </c>
      <c r="BB375" s="20">
        <v>1.571</v>
      </c>
      <c r="BC375" s="20">
        <v>1.2929999999999999</v>
      </c>
      <c r="BD375" s="20">
        <v>1.3879999999999999</v>
      </c>
      <c r="BE375" s="20">
        <v>1.681</v>
      </c>
      <c r="BF375" s="20">
        <v>1.2430000000000001</v>
      </c>
      <c r="BG375" s="20">
        <v>1.6819999999999999</v>
      </c>
      <c r="BH375" s="20">
        <v>1.228</v>
      </c>
      <c r="BI375" s="20">
        <v>1.262</v>
      </c>
      <c r="BJ375" s="20">
        <v>2.359</v>
      </c>
      <c r="BK375" s="20">
        <v>1.34</v>
      </c>
      <c r="BL375" s="20"/>
      <c r="BM375" s="20">
        <v>0.92900000000000005</v>
      </c>
      <c r="BN375" s="20">
        <v>0.90500000000000003</v>
      </c>
      <c r="BO375" s="20">
        <v>0.91</v>
      </c>
      <c r="BP375" s="20">
        <v>0.89300000000000002</v>
      </c>
      <c r="BQ375" s="20">
        <v>0.90500000000000003</v>
      </c>
      <c r="BR375" s="20">
        <v>0.90800000000000003</v>
      </c>
      <c r="BS375" s="20">
        <v>0.88600000000000001</v>
      </c>
      <c r="BT375" s="20">
        <v>0.92300000000000004</v>
      </c>
      <c r="BU375" s="20">
        <v>0.91900000000000004</v>
      </c>
      <c r="BV375" s="20">
        <v>0.92400000000000004</v>
      </c>
      <c r="BW375" s="20">
        <v>0.90100000000000002</v>
      </c>
      <c r="BX375" s="20">
        <v>0.89600000000000002</v>
      </c>
      <c r="BY375" s="20">
        <v>0.92900000000000005</v>
      </c>
      <c r="BZ375" s="20">
        <v>0.90100000000000002</v>
      </c>
      <c r="CA375" s="20">
        <v>0.93400000000000005</v>
      </c>
      <c r="CB375" s="20"/>
      <c r="CC375" s="20"/>
    </row>
    <row r="376" spans="1:81" x14ac:dyDescent="0.35">
      <c r="A376" s="20">
        <v>134.35400000000001</v>
      </c>
      <c r="B376" s="20">
        <v>265.584</v>
      </c>
      <c r="C376" s="20">
        <v>231.214</v>
      </c>
      <c r="D376" s="20">
        <v>128.10499999999999</v>
      </c>
      <c r="E376" s="20">
        <v>182.78399999999999</v>
      </c>
      <c r="F376" s="20">
        <v>234.339</v>
      </c>
      <c r="G376" s="20">
        <v>209.34299999999999</v>
      </c>
      <c r="H376" s="20">
        <v>389.00200000000001</v>
      </c>
      <c r="I376" s="20">
        <v>271.83300000000003</v>
      </c>
      <c r="J376" s="20">
        <v>139.041</v>
      </c>
      <c r="K376" s="20">
        <v>146.852</v>
      </c>
      <c r="L376" s="20">
        <v>548.35299999999995</v>
      </c>
      <c r="M376" s="20">
        <v>123.41800000000001</v>
      </c>
      <c r="N376" s="20">
        <v>267.14600000000002</v>
      </c>
      <c r="O376" s="20">
        <v>207.78</v>
      </c>
      <c r="P376" s="20"/>
      <c r="Q376" s="20">
        <v>42.244999999999997</v>
      </c>
      <c r="R376" s="20">
        <v>60.350999999999999</v>
      </c>
      <c r="S376" s="20">
        <v>56.082999999999998</v>
      </c>
      <c r="T376" s="20">
        <v>41.512999999999998</v>
      </c>
      <c r="U376" s="20">
        <v>50.350999999999999</v>
      </c>
      <c r="V376" s="20">
        <v>56.082999999999998</v>
      </c>
      <c r="W376" s="20">
        <v>55.048000000000002</v>
      </c>
      <c r="X376" s="20">
        <v>73.456000000000003</v>
      </c>
      <c r="Y376" s="20">
        <v>63.582999999999998</v>
      </c>
      <c r="Z376" s="20">
        <v>43.280999999999999</v>
      </c>
      <c r="AA376" s="20">
        <v>44.316000000000003</v>
      </c>
      <c r="AB376" s="20">
        <v>91.864999999999995</v>
      </c>
      <c r="AC376" s="20">
        <v>43.280999999999999</v>
      </c>
      <c r="AD376" s="20">
        <v>33.710999999999999</v>
      </c>
      <c r="AE376" s="20">
        <v>52.548000000000002</v>
      </c>
      <c r="AG376" s="20">
        <v>0.94599999999999995</v>
      </c>
      <c r="AH376" s="20">
        <v>0.91600000000000004</v>
      </c>
      <c r="AI376" s="20">
        <v>0.92400000000000004</v>
      </c>
      <c r="AJ376" s="20">
        <v>0.93400000000000005</v>
      </c>
      <c r="AK376" s="20">
        <v>0.90600000000000003</v>
      </c>
      <c r="AL376" s="20">
        <v>0.93600000000000005</v>
      </c>
      <c r="AM376" s="20">
        <v>0.86799999999999999</v>
      </c>
      <c r="AN376" s="20">
        <v>0.90600000000000003</v>
      </c>
      <c r="AO376" s="20">
        <v>0.84499999999999997</v>
      </c>
      <c r="AP376" s="20">
        <v>0.93300000000000005</v>
      </c>
      <c r="AQ376" s="20">
        <v>0.94</v>
      </c>
      <c r="AR376" s="20">
        <v>0.81699999999999995</v>
      </c>
      <c r="AS376" s="20">
        <v>0.82799999999999996</v>
      </c>
      <c r="AT376" s="20">
        <v>0.82899999999999996</v>
      </c>
      <c r="AU376" s="20">
        <v>0.94599999999999995</v>
      </c>
      <c r="AV376" s="20"/>
      <c r="AW376" s="20">
        <v>1.43</v>
      </c>
      <c r="AX376" s="20">
        <v>1.3580000000000001</v>
      </c>
      <c r="AY376" s="20">
        <v>1.3759999999999999</v>
      </c>
      <c r="AZ376" s="20">
        <v>1.458</v>
      </c>
      <c r="BA376" s="20">
        <v>1.427</v>
      </c>
      <c r="BB376" s="20">
        <v>1.4139999999999999</v>
      </c>
      <c r="BC376" s="20">
        <v>1.62</v>
      </c>
      <c r="BD376" s="20">
        <v>1.4390000000000001</v>
      </c>
      <c r="BE376" s="20">
        <v>1.754</v>
      </c>
      <c r="BF376" s="20">
        <v>1.492</v>
      </c>
      <c r="BG376" s="20">
        <v>1.492</v>
      </c>
      <c r="BH376" s="20">
        <v>1.3759999999999999</v>
      </c>
      <c r="BI376" s="20">
        <v>1.732</v>
      </c>
      <c r="BJ376" s="20">
        <v>1.7290000000000001</v>
      </c>
      <c r="BK376" s="20">
        <v>1.2130000000000001</v>
      </c>
      <c r="BL376" s="20"/>
      <c r="BM376" s="20">
        <v>0.93500000000000005</v>
      </c>
      <c r="BN376" s="20">
        <v>0.92900000000000005</v>
      </c>
      <c r="BO376" s="20">
        <v>0.92200000000000004</v>
      </c>
      <c r="BP376" s="20">
        <v>0.90600000000000003</v>
      </c>
      <c r="BQ376" s="20">
        <v>0.91400000000000003</v>
      </c>
      <c r="BR376" s="20">
        <v>0.94299999999999995</v>
      </c>
      <c r="BS376" s="20">
        <v>0.92700000000000005</v>
      </c>
      <c r="BT376" s="20">
        <v>0.93300000000000005</v>
      </c>
      <c r="BU376" s="20">
        <v>0.91800000000000004</v>
      </c>
      <c r="BV376" s="20">
        <v>0.91800000000000004</v>
      </c>
      <c r="BW376" s="20">
        <v>0.92600000000000005</v>
      </c>
      <c r="BX376" s="20">
        <v>0.91800000000000004</v>
      </c>
      <c r="BY376" s="20">
        <v>0.88800000000000001</v>
      </c>
      <c r="BZ376" s="20">
        <v>0.88100000000000001</v>
      </c>
      <c r="CA376" s="20">
        <v>0.93300000000000005</v>
      </c>
      <c r="CB376" s="20"/>
      <c r="CC376" s="20"/>
    </row>
    <row r="377" spans="1:81" x14ac:dyDescent="0.35">
      <c r="A377" s="20">
        <v>139.041</v>
      </c>
      <c r="B377" s="20">
        <v>248.399</v>
      </c>
      <c r="C377" s="20">
        <v>215.59200000000001</v>
      </c>
      <c r="D377" s="20">
        <v>128.10499999999999</v>
      </c>
      <c r="E377" s="20">
        <v>314.01400000000001</v>
      </c>
      <c r="F377" s="20">
        <v>279.64400000000001</v>
      </c>
      <c r="G377" s="20">
        <v>167.16200000000001</v>
      </c>
      <c r="H377" s="20">
        <v>262.459</v>
      </c>
      <c r="I377" s="20">
        <v>151.53899999999999</v>
      </c>
      <c r="J377" s="20">
        <v>167.16200000000001</v>
      </c>
      <c r="K377" s="20">
        <v>131.22999999999999</v>
      </c>
      <c r="L377" s="20">
        <v>165.59899999999999</v>
      </c>
      <c r="M377" s="20">
        <v>120.294</v>
      </c>
      <c r="N377" s="20">
        <v>206.21799999999999</v>
      </c>
      <c r="O377" s="20">
        <v>379.62900000000002</v>
      </c>
      <c r="P377" s="20"/>
      <c r="Q377" s="20">
        <v>43.280999999999999</v>
      </c>
      <c r="R377" s="20">
        <v>57.850999999999999</v>
      </c>
      <c r="S377" s="20">
        <v>55.350999999999999</v>
      </c>
      <c r="T377" s="20">
        <v>44.012999999999998</v>
      </c>
      <c r="U377" s="20">
        <v>65.653999999999996</v>
      </c>
      <c r="V377" s="20">
        <v>62.118000000000002</v>
      </c>
      <c r="W377" s="20">
        <v>49.012999999999998</v>
      </c>
      <c r="X377" s="20">
        <v>61.082999999999998</v>
      </c>
      <c r="Y377" s="20">
        <v>47.244999999999997</v>
      </c>
      <c r="Z377" s="20">
        <v>48.280999999999999</v>
      </c>
      <c r="AA377" s="20">
        <v>42.548999999999999</v>
      </c>
      <c r="AB377" s="20">
        <v>47.976999999999997</v>
      </c>
      <c r="AC377" s="20">
        <v>41.21</v>
      </c>
      <c r="AD377" s="20">
        <v>61.689</v>
      </c>
      <c r="AE377" s="20">
        <v>76.385000000000005</v>
      </c>
      <c r="AG377" s="20">
        <v>0.93300000000000005</v>
      </c>
      <c r="AH377" s="20">
        <v>0.93300000000000005</v>
      </c>
      <c r="AI377" s="20">
        <v>0.88400000000000001</v>
      </c>
      <c r="AJ377" s="20">
        <v>0.83099999999999996</v>
      </c>
      <c r="AK377" s="20">
        <v>0.91500000000000004</v>
      </c>
      <c r="AL377" s="20">
        <v>0.91100000000000003</v>
      </c>
      <c r="AM377" s="20">
        <v>0.874</v>
      </c>
      <c r="AN377" s="20">
        <v>0.88400000000000001</v>
      </c>
      <c r="AO377" s="20">
        <v>0.85299999999999998</v>
      </c>
      <c r="AP377" s="20">
        <v>0.90100000000000002</v>
      </c>
      <c r="AQ377" s="20">
        <v>0.91100000000000003</v>
      </c>
      <c r="AR377" s="20">
        <v>0.90400000000000003</v>
      </c>
      <c r="AS377" s="20">
        <v>0.89</v>
      </c>
      <c r="AT377" s="20">
        <v>0.88200000000000001</v>
      </c>
      <c r="AU377" s="20">
        <v>0.81799999999999995</v>
      </c>
      <c r="AV377" s="20"/>
      <c r="AW377" s="20">
        <v>1.52</v>
      </c>
      <c r="AX377" s="20">
        <v>1.2310000000000001</v>
      </c>
      <c r="AY377" s="20">
        <v>1.3180000000000001</v>
      </c>
      <c r="AZ377" s="20">
        <v>1.5720000000000001</v>
      </c>
      <c r="BA377" s="20">
        <v>1.45</v>
      </c>
      <c r="BB377" s="20">
        <v>1.286</v>
      </c>
      <c r="BC377" s="20">
        <v>1.573</v>
      </c>
      <c r="BD377" s="20">
        <v>1.494</v>
      </c>
      <c r="BE377" s="20">
        <v>1.6759999999999999</v>
      </c>
      <c r="BF377" s="20">
        <v>1.4039999999999999</v>
      </c>
      <c r="BG377" s="20">
        <v>1.6950000000000001</v>
      </c>
      <c r="BH377" s="20">
        <v>1.595</v>
      </c>
      <c r="BI377" s="20">
        <v>1.4970000000000001</v>
      </c>
      <c r="BJ377" s="20">
        <v>1.5369999999999999</v>
      </c>
      <c r="BK377" s="20">
        <v>1.78</v>
      </c>
      <c r="BL377" s="20"/>
      <c r="BM377" s="20">
        <v>0.91800000000000004</v>
      </c>
      <c r="BN377" s="20">
        <v>0.93</v>
      </c>
      <c r="BO377" s="20">
        <v>0.90200000000000002</v>
      </c>
      <c r="BP377" s="20">
        <v>0.88600000000000001</v>
      </c>
      <c r="BQ377" s="20">
        <v>0.93500000000000005</v>
      </c>
      <c r="BR377" s="20">
        <v>0.92500000000000004</v>
      </c>
      <c r="BS377" s="20">
        <v>0.91800000000000004</v>
      </c>
      <c r="BT377" s="20">
        <v>0.92300000000000004</v>
      </c>
      <c r="BU377" s="20">
        <v>0.91500000000000004</v>
      </c>
      <c r="BV377" s="20">
        <v>0.91100000000000003</v>
      </c>
      <c r="BW377" s="20">
        <v>0.90800000000000003</v>
      </c>
      <c r="BX377" s="20">
        <v>0.94199999999999995</v>
      </c>
      <c r="BY377" s="20">
        <v>0.91100000000000003</v>
      </c>
      <c r="BZ377" s="20">
        <v>0.91200000000000003</v>
      </c>
      <c r="CA377" s="20">
        <v>0.92700000000000005</v>
      </c>
      <c r="CB377" s="20"/>
      <c r="CC377" s="20"/>
    </row>
    <row r="378" spans="1:81" x14ac:dyDescent="0.35">
      <c r="A378" s="20">
        <v>118.73099999999999</v>
      </c>
      <c r="B378" s="20">
        <v>245.274</v>
      </c>
      <c r="C378" s="20">
        <v>195.28200000000001</v>
      </c>
      <c r="D378" s="20">
        <v>120.294</v>
      </c>
      <c r="E378" s="20">
        <v>232.77600000000001</v>
      </c>
      <c r="F378" s="20">
        <v>248.399</v>
      </c>
      <c r="G378" s="20">
        <v>185.90899999999999</v>
      </c>
      <c r="H378" s="20">
        <v>368.69299999999998</v>
      </c>
      <c r="I378" s="20">
        <v>237.46299999999999</v>
      </c>
      <c r="J378" s="20">
        <v>176.535</v>
      </c>
      <c r="K378" s="20">
        <v>190.595</v>
      </c>
      <c r="L378" s="20">
        <v>162.47499999999999</v>
      </c>
      <c r="M378" s="20">
        <v>124.98099999999999</v>
      </c>
      <c r="N378" s="20">
        <v>193.72</v>
      </c>
      <c r="O378" s="20">
        <v>107.79600000000001</v>
      </c>
      <c r="P378" s="20"/>
      <c r="Q378" s="20">
        <v>40.780999999999999</v>
      </c>
      <c r="R378" s="20">
        <v>58.154000000000003</v>
      </c>
      <c r="S378" s="20">
        <v>51.084000000000003</v>
      </c>
      <c r="T378" s="20">
        <v>42.244999999999997</v>
      </c>
      <c r="U378" s="20">
        <v>56.082999999999998</v>
      </c>
      <c r="V378" s="20">
        <v>58.886000000000003</v>
      </c>
      <c r="W378" s="20">
        <v>49.012999999999998</v>
      </c>
      <c r="X378" s="20">
        <v>76.688000000000002</v>
      </c>
      <c r="Y378" s="20">
        <v>56.082999999999998</v>
      </c>
      <c r="Z378" s="20">
        <v>48.584000000000003</v>
      </c>
      <c r="AA378" s="20">
        <v>50.78</v>
      </c>
      <c r="AB378" s="20">
        <v>47.548000000000002</v>
      </c>
      <c r="AC378" s="20">
        <v>41.21</v>
      </c>
      <c r="AD378" s="20">
        <v>53.887</v>
      </c>
      <c r="AE378" s="20">
        <v>39.012999999999998</v>
      </c>
      <c r="AG378" s="20">
        <v>0.89700000000000002</v>
      </c>
      <c r="AH378" s="20">
        <v>0.91100000000000003</v>
      </c>
      <c r="AI378" s="20">
        <v>0.94</v>
      </c>
      <c r="AJ378" s="20">
        <v>0.84699999999999998</v>
      </c>
      <c r="AK378" s="20">
        <v>0.93</v>
      </c>
      <c r="AL378" s="20">
        <v>0.9</v>
      </c>
      <c r="AM378" s="20">
        <v>0.97299999999999998</v>
      </c>
      <c r="AN378" s="20">
        <v>0.78800000000000003</v>
      </c>
      <c r="AO378" s="20">
        <v>0.94899999999999995</v>
      </c>
      <c r="AP378" s="20">
        <v>0.94</v>
      </c>
      <c r="AQ378" s="20">
        <v>0.92900000000000005</v>
      </c>
      <c r="AR378" s="20">
        <v>0.90300000000000002</v>
      </c>
      <c r="AS378" s="20">
        <v>0.92500000000000004</v>
      </c>
      <c r="AT378" s="20">
        <v>0.89200000000000002</v>
      </c>
      <c r="AU378" s="20">
        <v>0.89</v>
      </c>
      <c r="AV378" s="20"/>
      <c r="AW378" s="20">
        <v>1.6479999999999999</v>
      </c>
      <c r="AX378" s="20">
        <v>1.411</v>
      </c>
      <c r="AY378" s="20">
        <v>1.391</v>
      </c>
      <c r="AZ378" s="20">
        <v>1.6659999999999999</v>
      </c>
      <c r="BA378" s="20">
        <v>1.3320000000000001</v>
      </c>
      <c r="BB378" s="20">
        <v>1.538</v>
      </c>
      <c r="BC378" s="20">
        <v>1.28</v>
      </c>
      <c r="BD378" s="20">
        <v>1.3759999999999999</v>
      </c>
      <c r="BE378" s="20">
        <v>1.0349999999999999</v>
      </c>
      <c r="BF378" s="20">
        <v>1.2709999999999999</v>
      </c>
      <c r="BG378" s="20">
        <v>1.4890000000000001</v>
      </c>
      <c r="BH378" s="20">
        <v>1.3220000000000001</v>
      </c>
      <c r="BI378" s="20">
        <v>1.53</v>
      </c>
      <c r="BJ378" s="20">
        <v>1.5389999999999999</v>
      </c>
      <c r="BK378" s="20">
        <v>1.6919999999999999</v>
      </c>
      <c r="BL378" s="20"/>
      <c r="BM378" s="20">
        <v>0.89900000000000002</v>
      </c>
      <c r="BN378" s="20">
        <v>0.91500000000000004</v>
      </c>
      <c r="BO378" s="20">
        <v>0.92300000000000004</v>
      </c>
      <c r="BP378" s="20">
        <v>0.89500000000000002</v>
      </c>
      <c r="BQ378" s="20">
        <v>0.92300000000000004</v>
      </c>
      <c r="BR378" s="20">
        <v>0.92200000000000004</v>
      </c>
      <c r="BS378" s="20">
        <v>0.94799999999999995</v>
      </c>
      <c r="BT378" s="20">
        <v>0.879</v>
      </c>
      <c r="BU378" s="20">
        <v>0.92400000000000004</v>
      </c>
      <c r="BV378" s="20">
        <v>0.90400000000000003</v>
      </c>
      <c r="BW378" s="20">
        <v>0.93500000000000005</v>
      </c>
      <c r="BX378" s="20">
        <v>0.90800000000000003</v>
      </c>
      <c r="BY378" s="20">
        <v>0.93600000000000005</v>
      </c>
      <c r="BZ378" s="20">
        <v>0.90700000000000003</v>
      </c>
      <c r="CA378" s="20">
        <v>0.92</v>
      </c>
      <c r="CB378" s="20"/>
      <c r="CC378" s="20"/>
    </row>
    <row r="379" spans="1:81" x14ac:dyDescent="0.35">
      <c r="A379" s="20">
        <v>124.98</v>
      </c>
      <c r="B379" s="20">
        <v>339.01</v>
      </c>
      <c r="C379" s="20">
        <v>284.33100000000002</v>
      </c>
      <c r="D379" s="20">
        <v>135.916</v>
      </c>
      <c r="E379" s="20">
        <v>170.286</v>
      </c>
      <c r="F379" s="20">
        <v>423.37200000000001</v>
      </c>
      <c r="G379" s="20">
        <v>237.46299999999999</v>
      </c>
      <c r="H379" s="20">
        <v>151.53899999999999</v>
      </c>
      <c r="I379" s="20">
        <v>431.18299999999999</v>
      </c>
      <c r="J379" s="20">
        <v>153.101</v>
      </c>
      <c r="K379" s="20">
        <v>178.09700000000001</v>
      </c>
      <c r="L379" s="20">
        <v>314.01400000000001</v>
      </c>
      <c r="M379" s="20">
        <v>132.792</v>
      </c>
      <c r="N379" s="20">
        <v>256.20999999999998</v>
      </c>
      <c r="O379" s="20">
        <v>215.59200000000001</v>
      </c>
      <c r="P379" s="20"/>
      <c r="Q379" s="20">
        <v>40.048999999999999</v>
      </c>
      <c r="R379" s="20">
        <v>70.224000000000004</v>
      </c>
      <c r="S379" s="20">
        <v>62.118000000000002</v>
      </c>
      <c r="T379" s="20">
        <v>44.012999999999998</v>
      </c>
      <c r="U379" s="20">
        <v>47.548000000000002</v>
      </c>
      <c r="V379" s="20">
        <v>242.166</v>
      </c>
      <c r="W379" s="20">
        <v>60.654000000000003</v>
      </c>
      <c r="X379" s="20">
        <v>49.012999999999998</v>
      </c>
      <c r="Y379" s="20">
        <v>76.688000000000002</v>
      </c>
      <c r="Z379" s="20">
        <v>46.512999999999998</v>
      </c>
      <c r="AA379" s="20">
        <v>48.584000000000003</v>
      </c>
      <c r="AB379" s="20">
        <v>79.366</v>
      </c>
      <c r="AC379" s="20">
        <v>43.584000000000003</v>
      </c>
      <c r="AD379" s="20">
        <v>55.350999999999999</v>
      </c>
      <c r="AE379" s="20">
        <v>53.582999999999998</v>
      </c>
      <c r="AG379" s="20">
        <v>0.97899999999999998</v>
      </c>
      <c r="AH379" s="20">
        <v>0.86399999999999999</v>
      </c>
      <c r="AI379" s="20">
        <v>0.92600000000000005</v>
      </c>
      <c r="AJ379" s="20">
        <v>0.88200000000000001</v>
      </c>
      <c r="AK379" s="20">
        <v>0.94599999999999995</v>
      </c>
      <c r="AL379" s="20">
        <v>9.0999999999999998E-2</v>
      </c>
      <c r="AM379" s="20">
        <v>0.81100000000000005</v>
      </c>
      <c r="AN379" s="20">
        <v>0.79300000000000004</v>
      </c>
      <c r="AO379" s="20">
        <v>0.92100000000000004</v>
      </c>
      <c r="AP379" s="20">
        <v>0.88900000000000001</v>
      </c>
      <c r="AQ379" s="20">
        <v>0.94799999999999995</v>
      </c>
      <c r="AR379" s="20">
        <v>0.626</v>
      </c>
      <c r="AS379" s="20">
        <v>0.878</v>
      </c>
      <c r="AT379" s="20">
        <v>0.79500000000000004</v>
      </c>
      <c r="AU379" s="20">
        <v>0.94399999999999995</v>
      </c>
      <c r="AV379" s="20"/>
      <c r="AW379" s="20">
        <v>1.2490000000000001</v>
      </c>
      <c r="AX379" s="20">
        <v>1.325</v>
      </c>
      <c r="AY379" s="20">
        <v>1.292</v>
      </c>
      <c r="AZ379" s="20">
        <v>1.651</v>
      </c>
      <c r="BA379" s="20">
        <v>1.2629999999999999</v>
      </c>
      <c r="BB379" s="20">
        <v>4.2969999999999997</v>
      </c>
      <c r="BC379" s="20">
        <v>1.8720000000000001</v>
      </c>
      <c r="BD379" s="20">
        <v>1.8720000000000001</v>
      </c>
      <c r="BE379" s="20">
        <v>1.2749999999999999</v>
      </c>
      <c r="BF379" s="20">
        <v>1.6719999999999999</v>
      </c>
      <c r="BG379" s="20">
        <v>1.2589999999999999</v>
      </c>
      <c r="BH379" s="20">
        <v>1.677</v>
      </c>
      <c r="BI379" s="20">
        <v>1.762</v>
      </c>
      <c r="BJ379" s="20">
        <v>1.8029999999999999</v>
      </c>
      <c r="BK379" s="20">
        <v>1.0960000000000001</v>
      </c>
      <c r="BL379" s="20"/>
      <c r="BM379" s="20">
        <v>0.90400000000000003</v>
      </c>
      <c r="BN379" s="20">
        <v>0.91600000000000004</v>
      </c>
      <c r="BO379" s="20">
        <v>0.93100000000000005</v>
      </c>
      <c r="BP379" s="20">
        <v>0.91100000000000003</v>
      </c>
      <c r="BQ379" s="20">
        <v>0.92800000000000005</v>
      </c>
      <c r="BR379" s="20">
        <v>9.2999999999999999E-2</v>
      </c>
      <c r="BS379" s="20">
        <v>0.91</v>
      </c>
      <c r="BT379" s="20">
        <v>0.89</v>
      </c>
      <c r="BU379" s="20">
        <v>0.94</v>
      </c>
      <c r="BV379" s="20">
        <v>0.93300000000000005</v>
      </c>
      <c r="BW379" s="20">
        <v>0.91600000000000004</v>
      </c>
      <c r="BX379" s="20">
        <v>0.84599999999999997</v>
      </c>
      <c r="BY379" s="20">
        <v>0.89500000000000002</v>
      </c>
      <c r="BZ379" s="20">
        <v>0.88300000000000001</v>
      </c>
      <c r="CA379" s="20">
        <v>0.92300000000000004</v>
      </c>
      <c r="CB379" s="20"/>
      <c r="CC379" s="20"/>
    </row>
    <row r="380" spans="1:81" x14ac:dyDescent="0.35">
      <c r="A380" s="20">
        <v>199.96899999999999</v>
      </c>
      <c r="B380" s="20">
        <v>276.52</v>
      </c>
      <c r="C380" s="20">
        <v>281.20600000000002</v>
      </c>
      <c r="D380" s="20">
        <v>160.91300000000001</v>
      </c>
      <c r="E380" s="20">
        <v>187.471</v>
      </c>
      <c r="F380" s="20">
        <v>467.11500000000001</v>
      </c>
      <c r="G380" s="20">
        <v>209.34299999999999</v>
      </c>
      <c r="H380" s="20">
        <v>315.57600000000002</v>
      </c>
      <c r="I380" s="20">
        <v>285.89299999999997</v>
      </c>
      <c r="J380" s="20">
        <v>170.286</v>
      </c>
      <c r="K380" s="20">
        <v>251.524</v>
      </c>
      <c r="L380" s="20">
        <v>206.21799999999999</v>
      </c>
      <c r="M380" s="20">
        <v>217.154</v>
      </c>
      <c r="N380" s="20">
        <v>164.03700000000001</v>
      </c>
      <c r="O380" s="20">
        <v>292.142</v>
      </c>
      <c r="P380" s="20"/>
      <c r="Q380" s="20">
        <v>53.28</v>
      </c>
      <c r="R380" s="20">
        <v>61.082999999999998</v>
      </c>
      <c r="S380" s="20">
        <v>62.85</v>
      </c>
      <c r="T380" s="20">
        <v>51.387</v>
      </c>
      <c r="U380" s="20">
        <v>50.048000000000002</v>
      </c>
      <c r="V380" s="20">
        <v>83.759</v>
      </c>
      <c r="W380" s="20">
        <v>53.28</v>
      </c>
      <c r="X380" s="20">
        <v>66.385999999999996</v>
      </c>
      <c r="Y380" s="20">
        <v>65.653999999999996</v>
      </c>
      <c r="Z380" s="20">
        <v>46.816000000000003</v>
      </c>
      <c r="AA380" s="20">
        <v>58.582999999999998</v>
      </c>
      <c r="AB380" s="20">
        <v>53.887</v>
      </c>
      <c r="AC380" s="20">
        <v>56.082999999999998</v>
      </c>
      <c r="AD380" s="20">
        <v>63.154000000000003</v>
      </c>
      <c r="AE380" s="20">
        <v>65.956999999999994</v>
      </c>
      <c r="AG380" s="20">
        <v>0.88500000000000001</v>
      </c>
      <c r="AH380" s="20">
        <v>0.93100000000000005</v>
      </c>
      <c r="AI380" s="20">
        <v>0.89500000000000002</v>
      </c>
      <c r="AJ380" s="20">
        <v>0.76600000000000001</v>
      </c>
      <c r="AK380" s="20">
        <v>0.94099999999999995</v>
      </c>
      <c r="AL380" s="20">
        <v>0.83699999999999997</v>
      </c>
      <c r="AM380" s="20">
        <v>0.92700000000000005</v>
      </c>
      <c r="AN380" s="20">
        <v>0.9</v>
      </c>
      <c r="AO380" s="20">
        <v>0.83299999999999996</v>
      </c>
      <c r="AP380" s="20">
        <v>0.97599999999999998</v>
      </c>
      <c r="AQ380" s="20">
        <v>0.92100000000000004</v>
      </c>
      <c r="AR380" s="20">
        <v>0.89200000000000002</v>
      </c>
      <c r="AS380" s="20">
        <v>0.86799999999999999</v>
      </c>
      <c r="AT380" s="20">
        <v>0.80700000000000005</v>
      </c>
      <c r="AU380" s="20">
        <v>0.84399999999999997</v>
      </c>
      <c r="AV380" s="20"/>
      <c r="AW380" s="20">
        <v>1.536</v>
      </c>
      <c r="AX380" s="20">
        <v>1.0780000000000001</v>
      </c>
      <c r="AY380" s="20">
        <v>1.3440000000000001</v>
      </c>
      <c r="AZ380" s="20">
        <v>2.2170000000000001</v>
      </c>
      <c r="BA380" s="20">
        <v>1.3640000000000001</v>
      </c>
      <c r="BB380" s="20">
        <v>1.1519999999999999</v>
      </c>
      <c r="BC380" s="20">
        <v>1.2370000000000001</v>
      </c>
      <c r="BD380" s="20">
        <v>1.454</v>
      </c>
      <c r="BE380" s="20">
        <v>1.361</v>
      </c>
      <c r="BF380" s="20">
        <v>1.216</v>
      </c>
      <c r="BG380" s="20">
        <v>1.3720000000000001</v>
      </c>
      <c r="BH380" s="20">
        <v>1.4670000000000001</v>
      </c>
      <c r="BI380" s="20">
        <v>1.49</v>
      </c>
      <c r="BJ380" s="20">
        <v>1.6140000000000001</v>
      </c>
      <c r="BK380" s="20">
        <v>1.5549999999999999</v>
      </c>
      <c r="BL380" s="20"/>
      <c r="BM380" s="20">
        <v>0.93100000000000005</v>
      </c>
      <c r="BN380" s="20">
        <v>0.92900000000000005</v>
      </c>
      <c r="BO380" s="20">
        <v>0.92500000000000004</v>
      </c>
      <c r="BP380" s="20">
        <v>0.85799999999999998</v>
      </c>
      <c r="BQ380" s="20">
        <v>0.92300000000000004</v>
      </c>
      <c r="BR380" s="20">
        <v>0.90900000000000003</v>
      </c>
      <c r="BS380" s="20">
        <v>0.93100000000000005</v>
      </c>
      <c r="BT380" s="20">
        <v>0.93700000000000006</v>
      </c>
      <c r="BU380" s="20">
        <v>0.92</v>
      </c>
      <c r="BV380" s="20">
        <v>0.92</v>
      </c>
      <c r="BW380" s="20">
        <v>0.93100000000000005</v>
      </c>
      <c r="BX380" s="20">
        <v>0.90700000000000003</v>
      </c>
      <c r="BY380" s="20">
        <v>0.90800000000000003</v>
      </c>
      <c r="BZ380" s="20">
        <v>0.90900000000000003</v>
      </c>
      <c r="CA380" s="20">
        <v>0.90800000000000003</v>
      </c>
      <c r="CB380" s="20"/>
      <c r="CC380" s="20"/>
    </row>
    <row r="381" spans="1:81" x14ac:dyDescent="0.35">
      <c r="A381" s="20">
        <v>293.70400000000001</v>
      </c>
      <c r="B381" s="20">
        <v>309.327</v>
      </c>
      <c r="C381" s="20">
        <v>326.512</v>
      </c>
      <c r="D381" s="20">
        <v>164.03700000000001</v>
      </c>
      <c r="E381" s="20">
        <v>210.905</v>
      </c>
      <c r="F381" s="20">
        <v>235.90100000000001</v>
      </c>
      <c r="G381" s="20">
        <v>201.53100000000001</v>
      </c>
      <c r="H381" s="20">
        <v>184.346</v>
      </c>
      <c r="I381" s="20">
        <v>242.15</v>
      </c>
      <c r="J381" s="20">
        <v>142.16499999999999</v>
      </c>
      <c r="K381" s="20">
        <v>131.22999999999999</v>
      </c>
      <c r="L381" s="20">
        <v>198.40700000000001</v>
      </c>
      <c r="M381" s="20">
        <v>190.595</v>
      </c>
      <c r="N381" s="20">
        <v>167.16200000000001</v>
      </c>
      <c r="O381" s="20">
        <v>378.06599999999997</v>
      </c>
      <c r="P381" s="20"/>
      <c r="Q381" s="20">
        <v>88.884</v>
      </c>
      <c r="R381" s="20">
        <v>65.349999999999994</v>
      </c>
      <c r="S381" s="20">
        <v>99.239000000000004</v>
      </c>
      <c r="T381" s="20">
        <v>50.048000000000002</v>
      </c>
      <c r="U381" s="20">
        <v>51.816000000000003</v>
      </c>
      <c r="V381" s="20">
        <v>56.082999999999998</v>
      </c>
      <c r="W381" s="20">
        <v>54.012</v>
      </c>
      <c r="X381" s="20">
        <v>51.084000000000003</v>
      </c>
      <c r="Y381" s="20">
        <v>58.28</v>
      </c>
      <c r="Z381" s="20">
        <v>44.012999999999998</v>
      </c>
      <c r="AA381" s="20">
        <v>44.012999999999998</v>
      </c>
      <c r="AB381" s="20">
        <v>55.654000000000003</v>
      </c>
      <c r="AC381" s="20">
        <v>49.316000000000003</v>
      </c>
      <c r="AD381" s="20">
        <v>48.280999999999999</v>
      </c>
      <c r="AE381" s="20">
        <v>81.259</v>
      </c>
      <c r="AG381" s="20">
        <v>0.46700000000000003</v>
      </c>
      <c r="AH381" s="20">
        <v>0.91</v>
      </c>
      <c r="AI381" s="20">
        <v>0.41699999999999998</v>
      </c>
      <c r="AJ381" s="20">
        <v>0.82299999999999995</v>
      </c>
      <c r="AK381" s="20">
        <v>0.98699999999999999</v>
      </c>
      <c r="AL381" s="20">
        <v>0.94199999999999995</v>
      </c>
      <c r="AM381" s="20">
        <v>0.86799999999999999</v>
      </c>
      <c r="AN381" s="20">
        <v>0.88800000000000001</v>
      </c>
      <c r="AO381" s="20">
        <v>0.89600000000000002</v>
      </c>
      <c r="AP381" s="20">
        <v>0.92200000000000004</v>
      </c>
      <c r="AQ381" s="20">
        <v>0.85099999999999998</v>
      </c>
      <c r="AR381" s="20">
        <v>0.80500000000000005</v>
      </c>
      <c r="AS381" s="20">
        <v>0.98499999999999999</v>
      </c>
      <c r="AT381" s="20">
        <v>0.88400000000000001</v>
      </c>
      <c r="AU381" s="20">
        <v>0.72</v>
      </c>
      <c r="AV381" s="20"/>
      <c r="AW381" s="20">
        <v>3.121</v>
      </c>
      <c r="AX381" s="20">
        <v>1.387</v>
      </c>
      <c r="AY381" s="20">
        <v>1.6759999999999999</v>
      </c>
      <c r="AZ381" s="20">
        <v>1.353</v>
      </c>
      <c r="BA381" s="20">
        <v>1.135</v>
      </c>
      <c r="BB381" s="20">
        <v>1.2350000000000001</v>
      </c>
      <c r="BC381" s="20">
        <v>1.514</v>
      </c>
      <c r="BD381" s="20">
        <v>1.484</v>
      </c>
      <c r="BE381" s="20">
        <v>1.589</v>
      </c>
      <c r="BF381" s="20">
        <v>1.425</v>
      </c>
      <c r="BG381" s="20">
        <v>1.47</v>
      </c>
      <c r="BH381" s="20">
        <v>1.5640000000000001</v>
      </c>
      <c r="BI381" s="20">
        <v>1.294</v>
      </c>
      <c r="BJ381" s="20">
        <v>1.2430000000000001</v>
      </c>
      <c r="BK381" s="20">
        <v>2.1930000000000001</v>
      </c>
      <c r="BL381" s="20"/>
      <c r="BM381" s="20">
        <v>0.82799999999999996</v>
      </c>
      <c r="BN381" s="20">
        <v>0.94099999999999995</v>
      </c>
      <c r="BO381" s="20">
        <v>0.75700000000000001</v>
      </c>
      <c r="BP381" s="20">
        <v>0.89</v>
      </c>
      <c r="BQ381" s="20">
        <v>0.93799999999999994</v>
      </c>
      <c r="BR381" s="20">
        <v>0.92600000000000005</v>
      </c>
      <c r="BS381" s="20">
        <v>0.91800000000000004</v>
      </c>
      <c r="BT381" s="20">
        <v>0.91800000000000004</v>
      </c>
      <c r="BU381" s="20">
        <v>0.94199999999999995</v>
      </c>
      <c r="BV381" s="20">
        <v>0.91500000000000004</v>
      </c>
      <c r="BW381" s="20">
        <v>0.88400000000000001</v>
      </c>
      <c r="BX381" s="20">
        <v>0.88500000000000001</v>
      </c>
      <c r="BY381" s="20">
        <v>0.93500000000000005</v>
      </c>
      <c r="BZ381" s="20">
        <v>0.90100000000000002</v>
      </c>
      <c r="CA381" s="20">
        <v>0.92</v>
      </c>
      <c r="CB381" s="20"/>
      <c r="CC381" s="20"/>
    </row>
    <row r="382" spans="1:81" x14ac:dyDescent="0.35">
      <c r="A382" s="20">
        <v>154.66300000000001</v>
      </c>
      <c r="B382" s="20">
        <v>189.03299999999999</v>
      </c>
      <c r="C382" s="20">
        <v>182.78399999999999</v>
      </c>
      <c r="D382" s="20">
        <v>114.045</v>
      </c>
      <c r="E382" s="20">
        <v>293.70400000000001</v>
      </c>
      <c r="F382" s="20">
        <v>235.90100000000001</v>
      </c>
      <c r="G382" s="20">
        <v>257.77300000000002</v>
      </c>
      <c r="H382" s="20">
        <v>187.471</v>
      </c>
      <c r="I382" s="20">
        <v>195.28200000000001</v>
      </c>
      <c r="J382" s="20">
        <v>120.294</v>
      </c>
      <c r="K382" s="20">
        <v>103.10899999999999</v>
      </c>
      <c r="L382" s="20">
        <v>307.76499999999999</v>
      </c>
      <c r="M382" s="20">
        <v>332.76100000000002</v>
      </c>
      <c r="N382" s="20">
        <v>212.46700000000001</v>
      </c>
      <c r="O382" s="20">
        <v>237.46299999999999</v>
      </c>
      <c r="P382" s="20"/>
      <c r="Q382" s="20">
        <v>45.780999999999999</v>
      </c>
      <c r="R382" s="20">
        <v>51.084000000000003</v>
      </c>
      <c r="S382" s="20">
        <v>50.048000000000002</v>
      </c>
      <c r="T382" s="20">
        <v>39.012999999999998</v>
      </c>
      <c r="U382" s="20">
        <v>64.921000000000006</v>
      </c>
      <c r="V382" s="20">
        <v>61.386000000000003</v>
      </c>
      <c r="W382" s="20">
        <v>58.886000000000003</v>
      </c>
      <c r="X382" s="20">
        <v>50.78</v>
      </c>
      <c r="Y382" s="20">
        <v>51.816000000000003</v>
      </c>
      <c r="Z382" s="20">
        <v>40.780999999999999</v>
      </c>
      <c r="AA382" s="20">
        <v>38.280999999999999</v>
      </c>
      <c r="AB382" s="20">
        <v>66.688999999999993</v>
      </c>
      <c r="AC382" s="20">
        <v>70.224000000000004</v>
      </c>
      <c r="AD382" s="20">
        <v>45.780999999999999</v>
      </c>
      <c r="AE382" s="20">
        <v>58.886000000000003</v>
      </c>
      <c r="AG382" s="20">
        <v>0.92700000000000005</v>
      </c>
      <c r="AH382" s="20">
        <v>0.91</v>
      </c>
      <c r="AI382" s="20">
        <v>0.91700000000000004</v>
      </c>
      <c r="AJ382" s="20">
        <v>0.94199999999999995</v>
      </c>
      <c r="AK382" s="20">
        <v>0.876</v>
      </c>
      <c r="AL382" s="20">
        <v>0.78700000000000003</v>
      </c>
      <c r="AM382" s="20">
        <v>0.93400000000000005</v>
      </c>
      <c r="AN382" s="20">
        <v>0.91400000000000003</v>
      </c>
      <c r="AO382" s="20">
        <v>0.91400000000000003</v>
      </c>
      <c r="AP382" s="20">
        <v>0.90900000000000003</v>
      </c>
      <c r="AQ382" s="20">
        <v>0.88400000000000001</v>
      </c>
      <c r="AR382" s="20">
        <v>0.87</v>
      </c>
      <c r="AS382" s="20">
        <v>0.84799999999999998</v>
      </c>
      <c r="AT382" s="20">
        <v>1</v>
      </c>
      <c r="AU382" s="20">
        <v>0.86099999999999999</v>
      </c>
      <c r="AV382" s="20"/>
      <c r="AW382" s="20">
        <v>1.5660000000000001</v>
      </c>
      <c r="AX382" s="20">
        <v>1.421</v>
      </c>
      <c r="AY382" s="20">
        <v>1.411</v>
      </c>
      <c r="AZ382" s="20">
        <v>1.1459999999999999</v>
      </c>
      <c r="BA382" s="20">
        <v>1.5169999999999999</v>
      </c>
      <c r="BB382" s="20">
        <v>1.631</v>
      </c>
      <c r="BC382" s="20">
        <v>1.3180000000000001</v>
      </c>
      <c r="BD382" s="20">
        <v>1.179</v>
      </c>
      <c r="BE382" s="20">
        <v>1.357</v>
      </c>
      <c r="BF382" s="20">
        <v>1.149</v>
      </c>
      <c r="BG382" s="20">
        <v>1.6739999999999999</v>
      </c>
      <c r="BH382" s="20">
        <v>1.5489999999999999</v>
      </c>
      <c r="BI382" s="20">
        <v>1.5549999999999999</v>
      </c>
      <c r="BJ382" s="20">
        <v>1.143</v>
      </c>
      <c r="BK382" s="20">
        <v>1.224</v>
      </c>
      <c r="BL382" s="20"/>
      <c r="BM382" s="20">
        <v>0.93400000000000005</v>
      </c>
      <c r="BN382" s="20">
        <v>0.91300000000000003</v>
      </c>
      <c r="BO382" s="20">
        <v>0.92500000000000004</v>
      </c>
      <c r="BP382" s="20">
        <v>0.90100000000000002</v>
      </c>
      <c r="BQ382" s="20">
        <v>0.91</v>
      </c>
      <c r="BR382" s="20">
        <v>0.88</v>
      </c>
      <c r="BS382" s="20">
        <v>0.92700000000000005</v>
      </c>
      <c r="BT382" s="20">
        <v>0.92300000000000004</v>
      </c>
      <c r="BU382" s="20">
        <v>0.91200000000000003</v>
      </c>
      <c r="BV382" s="20">
        <v>0.875</v>
      </c>
      <c r="BW382" s="20">
        <v>0.89200000000000002</v>
      </c>
      <c r="BX382" s="20">
        <v>0.91</v>
      </c>
      <c r="BY382" s="20">
        <v>0.92</v>
      </c>
      <c r="BZ382" s="20">
        <v>0.94699999999999995</v>
      </c>
      <c r="CA382" s="20">
        <v>0.89400000000000002</v>
      </c>
      <c r="CB382" s="20"/>
      <c r="CC382" s="20"/>
    </row>
    <row r="383" spans="1:81" x14ac:dyDescent="0.35">
      <c r="A383" s="20">
        <v>146.852</v>
      </c>
      <c r="B383" s="20">
        <v>256.20999999999998</v>
      </c>
      <c r="C383" s="20">
        <v>39.055999999999997</v>
      </c>
      <c r="D383" s="20">
        <v>85.924000000000007</v>
      </c>
      <c r="E383" s="20">
        <v>217.154</v>
      </c>
      <c r="F383" s="20">
        <v>170.286</v>
      </c>
      <c r="G383" s="20">
        <v>196.84399999999999</v>
      </c>
      <c r="H383" s="20">
        <v>234.339</v>
      </c>
      <c r="I383" s="20">
        <v>201.53100000000001</v>
      </c>
      <c r="J383" s="20">
        <v>117.169</v>
      </c>
      <c r="K383" s="20">
        <v>673.33299999999997</v>
      </c>
      <c r="L383" s="20">
        <v>174.97300000000001</v>
      </c>
      <c r="M383" s="20">
        <v>140.60300000000001</v>
      </c>
      <c r="N383" s="20">
        <v>259.33499999999998</v>
      </c>
      <c r="O383" s="20">
        <v>198.40700000000001</v>
      </c>
      <c r="P383" s="20"/>
      <c r="Q383" s="20">
        <v>46.816000000000003</v>
      </c>
      <c r="R383" s="20">
        <v>59.314999999999998</v>
      </c>
      <c r="S383" s="20">
        <v>21.64</v>
      </c>
      <c r="T383" s="20">
        <v>36.514000000000003</v>
      </c>
      <c r="U383" s="20">
        <v>56.387</v>
      </c>
      <c r="V383" s="20">
        <v>48.280999999999999</v>
      </c>
      <c r="W383" s="20">
        <v>52.119</v>
      </c>
      <c r="X383" s="20">
        <v>59.921999999999997</v>
      </c>
      <c r="Y383" s="20">
        <v>51.816000000000003</v>
      </c>
      <c r="Z383" s="20">
        <v>41.512999999999998</v>
      </c>
      <c r="AA383" s="20">
        <v>98.632000000000005</v>
      </c>
      <c r="AB383" s="20">
        <v>51.084000000000003</v>
      </c>
      <c r="AC383" s="20">
        <v>42.244999999999997</v>
      </c>
      <c r="AD383" s="20">
        <v>58.154000000000003</v>
      </c>
      <c r="AE383" s="20">
        <v>57.421999999999997</v>
      </c>
      <c r="AG383" s="20">
        <v>0.84199999999999997</v>
      </c>
      <c r="AH383" s="20">
        <v>0.91500000000000004</v>
      </c>
      <c r="AI383" s="20">
        <v>1</v>
      </c>
      <c r="AJ383" s="20">
        <v>0.81</v>
      </c>
      <c r="AK383" s="20">
        <v>0.85799999999999998</v>
      </c>
      <c r="AL383" s="20">
        <v>0.91800000000000004</v>
      </c>
      <c r="AM383" s="20">
        <v>0.91100000000000003</v>
      </c>
      <c r="AN383" s="20">
        <v>0.82</v>
      </c>
      <c r="AO383" s="20">
        <v>0.94299999999999995</v>
      </c>
      <c r="AP383" s="20">
        <v>0.85399999999999998</v>
      </c>
      <c r="AQ383" s="20">
        <v>0.87</v>
      </c>
      <c r="AR383" s="20">
        <v>0.84299999999999997</v>
      </c>
      <c r="AS383" s="20">
        <v>0.99</v>
      </c>
      <c r="AT383" s="20">
        <v>0.78900000000000003</v>
      </c>
      <c r="AU383" s="20">
        <v>0.75600000000000001</v>
      </c>
      <c r="AV383" s="20"/>
      <c r="AW383" s="20">
        <v>1.9410000000000001</v>
      </c>
      <c r="AX383" s="20">
        <v>1.349</v>
      </c>
      <c r="AY383" s="20">
        <v>1.147</v>
      </c>
      <c r="AZ383" s="20">
        <v>1.972</v>
      </c>
      <c r="BA383" s="20">
        <v>1.752</v>
      </c>
      <c r="BB383" s="20">
        <v>1.482</v>
      </c>
      <c r="BC383" s="20">
        <v>1.56</v>
      </c>
      <c r="BD383" s="20">
        <v>1.6140000000000001</v>
      </c>
      <c r="BE383" s="20">
        <v>1.454</v>
      </c>
      <c r="BF383" s="20">
        <v>1.7490000000000001</v>
      </c>
      <c r="BG383" s="20">
        <v>1.3080000000000001</v>
      </c>
      <c r="BH383" s="20">
        <v>1.385</v>
      </c>
      <c r="BI383" s="20">
        <v>1.137</v>
      </c>
      <c r="BJ383" s="20">
        <v>2.0310000000000001</v>
      </c>
      <c r="BK383" s="20">
        <v>2.198</v>
      </c>
      <c r="BL383" s="20"/>
      <c r="BM383" s="20">
        <v>0.89500000000000002</v>
      </c>
      <c r="BN383" s="20">
        <v>0.92900000000000005</v>
      </c>
      <c r="BO383" s="20">
        <v>0.90900000000000003</v>
      </c>
      <c r="BP383" s="20">
        <v>0.86599999999999999</v>
      </c>
      <c r="BQ383" s="20">
        <v>0.91100000000000003</v>
      </c>
      <c r="BR383" s="20">
        <v>0.93200000000000005</v>
      </c>
      <c r="BS383" s="20">
        <v>0.91300000000000003</v>
      </c>
      <c r="BT383" s="20">
        <v>0.90100000000000002</v>
      </c>
      <c r="BU383" s="20">
        <v>0.92800000000000005</v>
      </c>
      <c r="BV383" s="20">
        <v>0.877</v>
      </c>
      <c r="BW383" s="20">
        <v>0.93400000000000005</v>
      </c>
      <c r="BX383" s="20">
        <v>0.9</v>
      </c>
      <c r="BY383" s="20">
        <v>0.93799999999999994</v>
      </c>
      <c r="BZ383" s="20">
        <v>0.89200000000000002</v>
      </c>
      <c r="CA383" s="20">
        <v>0.873</v>
      </c>
      <c r="CB383" s="20"/>
      <c r="CC383" s="20"/>
    </row>
    <row r="384" spans="1:81" x14ac:dyDescent="0.35">
      <c r="A384" s="20">
        <v>139.041</v>
      </c>
      <c r="B384" s="20">
        <v>232.77600000000001</v>
      </c>
      <c r="C384" s="20">
        <v>349.94600000000003</v>
      </c>
      <c r="D384" s="20">
        <v>107.79600000000001</v>
      </c>
      <c r="E384" s="20">
        <v>329.63600000000002</v>
      </c>
      <c r="F384" s="20">
        <v>164.03700000000001</v>
      </c>
      <c r="G384" s="20">
        <v>124.98099999999999</v>
      </c>
      <c r="H384" s="20">
        <v>195.28200000000001</v>
      </c>
      <c r="I384" s="20">
        <v>321.82499999999999</v>
      </c>
      <c r="J384" s="20">
        <v>120.294</v>
      </c>
      <c r="K384" s="20">
        <v>257.77300000000002</v>
      </c>
      <c r="L384" s="20">
        <v>57.804000000000002</v>
      </c>
      <c r="M384" s="20">
        <v>285.89299999999997</v>
      </c>
      <c r="N384" s="20">
        <v>223.40299999999999</v>
      </c>
      <c r="O384" s="20">
        <v>295.267</v>
      </c>
      <c r="P384" s="20"/>
      <c r="Q384" s="20">
        <v>42.548999999999999</v>
      </c>
      <c r="R384" s="20">
        <v>56.387</v>
      </c>
      <c r="S384" s="20">
        <v>165.131</v>
      </c>
      <c r="T384" s="20">
        <v>37.978000000000002</v>
      </c>
      <c r="U384" s="20">
        <v>75.224000000000004</v>
      </c>
      <c r="V384" s="20">
        <v>47.548000000000002</v>
      </c>
      <c r="W384" s="20">
        <v>43.280999999999999</v>
      </c>
      <c r="X384" s="20">
        <v>53.582999999999998</v>
      </c>
      <c r="Y384" s="20">
        <v>68.153000000000006</v>
      </c>
      <c r="Z384" s="20">
        <v>39.746000000000002</v>
      </c>
      <c r="AA384" s="20">
        <v>59.618000000000002</v>
      </c>
      <c r="AB384" s="20">
        <v>29.013999999999999</v>
      </c>
      <c r="AC384" s="20">
        <v>64.188999999999993</v>
      </c>
      <c r="AD384" s="20">
        <v>59.618000000000002</v>
      </c>
      <c r="AE384" s="20">
        <v>65.653999999999996</v>
      </c>
      <c r="AG384" s="20">
        <v>0.96499999999999997</v>
      </c>
      <c r="AH384" s="20">
        <v>0.92</v>
      </c>
      <c r="AI384" s="20">
        <v>0.161</v>
      </c>
      <c r="AJ384" s="20">
        <v>0.93899999999999995</v>
      </c>
      <c r="AK384" s="20">
        <v>0.73199999999999998</v>
      </c>
      <c r="AL384" s="20">
        <v>0.91200000000000003</v>
      </c>
      <c r="AM384" s="20">
        <v>0.83799999999999997</v>
      </c>
      <c r="AN384" s="20">
        <v>0.85499999999999998</v>
      </c>
      <c r="AO384" s="20">
        <v>0.871</v>
      </c>
      <c r="AP384" s="20">
        <v>0.95699999999999996</v>
      </c>
      <c r="AQ384" s="20">
        <v>0.91100000000000003</v>
      </c>
      <c r="AR384" s="20">
        <v>0.86299999999999999</v>
      </c>
      <c r="AS384" s="20">
        <v>0.872</v>
      </c>
      <c r="AT384" s="20">
        <v>0.91700000000000004</v>
      </c>
      <c r="AU384" s="20">
        <v>0.86099999999999999</v>
      </c>
      <c r="AV384" s="20"/>
      <c r="AW384" s="20">
        <v>1.1240000000000001</v>
      </c>
      <c r="AX384" s="20">
        <v>1.47</v>
      </c>
      <c r="AY384" s="20">
        <v>1.474</v>
      </c>
      <c r="AZ384" s="20">
        <v>1.665</v>
      </c>
      <c r="BA384" s="20">
        <v>1.391</v>
      </c>
      <c r="BB384" s="20">
        <v>1.621</v>
      </c>
      <c r="BC384" s="20">
        <v>1.87</v>
      </c>
      <c r="BD384" s="20">
        <v>1.716</v>
      </c>
      <c r="BE384" s="20">
        <v>1.4419999999999999</v>
      </c>
      <c r="BF384" s="20">
        <v>1.2789999999999999</v>
      </c>
      <c r="BG384" s="20">
        <v>1.266</v>
      </c>
      <c r="BH384" s="20">
        <v>1.085</v>
      </c>
      <c r="BI384" s="20">
        <v>1.534</v>
      </c>
      <c r="BJ384" s="20">
        <v>1.3120000000000001</v>
      </c>
      <c r="BK384" s="20">
        <v>1.431</v>
      </c>
      <c r="BL384" s="20"/>
      <c r="BM384" s="20">
        <v>0.91800000000000004</v>
      </c>
      <c r="BN384" s="20">
        <v>0.91700000000000004</v>
      </c>
      <c r="BO384" s="20">
        <v>0.16300000000000001</v>
      </c>
      <c r="BP384" s="20">
        <v>0.92600000000000005</v>
      </c>
      <c r="BQ384" s="20">
        <v>0.86499999999999999</v>
      </c>
      <c r="BR384" s="20">
        <v>0.92100000000000004</v>
      </c>
      <c r="BS384" s="20">
        <v>0.89900000000000002</v>
      </c>
      <c r="BT384" s="20">
        <v>0.90900000000000003</v>
      </c>
      <c r="BU384" s="20">
        <v>0.91200000000000003</v>
      </c>
      <c r="BV384" s="20">
        <v>0.91100000000000003</v>
      </c>
      <c r="BW384" s="20">
        <v>0.91700000000000004</v>
      </c>
      <c r="BX384" s="20">
        <v>0.84099999999999997</v>
      </c>
      <c r="BY384" s="20">
        <v>0.91300000000000003</v>
      </c>
      <c r="BZ384" s="20">
        <v>0.92200000000000004</v>
      </c>
      <c r="CA384" s="20">
        <v>0.90600000000000003</v>
      </c>
      <c r="CB384" s="20"/>
      <c r="CC384" s="20"/>
    </row>
    <row r="385" spans="1:81" x14ac:dyDescent="0.35">
      <c r="A385" s="20">
        <v>257.77199999999999</v>
      </c>
      <c r="B385" s="20">
        <v>206.21799999999999</v>
      </c>
      <c r="C385" s="20">
        <v>218.71600000000001</v>
      </c>
      <c r="D385" s="20">
        <v>151.53899999999999</v>
      </c>
      <c r="E385" s="20">
        <v>167.16200000000001</v>
      </c>
      <c r="F385" s="20">
        <v>201.53100000000001</v>
      </c>
      <c r="G385" s="20">
        <v>146.852</v>
      </c>
      <c r="H385" s="20">
        <v>209.34299999999999</v>
      </c>
      <c r="I385" s="20">
        <v>199.96899999999999</v>
      </c>
      <c r="J385" s="20">
        <v>131.22999999999999</v>
      </c>
      <c r="K385" s="20">
        <v>149.977</v>
      </c>
      <c r="L385" s="20">
        <v>146.852</v>
      </c>
      <c r="M385" s="20">
        <v>203.09399999999999</v>
      </c>
      <c r="N385" s="20">
        <v>239.02500000000001</v>
      </c>
      <c r="O385" s="20">
        <v>162.47499999999999</v>
      </c>
      <c r="P385" s="20"/>
      <c r="Q385" s="20">
        <v>60.350999999999999</v>
      </c>
      <c r="R385" s="20">
        <v>55.350999999999999</v>
      </c>
      <c r="S385" s="20">
        <v>57.421999999999997</v>
      </c>
      <c r="T385" s="20">
        <v>45.780999999999999</v>
      </c>
      <c r="U385" s="20">
        <v>47.548000000000002</v>
      </c>
      <c r="V385" s="20">
        <v>51.816000000000003</v>
      </c>
      <c r="W385" s="20">
        <v>48.280999999999999</v>
      </c>
      <c r="X385" s="20">
        <v>54.316000000000003</v>
      </c>
      <c r="Y385" s="20">
        <v>52.548000000000002</v>
      </c>
      <c r="Z385" s="20">
        <v>42.244999999999997</v>
      </c>
      <c r="AA385" s="20">
        <v>44.744999999999997</v>
      </c>
      <c r="AB385" s="20">
        <v>47.119</v>
      </c>
      <c r="AC385" s="20">
        <v>52.548000000000002</v>
      </c>
      <c r="AD385" s="20">
        <v>57.548000000000002</v>
      </c>
      <c r="AE385" s="20">
        <v>48.280999999999999</v>
      </c>
      <c r="AG385" s="20">
        <v>0.88900000000000001</v>
      </c>
      <c r="AH385" s="20">
        <v>0.84599999999999997</v>
      </c>
      <c r="AI385" s="20">
        <v>0.83399999999999996</v>
      </c>
      <c r="AJ385" s="20">
        <v>0.90900000000000003</v>
      </c>
      <c r="AK385" s="20">
        <v>0.92900000000000005</v>
      </c>
      <c r="AL385" s="20">
        <v>0.94299999999999995</v>
      </c>
      <c r="AM385" s="20">
        <v>0.79200000000000004</v>
      </c>
      <c r="AN385" s="20">
        <v>0.89200000000000002</v>
      </c>
      <c r="AO385" s="20">
        <v>0.91</v>
      </c>
      <c r="AP385" s="20">
        <v>0.92400000000000004</v>
      </c>
      <c r="AQ385" s="20">
        <v>0.94099999999999995</v>
      </c>
      <c r="AR385" s="20">
        <v>0.83099999999999996</v>
      </c>
      <c r="AS385" s="20">
        <v>0.92400000000000004</v>
      </c>
      <c r="AT385" s="20">
        <v>0.84799999999999998</v>
      </c>
      <c r="AU385" s="20">
        <v>0.876</v>
      </c>
      <c r="AV385" s="20"/>
      <c r="AW385" s="20">
        <v>1.381</v>
      </c>
      <c r="AX385" s="20">
        <v>1.5680000000000001</v>
      </c>
      <c r="AY385" s="20">
        <v>1.5249999999999999</v>
      </c>
      <c r="AZ385" s="20">
        <v>1.349</v>
      </c>
      <c r="BA385" s="20">
        <v>1.341</v>
      </c>
      <c r="BB385" s="20">
        <v>1.214</v>
      </c>
      <c r="BC385" s="20">
        <v>1.9730000000000001</v>
      </c>
      <c r="BD385" s="20">
        <v>1.4330000000000001</v>
      </c>
      <c r="BE385" s="20">
        <v>1.4079999999999999</v>
      </c>
      <c r="BF385" s="20">
        <v>1.365</v>
      </c>
      <c r="BG385" s="20">
        <v>1.395</v>
      </c>
      <c r="BH385" s="20">
        <v>1.8440000000000001</v>
      </c>
      <c r="BI385" s="20">
        <v>1.3660000000000001</v>
      </c>
      <c r="BJ385" s="20">
        <v>1.712</v>
      </c>
      <c r="BK385" s="20">
        <v>1.1599999999999999</v>
      </c>
      <c r="BL385" s="20"/>
      <c r="BM385" s="20">
        <v>0.91200000000000003</v>
      </c>
      <c r="BN385" s="20">
        <v>0.89200000000000002</v>
      </c>
      <c r="BO385" s="20">
        <v>0.88900000000000001</v>
      </c>
      <c r="BP385" s="20">
        <v>0.91100000000000003</v>
      </c>
      <c r="BQ385" s="20">
        <v>0.92200000000000004</v>
      </c>
      <c r="BR385" s="20">
        <v>0.91800000000000004</v>
      </c>
      <c r="BS385" s="20">
        <v>0.90400000000000003</v>
      </c>
      <c r="BT385" s="20">
        <v>0.92400000000000004</v>
      </c>
      <c r="BU385" s="20">
        <v>0.92400000000000004</v>
      </c>
      <c r="BV385" s="20">
        <v>0.91300000000000003</v>
      </c>
      <c r="BW385" s="20">
        <v>0.93200000000000005</v>
      </c>
      <c r="BX385" s="20">
        <v>0.89500000000000002</v>
      </c>
      <c r="BY385" s="20">
        <v>0.92900000000000005</v>
      </c>
      <c r="BZ385" s="20">
        <v>0.92</v>
      </c>
      <c r="CA385" s="20">
        <v>0.89700000000000002</v>
      </c>
      <c r="CB385" s="20"/>
      <c r="CC385" s="20"/>
    </row>
    <row r="386" spans="1:81" x14ac:dyDescent="0.35">
      <c r="A386" s="20">
        <v>181.22200000000001</v>
      </c>
      <c r="B386" s="20">
        <v>234.339</v>
      </c>
      <c r="C386" s="20">
        <v>198.40700000000001</v>
      </c>
      <c r="D386" s="20">
        <v>118.732</v>
      </c>
      <c r="E386" s="20">
        <v>282.76900000000001</v>
      </c>
      <c r="F386" s="20">
        <v>153.101</v>
      </c>
      <c r="G386" s="20">
        <v>159.35</v>
      </c>
      <c r="H386" s="20">
        <v>210.905</v>
      </c>
      <c r="I386" s="20">
        <v>254.648</v>
      </c>
      <c r="J386" s="20">
        <v>115.607</v>
      </c>
      <c r="K386" s="20">
        <v>204.65600000000001</v>
      </c>
      <c r="L386" s="20">
        <v>187.471</v>
      </c>
      <c r="M386" s="20">
        <v>234.339</v>
      </c>
      <c r="N386" s="20">
        <v>164.03700000000001</v>
      </c>
      <c r="O386" s="20">
        <v>340.572</v>
      </c>
      <c r="P386" s="20"/>
      <c r="Q386" s="20">
        <v>50.048000000000002</v>
      </c>
      <c r="R386" s="20">
        <v>56.082999999999998</v>
      </c>
      <c r="S386" s="20">
        <v>52.850999999999999</v>
      </c>
      <c r="T386" s="20">
        <v>41.21</v>
      </c>
      <c r="U386" s="20">
        <v>62.85</v>
      </c>
      <c r="V386" s="20">
        <v>44.012999999999998</v>
      </c>
      <c r="W386" s="20">
        <v>47.548000000000002</v>
      </c>
      <c r="X386" s="20">
        <v>52.850999999999999</v>
      </c>
      <c r="Y386" s="20">
        <v>59.314999999999998</v>
      </c>
      <c r="Z386" s="20">
        <v>40.780999999999999</v>
      </c>
      <c r="AA386" s="20">
        <v>52.850999999999999</v>
      </c>
      <c r="AB386" s="20">
        <v>52.548000000000002</v>
      </c>
      <c r="AC386" s="20">
        <v>56.082999999999998</v>
      </c>
      <c r="AD386" s="20">
        <v>58.886000000000003</v>
      </c>
      <c r="AE386" s="20">
        <v>72.724000000000004</v>
      </c>
      <c r="AG386" s="20">
        <v>0.90900000000000003</v>
      </c>
      <c r="AH386" s="20">
        <v>0.93600000000000005</v>
      </c>
      <c r="AI386" s="20">
        <v>0.89300000000000002</v>
      </c>
      <c r="AJ386" s="20">
        <v>0.879</v>
      </c>
      <c r="AK386" s="20">
        <v>0.9</v>
      </c>
      <c r="AL386" s="20">
        <v>0.99299999999999999</v>
      </c>
      <c r="AM386" s="20">
        <v>0.88600000000000001</v>
      </c>
      <c r="AN386" s="20">
        <v>0.94899999999999995</v>
      </c>
      <c r="AO386" s="20">
        <v>0.91</v>
      </c>
      <c r="AP386" s="20">
        <v>0.874</v>
      </c>
      <c r="AQ386" s="20">
        <v>0.92100000000000004</v>
      </c>
      <c r="AR386" s="20">
        <v>0.85299999999999998</v>
      </c>
      <c r="AS386" s="20">
        <v>0.93600000000000005</v>
      </c>
      <c r="AT386" s="20">
        <v>0.86599999999999999</v>
      </c>
      <c r="AU386" s="20">
        <v>0.80900000000000005</v>
      </c>
      <c r="AV386" s="20"/>
      <c r="AW386" s="20">
        <v>1.4770000000000001</v>
      </c>
      <c r="AX386" s="20">
        <v>1.21</v>
      </c>
      <c r="AY386" s="20">
        <v>1.2629999999999999</v>
      </c>
      <c r="AZ386" s="20">
        <v>1.3939999999999999</v>
      </c>
      <c r="BA386" s="20">
        <v>1.43</v>
      </c>
      <c r="BB386" s="20">
        <v>1.3129999999999999</v>
      </c>
      <c r="BC386" s="20">
        <v>1.6759999999999999</v>
      </c>
      <c r="BD386" s="20">
        <v>1.454</v>
      </c>
      <c r="BE386" s="20">
        <v>1.3480000000000001</v>
      </c>
      <c r="BF386" s="20">
        <v>1.492</v>
      </c>
      <c r="BG386" s="20">
        <v>1.3520000000000001</v>
      </c>
      <c r="BH386" s="20">
        <v>1.5009999999999999</v>
      </c>
      <c r="BI386" s="20">
        <v>1.306</v>
      </c>
      <c r="BJ386" s="20">
        <v>1.4259999999999999</v>
      </c>
      <c r="BK386" s="20">
        <v>1.2370000000000001</v>
      </c>
      <c r="BL386" s="20"/>
      <c r="BM386" s="20">
        <v>0.91300000000000003</v>
      </c>
      <c r="BN386" s="20">
        <v>0.93200000000000005</v>
      </c>
      <c r="BO386" s="20">
        <v>0.89400000000000002</v>
      </c>
      <c r="BP386" s="20">
        <v>0.91</v>
      </c>
      <c r="BQ386" s="20">
        <v>0.92600000000000005</v>
      </c>
      <c r="BR386" s="20">
        <v>0.94199999999999995</v>
      </c>
      <c r="BS386" s="20">
        <v>0.91900000000000004</v>
      </c>
      <c r="BT386" s="20">
        <v>0.93100000000000005</v>
      </c>
      <c r="BU386" s="20">
        <v>0.92900000000000005</v>
      </c>
      <c r="BV386" s="20">
        <v>0.876</v>
      </c>
      <c r="BW386" s="20">
        <v>0.91</v>
      </c>
      <c r="BX386" s="20">
        <v>0.89900000000000002</v>
      </c>
      <c r="BY386" s="20">
        <v>0.93500000000000005</v>
      </c>
      <c r="BZ386" s="20">
        <v>0.91600000000000004</v>
      </c>
      <c r="CA386" s="20">
        <v>0.90500000000000003</v>
      </c>
      <c r="CB386" s="20"/>
      <c r="CC386" s="20"/>
    </row>
    <row r="387" spans="1:81" x14ac:dyDescent="0.35">
      <c r="A387" s="20">
        <v>139.041</v>
      </c>
      <c r="B387" s="20">
        <v>171.84800000000001</v>
      </c>
      <c r="C387" s="20">
        <v>184.346</v>
      </c>
      <c r="D387" s="20">
        <v>128.10499999999999</v>
      </c>
      <c r="E387" s="20">
        <v>229.65199999999999</v>
      </c>
      <c r="F387" s="20">
        <v>423.37200000000001</v>
      </c>
      <c r="G387" s="20">
        <v>135.916</v>
      </c>
      <c r="H387" s="20">
        <v>239.02500000000001</v>
      </c>
      <c r="I387" s="20">
        <v>190.595</v>
      </c>
      <c r="J387" s="20">
        <v>135.916</v>
      </c>
      <c r="K387" s="20">
        <v>648.33699999999999</v>
      </c>
      <c r="L387" s="20">
        <v>626.46500000000003</v>
      </c>
      <c r="M387" s="20">
        <v>168.72399999999999</v>
      </c>
      <c r="N387" s="20">
        <v>174.97300000000001</v>
      </c>
      <c r="O387" s="20">
        <v>171.84800000000001</v>
      </c>
      <c r="P387" s="20"/>
      <c r="Q387" s="20">
        <v>47.976999999999997</v>
      </c>
      <c r="R387" s="20">
        <v>50.048000000000002</v>
      </c>
      <c r="S387" s="20">
        <v>55.350999999999999</v>
      </c>
      <c r="T387" s="20">
        <v>43.280999999999999</v>
      </c>
      <c r="U387" s="20">
        <v>54.316000000000003</v>
      </c>
      <c r="V387" s="20">
        <v>77.42</v>
      </c>
      <c r="W387" s="20">
        <v>45.048999999999999</v>
      </c>
      <c r="X387" s="20">
        <v>56.814999999999998</v>
      </c>
      <c r="Y387" s="20">
        <v>52.119</v>
      </c>
      <c r="Z387" s="20">
        <v>44.012999999999998</v>
      </c>
      <c r="AA387" s="20">
        <v>102.167</v>
      </c>
      <c r="AB387" s="20">
        <v>99.364000000000004</v>
      </c>
      <c r="AC387" s="20">
        <v>47.548000000000002</v>
      </c>
      <c r="AD387" s="20">
        <v>47.244999999999997</v>
      </c>
      <c r="AE387" s="20">
        <v>49.316000000000003</v>
      </c>
      <c r="AG387" s="20">
        <v>0.75900000000000001</v>
      </c>
      <c r="AH387" s="20">
        <v>0.86199999999999999</v>
      </c>
      <c r="AI387" s="20">
        <v>0.75600000000000001</v>
      </c>
      <c r="AJ387" s="20">
        <v>0.85899999999999999</v>
      </c>
      <c r="AK387" s="20">
        <v>0.97799999999999998</v>
      </c>
      <c r="AL387" s="20">
        <v>0.88800000000000001</v>
      </c>
      <c r="AM387" s="20">
        <v>0.84199999999999997</v>
      </c>
      <c r="AN387" s="20">
        <v>0.93100000000000005</v>
      </c>
      <c r="AO387" s="20">
        <v>0.88200000000000001</v>
      </c>
      <c r="AP387" s="20">
        <v>0.88200000000000001</v>
      </c>
      <c r="AQ387" s="20">
        <v>0.78100000000000003</v>
      </c>
      <c r="AR387" s="20">
        <v>0.79700000000000004</v>
      </c>
      <c r="AS387" s="20">
        <v>0.93799999999999994</v>
      </c>
      <c r="AT387" s="20">
        <v>0.92400000000000004</v>
      </c>
      <c r="AU387" s="20">
        <v>0.88800000000000001</v>
      </c>
      <c r="AV387" s="20"/>
      <c r="AW387" s="20">
        <v>2.2669999999999999</v>
      </c>
      <c r="AX387" s="20">
        <v>1.645</v>
      </c>
      <c r="AY387" s="20">
        <v>1.6459999999999999</v>
      </c>
      <c r="AZ387" s="20">
        <v>1.79</v>
      </c>
      <c r="BA387" s="20">
        <v>1.1479999999999999</v>
      </c>
      <c r="BB387" s="20">
        <v>1.3859999999999999</v>
      </c>
      <c r="BC387" s="20">
        <v>1.7609999999999999</v>
      </c>
      <c r="BD387" s="20">
        <v>1.2010000000000001</v>
      </c>
      <c r="BE387" s="20">
        <v>1.621</v>
      </c>
      <c r="BF387" s="20">
        <v>1.4390000000000001</v>
      </c>
      <c r="BG387" s="20">
        <v>1.4319999999999999</v>
      </c>
      <c r="BH387" s="20">
        <v>1.1459999999999999</v>
      </c>
      <c r="BI387" s="20">
        <v>1.288</v>
      </c>
      <c r="BJ387" s="20">
        <v>1.292</v>
      </c>
      <c r="BK387" s="20">
        <v>1.379</v>
      </c>
      <c r="BL387" s="20"/>
      <c r="BM387" s="20">
        <v>0.92700000000000005</v>
      </c>
      <c r="BN387" s="20">
        <v>0.90500000000000003</v>
      </c>
      <c r="BO387" s="20">
        <v>0.874</v>
      </c>
      <c r="BP387" s="20">
        <v>0.89100000000000001</v>
      </c>
      <c r="BQ387" s="20">
        <v>0.93899999999999995</v>
      </c>
      <c r="BR387" s="20">
        <v>0.93</v>
      </c>
      <c r="BS387" s="20">
        <v>0.874</v>
      </c>
      <c r="BT387" s="20">
        <v>0.92400000000000004</v>
      </c>
      <c r="BU387" s="20">
        <v>0.90400000000000003</v>
      </c>
      <c r="BV387" s="20">
        <v>0.92100000000000004</v>
      </c>
      <c r="BW387" s="20">
        <v>0.91900000000000004</v>
      </c>
      <c r="BX387" s="20">
        <v>0.92100000000000004</v>
      </c>
      <c r="BY387" s="20">
        <v>0.91500000000000004</v>
      </c>
      <c r="BZ387" s="20">
        <v>0.92500000000000004</v>
      </c>
      <c r="CA387" s="20">
        <v>0.89400000000000002</v>
      </c>
      <c r="CB387" s="20"/>
      <c r="CC387" s="20"/>
    </row>
    <row r="388" spans="1:81" x14ac:dyDescent="0.35">
      <c r="A388" s="20">
        <v>223.40299999999999</v>
      </c>
      <c r="B388" s="20">
        <v>290.58</v>
      </c>
      <c r="C388" s="20">
        <v>259.33499999999998</v>
      </c>
      <c r="D388" s="20">
        <v>224.965</v>
      </c>
      <c r="E388" s="20">
        <v>192.15799999999999</v>
      </c>
      <c r="F388" s="20">
        <v>640.52599999999995</v>
      </c>
      <c r="G388" s="20">
        <v>132.792</v>
      </c>
      <c r="H388" s="20">
        <v>185.90899999999999</v>
      </c>
      <c r="I388" s="20">
        <v>223.40299999999999</v>
      </c>
      <c r="J388" s="20">
        <v>143.72800000000001</v>
      </c>
      <c r="K388" s="20">
        <v>459.30399999999997</v>
      </c>
      <c r="L388" s="20">
        <v>265.584</v>
      </c>
      <c r="M388" s="20">
        <v>285.89299999999997</v>
      </c>
      <c r="N388" s="20">
        <v>171.84800000000001</v>
      </c>
      <c r="O388" s="20">
        <v>309.327</v>
      </c>
      <c r="P388" s="20"/>
      <c r="Q388" s="20">
        <v>57.421999999999997</v>
      </c>
      <c r="R388" s="20">
        <v>64.188999999999993</v>
      </c>
      <c r="S388" s="20">
        <v>60.350999999999999</v>
      </c>
      <c r="T388" s="20">
        <v>56.082999999999998</v>
      </c>
      <c r="U388" s="20">
        <v>50.048000000000002</v>
      </c>
      <c r="V388" s="20">
        <v>123.379</v>
      </c>
      <c r="W388" s="20">
        <v>43.280999999999999</v>
      </c>
      <c r="X388" s="20">
        <v>50.476999999999997</v>
      </c>
      <c r="Y388" s="20">
        <v>57.850999999999999</v>
      </c>
      <c r="Z388" s="20">
        <v>43.584000000000003</v>
      </c>
      <c r="AA388" s="20">
        <v>89.491</v>
      </c>
      <c r="AB388" s="20">
        <v>59.314999999999998</v>
      </c>
      <c r="AC388" s="20">
        <v>63.582999999999998</v>
      </c>
      <c r="AD388" s="20">
        <v>47.548000000000002</v>
      </c>
      <c r="AE388" s="20">
        <v>68.153000000000006</v>
      </c>
      <c r="AG388" s="20">
        <v>0.85099999999999998</v>
      </c>
      <c r="AH388" s="20">
        <v>0.88600000000000001</v>
      </c>
      <c r="AI388" s="20">
        <v>0.89500000000000002</v>
      </c>
      <c r="AJ388" s="20">
        <v>0.89900000000000002</v>
      </c>
      <c r="AK388" s="20">
        <v>0.96399999999999997</v>
      </c>
      <c r="AL388" s="20">
        <v>0.52900000000000003</v>
      </c>
      <c r="AM388" s="20">
        <v>0.89100000000000001</v>
      </c>
      <c r="AN388" s="20">
        <v>0.91700000000000004</v>
      </c>
      <c r="AO388" s="20">
        <v>0.83899999999999997</v>
      </c>
      <c r="AP388" s="20">
        <v>0.95099999999999996</v>
      </c>
      <c r="AQ388" s="20">
        <v>0.72099999999999997</v>
      </c>
      <c r="AR388" s="20">
        <v>0.94899999999999995</v>
      </c>
      <c r="AS388" s="20">
        <v>0.88900000000000001</v>
      </c>
      <c r="AT388" s="20">
        <v>0.97299999999999998</v>
      </c>
      <c r="AU388" s="20">
        <v>0.83699999999999997</v>
      </c>
      <c r="AV388" s="20"/>
      <c r="AW388" s="20">
        <v>1.6459999999999999</v>
      </c>
      <c r="AX388" s="20">
        <v>1.4370000000000001</v>
      </c>
      <c r="AY388" s="20">
        <v>1.6759999999999999</v>
      </c>
      <c r="AZ388" s="20">
        <v>1.413</v>
      </c>
      <c r="BA388" s="20">
        <v>1.3360000000000001</v>
      </c>
      <c r="BB388" s="20">
        <v>1.8049999999999999</v>
      </c>
      <c r="BC388" s="20">
        <v>1.7709999999999999</v>
      </c>
      <c r="BD388" s="20">
        <v>1.3959999999999999</v>
      </c>
      <c r="BE388" s="20">
        <v>1.494</v>
      </c>
      <c r="BF388" s="20">
        <v>1.3280000000000001</v>
      </c>
      <c r="BG388" s="20">
        <v>1.8129999999999999</v>
      </c>
      <c r="BH388" s="20">
        <v>1.0740000000000001</v>
      </c>
      <c r="BI388" s="20">
        <v>1.6160000000000001</v>
      </c>
      <c r="BJ388" s="20">
        <v>1.2609999999999999</v>
      </c>
      <c r="BK388" s="20">
        <v>1.0920000000000001</v>
      </c>
      <c r="BL388" s="20"/>
      <c r="BM388" s="20">
        <v>0.91100000000000003</v>
      </c>
      <c r="BN388" s="20">
        <v>0.91400000000000003</v>
      </c>
      <c r="BO388" s="20">
        <v>0.93799999999999994</v>
      </c>
      <c r="BP388" s="20">
        <v>0.91700000000000004</v>
      </c>
      <c r="BQ388" s="20">
        <v>0.94299999999999995</v>
      </c>
      <c r="BR388" s="20">
        <v>0.83599999999999997</v>
      </c>
      <c r="BS388" s="20">
        <v>0.91900000000000004</v>
      </c>
      <c r="BT388" s="20">
        <v>0.94099999999999995</v>
      </c>
      <c r="BU388" s="20">
        <v>0.89400000000000002</v>
      </c>
      <c r="BV388" s="20">
        <v>0.90200000000000002</v>
      </c>
      <c r="BW388" s="20">
        <v>0.90300000000000002</v>
      </c>
      <c r="BX388" s="20">
        <v>0.93400000000000005</v>
      </c>
      <c r="BY388" s="20">
        <v>0.94099999999999995</v>
      </c>
      <c r="BZ388" s="20">
        <v>0.92600000000000005</v>
      </c>
      <c r="CA388" s="20">
        <v>0.91900000000000004</v>
      </c>
      <c r="CB388" s="20"/>
      <c r="CC388" s="20"/>
    </row>
    <row r="389" spans="1:81" x14ac:dyDescent="0.35">
      <c r="A389" s="20">
        <v>214.029</v>
      </c>
      <c r="B389" s="20">
        <v>290.58</v>
      </c>
      <c r="C389" s="20">
        <v>217.154</v>
      </c>
      <c r="D389" s="20">
        <v>273.39499999999998</v>
      </c>
      <c r="E389" s="20">
        <v>229.65199999999999</v>
      </c>
      <c r="F389" s="20">
        <v>215.59200000000001</v>
      </c>
      <c r="G389" s="20">
        <v>178.09700000000001</v>
      </c>
      <c r="H389" s="20">
        <v>174.97300000000001</v>
      </c>
      <c r="I389" s="20">
        <v>512.42100000000005</v>
      </c>
      <c r="J389" s="20">
        <v>137.47900000000001</v>
      </c>
      <c r="K389" s="20">
        <v>320.26299999999998</v>
      </c>
      <c r="L389" s="20">
        <v>89.049000000000007</v>
      </c>
      <c r="M389" s="20">
        <v>254.648</v>
      </c>
      <c r="N389" s="20">
        <v>217.154</v>
      </c>
      <c r="O389" s="20">
        <v>223.40299999999999</v>
      </c>
      <c r="P389" s="20"/>
      <c r="Q389" s="20">
        <v>54.316000000000003</v>
      </c>
      <c r="R389" s="20">
        <v>64.188999999999993</v>
      </c>
      <c r="S389" s="20">
        <v>53.582999999999998</v>
      </c>
      <c r="T389" s="20">
        <v>65.349999999999994</v>
      </c>
      <c r="U389" s="20">
        <v>56.082999999999998</v>
      </c>
      <c r="V389" s="20">
        <v>55.048000000000002</v>
      </c>
      <c r="W389" s="20">
        <v>49.316000000000003</v>
      </c>
      <c r="X389" s="20">
        <v>48.584000000000003</v>
      </c>
      <c r="Y389" s="20">
        <v>149.28700000000001</v>
      </c>
      <c r="Z389" s="20">
        <v>43.280999999999999</v>
      </c>
      <c r="AA389" s="20">
        <v>65.653999999999996</v>
      </c>
      <c r="AB389" s="20">
        <v>35.048999999999999</v>
      </c>
      <c r="AC389" s="20">
        <v>60.350999999999999</v>
      </c>
      <c r="AD389" s="20">
        <v>47.548000000000002</v>
      </c>
      <c r="AE389" s="20">
        <v>55.048000000000002</v>
      </c>
      <c r="AG389" s="20">
        <v>0.91200000000000003</v>
      </c>
      <c r="AH389" s="20">
        <v>0.88600000000000001</v>
      </c>
      <c r="AI389" s="20">
        <v>0.95</v>
      </c>
      <c r="AJ389" s="20">
        <v>0.80400000000000005</v>
      </c>
      <c r="AK389" s="20">
        <v>0.91800000000000004</v>
      </c>
      <c r="AL389" s="20">
        <v>0.89400000000000002</v>
      </c>
      <c r="AM389" s="20">
        <v>0.92</v>
      </c>
      <c r="AN389" s="20">
        <v>0.93200000000000005</v>
      </c>
      <c r="AO389" s="20">
        <v>0.28899999999999998</v>
      </c>
      <c r="AP389" s="20">
        <v>0.92200000000000004</v>
      </c>
      <c r="AQ389" s="20">
        <v>0.93400000000000005</v>
      </c>
      <c r="AR389" s="20">
        <v>0.91100000000000003</v>
      </c>
      <c r="AS389" s="20">
        <v>0.879</v>
      </c>
      <c r="AT389" s="20">
        <v>0.95499999999999996</v>
      </c>
      <c r="AU389" s="20">
        <v>0.92600000000000005</v>
      </c>
      <c r="AV389" s="20"/>
      <c r="AW389" s="20">
        <v>1.321</v>
      </c>
      <c r="AX389" s="20">
        <v>1.486</v>
      </c>
      <c r="AY389" s="20">
        <v>1.222</v>
      </c>
      <c r="AZ389" s="20">
        <v>1.899</v>
      </c>
      <c r="BA389" s="20">
        <v>1.349</v>
      </c>
      <c r="BB389" s="20">
        <v>1.64</v>
      </c>
      <c r="BC389" s="20">
        <v>1.454</v>
      </c>
      <c r="BD389" s="20">
        <v>1.3260000000000001</v>
      </c>
      <c r="BE389" s="20">
        <v>1.476</v>
      </c>
      <c r="BF389" s="20">
        <v>1.403</v>
      </c>
      <c r="BG389" s="20">
        <v>1.2769999999999999</v>
      </c>
      <c r="BH389" s="20">
        <v>1.2090000000000001</v>
      </c>
      <c r="BI389" s="20">
        <v>1.5249999999999999</v>
      </c>
      <c r="BJ389" s="20">
        <v>1.1459999999999999</v>
      </c>
      <c r="BK389" s="20">
        <v>1.2430000000000001</v>
      </c>
      <c r="BL389" s="20"/>
      <c r="BM389" s="20">
        <v>0.91</v>
      </c>
      <c r="BN389" s="20">
        <v>0.91400000000000003</v>
      </c>
      <c r="BO389" s="20">
        <v>0.92400000000000004</v>
      </c>
      <c r="BP389" s="20">
        <v>0.92300000000000004</v>
      </c>
      <c r="BQ389" s="20">
        <v>0.91900000000000004</v>
      </c>
      <c r="BR389" s="20">
        <v>0.93600000000000005</v>
      </c>
      <c r="BS389" s="20">
        <v>0.91600000000000004</v>
      </c>
      <c r="BT389" s="20">
        <v>0.90700000000000003</v>
      </c>
      <c r="BU389" s="20">
        <v>0.623</v>
      </c>
      <c r="BV389" s="20">
        <v>0.89800000000000002</v>
      </c>
      <c r="BW389" s="20">
        <v>0.93400000000000005</v>
      </c>
      <c r="BX389" s="20">
        <v>0.85099999999999998</v>
      </c>
      <c r="BY389" s="20">
        <v>0.91600000000000004</v>
      </c>
      <c r="BZ389" s="20">
        <v>0.91700000000000004</v>
      </c>
      <c r="CA389" s="20">
        <v>0.92300000000000004</v>
      </c>
      <c r="CB389" s="20"/>
      <c r="CC389" s="20"/>
    </row>
    <row r="390" spans="1:81" x14ac:dyDescent="0.35">
      <c r="A390" s="20">
        <v>196.84399999999999</v>
      </c>
      <c r="B390" s="20">
        <v>218.71600000000001</v>
      </c>
      <c r="C390" s="20">
        <v>137.47900000000001</v>
      </c>
      <c r="D390" s="20">
        <v>135.916</v>
      </c>
      <c r="E390" s="20">
        <v>203.09399999999999</v>
      </c>
      <c r="F390" s="20">
        <v>226.52699999999999</v>
      </c>
      <c r="G390" s="20">
        <v>520.23199999999997</v>
      </c>
      <c r="H390" s="20">
        <v>262.459</v>
      </c>
      <c r="I390" s="20">
        <v>209.34299999999999</v>
      </c>
      <c r="J390" s="20">
        <v>123.41800000000001</v>
      </c>
      <c r="K390" s="20">
        <v>371.81700000000001</v>
      </c>
      <c r="L390" s="20">
        <v>271.83300000000003</v>
      </c>
      <c r="M390" s="20">
        <v>232.77600000000001</v>
      </c>
      <c r="N390" s="20">
        <v>20.309000000000001</v>
      </c>
      <c r="O390" s="20">
        <v>454.61700000000002</v>
      </c>
      <c r="P390" s="20"/>
      <c r="Q390" s="20">
        <v>54.619</v>
      </c>
      <c r="R390" s="20">
        <v>55.048000000000002</v>
      </c>
      <c r="S390" s="20">
        <v>45.048999999999999</v>
      </c>
      <c r="T390" s="20">
        <v>58.761000000000003</v>
      </c>
      <c r="U390" s="20">
        <v>51.084000000000003</v>
      </c>
      <c r="V390" s="20">
        <v>56.387</v>
      </c>
      <c r="W390" s="20">
        <v>88.757999999999996</v>
      </c>
      <c r="X390" s="20">
        <v>58.582999999999998</v>
      </c>
      <c r="Y390" s="20">
        <v>53.28</v>
      </c>
      <c r="Z390" s="20">
        <v>40.478000000000002</v>
      </c>
      <c r="AA390" s="20">
        <v>75.349000000000004</v>
      </c>
      <c r="AB390" s="20">
        <v>61.689</v>
      </c>
      <c r="AC390" s="20">
        <v>57.850999999999999</v>
      </c>
      <c r="AD390" s="20">
        <v>53.582999999999998</v>
      </c>
      <c r="AE390" s="20">
        <v>84.188000000000002</v>
      </c>
      <c r="AG390" s="20">
        <v>0.82899999999999996</v>
      </c>
      <c r="AH390" s="20">
        <v>0.90700000000000003</v>
      </c>
      <c r="AI390" s="20">
        <v>0.85099999999999998</v>
      </c>
      <c r="AJ390" s="20">
        <v>0.495</v>
      </c>
      <c r="AK390" s="20">
        <v>0.97799999999999998</v>
      </c>
      <c r="AL390" s="20">
        <v>0.89500000000000002</v>
      </c>
      <c r="AM390" s="20">
        <v>0.83</v>
      </c>
      <c r="AN390" s="20">
        <v>0.96099999999999997</v>
      </c>
      <c r="AO390" s="20">
        <v>0.92700000000000005</v>
      </c>
      <c r="AP390" s="20">
        <v>0.94699999999999995</v>
      </c>
      <c r="AQ390" s="20">
        <v>0.82299999999999995</v>
      </c>
      <c r="AR390" s="20">
        <v>0.89800000000000002</v>
      </c>
      <c r="AS390" s="20">
        <v>0.874</v>
      </c>
      <c r="AT390" s="20">
        <v>0.95</v>
      </c>
      <c r="AU390" s="20">
        <v>0.80600000000000005</v>
      </c>
      <c r="AV390" s="20"/>
      <c r="AW390" s="20">
        <v>1.7969999999999999</v>
      </c>
      <c r="AX390" s="20">
        <v>1.4890000000000001</v>
      </c>
      <c r="AY390" s="20">
        <v>1.8049999999999999</v>
      </c>
      <c r="AZ390" s="20">
        <v>1.607</v>
      </c>
      <c r="BA390" s="20">
        <v>1.2470000000000001</v>
      </c>
      <c r="BB390" s="20">
        <v>1.2949999999999999</v>
      </c>
      <c r="BC390" s="20">
        <v>1.744</v>
      </c>
      <c r="BD390" s="20">
        <v>1.0449999999999999</v>
      </c>
      <c r="BE390" s="20">
        <v>1.131</v>
      </c>
      <c r="BF390" s="20">
        <v>1.5860000000000001</v>
      </c>
      <c r="BG390" s="20">
        <v>1.8560000000000001</v>
      </c>
      <c r="BH390" s="20">
        <v>1.1599999999999999</v>
      </c>
      <c r="BI390" s="20">
        <v>1.3839999999999999</v>
      </c>
      <c r="BJ390" s="20">
        <v>1.198</v>
      </c>
      <c r="BK390" s="20">
        <v>1.776</v>
      </c>
      <c r="BL390" s="20"/>
      <c r="BM390" s="20">
        <v>0.90600000000000003</v>
      </c>
      <c r="BN390" s="20">
        <v>0.93600000000000005</v>
      </c>
      <c r="BO390" s="20">
        <v>0.90700000000000003</v>
      </c>
      <c r="BP390" s="20">
        <v>0.80200000000000005</v>
      </c>
      <c r="BQ390" s="20">
        <v>0.94199999999999995</v>
      </c>
      <c r="BR390" s="20">
        <v>0.90100000000000002</v>
      </c>
      <c r="BS390" s="20">
        <v>0.93400000000000005</v>
      </c>
      <c r="BT390" s="20">
        <v>0.93600000000000005</v>
      </c>
      <c r="BU390" s="20">
        <v>0.92100000000000004</v>
      </c>
      <c r="BV390" s="20">
        <v>0.93500000000000005</v>
      </c>
      <c r="BW390" s="20">
        <v>0.93300000000000005</v>
      </c>
      <c r="BX390" s="20">
        <v>0.91300000000000003</v>
      </c>
      <c r="BY390" s="20">
        <v>0.91100000000000003</v>
      </c>
      <c r="BZ390" s="20">
        <v>0.92400000000000004</v>
      </c>
      <c r="CA390" s="20">
        <v>0.93</v>
      </c>
      <c r="CB390" s="20"/>
      <c r="CC390" s="20"/>
    </row>
    <row r="391" spans="1:81" x14ac:dyDescent="0.35">
      <c r="A391" s="20">
        <v>181.22200000000001</v>
      </c>
      <c r="B391" s="20">
        <v>257.77300000000002</v>
      </c>
      <c r="C391" s="20">
        <v>210.905</v>
      </c>
      <c r="D391" s="20">
        <v>120.294</v>
      </c>
      <c r="E391" s="20">
        <v>235.90100000000001</v>
      </c>
      <c r="F391" s="20">
        <v>151.53899999999999</v>
      </c>
      <c r="G391" s="20">
        <v>218.71600000000001</v>
      </c>
      <c r="H391" s="20">
        <v>218.71600000000001</v>
      </c>
      <c r="I391" s="20">
        <v>268.70800000000003</v>
      </c>
      <c r="J391" s="20">
        <v>160.91300000000001</v>
      </c>
      <c r="K391" s="20">
        <v>185.90899999999999</v>
      </c>
      <c r="L391" s="20">
        <v>257.77300000000002</v>
      </c>
      <c r="M391" s="20">
        <v>165.59899999999999</v>
      </c>
      <c r="N391" s="20">
        <v>103.10899999999999</v>
      </c>
      <c r="O391" s="20">
        <v>164.03700000000001</v>
      </c>
      <c r="P391" s="20"/>
      <c r="Q391" s="20">
        <v>49.744999999999997</v>
      </c>
      <c r="R391" s="20">
        <v>61.689</v>
      </c>
      <c r="S391" s="20">
        <v>55.654000000000003</v>
      </c>
      <c r="T391" s="20">
        <v>41.817</v>
      </c>
      <c r="U391" s="20">
        <v>56.387</v>
      </c>
      <c r="V391" s="20">
        <v>45.780999999999999</v>
      </c>
      <c r="W391" s="20">
        <v>56.814999999999998</v>
      </c>
      <c r="X391" s="20">
        <v>54.619</v>
      </c>
      <c r="Y391" s="20">
        <v>59.618000000000002</v>
      </c>
      <c r="Z391" s="20">
        <v>46.084000000000003</v>
      </c>
      <c r="AA391" s="20">
        <v>51.084000000000003</v>
      </c>
      <c r="AB391" s="20">
        <v>61.386000000000003</v>
      </c>
      <c r="AC391" s="20">
        <v>50.048000000000002</v>
      </c>
      <c r="AD391" s="20">
        <v>27.247</v>
      </c>
      <c r="AE391" s="20">
        <v>48.584000000000003</v>
      </c>
      <c r="AG391" s="20">
        <v>0.92</v>
      </c>
      <c r="AH391" s="20">
        <v>0.85099999999999998</v>
      </c>
      <c r="AI391" s="20">
        <v>0.85599999999999998</v>
      </c>
      <c r="AJ391" s="20">
        <v>0.86399999999999999</v>
      </c>
      <c r="AK391" s="20">
        <v>0.93200000000000005</v>
      </c>
      <c r="AL391" s="20">
        <v>0.90900000000000003</v>
      </c>
      <c r="AM391" s="20">
        <v>0.85099999999999998</v>
      </c>
      <c r="AN391" s="20">
        <v>0.92100000000000004</v>
      </c>
      <c r="AO391" s="20">
        <v>0.95</v>
      </c>
      <c r="AP391" s="20">
        <v>0.95199999999999996</v>
      </c>
      <c r="AQ391" s="20">
        <v>0.89500000000000002</v>
      </c>
      <c r="AR391" s="20">
        <v>0.86</v>
      </c>
      <c r="AS391" s="20">
        <v>0.83099999999999996</v>
      </c>
      <c r="AT391" s="20">
        <v>0.34399999999999997</v>
      </c>
      <c r="AU391" s="20">
        <v>0.873</v>
      </c>
      <c r="AV391" s="20"/>
      <c r="AW391" s="20">
        <v>1.3560000000000001</v>
      </c>
      <c r="AX391" s="20">
        <v>1.6279999999999999</v>
      </c>
      <c r="AY391" s="20">
        <v>1.2470000000000001</v>
      </c>
      <c r="AZ391" s="20">
        <v>1.6279999999999999</v>
      </c>
      <c r="BA391" s="20">
        <v>1.3520000000000001</v>
      </c>
      <c r="BB391" s="20">
        <v>1.4330000000000001</v>
      </c>
      <c r="BC391" s="20">
        <v>1.591</v>
      </c>
      <c r="BD391" s="20">
        <v>1.4670000000000001</v>
      </c>
      <c r="BE391" s="20">
        <v>1.345</v>
      </c>
      <c r="BF391" s="20">
        <v>1.075</v>
      </c>
      <c r="BG391" s="20">
        <v>1.5089999999999999</v>
      </c>
      <c r="BH391" s="20">
        <v>1.3720000000000001</v>
      </c>
      <c r="BI391" s="20">
        <v>1.5980000000000001</v>
      </c>
      <c r="BJ391" s="20">
        <v>4.5309999999999997</v>
      </c>
      <c r="BK391" s="20">
        <v>1.6279999999999999</v>
      </c>
      <c r="BL391" s="20"/>
      <c r="BM391" s="20">
        <v>0.93500000000000005</v>
      </c>
      <c r="BN391" s="20">
        <v>0.91400000000000003</v>
      </c>
      <c r="BO391" s="20">
        <v>0.89400000000000002</v>
      </c>
      <c r="BP391" s="20">
        <v>0.875</v>
      </c>
      <c r="BQ391" s="20">
        <v>0.91800000000000004</v>
      </c>
      <c r="BR391" s="20">
        <v>0.92400000000000004</v>
      </c>
      <c r="BS391" s="20">
        <v>0.90600000000000003</v>
      </c>
      <c r="BT391" s="20">
        <v>0.92400000000000004</v>
      </c>
      <c r="BU391" s="20">
        <v>0.93500000000000005</v>
      </c>
      <c r="BV391" s="20">
        <v>0.9</v>
      </c>
      <c r="BW391" s="20">
        <v>0.90500000000000003</v>
      </c>
      <c r="BX391" s="20">
        <v>0.91200000000000003</v>
      </c>
      <c r="BY391" s="20">
        <v>0.89800000000000002</v>
      </c>
      <c r="BZ391" s="20">
        <v>0.56499999999999995</v>
      </c>
      <c r="CA391" s="20">
        <v>0.90100000000000002</v>
      </c>
      <c r="CB391" s="20"/>
      <c r="CC391" s="20"/>
    </row>
    <row r="392" spans="1:81" x14ac:dyDescent="0.35">
      <c r="A392" s="20">
        <v>193.72</v>
      </c>
      <c r="B392" s="20">
        <v>293.70400000000001</v>
      </c>
      <c r="C392" s="20">
        <v>201.53100000000001</v>
      </c>
      <c r="D392" s="20">
        <v>143.72800000000001</v>
      </c>
      <c r="E392" s="20">
        <v>220.27799999999999</v>
      </c>
      <c r="F392" s="20">
        <v>189.03299999999999</v>
      </c>
      <c r="G392" s="20">
        <v>142.16499999999999</v>
      </c>
      <c r="H392" s="20">
        <v>123.41800000000001</v>
      </c>
      <c r="I392" s="20">
        <v>165.59899999999999</v>
      </c>
      <c r="J392" s="20">
        <v>131.22999999999999</v>
      </c>
      <c r="K392" s="20">
        <v>240.58799999999999</v>
      </c>
      <c r="L392" s="20">
        <v>217.154</v>
      </c>
      <c r="M392" s="20">
        <v>224.965</v>
      </c>
      <c r="N392" s="20">
        <v>528.04300000000001</v>
      </c>
      <c r="O392" s="20">
        <v>271.83300000000003</v>
      </c>
      <c r="P392" s="20"/>
      <c r="Q392" s="20">
        <v>49.012999999999998</v>
      </c>
      <c r="R392" s="20">
        <v>64.921000000000006</v>
      </c>
      <c r="S392" s="20">
        <v>52.850999999999999</v>
      </c>
      <c r="T392" s="20">
        <v>45.048999999999999</v>
      </c>
      <c r="U392" s="20">
        <v>56.082999999999998</v>
      </c>
      <c r="V392" s="20">
        <v>49.316000000000003</v>
      </c>
      <c r="W392" s="20">
        <v>47.548000000000002</v>
      </c>
      <c r="X392" s="20">
        <v>41.942</v>
      </c>
      <c r="Y392" s="20">
        <v>47.976999999999997</v>
      </c>
      <c r="Z392" s="20">
        <v>42.548999999999999</v>
      </c>
      <c r="AA392" s="20">
        <v>56.082999999999998</v>
      </c>
      <c r="AB392" s="20">
        <v>55.654000000000003</v>
      </c>
      <c r="AC392" s="20">
        <v>55.048000000000002</v>
      </c>
      <c r="AD392" s="20">
        <v>40.780999999999999</v>
      </c>
      <c r="AE392" s="20">
        <v>61.082999999999998</v>
      </c>
      <c r="AG392" s="20">
        <v>1</v>
      </c>
      <c r="AH392" s="20">
        <v>0.876</v>
      </c>
      <c r="AI392" s="20">
        <v>0.90700000000000003</v>
      </c>
      <c r="AJ392" s="20">
        <v>0.89</v>
      </c>
      <c r="AK392" s="20">
        <v>0.88</v>
      </c>
      <c r="AL392" s="20">
        <v>0.97699999999999998</v>
      </c>
      <c r="AM392" s="20">
        <v>0.79</v>
      </c>
      <c r="AN392" s="20">
        <v>0.88200000000000001</v>
      </c>
      <c r="AO392" s="20">
        <v>0.90400000000000003</v>
      </c>
      <c r="AP392" s="20">
        <v>0.91100000000000003</v>
      </c>
      <c r="AQ392" s="20">
        <v>0.96099999999999997</v>
      </c>
      <c r="AR392" s="20">
        <v>0.88100000000000001</v>
      </c>
      <c r="AS392" s="20">
        <v>0.93300000000000005</v>
      </c>
      <c r="AT392" s="20">
        <v>0.77900000000000003</v>
      </c>
      <c r="AU392" s="20">
        <v>0.91600000000000004</v>
      </c>
      <c r="AV392" s="20"/>
      <c r="AW392" s="20">
        <v>1.196</v>
      </c>
      <c r="AX392" s="20">
        <v>1.4159999999999999</v>
      </c>
      <c r="AY392" s="20">
        <v>1.3169999999999999</v>
      </c>
      <c r="AZ392" s="20">
        <v>1.7869999999999999</v>
      </c>
      <c r="BA392" s="20">
        <v>1.4790000000000001</v>
      </c>
      <c r="BB392" s="20">
        <v>1.411</v>
      </c>
      <c r="BC392" s="20">
        <v>2.0190000000000001</v>
      </c>
      <c r="BD392" s="20">
        <v>1.6919999999999999</v>
      </c>
      <c r="BE392" s="20">
        <v>1.677</v>
      </c>
      <c r="BF392" s="20">
        <v>1.5269999999999999</v>
      </c>
      <c r="BG392" s="20">
        <v>1.1299999999999999</v>
      </c>
      <c r="BH392" s="20">
        <v>1.379</v>
      </c>
      <c r="BI392" s="20">
        <v>1.395</v>
      </c>
      <c r="BJ392" s="20">
        <v>2.282</v>
      </c>
      <c r="BK392" s="20">
        <v>1.248</v>
      </c>
      <c r="BL392" s="20"/>
      <c r="BM392" s="20">
        <v>0.95799999999999996</v>
      </c>
      <c r="BN392" s="20">
        <v>0.92600000000000005</v>
      </c>
      <c r="BO392" s="20">
        <v>0.91800000000000004</v>
      </c>
      <c r="BP392" s="20">
        <v>0.92500000000000004</v>
      </c>
      <c r="BQ392" s="20">
        <v>0.91</v>
      </c>
      <c r="BR392" s="20">
        <v>0.94199999999999995</v>
      </c>
      <c r="BS392" s="20">
        <v>0.879</v>
      </c>
      <c r="BT392" s="20">
        <v>0.94</v>
      </c>
      <c r="BU392" s="20">
        <v>0.93799999999999994</v>
      </c>
      <c r="BV392" s="20">
        <v>0.90300000000000002</v>
      </c>
      <c r="BW392" s="20">
        <v>0.93300000000000005</v>
      </c>
      <c r="BX392" s="20">
        <v>0.90600000000000003</v>
      </c>
      <c r="BY392" s="20">
        <v>0.94099999999999995</v>
      </c>
      <c r="BZ392" s="20">
        <v>0.89200000000000002</v>
      </c>
      <c r="CA392" s="20">
        <v>0.93300000000000005</v>
      </c>
      <c r="CB392" s="20"/>
      <c r="CC392" s="20"/>
    </row>
    <row r="393" spans="1:81" x14ac:dyDescent="0.35">
      <c r="A393" s="20">
        <v>248.399</v>
      </c>
      <c r="B393" s="20">
        <v>260.89699999999999</v>
      </c>
      <c r="C393" s="20">
        <v>160.91300000000001</v>
      </c>
      <c r="D393" s="20">
        <v>223.40299999999999</v>
      </c>
      <c r="E393" s="20">
        <v>206.21799999999999</v>
      </c>
      <c r="F393" s="20">
        <v>364.00599999999997</v>
      </c>
      <c r="G393" s="20">
        <v>357.75700000000001</v>
      </c>
      <c r="H393" s="20">
        <v>207.78</v>
      </c>
      <c r="I393" s="20">
        <v>413.99799999999999</v>
      </c>
      <c r="J393" s="20">
        <v>174.97300000000001</v>
      </c>
      <c r="K393" s="20">
        <v>174.97300000000001</v>
      </c>
      <c r="L393" s="20">
        <v>185.90899999999999</v>
      </c>
      <c r="M393" s="20">
        <v>179.66</v>
      </c>
      <c r="N393" s="20">
        <v>59.366</v>
      </c>
      <c r="O393" s="20">
        <v>299.95400000000001</v>
      </c>
      <c r="P393" s="20"/>
      <c r="Q393" s="20">
        <v>58.886000000000003</v>
      </c>
      <c r="R393" s="20">
        <v>62.118000000000002</v>
      </c>
      <c r="S393" s="20">
        <v>45.780999999999999</v>
      </c>
      <c r="T393" s="20">
        <v>56.814999999999998</v>
      </c>
      <c r="U393" s="20">
        <v>53.582999999999998</v>
      </c>
      <c r="V393" s="20">
        <v>69.921000000000006</v>
      </c>
      <c r="W393" s="20">
        <v>70.224000000000004</v>
      </c>
      <c r="X393" s="20">
        <v>54.316000000000003</v>
      </c>
      <c r="Y393" s="20">
        <v>77.42</v>
      </c>
      <c r="Z393" s="20">
        <v>49.012999999999998</v>
      </c>
      <c r="AA393" s="20">
        <v>48.280999999999999</v>
      </c>
      <c r="AB393" s="20">
        <v>52.119</v>
      </c>
      <c r="AC393" s="20">
        <v>50.350999999999999</v>
      </c>
      <c r="AD393" s="20">
        <v>90.222999999999999</v>
      </c>
      <c r="AE393" s="20">
        <v>65.653999999999996</v>
      </c>
      <c r="AG393" s="20">
        <v>0.9</v>
      </c>
      <c r="AH393" s="20">
        <v>0.85</v>
      </c>
      <c r="AI393" s="20">
        <v>0.96499999999999997</v>
      </c>
      <c r="AJ393" s="20">
        <v>0.87</v>
      </c>
      <c r="AK393" s="20">
        <v>0.90300000000000002</v>
      </c>
      <c r="AL393" s="20">
        <v>0.93600000000000005</v>
      </c>
      <c r="AM393" s="20">
        <v>0.91200000000000003</v>
      </c>
      <c r="AN393" s="20">
        <v>0.88500000000000001</v>
      </c>
      <c r="AO393" s="20">
        <v>0.86799999999999999</v>
      </c>
      <c r="AP393" s="20">
        <v>0.91500000000000004</v>
      </c>
      <c r="AQ393" s="20">
        <v>0.94299999999999995</v>
      </c>
      <c r="AR393" s="20">
        <v>0.86</v>
      </c>
      <c r="AS393" s="20">
        <v>0.89100000000000001</v>
      </c>
      <c r="AT393" s="20">
        <v>0.81499999999999995</v>
      </c>
      <c r="AU393" s="20">
        <v>0.874</v>
      </c>
      <c r="AV393" s="20"/>
      <c r="AW393" s="20">
        <v>1.325</v>
      </c>
      <c r="AX393" s="20">
        <v>1.587</v>
      </c>
      <c r="AY393" s="20">
        <v>1.264</v>
      </c>
      <c r="AZ393" s="20">
        <v>1.661</v>
      </c>
      <c r="BA393" s="20">
        <v>1.3240000000000001</v>
      </c>
      <c r="BB393" s="20">
        <v>1.1839999999999999</v>
      </c>
      <c r="BC393" s="20">
        <v>1.4179999999999999</v>
      </c>
      <c r="BD393" s="20">
        <v>1.51</v>
      </c>
      <c r="BE393" s="20">
        <v>1.589</v>
      </c>
      <c r="BF393" s="20">
        <v>1.3859999999999999</v>
      </c>
      <c r="BG393" s="20">
        <v>1.294</v>
      </c>
      <c r="BH393" s="20">
        <v>1.29</v>
      </c>
      <c r="BI393" s="20">
        <v>1.3440000000000001</v>
      </c>
      <c r="BJ393" s="20">
        <v>1.77</v>
      </c>
      <c r="BK393" s="20">
        <v>1.234</v>
      </c>
      <c r="BL393" s="20"/>
      <c r="BM393" s="20">
        <v>0.91600000000000004</v>
      </c>
      <c r="BN393" s="20">
        <v>0.91800000000000004</v>
      </c>
      <c r="BO393" s="20">
        <v>0.93600000000000005</v>
      </c>
      <c r="BP393" s="20">
        <v>0.92</v>
      </c>
      <c r="BQ393" s="20">
        <v>0.91300000000000003</v>
      </c>
      <c r="BR393" s="20">
        <v>0.93600000000000005</v>
      </c>
      <c r="BS393" s="20">
        <v>0.93100000000000005</v>
      </c>
      <c r="BT393" s="20">
        <v>0.92</v>
      </c>
      <c r="BU393" s="20">
        <v>0.94099999999999995</v>
      </c>
      <c r="BV393" s="20">
        <v>0.92900000000000005</v>
      </c>
      <c r="BW393" s="20">
        <v>0.93300000000000005</v>
      </c>
      <c r="BX393" s="20">
        <v>0.90200000000000002</v>
      </c>
      <c r="BY393" s="20">
        <v>0.89500000000000002</v>
      </c>
      <c r="BZ393" s="20">
        <v>0.92700000000000005</v>
      </c>
      <c r="CA393" s="20">
        <v>0.90400000000000003</v>
      </c>
      <c r="CB393" s="20"/>
      <c r="CC393" s="20"/>
    </row>
    <row r="394" spans="1:81" x14ac:dyDescent="0.35">
      <c r="A394" s="20">
        <v>318.7</v>
      </c>
      <c r="B394" s="20">
        <v>282.76900000000001</v>
      </c>
      <c r="C394" s="20">
        <v>148.41399999999999</v>
      </c>
      <c r="D394" s="20">
        <v>146.852</v>
      </c>
      <c r="E394" s="20">
        <v>173.411</v>
      </c>
      <c r="F394" s="20">
        <v>246.83699999999999</v>
      </c>
      <c r="G394" s="20">
        <v>149.977</v>
      </c>
      <c r="H394" s="20">
        <v>206.21799999999999</v>
      </c>
      <c r="I394" s="20">
        <v>189.03299999999999</v>
      </c>
      <c r="J394" s="20">
        <v>171.84800000000001</v>
      </c>
      <c r="K394" s="20">
        <v>129.667</v>
      </c>
      <c r="L394" s="20">
        <v>249.96100000000001</v>
      </c>
      <c r="M394" s="20">
        <v>232.77600000000001</v>
      </c>
      <c r="N394" s="20">
        <v>415.56099999999998</v>
      </c>
      <c r="O394" s="20">
        <v>21.872</v>
      </c>
      <c r="P394" s="20"/>
      <c r="Q394" s="20">
        <v>64.617999999999995</v>
      </c>
      <c r="R394" s="20">
        <v>63.582999999999998</v>
      </c>
      <c r="S394" s="20">
        <v>45.048999999999999</v>
      </c>
      <c r="T394" s="20">
        <v>45.048999999999999</v>
      </c>
      <c r="U394" s="20">
        <v>47.548000000000002</v>
      </c>
      <c r="V394" s="20">
        <v>57.850999999999999</v>
      </c>
      <c r="W394" s="20">
        <v>49.012999999999998</v>
      </c>
      <c r="X394" s="20">
        <v>52.850999999999999</v>
      </c>
      <c r="Y394" s="20">
        <v>51.084000000000003</v>
      </c>
      <c r="Z394" s="20">
        <v>48.280999999999999</v>
      </c>
      <c r="AA394" s="20">
        <v>43.280999999999999</v>
      </c>
      <c r="AB394" s="20">
        <v>57.119</v>
      </c>
      <c r="AC394" s="20">
        <v>56.387</v>
      </c>
      <c r="AD394" s="20">
        <v>29.745999999999999</v>
      </c>
      <c r="AE394" s="20">
        <v>18.105</v>
      </c>
      <c r="AG394" s="20">
        <v>0.95899999999999996</v>
      </c>
      <c r="AH394" s="20">
        <v>0.879</v>
      </c>
      <c r="AI394" s="20">
        <v>0.91900000000000004</v>
      </c>
      <c r="AJ394" s="20">
        <v>0.90900000000000003</v>
      </c>
      <c r="AK394" s="20">
        <v>0.96399999999999997</v>
      </c>
      <c r="AL394" s="20">
        <v>0.92700000000000005</v>
      </c>
      <c r="AM394" s="20">
        <v>0.78500000000000003</v>
      </c>
      <c r="AN394" s="20">
        <v>0.92800000000000005</v>
      </c>
      <c r="AO394" s="20">
        <v>0.91</v>
      </c>
      <c r="AP394" s="20">
        <v>0.92600000000000005</v>
      </c>
      <c r="AQ394" s="20">
        <v>0.87</v>
      </c>
      <c r="AR394" s="20">
        <v>0.96299999999999997</v>
      </c>
      <c r="AS394" s="20">
        <v>0.92</v>
      </c>
      <c r="AT394" s="20">
        <v>0.84299999999999997</v>
      </c>
      <c r="AU394" s="20">
        <v>0.83799999999999997</v>
      </c>
      <c r="AV394" s="20"/>
      <c r="AW394" s="20">
        <v>1.2789999999999999</v>
      </c>
      <c r="AX394" s="20">
        <v>1.4970000000000001</v>
      </c>
      <c r="AY394" s="20">
        <v>1.593</v>
      </c>
      <c r="AZ394" s="20">
        <v>1.2729999999999999</v>
      </c>
      <c r="BA394" s="20">
        <v>1.1830000000000001</v>
      </c>
      <c r="BB394" s="20">
        <v>1.214</v>
      </c>
      <c r="BC394" s="20">
        <v>2.125</v>
      </c>
      <c r="BD394" s="20">
        <v>1.2150000000000001</v>
      </c>
      <c r="BE394" s="20">
        <v>1.5609999999999999</v>
      </c>
      <c r="BF394" s="20">
        <v>1.3260000000000001</v>
      </c>
      <c r="BG394" s="20">
        <v>1.8720000000000001</v>
      </c>
      <c r="BH394" s="20">
        <v>1.121</v>
      </c>
      <c r="BI394" s="20">
        <v>1.28</v>
      </c>
      <c r="BJ394" s="20">
        <v>1.9710000000000001</v>
      </c>
      <c r="BK394" s="20">
        <v>2.0299999999999998</v>
      </c>
      <c r="BL394" s="20"/>
      <c r="BM394" s="20">
        <v>0.94899999999999995</v>
      </c>
      <c r="BN394" s="20">
        <v>0.93300000000000005</v>
      </c>
      <c r="BO394" s="20">
        <v>0.91800000000000004</v>
      </c>
      <c r="BP394" s="20">
        <v>0.88300000000000001</v>
      </c>
      <c r="BQ394" s="20">
        <v>0.92500000000000004</v>
      </c>
      <c r="BR394" s="20">
        <v>0.92900000000000005</v>
      </c>
      <c r="BS394" s="20">
        <v>0.89300000000000002</v>
      </c>
      <c r="BT394" s="20">
        <v>0.91700000000000004</v>
      </c>
      <c r="BU394" s="20">
        <v>0.92</v>
      </c>
      <c r="BV394" s="20">
        <v>0.92100000000000004</v>
      </c>
      <c r="BW394" s="20">
        <v>0.90700000000000003</v>
      </c>
      <c r="BX394" s="20">
        <v>0.92800000000000005</v>
      </c>
      <c r="BY394" s="20">
        <v>0.91100000000000003</v>
      </c>
      <c r="BZ394" s="20">
        <v>0.85399999999999998</v>
      </c>
      <c r="CA394" s="20">
        <v>0.90300000000000002</v>
      </c>
      <c r="CB394" s="20"/>
      <c r="CC394" s="20"/>
    </row>
    <row r="395" spans="1:81" x14ac:dyDescent="0.35">
      <c r="A395" s="20">
        <v>185.90799999999999</v>
      </c>
      <c r="B395" s="20">
        <v>179.66</v>
      </c>
      <c r="C395" s="20">
        <v>214.029</v>
      </c>
      <c r="D395" s="20">
        <v>145.29</v>
      </c>
      <c r="E395" s="20">
        <v>287.45499999999998</v>
      </c>
      <c r="F395" s="20">
        <v>245.274</v>
      </c>
      <c r="G395" s="20">
        <v>124.98099999999999</v>
      </c>
      <c r="H395" s="20">
        <v>174.97300000000001</v>
      </c>
      <c r="I395" s="20">
        <v>192.15799999999999</v>
      </c>
      <c r="J395" s="20">
        <v>123.41800000000001</v>
      </c>
      <c r="K395" s="20">
        <v>343.697</v>
      </c>
      <c r="L395" s="20">
        <v>624.90300000000002</v>
      </c>
      <c r="M395" s="20">
        <v>170.286</v>
      </c>
      <c r="N395" s="20">
        <v>74.988</v>
      </c>
      <c r="O395" s="20">
        <v>274.95699999999999</v>
      </c>
      <c r="P395" s="20"/>
      <c r="Q395" s="20">
        <v>51.816000000000003</v>
      </c>
      <c r="R395" s="20">
        <v>49.316000000000003</v>
      </c>
      <c r="S395" s="20">
        <v>59.921999999999997</v>
      </c>
      <c r="T395" s="20">
        <v>45.048999999999999</v>
      </c>
      <c r="U395" s="20">
        <v>62.118000000000002</v>
      </c>
      <c r="V395" s="20">
        <v>57.850999999999999</v>
      </c>
      <c r="W395" s="20">
        <v>39.746000000000002</v>
      </c>
      <c r="X395" s="20">
        <v>48.280999999999999</v>
      </c>
      <c r="Y395" s="20">
        <v>50.78</v>
      </c>
      <c r="Z395" s="20">
        <v>39.012999999999998</v>
      </c>
      <c r="AA395" s="20">
        <v>68.456999999999994</v>
      </c>
      <c r="AB395" s="20">
        <v>95.828999999999994</v>
      </c>
      <c r="AC395" s="20">
        <v>49.012999999999998</v>
      </c>
      <c r="AD395" s="20">
        <v>81.991</v>
      </c>
      <c r="AE395" s="20">
        <v>64.921000000000006</v>
      </c>
      <c r="AG395" s="20">
        <v>0.87</v>
      </c>
      <c r="AH395" s="20">
        <v>0.92800000000000005</v>
      </c>
      <c r="AI395" s="20">
        <v>0.749</v>
      </c>
      <c r="AJ395" s="20">
        <v>0.9</v>
      </c>
      <c r="AK395" s="20">
        <v>0.93600000000000005</v>
      </c>
      <c r="AL395" s="20">
        <v>0.92100000000000004</v>
      </c>
      <c r="AM395" s="20">
        <v>0.99399999999999999</v>
      </c>
      <c r="AN395" s="20">
        <v>0.94299999999999995</v>
      </c>
      <c r="AO395" s="20">
        <v>0.93600000000000005</v>
      </c>
      <c r="AP395" s="20">
        <v>1</v>
      </c>
      <c r="AQ395" s="20">
        <v>0.92200000000000004</v>
      </c>
      <c r="AR395" s="20">
        <v>0.85499999999999998</v>
      </c>
      <c r="AS395" s="20">
        <v>0.89100000000000001</v>
      </c>
      <c r="AT395" s="20">
        <v>0.77700000000000002</v>
      </c>
      <c r="AU395" s="20">
        <v>0.82</v>
      </c>
      <c r="AV395" s="20"/>
      <c r="AW395" s="20">
        <v>1.6559999999999999</v>
      </c>
      <c r="AX395" s="20">
        <v>1.133</v>
      </c>
      <c r="AY395" s="20">
        <v>1.748</v>
      </c>
      <c r="AZ395" s="20">
        <v>1.524</v>
      </c>
      <c r="BA395" s="20">
        <v>1.1339999999999999</v>
      </c>
      <c r="BB395" s="20">
        <v>1.31</v>
      </c>
      <c r="BC395" s="20">
        <v>1.0089999999999999</v>
      </c>
      <c r="BD395" s="20">
        <v>1.155</v>
      </c>
      <c r="BE395" s="20">
        <v>1.3160000000000001</v>
      </c>
      <c r="BF395" s="20">
        <v>1.046</v>
      </c>
      <c r="BG395" s="20">
        <v>1.478</v>
      </c>
      <c r="BH395" s="20">
        <v>1.409</v>
      </c>
      <c r="BI395" s="20">
        <v>1.6240000000000001</v>
      </c>
      <c r="BJ395" s="20">
        <v>1.694</v>
      </c>
      <c r="BK395" s="20">
        <v>1.6990000000000001</v>
      </c>
      <c r="BL395" s="20"/>
      <c r="BM395" s="20">
        <v>0.91200000000000003</v>
      </c>
      <c r="BN395" s="20">
        <v>0.90200000000000002</v>
      </c>
      <c r="BO395" s="20">
        <v>0.88700000000000001</v>
      </c>
      <c r="BP395" s="20">
        <v>0.90300000000000002</v>
      </c>
      <c r="BQ395" s="20">
        <v>0.92700000000000005</v>
      </c>
      <c r="BR395" s="20">
        <v>0.92400000000000004</v>
      </c>
      <c r="BS395" s="20">
        <v>0.93</v>
      </c>
      <c r="BT395" s="20">
        <v>0.92600000000000005</v>
      </c>
      <c r="BU395" s="20">
        <v>0.93500000000000005</v>
      </c>
      <c r="BV395" s="20">
        <v>0.92400000000000004</v>
      </c>
      <c r="BW395" s="20">
        <v>0.94</v>
      </c>
      <c r="BX395" s="20">
        <v>0.92800000000000005</v>
      </c>
      <c r="BY395" s="20">
        <v>0.92800000000000005</v>
      </c>
      <c r="BZ395" s="20">
        <v>0.91100000000000003</v>
      </c>
      <c r="CA395" s="20">
        <v>0.91900000000000004</v>
      </c>
      <c r="CB395" s="20"/>
      <c r="CC395" s="20"/>
    </row>
    <row r="396" spans="1:81" x14ac:dyDescent="0.35">
      <c r="A396" s="20">
        <v>160.91200000000001</v>
      </c>
      <c r="B396" s="20">
        <v>187.471</v>
      </c>
      <c r="C396" s="20">
        <v>545.22799999999995</v>
      </c>
      <c r="D396" s="20">
        <v>135.916</v>
      </c>
      <c r="E396" s="20">
        <v>260.89699999999999</v>
      </c>
      <c r="F396" s="20">
        <v>195.28200000000001</v>
      </c>
      <c r="G396" s="20">
        <v>109.358</v>
      </c>
      <c r="H396" s="20">
        <v>224.965</v>
      </c>
      <c r="I396" s="20">
        <v>149.977</v>
      </c>
      <c r="J396" s="20">
        <v>139.041</v>
      </c>
      <c r="K396" s="20">
        <v>273.39499999999998</v>
      </c>
      <c r="L396" s="20">
        <v>20.309000000000001</v>
      </c>
      <c r="M396" s="20">
        <v>76.551000000000002</v>
      </c>
      <c r="N396" s="20">
        <v>179.66</v>
      </c>
      <c r="O396" s="20">
        <v>43.743000000000002</v>
      </c>
      <c r="P396" s="20"/>
      <c r="Q396" s="20">
        <v>49.316000000000003</v>
      </c>
      <c r="R396" s="20">
        <v>51.816000000000003</v>
      </c>
      <c r="S396" s="20">
        <v>95.828999999999994</v>
      </c>
      <c r="T396" s="20">
        <v>41.512999999999998</v>
      </c>
      <c r="U396" s="20">
        <v>60.350999999999999</v>
      </c>
      <c r="V396" s="20">
        <v>50.78</v>
      </c>
      <c r="W396" s="20">
        <v>40.780999999999999</v>
      </c>
      <c r="X396" s="20">
        <v>54.316000000000003</v>
      </c>
      <c r="Y396" s="20">
        <v>48.280999999999999</v>
      </c>
      <c r="Z396" s="20">
        <v>41.512999999999998</v>
      </c>
      <c r="AA396" s="20">
        <v>65.956999999999994</v>
      </c>
      <c r="AB396" s="20">
        <v>21.943999999999999</v>
      </c>
      <c r="AC396" s="20">
        <v>32.674999999999997</v>
      </c>
      <c r="AD396" s="20">
        <v>31.943000000000001</v>
      </c>
      <c r="AE396" s="20">
        <v>26.64</v>
      </c>
      <c r="AG396" s="20">
        <v>0.83099999999999996</v>
      </c>
      <c r="AH396" s="20">
        <v>0.877</v>
      </c>
      <c r="AI396" s="20">
        <v>0.746</v>
      </c>
      <c r="AJ396" s="20">
        <v>0.99099999999999999</v>
      </c>
      <c r="AK396" s="20">
        <v>0.9</v>
      </c>
      <c r="AL396" s="20">
        <v>0.95199999999999996</v>
      </c>
      <c r="AM396" s="20">
        <v>0.82599999999999996</v>
      </c>
      <c r="AN396" s="20">
        <v>0.95799999999999996</v>
      </c>
      <c r="AO396" s="20">
        <v>0.80900000000000005</v>
      </c>
      <c r="AP396" s="20">
        <v>1</v>
      </c>
      <c r="AQ396" s="20">
        <v>0.79</v>
      </c>
      <c r="AR396" s="20">
        <v>0.53</v>
      </c>
      <c r="AS396" s="20">
        <v>0.90100000000000002</v>
      </c>
      <c r="AT396" s="20">
        <v>0.92400000000000004</v>
      </c>
      <c r="AU396" s="20">
        <v>0.77500000000000002</v>
      </c>
      <c r="AV396" s="20"/>
      <c r="AW396" s="20">
        <v>1.5529999999999999</v>
      </c>
      <c r="AX396" s="20">
        <v>1.3859999999999999</v>
      </c>
      <c r="AY396" s="20">
        <v>1.7030000000000001</v>
      </c>
      <c r="AZ396" s="20">
        <v>1.3340000000000001</v>
      </c>
      <c r="BA396" s="20">
        <v>1.1459999999999999</v>
      </c>
      <c r="BB396" s="20">
        <v>1.292</v>
      </c>
      <c r="BC396" s="20">
        <v>2.0550000000000002</v>
      </c>
      <c r="BD396" s="20">
        <v>1.2549999999999999</v>
      </c>
      <c r="BE396" s="20">
        <v>1.931</v>
      </c>
      <c r="BF396" s="20">
        <v>1.0620000000000001</v>
      </c>
      <c r="BG396" s="20">
        <v>1.613</v>
      </c>
      <c r="BH396" s="20">
        <v>2.0960000000000001</v>
      </c>
      <c r="BI396" s="20">
        <v>1.5720000000000001</v>
      </c>
      <c r="BJ396" s="20">
        <v>1.3640000000000001</v>
      </c>
      <c r="BK396" s="20">
        <v>1.841</v>
      </c>
      <c r="BL396" s="20"/>
      <c r="BM396" s="20">
        <v>0.88</v>
      </c>
      <c r="BN396" s="20">
        <v>0.90200000000000002</v>
      </c>
      <c r="BO396" s="20">
        <v>0.89400000000000002</v>
      </c>
      <c r="BP396" s="20">
        <v>0.93500000000000005</v>
      </c>
      <c r="BQ396" s="20">
        <v>0.91800000000000004</v>
      </c>
      <c r="BR396" s="20">
        <v>0.93300000000000005</v>
      </c>
      <c r="BS396" s="20">
        <v>0.90900000000000003</v>
      </c>
      <c r="BT396" s="20">
        <v>0.93500000000000005</v>
      </c>
      <c r="BU396" s="20">
        <v>0.89700000000000002</v>
      </c>
      <c r="BV396" s="20">
        <v>0.93200000000000005</v>
      </c>
      <c r="BW396" s="20">
        <v>0.89100000000000001</v>
      </c>
      <c r="BX396" s="20">
        <v>0.66700000000000004</v>
      </c>
      <c r="BY396" s="20">
        <v>0.92500000000000004</v>
      </c>
      <c r="BZ396" s="20">
        <v>0.88900000000000001</v>
      </c>
      <c r="CA396" s="20">
        <v>0.83599999999999997</v>
      </c>
      <c r="CB396" s="20"/>
      <c r="CC396" s="20"/>
    </row>
    <row r="397" spans="1:81" x14ac:dyDescent="0.35">
      <c r="A397" s="20">
        <v>203.09299999999999</v>
      </c>
      <c r="B397" s="20">
        <v>182.78399999999999</v>
      </c>
      <c r="C397" s="20">
        <v>331.19900000000001</v>
      </c>
      <c r="D397" s="20">
        <v>168.72399999999999</v>
      </c>
      <c r="E397" s="20">
        <v>195.28200000000001</v>
      </c>
      <c r="F397" s="20">
        <v>34.369999999999997</v>
      </c>
      <c r="G397" s="20">
        <v>117.169</v>
      </c>
      <c r="H397" s="20">
        <v>239.02500000000001</v>
      </c>
      <c r="I397" s="20">
        <v>260.89699999999999</v>
      </c>
      <c r="J397" s="20">
        <v>123.41800000000001</v>
      </c>
      <c r="K397" s="20">
        <v>212.46700000000001</v>
      </c>
      <c r="L397" s="20">
        <v>354.63299999999998</v>
      </c>
      <c r="M397" s="20">
        <v>226.52699999999999</v>
      </c>
      <c r="N397" s="20">
        <v>76.551000000000002</v>
      </c>
      <c r="O397" s="20">
        <v>362.44400000000002</v>
      </c>
      <c r="P397" s="20"/>
      <c r="Q397" s="20">
        <v>55.048000000000002</v>
      </c>
      <c r="R397" s="20">
        <v>50.350999999999999</v>
      </c>
      <c r="S397" s="20">
        <v>71.688999999999993</v>
      </c>
      <c r="T397" s="20">
        <v>49.012999999999998</v>
      </c>
      <c r="U397" s="20">
        <v>51.816000000000003</v>
      </c>
      <c r="V397" s="20">
        <v>82.46</v>
      </c>
      <c r="W397" s="20">
        <v>39.012999999999998</v>
      </c>
      <c r="X397" s="20">
        <v>55.350999999999999</v>
      </c>
      <c r="Y397" s="20">
        <v>59.314999999999998</v>
      </c>
      <c r="Z397" s="20">
        <v>40.780999999999999</v>
      </c>
      <c r="AA397" s="20">
        <v>52.548000000000002</v>
      </c>
      <c r="AB397" s="20">
        <v>73.760000000000005</v>
      </c>
      <c r="AC397" s="20">
        <v>55.048000000000002</v>
      </c>
      <c r="AD397" s="20">
        <v>52.119</v>
      </c>
      <c r="AE397" s="20">
        <v>70.653000000000006</v>
      </c>
      <c r="AG397" s="20">
        <v>0.84199999999999997</v>
      </c>
      <c r="AH397" s="20">
        <v>0.90600000000000003</v>
      </c>
      <c r="AI397" s="20">
        <v>0.81</v>
      </c>
      <c r="AJ397" s="20">
        <v>0.88300000000000001</v>
      </c>
      <c r="AK397" s="20">
        <v>0.91400000000000003</v>
      </c>
      <c r="AL397" s="20">
        <v>6.4000000000000001E-2</v>
      </c>
      <c r="AM397" s="20">
        <v>0.96699999999999997</v>
      </c>
      <c r="AN397" s="20">
        <v>0.98</v>
      </c>
      <c r="AO397" s="20">
        <v>0.93200000000000005</v>
      </c>
      <c r="AP397" s="20">
        <v>0.93300000000000005</v>
      </c>
      <c r="AQ397" s="20">
        <v>0.96699999999999997</v>
      </c>
      <c r="AR397" s="20">
        <v>0.81899999999999995</v>
      </c>
      <c r="AS397" s="20">
        <v>0.93899999999999995</v>
      </c>
      <c r="AT397" s="20">
        <v>0.83099999999999996</v>
      </c>
      <c r="AU397" s="20">
        <v>0.91200000000000003</v>
      </c>
      <c r="AV397" s="20"/>
      <c r="AW397" s="20">
        <v>1.72</v>
      </c>
      <c r="AX397" s="20">
        <v>1.534</v>
      </c>
      <c r="AY397" s="20">
        <v>1.4179999999999999</v>
      </c>
      <c r="AZ397" s="20">
        <v>1.619</v>
      </c>
      <c r="BA397" s="20">
        <v>1.282</v>
      </c>
      <c r="BB397" s="20">
        <v>1.9570000000000001</v>
      </c>
      <c r="BC397" s="20">
        <v>1.327</v>
      </c>
      <c r="BD397" s="20">
        <v>1.1859999999999999</v>
      </c>
      <c r="BE397" s="20">
        <v>1.177</v>
      </c>
      <c r="BF397" s="20">
        <v>1.4690000000000001</v>
      </c>
      <c r="BG397" s="20">
        <v>1.242</v>
      </c>
      <c r="BH397" s="20">
        <v>1.4930000000000001</v>
      </c>
      <c r="BI397" s="20">
        <v>1.3260000000000001</v>
      </c>
      <c r="BJ397" s="20">
        <v>1.6759999999999999</v>
      </c>
      <c r="BK397" s="20">
        <v>1.379</v>
      </c>
      <c r="BL397" s="20"/>
      <c r="BM397" s="20">
        <v>0.91500000000000004</v>
      </c>
      <c r="BN397" s="20">
        <v>0.90700000000000003</v>
      </c>
      <c r="BO397" s="20">
        <v>0.89800000000000002</v>
      </c>
      <c r="BP397" s="20">
        <v>0.92300000000000004</v>
      </c>
      <c r="BQ397" s="20">
        <v>0.91200000000000003</v>
      </c>
      <c r="BR397" s="20">
        <v>6.4000000000000001E-2</v>
      </c>
      <c r="BS397" s="20">
        <v>0.92</v>
      </c>
      <c r="BT397" s="20">
        <v>0.93600000000000005</v>
      </c>
      <c r="BU397" s="20">
        <v>0.93799999999999994</v>
      </c>
      <c r="BV397" s="20">
        <v>0.91300000000000003</v>
      </c>
      <c r="BW397" s="20">
        <v>0.93500000000000005</v>
      </c>
      <c r="BX397" s="20">
        <v>0.89700000000000002</v>
      </c>
      <c r="BY397" s="20">
        <v>0.94199999999999995</v>
      </c>
      <c r="BZ397" s="20">
        <v>0.875</v>
      </c>
      <c r="CA397" s="20">
        <v>0.93500000000000005</v>
      </c>
      <c r="CB397" s="20"/>
      <c r="CC397" s="20"/>
    </row>
    <row r="398" spans="1:81" x14ac:dyDescent="0.35">
      <c r="A398" s="20">
        <v>173.41</v>
      </c>
      <c r="B398" s="20">
        <v>184.346</v>
      </c>
      <c r="C398" s="20">
        <v>181.22200000000001</v>
      </c>
      <c r="D398" s="20">
        <v>109.358</v>
      </c>
      <c r="E398" s="20">
        <v>234.339</v>
      </c>
      <c r="F398" s="20">
        <v>182.78399999999999</v>
      </c>
      <c r="G398" s="20">
        <v>162.47499999999999</v>
      </c>
      <c r="H398" s="20">
        <v>240.58799999999999</v>
      </c>
      <c r="I398" s="20">
        <v>185.90899999999999</v>
      </c>
      <c r="J398" s="20">
        <v>146.852</v>
      </c>
      <c r="K398" s="20">
        <v>149.977</v>
      </c>
      <c r="L398" s="20">
        <v>251.524</v>
      </c>
      <c r="M398" s="20">
        <v>199.96899999999999</v>
      </c>
      <c r="N398" s="20">
        <v>151.53899999999999</v>
      </c>
      <c r="O398" s="20">
        <v>162.47499999999999</v>
      </c>
      <c r="P398" s="20"/>
      <c r="Q398" s="20">
        <v>50.350999999999999</v>
      </c>
      <c r="R398" s="20">
        <v>50.048000000000002</v>
      </c>
      <c r="S398" s="20">
        <v>51.084000000000003</v>
      </c>
      <c r="T398" s="20">
        <v>40.478000000000002</v>
      </c>
      <c r="U398" s="20">
        <v>56.387</v>
      </c>
      <c r="V398" s="20">
        <v>51.387</v>
      </c>
      <c r="W398" s="20">
        <v>49.316000000000003</v>
      </c>
      <c r="X398" s="20">
        <v>56.814999999999998</v>
      </c>
      <c r="Y398" s="20">
        <v>50.350999999999999</v>
      </c>
      <c r="Z398" s="20">
        <v>46.084000000000003</v>
      </c>
      <c r="AA398" s="20">
        <v>46.512999999999998</v>
      </c>
      <c r="AB398" s="20">
        <v>60.654000000000003</v>
      </c>
      <c r="AC398" s="20">
        <v>51.816000000000003</v>
      </c>
      <c r="AD398" s="20">
        <v>30.478999999999999</v>
      </c>
      <c r="AE398" s="20">
        <v>47.548000000000002</v>
      </c>
      <c r="AG398" s="20">
        <v>0.86</v>
      </c>
      <c r="AH398" s="20">
        <v>0.92500000000000004</v>
      </c>
      <c r="AI398" s="20">
        <v>0.873</v>
      </c>
      <c r="AJ398" s="20">
        <v>0.83899999999999997</v>
      </c>
      <c r="AK398" s="20">
        <v>0.92600000000000005</v>
      </c>
      <c r="AL398" s="20">
        <v>0.87</v>
      </c>
      <c r="AM398" s="20">
        <v>0.83899999999999997</v>
      </c>
      <c r="AN398" s="20">
        <v>0.93700000000000006</v>
      </c>
      <c r="AO398" s="20">
        <v>0.92100000000000004</v>
      </c>
      <c r="AP398" s="20">
        <v>0.86899999999999999</v>
      </c>
      <c r="AQ398" s="20">
        <v>0.871</v>
      </c>
      <c r="AR398" s="20">
        <v>0.85899999999999999</v>
      </c>
      <c r="AS398" s="20">
        <v>0.93600000000000005</v>
      </c>
      <c r="AT398" s="20">
        <v>1</v>
      </c>
      <c r="AU398" s="20">
        <v>0.90300000000000002</v>
      </c>
      <c r="AV398" s="20"/>
      <c r="AW398" s="20">
        <v>1.357</v>
      </c>
      <c r="AX398" s="20">
        <v>1.4710000000000001</v>
      </c>
      <c r="AY398" s="20">
        <v>1.5049999999999999</v>
      </c>
      <c r="AZ398" s="20">
        <v>1.52</v>
      </c>
      <c r="BA398" s="20">
        <v>1.2270000000000001</v>
      </c>
      <c r="BB398" s="20">
        <v>1.56</v>
      </c>
      <c r="BC398" s="20">
        <v>1.8129999999999999</v>
      </c>
      <c r="BD398" s="20">
        <v>1.2290000000000001</v>
      </c>
      <c r="BE398" s="20">
        <v>1.3089999999999999</v>
      </c>
      <c r="BF398" s="20">
        <v>1.34</v>
      </c>
      <c r="BG398" s="20">
        <v>1.5089999999999999</v>
      </c>
      <c r="BH398" s="20">
        <v>1.431</v>
      </c>
      <c r="BI398" s="20">
        <v>1.333</v>
      </c>
      <c r="BJ398" s="20">
        <v>1.0369999999999999</v>
      </c>
      <c r="BK398" s="20">
        <v>1.492</v>
      </c>
      <c r="BL398" s="20"/>
      <c r="BM398" s="20">
        <v>0.88800000000000001</v>
      </c>
      <c r="BN398" s="20">
        <v>0.92900000000000005</v>
      </c>
      <c r="BO398" s="20">
        <v>0.89200000000000002</v>
      </c>
      <c r="BP398" s="20">
        <v>0.89700000000000002</v>
      </c>
      <c r="BQ398" s="20">
        <v>0.91200000000000003</v>
      </c>
      <c r="BR398" s="20">
        <v>0.89700000000000002</v>
      </c>
      <c r="BS398" s="20">
        <v>0.90400000000000003</v>
      </c>
      <c r="BT398" s="20">
        <v>0.92800000000000005</v>
      </c>
      <c r="BU398" s="20">
        <v>0.90500000000000003</v>
      </c>
      <c r="BV398" s="20">
        <v>0.89500000000000002</v>
      </c>
      <c r="BW398" s="20">
        <v>0.90100000000000002</v>
      </c>
      <c r="BX398" s="20">
        <v>0.90200000000000002</v>
      </c>
      <c r="BY398" s="20">
        <v>0.92400000000000004</v>
      </c>
      <c r="BZ398" s="20">
        <v>0.89900000000000002</v>
      </c>
      <c r="CA398" s="20">
        <v>0.91600000000000004</v>
      </c>
      <c r="CB398" s="20"/>
      <c r="CC398" s="20"/>
    </row>
    <row r="399" spans="1:81" x14ac:dyDescent="0.35">
      <c r="A399" s="20">
        <v>199.96899999999999</v>
      </c>
      <c r="B399" s="20">
        <v>151.53899999999999</v>
      </c>
      <c r="C399" s="20">
        <v>295.267</v>
      </c>
      <c r="D399" s="20">
        <v>128.10499999999999</v>
      </c>
      <c r="E399" s="20">
        <v>307.76499999999999</v>
      </c>
      <c r="F399" s="20">
        <v>214.029</v>
      </c>
      <c r="G399" s="20">
        <v>146.852</v>
      </c>
      <c r="H399" s="20">
        <v>207.78</v>
      </c>
      <c r="I399" s="20">
        <v>171.84800000000001</v>
      </c>
      <c r="J399" s="20">
        <v>168.72399999999999</v>
      </c>
      <c r="K399" s="20">
        <v>276.52</v>
      </c>
      <c r="L399" s="20">
        <v>315.57600000000002</v>
      </c>
      <c r="M399" s="20">
        <v>132.792</v>
      </c>
      <c r="N399" s="20">
        <v>62.49</v>
      </c>
      <c r="O399" s="20">
        <v>171.84800000000001</v>
      </c>
      <c r="P399" s="20"/>
      <c r="Q399" s="20">
        <v>52.850999999999999</v>
      </c>
      <c r="R399" s="20">
        <v>44.012999999999998</v>
      </c>
      <c r="S399" s="20">
        <v>64.921000000000006</v>
      </c>
      <c r="T399" s="20">
        <v>41.817</v>
      </c>
      <c r="U399" s="20">
        <v>67.546999999999997</v>
      </c>
      <c r="V399" s="20">
        <v>55.048000000000002</v>
      </c>
      <c r="W399" s="20">
        <v>44.012999999999998</v>
      </c>
      <c r="X399" s="20">
        <v>54.619</v>
      </c>
      <c r="Y399" s="20">
        <v>47.244999999999997</v>
      </c>
      <c r="Z399" s="20">
        <v>47.244999999999997</v>
      </c>
      <c r="AA399" s="20">
        <v>68.885999999999996</v>
      </c>
      <c r="AB399" s="20">
        <v>66.385999999999996</v>
      </c>
      <c r="AC399" s="20">
        <v>41.512999999999998</v>
      </c>
      <c r="AD399" s="20">
        <v>46.512999999999998</v>
      </c>
      <c r="AE399" s="20">
        <v>47.976999999999997</v>
      </c>
      <c r="AG399" s="20">
        <v>0.9</v>
      </c>
      <c r="AH399" s="20">
        <v>0.98299999999999998</v>
      </c>
      <c r="AI399" s="20">
        <v>0.88</v>
      </c>
      <c r="AJ399" s="20">
        <v>0.92100000000000004</v>
      </c>
      <c r="AK399" s="20">
        <v>0.84799999999999998</v>
      </c>
      <c r="AL399" s="20">
        <v>0.88800000000000001</v>
      </c>
      <c r="AM399" s="20">
        <v>0.95299999999999996</v>
      </c>
      <c r="AN399" s="20">
        <v>0.875</v>
      </c>
      <c r="AO399" s="20">
        <v>0.96699999999999997</v>
      </c>
      <c r="AP399" s="20">
        <v>0.95</v>
      </c>
      <c r="AQ399" s="20">
        <v>0.73199999999999998</v>
      </c>
      <c r="AR399" s="20">
        <v>0.9</v>
      </c>
      <c r="AS399" s="20">
        <v>0.96799999999999997</v>
      </c>
      <c r="AT399" s="20">
        <v>0.88</v>
      </c>
      <c r="AU399" s="20">
        <v>0.93799999999999994</v>
      </c>
      <c r="AV399" s="20"/>
      <c r="AW399" s="20">
        <v>1.4430000000000001</v>
      </c>
      <c r="AX399" s="20">
        <v>1.391</v>
      </c>
      <c r="AY399" s="20">
        <v>1.419</v>
      </c>
      <c r="AZ399" s="20">
        <v>1.3540000000000001</v>
      </c>
      <c r="BA399" s="20">
        <v>1.7270000000000001</v>
      </c>
      <c r="BB399" s="20">
        <v>1.6279999999999999</v>
      </c>
      <c r="BC399" s="20">
        <v>1.498</v>
      </c>
      <c r="BD399" s="20">
        <v>1.5289999999999999</v>
      </c>
      <c r="BE399" s="20">
        <v>1.3080000000000001</v>
      </c>
      <c r="BF399" s="20">
        <v>1.2729999999999999</v>
      </c>
      <c r="BG399" s="20">
        <v>1.81</v>
      </c>
      <c r="BH399" s="20">
        <v>1.407</v>
      </c>
      <c r="BI399" s="20">
        <v>1.407</v>
      </c>
      <c r="BJ399" s="20">
        <v>1.3</v>
      </c>
      <c r="BK399" s="20">
        <v>1.236</v>
      </c>
      <c r="BL399" s="20"/>
      <c r="BM399" s="20">
        <v>0.91100000000000003</v>
      </c>
      <c r="BN399" s="20">
        <v>0.93700000000000006</v>
      </c>
      <c r="BO399" s="20">
        <v>0.92400000000000004</v>
      </c>
      <c r="BP399" s="20">
        <v>0.877</v>
      </c>
      <c r="BQ399" s="20">
        <v>0.94699999999999995</v>
      </c>
      <c r="BR399" s="20">
        <v>0.93500000000000005</v>
      </c>
      <c r="BS399" s="20">
        <v>0.93100000000000005</v>
      </c>
      <c r="BT399" s="20">
        <v>0.89900000000000002</v>
      </c>
      <c r="BU399" s="20">
        <v>0.94</v>
      </c>
      <c r="BV399" s="20">
        <v>0.93899999999999995</v>
      </c>
      <c r="BW399" s="20">
        <v>0.86099999999999999</v>
      </c>
      <c r="BX399" s="20">
        <v>0.92400000000000004</v>
      </c>
      <c r="BY399" s="20">
        <v>0.93400000000000005</v>
      </c>
      <c r="BZ399" s="20">
        <v>0.89800000000000002</v>
      </c>
      <c r="CA399" s="20">
        <v>0.93600000000000005</v>
      </c>
      <c r="CB399" s="20"/>
      <c r="CC399" s="20"/>
    </row>
    <row r="400" spans="1:81" x14ac:dyDescent="0.35">
      <c r="A400" s="20">
        <v>181.22200000000001</v>
      </c>
      <c r="B400" s="20">
        <v>192.15799999999999</v>
      </c>
      <c r="C400" s="20">
        <v>193.72</v>
      </c>
      <c r="D400" s="20">
        <v>95.298000000000002</v>
      </c>
      <c r="E400" s="20">
        <v>232.77600000000001</v>
      </c>
      <c r="F400" s="20">
        <v>385.87799999999999</v>
      </c>
      <c r="G400" s="20">
        <v>142.16499999999999</v>
      </c>
      <c r="H400" s="20">
        <v>124.98099999999999</v>
      </c>
      <c r="I400" s="20">
        <v>195.28200000000001</v>
      </c>
      <c r="J400" s="20">
        <v>146.852</v>
      </c>
      <c r="K400" s="20">
        <v>276.52</v>
      </c>
      <c r="L400" s="20">
        <v>189.03299999999999</v>
      </c>
      <c r="M400" s="20">
        <v>198.40700000000001</v>
      </c>
      <c r="N400" s="20">
        <v>868.61500000000001</v>
      </c>
      <c r="O400" s="20">
        <v>123.41800000000001</v>
      </c>
      <c r="P400" s="20"/>
      <c r="Q400" s="20">
        <v>49.012999999999998</v>
      </c>
      <c r="R400" s="20">
        <v>51.084000000000003</v>
      </c>
      <c r="S400" s="20">
        <v>50.78</v>
      </c>
      <c r="T400" s="20">
        <v>37.246000000000002</v>
      </c>
      <c r="U400" s="20">
        <v>56.082999999999998</v>
      </c>
      <c r="V400" s="20">
        <v>78.153000000000006</v>
      </c>
      <c r="W400" s="20">
        <v>44.012999999999998</v>
      </c>
      <c r="X400" s="20">
        <v>40.478000000000002</v>
      </c>
      <c r="Y400" s="20">
        <v>52.548000000000002</v>
      </c>
      <c r="Z400" s="20">
        <v>45.048999999999999</v>
      </c>
      <c r="AA400" s="20">
        <v>62.118000000000002</v>
      </c>
      <c r="AB400" s="20">
        <v>50.048000000000002</v>
      </c>
      <c r="AC400" s="20">
        <v>51.816000000000003</v>
      </c>
      <c r="AD400" s="20">
        <v>27.978999999999999</v>
      </c>
      <c r="AE400" s="20">
        <v>43.280999999999999</v>
      </c>
      <c r="AG400" s="20">
        <v>0.94799999999999995</v>
      </c>
      <c r="AH400" s="20">
        <v>0.92500000000000004</v>
      </c>
      <c r="AI400" s="20">
        <v>0.94399999999999995</v>
      </c>
      <c r="AJ400" s="20">
        <v>0.86299999999999999</v>
      </c>
      <c r="AK400" s="20">
        <v>0.93</v>
      </c>
      <c r="AL400" s="20">
        <v>0.79400000000000004</v>
      </c>
      <c r="AM400" s="20">
        <v>0.92200000000000004</v>
      </c>
      <c r="AN400" s="20">
        <v>0.95899999999999996</v>
      </c>
      <c r="AO400" s="20">
        <v>0.88900000000000001</v>
      </c>
      <c r="AP400" s="20">
        <v>0.90900000000000003</v>
      </c>
      <c r="AQ400" s="20">
        <v>0.90100000000000002</v>
      </c>
      <c r="AR400" s="20">
        <v>0.94799999999999995</v>
      </c>
      <c r="AS400" s="20">
        <v>0.92900000000000005</v>
      </c>
      <c r="AT400" s="20">
        <v>1</v>
      </c>
      <c r="AU400" s="20">
        <v>0.82799999999999996</v>
      </c>
      <c r="AV400" s="20"/>
      <c r="AW400" s="20">
        <v>1.3340000000000001</v>
      </c>
      <c r="AX400" s="20">
        <v>1.2270000000000001</v>
      </c>
      <c r="AY400" s="20">
        <v>1.2509999999999999</v>
      </c>
      <c r="AZ400" s="20">
        <v>1.5309999999999999</v>
      </c>
      <c r="BA400" s="20">
        <v>1.1759999999999999</v>
      </c>
      <c r="BB400" s="20">
        <v>1.8109999999999999</v>
      </c>
      <c r="BC400" s="20">
        <v>1.401</v>
      </c>
      <c r="BD400" s="20">
        <v>1.163</v>
      </c>
      <c r="BE400" s="20">
        <v>1.5840000000000001</v>
      </c>
      <c r="BF400" s="20">
        <v>1.3089999999999999</v>
      </c>
      <c r="BG400" s="20">
        <v>1.387</v>
      </c>
      <c r="BH400" s="20">
        <v>1.216</v>
      </c>
      <c r="BI400" s="20">
        <v>1.276</v>
      </c>
      <c r="BJ400" s="20">
        <v>1.17</v>
      </c>
      <c r="BK400" s="20">
        <v>1.7749999999999999</v>
      </c>
      <c r="BL400" s="20"/>
      <c r="BM400" s="20">
        <v>0.93200000000000005</v>
      </c>
      <c r="BN400" s="20">
        <v>0.91100000000000003</v>
      </c>
      <c r="BO400" s="20">
        <v>0.92500000000000004</v>
      </c>
      <c r="BP400" s="20">
        <v>0.871</v>
      </c>
      <c r="BQ400" s="20">
        <v>0.92300000000000004</v>
      </c>
      <c r="BR400" s="20">
        <v>0.90600000000000003</v>
      </c>
      <c r="BS400" s="20">
        <v>0.90500000000000003</v>
      </c>
      <c r="BT400" s="20">
        <v>0.93</v>
      </c>
      <c r="BU400" s="20">
        <v>0.92300000000000004</v>
      </c>
      <c r="BV400" s="20">
        <v>0.89500000000000002</v>
      </c>
      <c r="BW400" s="20">
        <v>0.92200000000000004</v>
      </c>
      <c r="BX400" s="20">
        <v>0.92</v>
      </c>
      <c r="BY400" s="20">
        <v>0.91700000000000004</v>
      </c>
      <c r="BZ400" s="20">
        <v>0.87</v>
      </c>
      <c r="CA400" s="20">
        <v>0.88800000000000001</v>
      </c>
      <c r="CB400" s="20"/>
      <c r="CC400" s="20"/>
    </row>
    <row r="401" spans="1:81" x14ac:dyDescent="0.35">
      <c r="A401" s="20">
        <v>193.72</v>
      </c>
      <c r="B401" s="20">
        <v>398.37599999999998</v>
      </c>
      <c r="C401" s="20">
        <v>193.72</v>
      </c>
      <c r="D401" s="20">
        <v>273.39499999999998</v>
      </c>
      <c r="E401" s="20">
        <v>203.09399999999999</v>
      </c>
      <c r="F401" s="20">
        <v>278.08199999999999</v>
      </c>
      <c r="G401" s="20">
        <v>115.607</v>
      </c>
      <c r="H401" s="20">
        <v>181.22200000000001</v>
      </c>
      <c r="I401" s="20">
        <v>304.64</v>
      </c>
      <c r="J401" s="20">
        <v>198.40700000000001</v>
      </c>
      <c r="K401" s="20">
        <v>115.607</v>
      </c>
      <c r="L401" s="20">
        <v>245.274</v>
      </c>
      <c r="M401" s="20">
        <v>398.37599999999998</v>
      </c>
      <c r="N401" s="20">
        <v>209.34299999999999</v>
      </c>
      <c r="O401" s="20">
        <v>417.12299999999999</v>
      </c>
      <c r="P401" s="20"/>
      <c r="Q401" s="20">
        <v>53.887</v>
      </c>
      <c r="R401" s="20">
        <v>96.132000000000005</v>
      </c>
      <c r="S401" s="20">
        <v>53.582999999999998</v>
      </c>
      <c r="T401" s="20">
        <v>64.921000000000006</v>
      </c>
      <c r="U401" s="20">
        <v>52.548000000000002</v>
      </c>
      <c r="V401" s="20">
        <v>78.027000000000001</v>
      </c>
      <c r="W401" s="20">
        <v>43.280999999999999</v>
      </c>
      <c r="X401" s="20">
        <v>48.584000000000003</v>
      </c>
      <c r="Y401" s="20">
        <v>67.724000000000004</v>
      </c>
      <c r="Z401" s="20">
        <v>52.850999999999999</v>
      </c>
      <c r="AA401" s="20">
        <v>41.512999999999998</v>
      </c>
      <c r="AB401" s="20">
        <v>59.618000000000002</v>
      </c>
      <c r="AC401" s="20">
        <v>73.153000000000006</v>
      </c>
      <c r="AD401" s="20">
        <v>113.202</v>
      </c>
      <c r="AE401" s="20">
        <v>81.259</v>
      </c>
      <c r="AG401" s="20">
        <v>0.83799999999999997</v>
      </c>
      <c r="AH401" s="20">
        <v>0.54200000000000004</v>
      </c>
      <c r="AI401" s="20">
        <v>0.84799999999999998</v>
      </c>
      <c r="AJ401" s="20">
        <v>0.81499999999999995</v>
      </c>
      <c r="AK401" s="20">
        <v>0.92400000000000004</v>
      </c>
      <c r="AL401" s="20">
        <v>0.57399999999999995</v>
      </c>
      <c r="AM401" s="20">
        <v>0.77600000000000002</v>
      </c>
      <c r="AN401" s="20">
        <v>0.96499999999999997</v>
      </c>
      <c r="AO401" s="20">
        <v>0.83499999999999996</v>
      </c>
      <c r="AP401" s="20">
        <v>0.89300000000000002</v>
      </c>
      <c r="AQ401" s="20">
        <v>0.84299999999999997</v>
      </c>
      <c r="AR401" s="20">
        <v>0.86699999999999999</v>
      </c>
      <c r="AS401" s="20">
        <v>0.93500000000000005</v>
      </c>
      <c r="AT401" s="20">
        <v>0.85199999999999998</v>
      </c>
      <c r="AU401" s="20">
        <v>0.79400000000000004</v>
      </c>
      <c r="AV401" s="20"/>
      <c r="AW401" s="20">
        <v>1.611</v>
      </c>
      <c r="AX401" s="20">
        <v>1.8420000000000001</v>
      </c>
      <c r="AY401" s="20">
        <v>1.909</v>
      </c>
      <c r="AZ401" s="20">
        <v>1.5880000000000001</v>
      </c>
      <c r="BA401" s="20">
        <v>1.111</v>
      </c>
      <c r="BB401" s="20">
        <v>1.968</v>
      </c>
      <c r="BC401" s="20">
        <v>1.952</v>
      </c>
      <c r="BD401" s="20">
        <v>1.218</v>
      </c>
      <c r="BE401" s="20">
        <v>1.5329999999999999</v>
      </c>
      <c r="BF401" s="20">
        <v>1.518</v>
      </c>
      <c r="BG401" s="20">
        <v>1.7070000000000001</v>
      </c>
      <c r="BH401" s="20">
        <v>1.2909999999999999</v>
      </c>
      <c r="BI401" s="20">
        <v>1.304</v>
      </c>
      <c r="BJ401" s="20">
        <v>1.4950000000000001</v>
      </c>
      <c r="BK401" s="20">
        <v>1.823</v>
      </c>
      <c r="BL401" s="20"/>
      <c r="BM401" s="20">
        <v>0.89200000000000002</v>
      </c>
      <c r="BN401" s="20">
        <v>0.81</v>
      </c>
      <c r="BO401" s="20">
        <v>0.92900000000000005</v>
      </c>
      <c r="BP401" s="20">
        <v>0.89300000000000002</v>
      </c>
      <c r="BQ401" s="20">
        <v>0.91500000000000004</v>
      </c>
      <c r="BR401" s="20">
        <v>0.83599999999999997</v>
      </c>
      <c r="BS401" s="20">
        <v>0.86499999999999999</v>
      </c>
      <c r="BT401" s="20">
        <v>0.91700000000000004</v>
      </c>
      <c r="BU401" s="20">
        <v>0.89900000000000002</v>
      </c>
      <c r="BV401" s="20">
        <v>0.91400000000000003</v>
      </c>
      <c r="BW401" s="20">
        <v>0.88600000000000001</v>
      </c>
      <c r="BX401" s="20">
        <v>0.90500000000000003</v>
      </c>
      <c r="BY401" s="20">
        <v>0.94399999999999995</v>
      </c>
      <c r="BZ401" s="20">
        <v>0.94</v>
      </c>
      <c r="CA401" s="20">
        <v>0.91800000000000004</v>
      </c>
      <c r="CB401" s="20"/>
      <c r="CC401" s="20"/>
    </row>
    <row r="402" spans="1:81" x14ac:dyDescent="0.35">
      <c r="A402" s="20">
        <v>224.965</v>
      </c>
      <c r="B402" s="20">
        <v>171.84800000000001</v>
      </c>
      <c r="C402" s="20">
        <v>284.33100000000002</v>
      </c>
      <c r="D402" s="20">
        <v>131.22999999999999</v>
      </c>
      <c r="E402" s="20">
        <v>270.27100000000002</v>
      </c>
      <c r="F402" s="20">
        <v>154.66399999999999</v>
      </c>
      <c r="G402" s="20">
        <v>151.53899999999999</v>
      </c>
      <c r="H402" s="20">
        <v>190.595</v>
      </c>
      <c r="I402" s="20">
        <v>184.346</v>
      </c>
      <c r="J402" s="20">
        <v>132.792</v>
      </c>
      <c r="K402" s="20">
        <v>270.27100000000002</v>
      </c>
      <c r="L402" s="20">
        <v>423.37200000000001</v>
      </c>
      <c r="M402" s="20">
        <v>282.76900000000001</v>
      </c>
      <c r="N402" s="20">
        <v>106.23399999999999</v>
      </c>
      <c r="O402" s="20">
        <v>243.71199999999999</v>
      </c>
      <c r="P402" s="20"/>
      <c r="Q402" s="20">
        <v>56.814999999999998</v>
      </c>
      <c r="R402" s="20">
        <v>47.548000000000002</v>
      </c>
      <c r="S402" s="20">
        <v>62.85</v>
      </c>
      <c r="T402" s="20">
        <v>45.351999999999997</v>
      </c>
      <c r="U402" s="20">
        <v>60.350999999999999</v>
      </c>
      <c r="V402" s="20">
        <v>47.851999999999997</v>
      </c>
      <c r="W402" s="20">
        <v>47.548000000000002</v>
      </c>
      <c r="X402" s="20">
        <v>53.28</v>
      </c>
      <c r="Y402" s="20">
        <v>56.082999999999998</v>
      </c>
      <c r="Z402" s="20">
        <v>42.244999999999997</v>
      </c>
      <c r="AA402" s="20">
        <v>67.117999999999995</v>
      </c>
      <c r="AB402" s="20">
        <v>77.724000000000004</v>
      </c>
      <c r="AC402" s="20">
        <v>61.814999999999998</v>
      </c>
      <c r="AD402" s="20">
        <v>56.993000000000002</v>
      </c>
      <c r="AE402" s="20">
        <v>59.618000000000002</v>
      </c>
      <c r="AG402" s="20">
        <v>0.876</v>
      </c>
      <c r="AH402" s="20">
        <v>0.95499999999999996</v>
      </c>
      <c r="AI402" s="20">
        <v>0.90500000000000003</v>
      </c>
      <c r="AJ402" s="20">
        <v>0.80200000000000005</v>
      </c>
      <c r="AK402" s="20">
        <v>0.93200000000000005</v>
      </c>
      <c r="AL402" s="20">
        <v>0.84899999999999998</v>
      </c>
      <c r="AM402" s="20">
        <v>0.84199999999999997</v>
      </c>
      <c r="AN402" s="20">
        <v>0.84399999999999997</v>
      </c>
      <c r="AO402" s="20">
        <v>0.73699999999999999</v>
      </c>
      <c r="AP402" s="20">
        <v>0.93500000000000005</v>
      </c>
      <c r="AQ402" s="20">
        <v>0.754</v>
      </c>
      <c r="AR402" s="20">
        <v>0.88100000000000001</v>
      </c>
      <c r="AS402" s="20">
        <v>0.93</v>
      </c>
      <c r="AT402" s="20">
        <v>0.81</v>
      </c>
      <c r="AU402" s="20">
        <v>0.86199999999999999</v>
      </c>
      <c r="AV402" s="20"/>
      <c r="AW402" s="20">
        <v>1.464</v>
      </c>
      <c r="AX402" s="20">
        <v>1.137</v>
      </c>
      <c r="AY402" s="20">
        <v>1.476</v>
      </c>
      <c r="AZ402" s="20">
        <v>1.4750000000000001</v>
      </c>
      <c r="BA402" s="20">
        <v>1.3839999999999999</v>
      </c>
      <c r="BB402" s="20">
        <v>1.851</v>
      </c>
      <c r="BC402" s="20">
        <v>1.89</v>
      </c>
      <c r="BD402" s="20">
        <v>1.905</v>
      </c>
      <c r="BE402" s="20">
        <v>2.278</v>
      </c>
      <c r="BF402" s="20">
        <v>1.49</v>
      </c>
      <c r="BG402" s="20">
        <v>1.708</v>
      </c>
      <c r="BH402" s="20">
        <v>1.393</v>
      </c>
      <c r="BI402" s="20">
        <v>1.2250000000000001</v>
      </c>
      <c r="BJ402" s="20">
        <v>1.411</v>
      </c>
      <c r="BK402" s="20">
        <v>1.617</v>
      </c>
      <c r="BL402" s="20"/>
      <c r="BM402" s="20">
        <v>0.93200000000000005</v>
      </c>
      <c r="BN402" s="20">
        <v>0.92100000000000004</v>
      </c>
      <c r="BO402" s="20">
        <v>0.92600000000000005</v>
      </c>
      <c r="BP402" s="20">
        <v>0.84399999999999997</v>
      </c>
      <c r="BQ402" s="20">
        <v>0.93300000000000005</v>
      </c>
      <c r="BR402" s="20">
        <v>0.9</v>
      </c>
      <c r="BS402" s="20">
        <v>0.91100000000000003</v>
      </c>
      <c r="BT402" s="20">
        <v>0.92800000000000005</v>
      </c>
      <c r="BU402" s="20">
        <v>0.90100000000000002</v>
      </c>
      <c r="BV402" s="20">
        <v>0.92900000000000005</v>
      </c>
      <c r="BW402" s="20">
        <v>0.89200000000000002</v>
      </c>
      <c r="BX402" s="20">
        <v>0.93799999999999994</v>
      </c>
      <c r="BY402" s="20">
        <v>0.93799999999999994</v>
      </c>
      <c r="BZ402" s="20">
        <v>0.88200000000000001</v>
      </c>
      <c r="CA402" s="20">
        <v>0.91500000000000004</v>
      </c>
      <c r="CB402" s="20"/>
      <c r="CC402" s="20"/>
    </row>
    <row r="403" spans="1:81" x14ac:dyDescent="0.35">
      <c r="A403" s="20">
        <v>148.41399999999999</v>
      </c>
      <c r="B403" s="20">
        <v>217.154</v>
      </c>
      <c r="C403" s="20">
        <v>243.71199999999999</v>
      </c>
      <c r="D403" s="20">
        <v>124.98099999999999</v>
      </c>
      <c r="E403" s="20">
        <v>262.459</v>
      </c>
      <c r="F403" s="20">
        <v>249.96100000000001</v>
      </c>
      <c r="G403" s="20">
        <v>134.35400000000001</v>
      </c>
      <c r="H403" s="20">
        <v>243.71199999999999</v>
      </c>
      <c r="I403" s="20">
        <v>251.524</v>
      </c>
      <c r="J403" s="20">
        <v>162.47499999999999</v>
      </c>
      <c r="K403" s="20">
        <v>123.41800000000001</v>
      </c>
      <c r="L403" s="20">
        <v>389.00200000000001</v>
      </c>
      <c r="M403" s="20">
        <v>204.65600000000001</v>
      </c>
      <c r="N403" s="20">
        <v>293.70400000000001</v>
      </c>
      <c r="O403" s="20">
        <v>157.78800000000001</v>
      </c>
      <c r="P403" s="20"/>
      <c r="Q403" s="20">
        <v>46.816000000000003</v>
      </c>
      <c r="R403" s="20">
        <v>56.387</v>
      </c>
      <c r="S403" s="20">
        <v>58.582999999999998</v>
      </c>
      <c r="T403" s="20">
        <v>45.048999999999999</v>
      </c>
      <c r="U403" s="20">
        <v>58.886000000000003</v>
      </c>
      <c r="V403" s="20">
        <v>57.850999999999999</v>
      </c>
      <c r="W403" s="20">
        <v>43.280999999999999</v>
      </c>
      <c r="X403" s="20">
        <v>58.582999999999998</v>
      </c>
      <c r="Y403" s="20">
        <v>65.956999999999994</v>
      </c>
      <c r="Z403" s="20">
        <v>46.512999999999998</v>
      </c>
      <c r="AA403" s="20">
        <v>42.548999999999999</v>
      </c>
      <c r="AB403" s="20">
        <v>77.724000000000004</v>
      </c>
      <c r="AC403" s="20">
        <v>52.850999999999999</v>
      </c>
      <c r="AD403" s="20">
        <v>38.280999999999999</v>
      </c>
      <c r="AE403" s="20">
        <v>49.012999999999998</v>
      </c>
      <c r="AG403" s="20">
        <v>0.85099999999999998</v>
      </c>
      <c r="AH403" s="20">
        <v>0.85799999999999998</v>
      </c>
      <c r="AI403" s="20">
        <v>0.89200000000000002</v>
      </c>
      <c r="AJ403" s="20">
        <v>0.77400000000000002</v>
      </c>
      <c r="AK403" s="20">
        <v>0.95099999999999996</v>
      </c>
      <c r="AL403" s="20">
        <v>0.93899999999999995</v>
      </c>
      <c r="AM403" s="20">
        <v>0.90100000000000002</v>
      </c>
      <c r="AN403" s="20">
        <v>0.89200000000000002</v>
      </c>
      <c r="AO403" s="20">
        <v>0.72699999999999998</v>
      </c>
      <c r="AP403" s="20">
        <v>0.94399999999999995</v>
      </c>
      <c r="AQ403" s="20">
        <v>0.85699999999999998</v>
      </c>
      <c r="AR403" s="20">
        <v>0.80900000000000005</v>
      </c>
      <c r="AS403" s="20">
        <v>0.92100000000000004</v>
      </c>
      <c r="AT403" s="20">
        <v>0.91100000000000003</v>
      </c>
      <c r="AU403" s="20">
        <v>0.82499999999999996</v>
      </c>
      <c r="AV403" s="20"/>
      <c r="AW403" s="20">
        <v>1.81</v>
      </c>
      <c r="AX403" s="20">
        <v>1.657</v>
      </c>
      <c r="AY403" s="20">
        <v>1.446</v>
      </c>
      <c r="AZ403" s="20">
        <v>2.0219999999999998</v>
      </c>
      <c r="BA403" s="20">
        <v>1.2250000000000001</v>
      </c>
      <c r="BB403" s="20">
        <v>1.2869999999999999</v>
      </c>
      <c r="BC403" s="20">
        <v>1.7470000000000001</v>
      </c>
      <c r="BD403" s="20">
        <v>1.3959999999999999</v>
      </c>
      <c r="BE403" s="20">
        <v>1.349</v>
      </c>
      <c r="BF403" s="20">
        <v>1.2629999999999999</v>
      </c>
      <c r="BG403" s="20">
        <v>1.875</v>
      </c>
      <c r="BH403" s="20">
        <v>1.41</v>
      </c>
      <c r="BI403" s="20">
        <v>1.454</v>
      </c>
      <c r="BJ403" s="20">
        <v>1.179</v>
      </c>
      <c r="BK403" s="20">
        <v>1.6970000000000001</v>
      </c>
      <c r="BL403" s="20"/>
      <c r="BM403" s="20">
        <v>0.91300000000000003</v>
      </c>
      <c r="BN403" s="20">
        <v>0.9</v>
      </c>
      <c r="BO403" s="20">
        <v>0.92600000000000005</v>
      </c>
      <c r="BP403" s="20">
        <v>0.86499999999999999</v>
      </c>
      <c r="BQ403" s="20">
        <v>0.92600000000000005</v>
      </c>
      <c r="BR403" s="20">
        <v>0.93300000000000005</v>
      </c>
      <c r="BS403" s="20">
        <v>0.92500000000000004</v>
      </c>
      <c r="BT403" s="20">
        <v>0.91800000000000004</v>
      </c>
      <c r="BU403" s="20">
        <v>0.88500000000000001</v>
      </c>
      <c r="BV403" s="20">
        <v>0.92900000000000005</v>
      </c>
      <c r="BW403" s="20">
        <v>0.90800000000000003</v>
      </c>
      <c r="BX403" s="20">
        <v>0.91</v>
      </c>
      <c r="BY403" s="20">
        <v>0.91600000000000004</v>
      </c>
      <c r="BZ403" s="20">
        <v>0.877</v>
      </c>
      <c r="CA403" s="20">
        <v>0.91400000000000003</v>
      </c>
      <c r="CB403" s="20"/>
      <c r="CC403" s="20"/>
    </row>
    <row r="404" spans="1:81" x14ac:dyDescent="0.35">
      <c r="A404" s="20">
        <v>228.089</v>
      </c>
      <c r="B404" s="20">
        <v>203.09399999999999</v>
      </c>
      <c r="C404" s="20">
        <v>232.77600000000001</v>
      </c>
      <c r="D404" s="20">
        <v>145.29</v>
      </c>
      <c r="E404" s="20">
        <v>271.83300000000003</v>
      </c>
      <c r="F404" s="20">
        <v>189.03299999999999</v>
      </c>
      <c r="G404" s="20">
        <v>224.965</v>
      </c>
      <c r="H404" s="20">
        <v>206.21799999999999</v>
      </c>
      <c r="I404" s="20">
        <v>165.59899999999999</v>
      </c>
      <c r="J404" s="20">
        <v>342.13400000000001</v>
      </c>
      <c r="K404" s="20">
        <v>409.31200000000001</v>
      </c>
      <c r="L404" s="20">
        <v>195.28200000000001</v>
      </c>
      <c r="M404" s="20">
        <v>68.739000000000004</v>
      </c>
      <c r="N404" s="20">
        <v>193.72</v>
      </c>
      <c r="O404" s="20">
        <v>465.553</v>
      </c>
      <c r="P404" s="20"/>
      <c r="Q404" s="20">
        <v>60.046999999999997</v>
      </c>
      <c r="R404" s="20">
        <v>73.331000000000003</v>
      </c>
      <c r="S404" s="20">
        <v>56.082999999999998</v>
      </c>
      <c r="T404" s="20">
        <v>45.780999999999999</v>
      </c>
      <c r="U404" s="20">
        <v>59.314999999999998</v>
      </c>
      <c r="V404" s="20">
        <v>50.350999999999999</v>
      </c>
      <c r="W404" s="20">
        <v>54.619</v>
      </c>
      <c r="X404" s="20">
        <v>53.887</v>
      </c>
      <c r="Y404" s="20">
        <v>50.048000000000002</v>
      </c>
      <c r="Z404" s="20">
        <v>71.688999999999993</v>
      </c>
      <c r="AA404" s="20">
        <v>79.491</v>
      </c>
      <c r="AB404" s="20">
        <v>54.619</v>
      </c>
      <c r="AC404" s="20">
        <v>30.478999999999999</v>
      </c>
      <c r="AD404" s="20">
        <v>67.724000000000004</v>
      </c>
      <c r="AE404" s="20">
        <v>79.491</v>
      </c>
      <c r="AG404" s="20">
        <v>0.79500000000000004</v>
      </c>
      <c r="AH404" s="20">
        <v>0.47499999999999998</v>
      </c>
      <c r="AI404" s="20">
        <v>0.93</v>
      </c>
      <c r="AJ404" s="20">
        <v>0.871</v>
      </c>
      <c r="AK404" s="20">
        <v>0.97099999999999997</v>
      </c>
      <c r="AL404" s="20">
        <v>0.93700000000000006</v>
      </c>
      <c r="AM404" s="20">
        <v>0.94799999999999995</v>
      </c>
      <c r="AN404" s="20">
        <v>0.89200000000000002</v>
      </c>
      <c r="AO404" s="20">
        <v>0.83099999999999996</v>
      </c>
      <c r="AP404" s="20">
        <v>0.83699999999999997</v>
      </c>
      <c r="AQ404" s="20">
        <v>0.81399999999999995</v>
      </c>
      <c r="AR404" s="20">
        <v>0.82299999999999995</v>
      </c>
      <c r="AS404" s="20">
        <v>0.93</v>
      </c>
      <c r="AT404" s="20">
        <v>0.80500000000000005</v>
      </c>
      <c r="AU404" s="20">
        <v>0.92600000000000005</v>
      </c>
      <c r="AV404" s="20"/>
      <c r="AW404" s="20">
        <v>1.8029999999999999</v>
      </c>
      <c r="AX404" s="20">
        <v>1.3859999999999999</v>
      </c>
      <c r="AY404" s="20">
        <v>1.532</v>
      </c>
      <c r="AZ404" s="20">
        <v>1.708</v>
      </c>
      <c r="BA404" s="20">
        <v>1.0880000000000001</v>
      </c>
      <c r="BB404" s="20">
        <v>1.4390000000000001</v>
      </c>
      <c r="BC404" s="20">
        <v>1.109</v>
      </c>
      <c r="BD404" s="20">
        <v>1.62</v>
      </c>
      <c r="BE404" s="20">
        <v>1.62</v>
      </c>
      <c r="BF404" s="20">
        <v>1.528</v>
      </c>
      <c r="BG404" s="20">
        <v>1.738</v>
      </c>
      <c r="BH404" s="20">
        <v>1.5760000000000001</v>
      </c>
      <c r="BI404" s="20">
        <v>1.351</v>
      </c>
      <c r="BJ404" s="20">
        <v>1.5569999999999999</v>
      </c>
      <c r="BK404" s="20">
        <v>1.3420000000000001</v>
      </c>
      <c r="BL404" s="20"/>
      <c r="BM404" s="20">
        <v>0.92100000000000004</v>
      </c>
      <c r="BN404" s="20">
        <v>0.69299999999999995</v>
      </c>
      <c r="BO404" s="20">
        <v>0.93700000000000006</v>
      </c>
      <c r="BP404" s="20">
        <v>0.91600000000000004</v>
      </c>
      <c r="BQ404" s="20">
        <v>0.94299999999999995</v>
      </c>
      <c r="BR404" s="20">
        <v>0.92</v>
      </c>
      <c r="BS404" s="20">
        <v>0.91400000000000003</v>
      </c>
      <c r="BT404" s="20">
        <v>0.91300000000000003</v>
      </c>
      <c r="BU404" s="20">
        <v>0.89500000000000002</v>
      </c>
      <c r="BV404" s="20">
        <v>0.92400000000000004</v>
      </c>
      <c r="BW404" s="20">
        <v>0.92100000000000004</v>
      </c>
      <c r="BX404" s="20">
        <v>0.88300000000000001</v>
      </c>
      <c r="BY404" s="20">
        <v>0.871</v>
      </c>
      <c r="BZ404" s="20">
        <v>0.89500000000000002</v>
      </c>
      <c r="CA404" s="20">
        <v>0.94299999999999995</v>
      </c>
      <c r="CB404" s="20"/>
      <c r="CC404" s="20"/>
    </row>
    <row r="405" spans="1:81" x14ac:dyDescent="0.35">
      <c r="A405" s="20">
        <v>218.71600000000001</v>
      </c>
      <c r="B405" s="20">
        <v>593.65800000000002</v>
      </c>
      <c r="C405" s="20">
        <v>159.35</v>
      </c>
      <c r="D405" s="20">
        <v>115.607</v>
      </c>
      <c r="E405" s="20">
        <v>243.71199999999999</v>
      </c>
      <c r="F405" s="20">
        <v>195.28200000000001</v>
      </c>
      <c r="G405" s="20">
        <v>139.041</v>
      </c>
      <c r="H405" s="20">
        <v>167.16200000000001</v>
      </c>
      <c r="I405" s="20">
        <v>184.346</v>
      </c>
      <c r="J405" s="20">
        <v>135.916</v>
      </c>
      <c r="K405" s="20">
        <v>123.41800000000001</v>
      </c>
      <c r="L405" s="20">
        <v>196.84399999999999</v>
      </c>
      <c r="M405" s="20">
        <v>253.08600000000001</v>
      </c>
      <c r="N405" s="20">
        <v>143.72800000000001</v>
      </c>
      <c r="O405" s="20">
        <v>146.852</v>
      </c>
      <c r="P405" s="20"/>
      <c r="Q405" s="20">
        <v>56.814999999999998</v>
      </c>
      <c r="R405" s="20">
        <v>101.435</v>
      </c>
      <c r="S405" s="20">
        <v>46.512999999999998</v>
      </c>
      <c r="T405" s="20">
        <v>39.746000000000002</v>
      </c>
      <c r="U405" s="20">
        <v>58.886000000000003</v>
      </c>
      <c r="V405" s="20">
        <v>52.548000000000002</v>
      </c>
      <c r="W405" s="20">
        <v>46.816000000000003</v>
      </c>
      <c r="X405" s="20">
        <v>52.548000000000002</v>
      </c>
      <c r="Y405" s="20">
        <v>49.316000000000003</v>
      </c>
      <c r="Z405" s="20">
        <v>41.512999999999998</v>
      </c>
      <c r="AA405" s="20">
        <v>41.084000000000003</v>
      </c>
      <c r="AB405" s="20">
        <v>53.887</v>
      </c>
      <c r="AC405" s="20">
        <v>68.153000000000006</v>
      </c>
      <c r="AD405" s="20">
        <v>53.887</v>
      </c>
      <c r="AE405" s="20">
        <v>45.780999999999999</v>
      </c>
      <c r="AG405" s="20">
        <v>0.85099999999999998</v>
      </c>
      <c r="AH405" s="20">
        <v>0.72499999999999998</v>
      </c>
      <c r="AI405" s="20">
        <v>0.92600000000000005</v>
      </c>
      <c r="AJ405" s="20">
        <v>0.92</v>
      </c>
      <c r="AK405" s="20">
        <v>0.88300000000000001</v>
      </c>
      <c r="AL405" s="20">
        <v>0.88900000000000001</v>
      </c>
      <c r="AM405" s="20">
        <v>0.79700000000000004</v>
      </c>
      <c r="AN405" s="20">
        <v>0.76100000000000001</v>
      </c>
      <c r="AO405" s="20">
        <v>0.95299999999999996</v>
      </c>
      <c r="AP405" s="20">
        <v>0.99099999999999999</v>
      </c>
      <c r="AQ405" s="20">
        <v>0.91900000000000004</v>
      </c>
      <c r="AR405" s="20">
        <v>0.85199999999999998</v>
      </c>
      <c r="AS405" s="20">
        <v>0.68500000000000005</v>
      </c>
      <c r="AT405" s="20">
        <v>0.83799999999999997</v>
      </c>
      <c r="AU405" s="20">
        <v>0.88</v>
      </c>
      <c r="AV405" s="20"/>
      <c r="AW405" s="20">
        <v>1.556</v>
      </c>
      <c r="AX405" s="20">
        <v>1.3779999999999999</v>
      </c>
      <c r="AY405" s="20">
        <v>1.544</v>
      </c>
      <c r="AZ405" s="20">
        <v>1.5369999999999999</v>
      </c>
      <c r="BA405" s="20">
        <v>1.528</v>
      </c>
      <c r="BB405" s="20">
        <v>1.502</v>
      </c>
      <c r="BC405" s="20">
        <v>1.944</v>
      </c>
      <c r="BD405" s="20">
        <v>2.2250000000000001</v>
      </c>
      <c r="BE405" s="20">
        <v>1.202</v>
      </c>
      <c r="BF405" s="20">
        <v>1.093</v>
      </c>
      <c r="BG405" s="20">
        <v>1.323</v>
      </c>
      <c r="BH405" s="20">
        <v>1.4039999999999999</v>
      </c>
      <c r="BI405" s="20">
        <v>1.496</v>
      </c>
      <c r="BJ405" s="20">
        <v>1.8480000000000001</v>
      </c>
      <c r="BK405" s="20">
        <v>1.58</v>
      </c>
      <c r="BL405" s="20"/>
      <c r="BM405" s="20">
        <v>0.91500000000000004</v>
      </c>
      <c r="BN405" s="20">
        <v>0.875</v>
      </c>
      <c r="BO405" s="20">
        <v>0.92700000000000005</v>
      </c>
      <c r="BP405" s="20">
        <v>0.91400000000000003</v>
      </c>
      <c r="BQ405" s="20">
        <v>0.91500000000000004</v>
      </c>
      <c r="BR405" s="20">
        <v>0.92300000000000004</v>
      </c>
      <c r="BS405" s="20">
        <v>0.88100000000000001</v>
      </c>
      <c r="BT405" s="20">
        <v>0.90300000000000002</v>
      </c>
      <c r="BU405" s="20">
        <v>0.91800000000000004</v>
      </c>
      <c r="BV405" s="20">
        <v>0.92100000000000004</v>
      </c>
      <c r="BW405" s="20">
        <v>0.878</v>
      </c>
      <c r="BX405" s="20">
        <v>0.88400000000000001</v>
      </c>
      <c r="BY405" s="20">
        <v>0.84599999999999997</v>
      </c>
      <c r="BZ405" s="20">
        <v>0.90200000000000002</v>
      </c>
      <c r="CA405" s="20">
        <v>0.9</v>
      </c>
      <c r="CB405" s="20"/>
      <c r="CC405" s="20"/>
    </row>
    <row r="406" spans="1:81" x14ac:dyDescent="0.35">
      <c r="A406" s="20">
        <v>129.667</v>
      </c>
      <c r="B406" s="20">
        <v>178.09700000000001</v>
      </c>
      <c r="C406" s="20">
        <v>649.899</v>
      </c>
      <c r="D406" s="20">
        <v>217.154</v>
      </c>
      <c r="E406" s="20">
        <v>189.03299999999999</v>
      </c>
      <c r="F406" s="20">
        <v>223.40299999999999</v>
      </c>
      <c r="G406" s="20">
        <v>139.041</v>
      </c>
      <c r="H406" s="20">
        <v>607.71799999999996</v>
      </c>
      <c r="I406" s="20">
        <v>182.78399999999999</v>
      </c>
      <c r="J406" s="20">
        <v>149.977</v>
      </c>
      <c r="K406" s="20">
        <v>259.33499999999998</v>
      </c>
      <c r="L406" s="20">
        <v>293.70400000000001</v>
      </c>
      <c r="M406" s="20">
        <v>20.309000000000001</v>
      </c>
      <c r="N406" s="20">
        <v>85.924000000000007</v>
      </c>
      <c r="O406" s="20">
        <v>164.03700000000001</v>
      </c>
      <c r="P406" s="20"/>
      <c r="Q406" s="20">
        <v>42.548999999999999</v>
      </c>
      <c r="R406" s="20">
        <v>47.548000000000002</v>
      </c>
      <c r="S406" s="20">
        <v>137.21700000000001</v>
      </c>
      <c r="T406" s="20">
        <v>54.316000000000003</v>
      </c>
      <c r="U406" s="20">
        <v>51.084000000000003</v>
      </c>
      <c r="V406" s="20">
        <v>54.012</v>
      </c>
      <c r="W406" s="20">
        <v>46.512999999999998</v>
      </c>
      <c r="X406" s="20">
        <v>91.561000000000007</v>
      </c>
      <c r="Y406" s="20">
        <v>52.850999999999999</v>
      </c>
      <c r="Z406" s="20">
        <v>46.084000000000003</v>
      </c>
      <c r="AA406" s="20">
        <v>59.618000000000002</v>
      </c>
      <c r="AB406" s="20">
        <v>68.456999999999994</v>
      </c>
      <c r="AC406" s="20">
        <v>14.872999999999999</v>
      </c>
      <c r="AD406" s="20">
        <v>45.048999999999999</v>
      </c>
      <c r="AE406" s="20">
        <v>46.512999999999998</v>
      </c>
      <c r="AG406" s="20">
        <v>0.9</v>
      </c>
      <c r="AH406" s="20">
        <v>0.99</v>
      </c>
      <c r="AI406" s="20">
        <v>0.434</v>
      </c>
      <c r="AJ406" s="20">
        <v>0.92500000000000004</v>
      </c>
      <c r="AK406" s="20">
        <v>0.91</v>
      </c>
      <c r="AL406" s="20">
        <v>0.96199999999999997</v>
      </c>
      <c r="AM406" s="20">
        <v>0.80800000000000005</v>
      </c>
      <c r="AN406" s="20">
        <v>0.91100000000000003</v>
      </c>
      <c r="AO406" s="20">
        <v>0.82199999999999995</v>
      </c>
      <c r="AP406" s="20">
        <v>0.88700000000000001</v>
      </c>
      <c r="AQ406" s="20">
        <v>0.91700000000000004</v>
      </c>
      <c r="AR406" s="20">
        <v>0.78800000000000003</v>
      </c>
      <c r="AS406" s="20">
        <v>1</v>
      </c>
      <c r="AT406" s="20">
        <v>0.89</v>
      </c>
      <c r="AU406" s="20">
        <v>0.95299999999999996</v>
      </c>
      <c r="AV406" s="20"/>
      <c r="AW406" s="20">
        <v>1.5620000000000001</v>
      </c>
      <c r="AX406" s="20">
        <v>1.24</v>
      </c>
      <c r="AY406" s="20">
        <v>1.7370000000000001</v>
      </c>
      <c r="AZ406" s="20">
        <v>1.2589999999999999</v>
      </c>
      <c r="BA406" s="20">
        <v>1.1919999999999999</v>
      </c>
      <c r="BB406" s="20">
        <v>1.2</v>
      </c>
      <c r="BC406" s="20">
        <v>1.909</v>
      </c>
      <c r="BD406" s="20">
        <v>1.401</v>
      </c>
      <c r="BE406" s="20">
        <v>1.6970000000000001</v>
      </c>
      <c r="BF406" s="20">
        <v>1.46</v>
      </c>
      <c r="BG406" s="20">
        <v>1.226</v>
      </c>
      <c r="BH406" s="20">
        <v>1.286</v>
      </c>
      <c r="BI406" s="20">
        <v>1.159</v>
      </c>
      <c r="BJ406" s="20">
        <v>1.355</v>
      </c>
      <c r="BK406" s="20">
        <v>1.1120000000000001</v>
      </c>
      <c r="BL406" s="20"/>
      <c r="BM406" s="20">
        <v>0.89200000000000002</v>
      </c>
      <c r="BN406" s="20">
        <v>0.93799999999999994</v>
      </c>
      <c r="BO406" s="20">
        <v>0.84899999999999998</v>
      </c>
      <c r="BP406" s="20">
        <v>0.92100000000000004</v>
      </c>
      <c r="BQ406" s="20">
        <v>0.89600000000000002</v>
      </c>
      <c r="BR406" s="20">
        <v>0.95</v>
      </c>
      <c r="BS406" s="20">
        <v>0.89900000000000002</v>
      </c>
      <c r="BT406" s="20">
        <v>0.94899999999999995</v>
      </c>
      <c r="BU406" s="20">
        <v>0.88</v>
      </c>
      <c r="BV406" s="20">
        <v>0.88500000000000001</v>
      </c>
      <c r="BW406" s="20">
        <v>0.92</v>
      </c>
      <c r="BX406" s="20">
        <v>0.88700000000000001</v>
      </c>
      <c r="BY406" s="20">
        <v>0.89700000000000002</v>
      </c>
      <c r="BZ406" s="20">
        <v>0.89800000000000002</v>
      </c>
      <c r="CA406" s="20">
        <v>0.92900000000000005</v>
      </c>
      <c r="CB406" s="20"/>
      <c r="CC406" s="20"/>
    </row>
    <row r="407" spans="1:81" x14ac:dyDescent="0.35">
      <c r="A407" s="20">
        <v>160.91200000000001</v>
      </c>
      <c r="B407" s="20">
        <v>232.77600000000001</v>
      </c>
      <c r="C407" s="20">
        <v>318.70100000000002</v>
      </c>
      <c r="D407" s="20">
        <v>129.667</v>
      </c>
      <c r="E407" s="20">
        <v>251.524</v>
      </c>
      <c r="F407" s="20">
        <v>228.09</v>
      </c>
      <c r="G407" s="20">
        <v>120.294</v>
      </c>
      <c r="H407" s="20">
        <v>154.66399999999999</v>
      </c>
      <c r="I407" s="20">
        <v>187.471</v>
      </c>
      <c r="J407" s="20">
        <v>148.41399999999999</v>
      </c>
      <c r="K407" s="20">
        <v>112.483</v>
      </c>
      <c r="L407" s="20">
        <v>303.07799999999997</v>
      </c>
      <c r="M407" s="20">
        <v>112.483</v>
      </c>
      <c r="N407" s="20">
        <v>204.65600000000001</v>
      </c>
      <c r="O407" s="20">
        <v>185.90899999999999</v>
      </c>
      <c r="P407" s="20"/>
      <c r="Q407" s="20">
        <v>46.816000000000003</v>
      </c>
      <c r="R407" s="20">
        <v>56.814999999999998</v>
      </c>
      <c r="S407" s="20">
        <v>71.992000000000004</v>
      </c>
      <c r="T407" s="20">
        <v>42.978000000000002</v>
      </c>
      <c r="U407" s="20">
        <v>58.582999999999998</v>
      </c>
      <c r="V407" s="20">
        <v>56.082999999999998</v>
      </c>
      <c r="W407" s="20">
        <v>43.71</v>
      </c>
      <c r="X407" s="20">
        <v>46.512999999999998</v>
      </c>
      <c r="Y407" s="20">
        <v>49.316000000000003</v>
      </c>
      <c r="Z407" s="20">
        <v>44.012999999999998</v>
      </c>
      <c r="AA407" s="20">
        <v>38.71</v>
      </c>
      <c r="AB407" s="20">
        <v>65.653999999999996</v>
      </c>
      <c r="AC407" s="20">
        <v>38.71</v>
      </c>
      <c r="AD407" s="20">
        <v>34.014000000000003</v>
      </c>
      <c r="AE407" s="20">
        <v>49.316000000000003</v>
      </c>
      <c r="AG407" s="20">
        <v>0.92300000000000004</v>
      </c>
      <c r="AH407" s="20">
        <v>0.90600000000000003</v>
      </c>
      <c r="AI407" s="20">
        <v>0.77300000000000002</v>
      </c>
      <c r="AJ407" s="20">
        <v>0.88200000000000001</v>
      </c>
      <c r="AK407" s="20">
        <v>0.92100000000000004</v>
      </c>
      <c r="AL407" s="20">
        <v>0.91100000000000003</v>
      </c>
      <c r="AM407" s="20">
        <v>0.79100000000000004</v>
      </c>
      <c r="AN407" s="20">
        <v>0.89800000000000002</v>
      </c>
      <c r="AO407" s="20">
        <v>0.96899999999999997</v>
      </c>
      <c r="AP407" s="20">
        <v>0.96299999999999997</v>
      </c>
      <c r="AQ407" s="20">
        <v>0.94299999999999995</v>
      </c>
      <c r="AR407" s="20">
        <v>0.88400000000000001</v>
      </c>
      <c r="AS407" s="20">
        <v>0.94299999999999995</v>
      </c>
      <c r="AT407" s="20">
        <v>0.93300000000000005</v>
      </c>
      <c r="AU407" s="20">
        <v>0.96099999999999997</v>
      </c>
      <c r="AV407" s="20"/>
      <c r="AW407" s="20">
        <v>1.3109999999999999</v>
      </c>
      <c r="AX407" s="20">
        <v>1.3120000000000001</v>
      </c>
      <c r="AY407" s="20">
        <v>1.5840000000000001</v>
      </c>
      <c r="AZ407" s="20">
        <v>1.532</v>
      </c>
      <c r="BA407" s="20">
        <v>1.5369999999999999</v>
      </c>
      <c r="BB407" s="20">
        <v>1.4219999999999999</v>
      </c>
      <c r="BC407" s="20">
        <v>2.1709999999999998</v>
      </c>
      <c r="BD407" s="20">
        <v>1.486</v>
      </c>
      <c r="BE407" s="20">
        <v>1.1120000000000001</v>
      </c>
      <c r="BF407" s="20">
        <v>1.3220000000000001</v>
      </c>
      <c r="BG407" s="20">
        <v>1.5</v>
      </c>
      <c r="BH407" s="20">
        <v>1.345</v>
      </c>
      <c r="BI407" s="20">
        <v>1.337</v>
      </c>
      <c r="BJ407" s="20">
        <v>1.597</v>
      </c>
      <c r="BK407" s="20">
        <v>1.0449999999999999</v>
      </c>
      <c r="BL407" s="20"/>
      <c r="BM407" s="20">
        <v>0.9</v>
      </c>
      <c r="BN407" s="20">
        <v>0.92300000000000004</v>
      </c>
      <c r="BO407" s="20">
        <v>0.86799999999999999</v>
      </c>
      <c r="BP407" s="20">
        <v>0.92200000000000004</v>
      </c>
      <c r="BQ407" s="20">
        <v>0.94199999999999995</v>
      </c>
      <c r="BR407" s="20">
        <v>0.92100000000000004</v>
      </c>
      <c r="BS407" s="20">
        <v>0.89500000000000002</v>
      </c>
      <c r="BT407" s="20">
        <v>0.91700000000000004</v>
      </c>
      <c r="BU407" s="20">
        <v>0.92700000000000005</v>
      </c>
      <c r="BV407" s="20">
        <v>0.92200000000000004</v>
      </c>
      <c r="BW407" s="20">
        <v>0.94099999999999995</v>
      </c>
      <c r="BX407" s="20">
        <v>0.92200000000000004</v>
      </c>
      <c r="BY407" s="20">
        <v>0.92300000000000004</v>
      </c>
      <c r="BZ407" s="20">
        <v>0.89400000000000002</v>
      </c>
      <c r="CA407" s="20">
        <v>0.91900000000000004</v>
      </c>
      <c r="CB407" s="20"/>
      <c r="CC407" s="20"/>
    </row>
    <row r="408" spans="1:81" x14ac:dyDescent="0.35">
      <c r="A408" s="20">
        <v>134.35400000000001</v>
      </c>
      <c r="B408" s="20">
        <v>232.77600000000001</v>
      </c>
      <c r="C408" s="20">
        <v>254.648</v>
      </c>
      <c r="D408" s="20">
        <v>128.10499999999999</v>
      </c>
      <c r="E408" s="20">
        <v>426.49599999999998</v>
      </c>
      <c r="F408" s="20">
        <v>189.03299999999999</v>
      </c>
      <c r="G408" s="20">
        <v>123.41800000000001</v>
      </c>
      <c r="H408" s="20">
        <v>260.89699999999999</v>
      </c>
      <c r="I408" s="20">
        <v>328.07400000000001</v>
      </c>
      <c r="J408" s="20">
        <v>257.77300000000002</v>
      </c>
      <c r="K408" s="20">
        <v>442.11900000000003</v>
      </c>
      <c r="L408" s="20">
        <v>438.99400000000003</v>
      </c>
      <c r="M408" s="20">
        <v>167.16200000000001</v>
      </c>
      <c r="N408" s="20">
        <v>296.82900000000001</v>
      </c>
      <c r="O408" s="20">
        <v>23.434000000000001</v>
      </c>
      <c r="P408" s="20"/>
      <c r="Q408" s="20">
        <v>44.012999999999998</v>
      </c>
      <c r="R408" s="20">
        <v>58.154000000000003</v>
      </c>
      <c r="S408" s="20">
        <v>62.118000000000002</v>
      </c>
      <c r="T408" s="20">
        <v>45.048999999999999</v>
      </c>
      <c r="U408" s="20">
        <v>104.97</v>
      </c>
      <c r="V408" s="20">
        <v>53.28</v>
      </c>
      <c r="W408" s="20">
        <v>41.817</v>
      </c>
      <c r="X408" s="20">
        <v>59.314999999999998</v>
      </c>
      <c r="Y408" s="20">
        <v>71.688999999999993</v>
      </c>
      <c r="Z408" s="20">
        <v>64.617999999999995</v>
      </c>
      <c r="AA408" s="20">
        <v>91.561000000000007</v>
      </c>
      <c r="AB408" s="20">
        <v>83.759</v>
      </c>
      <c r="AC408" s="20">
        <v>51.512999999999998</v>
      </c>
      <c r="AD408" s="20">
        <v>53.582999999999998</v>
      </c>
      <c r="AE408" s="20">
        <v>16.640999999999998</v>
      </c>
      <c r="AG408" s="20">
        <v>0.872</v>
      </c>
      <c r="AH408" s="20">
        <v>0.86499999999999999</v>
      </c>
      <c r="AI408" s="20">
        <v>0.82899999999999996</v>
      </c>
      <c r="AJ408" s="20">
        <v>0.79300000000000004</v>
      </c>
      <c r="AK408" s="20">
        <v>0.48599999999999999</v>
      </c>
      <c r="AL408" s="20">
        <v>0.83699999999999997</v>
      </c>
      <c r="AM408" s="20">
        <v>0.88700000000000001</v>
      </c>
      <c r="AN408" s="20">
        <v>0.93200000000000005</v>
      </c>
      <c r="AO408" s="20">
        <v>0.80200000000000005</v>
      </c>
      <c r="AP408" s="20">
        <v>0.77600000000000002</v>
      </c>
      <c r="AQ408" s="20">
        <v>0.66300000000000003</v>
      </c>
      <c r="AR408" s="20">
        <v>0.78600000000000003</v>
      </c>
      <c r="AS408" s="20">
        <v>0.79200000000000004</v>
      </c>
      <c r="AT408" s="20">
        <v>0.89600000000000002</v>
      </c>
      <c r="AU408" s="20">
        <v>1</v>
      </c>
      <c r="AV408" s="20"/>
      <c r="AW408" s="20">
        <v>1.869</v>
      </c>
      <c r="AX408" s="20">
        <v>1.454</v>
      </c>
      <c r="AY408" s="20">
        <v>1.669</v>
      </c>
      <c r="AZ408" s="20">
        <v>1.982</v>
      </c>
      <c r="BA408" s="20">
        <v>2.2290000000000001</v>
      </c>
      <c r="BB408" s="20">
        <v>1.645</v>
      </c>
      <c r="BC408" s="20">
        <v>1.595</v>
      </c>
      <c r="BD408" s="20">
        <v>1.1379999999999999</v>
      </c>
      <c r="BE408" s="20">
        <v>1.91</v>
      </c>
      <c r="BF408" s="20">
        <v>1.7929999999999999</v>
      </c>
      <c r="BG408" s="20">
        <v>2.4820000000000002</v>
      </c>
      <c r="BH408" s="20">
        <v>1.831</v>
      </c>
      <c r="BI408" s="20">
        <v>1.984</v>
      </c>
      <c r="BJ408" s="20">
        <v>1.2949999999999999</v>
      </c>
      <c r="BK408" s="20">
        <v>1.27</v>
      </c>
      <c r="BL408" s="20"/>
      <c r="BM408" s="20">
        <v>0.92</v>
      </c>
      <c r="BN408" s="20">
        <v>0.91100000000000003</v>
      </c>
      <c r="BO408" s="20">
        <v>0.91600000000000004</v>
      </c>
      <c r="BP408" s="20">
        <v>0.877</v>
      </c>
      <c r="BQ408" s="20">
        <v>0.76600000000000001</v>
      </c>
      <c r="BR408" s="20">
        <v>0.89600000000000002</v>
      </c>
      <c r="BS408" s="20">
        <v>0.89300000000000002</v>
      </c>
      <c r="BT408" s="20">
        <v>0.93300000000000005</v>
      </c>
      <c r="BU408" s="20">
        <v>0.91700000000000004</v>
      </c>
      <c r="BV408" s="20">
        <v>0.90200000000000002</v>
      </c>
      <c r="BW408" s="20">
        <v>0.85199999999999998</v>
      </c>
      <c r="BX408" s="20">
        <v>0.91800000000000004</v>
      </c>
      <c r="BY408" s="20">
        <v>0.91100000000000003</v>
      </c>
      <c r="BZ408" s="20">
        <v>0.92600000000000005</v>
      </c>
      <c r="CA408" s="20">
        <v>0.85699999999999998</v>
      </c>
      <c r="CB408" s="20"/>
      <c r="CC408" s="20"/>
    </row>
    <row r="409" spans="1:81" x14ac:dyDescent="0.35">
      <c r="A409" s="20">
        <v>195.28200000000001</v>
      </c>
      <c r="B409" s="20">
        <v>174.97300000000001</v>
      </c>
      <c r="C409" s="20">
        <v>162.47499999999999</v>
      </c>
      <c r="D409" s="20">
        <v>357.75700000000001</v>
      </c>
      <c r="E409" s="20">
        <v>178.09700000000001</v>
      </c>
      <c r="F409" s="20">
        <v>265.584</v>
      </c>
      <c r="G409" s="20">
        <v>170.286</v>
      </c>
      <c r="H409" s="20">
        <v>214.029</v>
      </c>
      <c r="I409" s="20">
        <v>321.82499999999999</v>
      </c>
      <c r="J409" s="20">
        <v>259.33499999999998</v>
      </c>
      <c r="K409" s="20">
        <v>118.732</v>
      </c>
      <c r="L409" s="20">
        <v>226.52699999999999</v>
      </c>
      <c r="M409" s="20">
        <v>40.619</v>
      </c>
      <c r="N409" s="20">
        <v>135.916</v>
      </c>
      <c r="O409" s="20">
        <v>192.15799999999999</v>
      </c>
      <c r="P409" s="20"/>
      <c r="Q409" s="20">
        <v>54.316000000000003</v>
      </c>
      <c r="R409" s="20">
        <v>48.584000000000003</v>
      </c>
      <c r="S409" s="20">
        <v>50.048000000000002</v>
      </c>
      <c r="T409" s="20">
        <v>79.061999999999998</v>
      </c>
      <c r="U409" s="20">
        <v>48.280999999999999</v>
      </c>
      <c r="V409" s="20">
        <v>61.386000000000003</v>
      </c>
      <c r="W409" s="20">
        <v>49.619</v>
      </c>
      <c r="X409" s="20">
        <v>55.350999999999999</v>
      </c>
      <c r="Y409" s="20">
        <v>68.885999999999996</v>
      </c>
      <c r="Z409" s="20">
        <v>61.082999999999998</v>
      </c>
      <c r="AA409" s="20">
        <v>41.512999999999998</v>
      </c>
      <c r="AB409" s="20">
        <v>55.78</v>
      </c>
      <c r="AC409" s="20">
        <v>27.675999999999998</v>
      </c>
      <c r="AD409" s="20">
        <v>63.886000000000003</v>
      </c>
      <c r="AE409" s="20">
        <v>50.048000000000002</v>
      </c>
      <c r="AG409" s="20">
        <v>0.83199999999999996</v>
      </c>
      <c r="AH409" s="20">
        <v>0.93200000000000005</v>
      </c>
      <c r="AI409" s="20">
        <v>0.81499999999999995</v>
      </c>
      <c r="AJ409" s="20">
        <v>0.71899999999999997</v>
      </c>
      <c r="AK409" s="20">
        <v>0.96</v>
      </c>
      <c r="AL409" s="20">
        <v>0.88600000000000001</v>
      </c>
      <c r="AM409" s="20">
        <v>0.86899999999999999</v>
      </c>
      <c r="AN409" s="20">
        <v>0.878</v>
      </c>
      <c r="AO409" s="20">
        <v>0.85199999999999998</v>
      </c>
      <c r="AP409" s="20">
        <v>0.873</v>
      </c>
      <c r="AQ409" s="20">
        <v>0.86599999999999999</v>
      </c>
      <c r="AR409" s="20">
        <v>0.91500000000000004</v>
      </c>
      <c r="AS409" s="20">
        <v>0.66600000000000004</v>
      </c>
      <c r="AT409" s="20">
        <v>0.91400000000000003</v>
      </c>
      <c r="AU409" s="20">
        <v>0.96399999999999997</v>
      </c>
      <c r="AV409" s="20"/>
      <c r="AW409" s="20">
        <v>1.3049999999999999</v>
      </c>
      <c r="AX409" s="20">
        <v>1.5389999999999999</v>
      </c>
      <c r="AY409" s="20">
        <v>1.901</v>
      </c>
      <c r="AZ409" s="20">
        <v>1.871</v>
      </c>
      <c r="BA409" s="20">
        <v>1.3260000000000001</v>
      </c>
      <c r="BB409" s="20">
        <v>1.339</v>
      </c>
      <c r="BC409" s="20">
        <v>1.45</v>
      </c>
      <c r="BD409" s="20">
        <v>1.4890000000000001</v>
      </c>
      <c r="BE409" s="20">
        <v>1.6479999999999999</v>
      </c>
      <c r="BF409" s="20">
        <v>1.5129999999999999</v>
      </c>
      <c r="BG409" s="20">
        <v>1.5920000000000001</v>
      </c>
      <c r="BH409" s="20">
        <v>1.169</v>
      </c>
      <c r="BI409" s="20">
        <v>2.7349999999999999</v>
      </c>
      <c r="BJ409" s="20">
        <v>1.1339999999999999</v>
      </c>
      <c r="BK409" s="20">
        <v>1.1080000000000001</v>
      </c>
      <c r="BL409" s="20"/>
      <c r="BM409" s="20">
        <v>0.89300000000000002</v>
      </c>
      <c r="BN409" s="20">
        <v>0.92600000000000005</v>
      </c>
      <c r="BO409" s="20">
        <v>0.9</v>
      </c>
      <c r="BP409" s="20">
        <v>0.876</v>
      </c>
      <c r="BQ409" s="20">
        <v>0.93400000000000005</v>
      </c>
      <c r="BR409" s="20">
        <v>0.90900000000000003</v>
      </c>
      <c r="BS409" s="20">
        <v>0.88600000000000001</v>
      </c>
      <c r="BT409" s="20">
        <v>0.89800000000000002</v>
      </c>
      <c r="BU409" s="20">
        <v>0.93200000000000005</v>
      </c>
      <c r="BV409" s="20">
        <v>0.92700000000000005</v>
      </c>
      <c r="BW409" s="20">
        <v>0.88900000000000001</v>
      </c>
      <c r="BX409" s="20">
        <v>0.92100000000000004</v>
      </c>
      <c r="BY409" s="20">
        <v>0.8</v>
      </c>
      <c r="BZ409" s="20">
        <v>0.92</v>
      </c>
      <c r="CA409" s="20">
        <v>0.92500000000000004</v>
      </c>
      <c r="CB409" s="20"/>
      <c r="CC409" s="20"/>
    </row>
    <row r="410" spans="1:81" x14ac:dyDescent="0.35">
      <c r="A410" s="20">
        <v>195.28200000000001</v>
      </c>
      <c r="B410" s="20">
        <v>246.83699999999999</v>
      </c>
      <c r="C410" s="20">
        <v>328.07400000000001</v>
      </c>
      <c r="D410" s="20">
        <v>201.53100000000001</v>
      </c>
      <c r="E410" s="20">
        <v>185.90899999999999</v>
      </c>
      <c r="F410" s="20">
        <v>217.154</v>
      </c>
      <c r="G410" s="20">
        <v>165.59899999999999</v>
      </c>
      <c r="H410" s="20">
        <v>170.286</v>
      </c>
      <c r="I410" s="20">
        <v>182.78399999999999</v>
      </c>
      <c r="J410" s="20">
        <v>148.41399999999999</v>
      </c>
      <c r="K410" s="20">
        <v>185.90899999999999</v>
      </c>
      <c r="L410" s="20">
        <v>212.46700000000001</v>
      </c>
      <c r="M410" s="20">
        <v>148.41399999999999</v>
      </c>
      <c r="N410" s="20">
        <v>79.674999999999997</v>
      </c>
      <c r="O410" s="20">
        <v>368.69299999999998</v>
      </c>
      <c r="P410" s="20"/>
      <c r="Q410" s="20">
        <v>54.316000000000003</v>
      </c>
      <c r="R410" s="20">
        <v>59.618000000000002</v>
      </c>
      <c r="S410" s="20">
        <v>69.921000000000006</v>
      </c>
      <c r="T410" s="20">
        <v>53.28</v>
      </c>
      <c r="U410" s="20">
        <v>51.084000000000003</v>
      </c>
      <c r="V410" s="20">
        <v>54.316000000000003</v>
      </c>
      <c r="W410" s="20">
        <v>48.584000000000003</v>
      </c>
      <c r="X410" s="20">
        <v>49.744999999999997</v>
      </c>
      <c r="Y410" s="20">
        <v>50.78</v>
      </c>
      <c r="Z410" s="20">
        <v>44.744999999999997</v>
      </c>
      <c r="AA410" s="20">
        <v>49.744999999999997</v>
      </c>
      <c r="AB410" s="20">
        <v>55.654000000000003</v>
      </c>
      <c r="AC410" s="20">
        <v>46.816000000000003</v>
      </c>
      <c r="AD410" s="20">
        <v>41.512999999999998</v>
      </c>
      <c r="AE410" s="20">
        <v>73.760000000000005</v>
      </c>
      <c r="AG410" s="20">
        <v>0.83199999999999996</v>
      </c>
      <c r="AH410" s="20">
        <v>0.873</v>
      </c>
      <c r="AI410" s="20">
        <v>0.84299999999999997</v>
      </c>
      <c r="AJ410" s="20">
        <v>0.89200000000000002</v>
      </c>
      <c r="AK410" s="20">
        <v>0.89500000000000002</v>
      </c>
      <c r="AL410" s="20">
        <v>0.92500000000000004</v>
      </c>
      <c r="AM410" s="20">
        <v>0.88200000000000001</v>
      </c>
      <c r="AN410" s="20">
        <v>0.86499999999999999</v>
      </c>
      <c r="AO410" s="20">
        <v>0.89100000000000001</v>
      </c>
      <c r="AP410" s="20">
        <v>0.93200000000000005</v>
      </c>
      <c r="AQ410" s="20">
        <v>0.94399999999999995</v>
      </c>
      <c r="AR410" s="20">
        <v>0.86199999999999999</v>
      </c>
      <c r="AS410" s="20">
        <v>0.85099999999999998</v>
      </c>
      <c r="AT410" s="20">
        <v>0.99099999999999999</v>
      </c>
      <c r="AU410" s="20">
        <v>0.85199999999999998</v>
      </c>
      <c r="AV410" s="20"/>
      <c r="AW410" s="20">
        <v>1.5780000000000001</v>
      </c>
      <c r="AX410" s="20">
        <v>1.5129999999999999</v>
      </c>
      <c r="AY410" s="20">
        <v>1.41</v>
      </c>
      <c r="AZ410" s="20">
        <v>1.512</v>
      </c>
      <c r="BA410" s="20">
        <v>1.526</v>
      </c>
      <c r="BB410" s="20">
        <v>1.3740000000000001</v>
      </c>
      <c r="BC410" s="20">
        <v>1.6240000000000001</v>
      </c>
      <c r="BD410" s="20">
        <v>1.4239999999999999</v>
      </c>
      <c r="BE410" s="20">
        <v>1.4510000000000001</v>
      </c>
      <c r="BF410" s="20">
        <v>1.3280000000000001</v>
      </c>
      <c r="BG410" s="20">
        <v>1.246</v>
      </c>
      <c r="BH410" s="20">
        <v>1.286</v>
      </c>
      <c r="BI410" s="20">
        <v>1.68</v>
      </c>
      <c r="BJ410" s="20">
        <v>1.085</v>
      </c>
      <c r="BK410" s="20">
        <v>1.6439999999999999</v>
      </c>
      <c r="BL410" s="20"/>
      <c r="BM410" s="20">
        <v>0.91600000000000004</v>
      </c>
      <c r="BN410" s="20">
        <v>0.90300000000000002</v>
      </c>
      <c r="BO410" s="20">
        <v>0.92100000000000004</v>
      </c>
      <c r="BP410" s="20">
        <v>0.92800000000000005</v>
      </c>
      <c r="BQ410" s="20">
        <v>0.90500000000000003</v>
      </c>
      <c r="BR410" s="20">
        <v>0.93</v>
      </c>
      <c r="BS410" s="20">
        <v>0.90600000000000003</v>
      </c>
      <c r="BT410" s="20">
        <v>0.90100000000000002</v>
      </c>
      <c r="BU410" s="20">
        <v>0.91100000000000003</v>
      </c>
      <c r="BV410" s="20">
        <v>0.92200000000000004</v>
      </c>
      <c r="BW410" s="20">
        <v>0.93700000000000006</v>
      </c>
      <c r="BX410" s="20">
        <v>0.90700000000000003</v>
      </c>
      <c r="BY410" s="20">
        <v>0.90500000000000003</v>
      </c>
      <c r="BZ410" s="20">
        <v>0.93</v>
      </c>
      <c r="CA410" s="20">
        <v>0.91800000000000004</v>
      </c>
      <c r="CB410" s="20"/>
      <c r="CC410" s="20"/>
    </row>
    <row r="411" spans="1:81" x14ac:dyDescent="0.35">
      <c r="A411" s="20">
        <v>145.29</v>
      </c>
      <c r="B411" s="20">
        <v>220.27799999999999</v>
      </c>
      <c r="C411" s="20">
        <v>221.84100000000001</v>
      </c>
      <c r="D411" s="20">
        <v>146.852</v>
      </c>
      <c r="E411" s="20">
        <v>195.28200000000001</v>
      </c>
      <c r="F411" s="20">
        <v>214.029</v>
      </c>
      <c r="G411" s="20">
        <v>115.607</v>
      </c>
      <c r="H411" s="20">
        <v>292.142</v>
      </c>
      <c r="I411" s="20">
        <v>203.09399999999999</v>
      </c>
      <c r="J411" s="20">
        <v>148.41399999999999</v>
      </c>
      <c r="K411" s="20">
        <v>306.20299999999997</v>
      </c>
      <c r="L411" s="20">
        <v>174.97300000000001</v>
      </c>
      <c r="M411" s="20">
        <v>290.58</v>
      </c>
      <c r="N411" s="20">
        <v>234.339</v>
      </c>
      <c r="O411" s="20">
        <v>245.274</v>
      </c>
      <c r="P411" s="20"/>
      <c r="Q411" s="20">
        <v>45.351999999999997</v>
      </c>
      <c r="R411" s="20">
        <v>56.082999999999998</v>
      </c>
      <c r="S411" s="20">
        <v>56.082999999999998</v>
      </c>
      <c r="T411" s="20">
        <v>45.048999999999999</v>
      </c>
      <c r="U411" s="20">
        <v>54.316000000000003</v>
      </c>
      <c r="V411" s="20">
        <v>55.350999999999999</v>
      </c>
      <c r="W411" s="20">
        <v>40.780999999999999</v>
      </c>
      <c r="X411" s="20">
        <v>63.154000000000003</v>
      </c>
      <c r="Y411" s="20">
        <v>55.350999999999999</v>
      </c>
      <c r="Z411" s="20">
        <v>44.744999999999997</v>
      </c>
      <c r="AA411" s="20">
        <v>66.688999999999993</v>
      </c>
      <c r="AB411" s="20">
        <v>51.084000000000003</v>
      </c>
      <c r="AC411" s="20">
        <v>65.349999999999994</v>
      </c>
      <c r="AD411" s="20">
        <v>31.210999999999999</v>
      </c>
      <c r="AE411" s="20">
        <v>58.582999999999998</v>
      </c>
      <c r="AG411" s="20">
        <v>0.88800000000000001</v>
      </c>
      <c r="AH411" s="20">
        <v>0.88</v>
      </c>
      <c r="AI411" s="20">
        <v>0.88600000000000001</v>
      </c>
      <c r="AJ411" s="20">
        <v>0.90900000000000003</v>
      </c>
      <c r="AK411" s="20">
        <v>0.83199999999999996</v>
      </c>
      <c r="AL411" s="20">
        <v>0.878</v>
      </c>
      <c r="AM411" s="20">
        <v>0.874</v>
      </c>
      <c r="AN411" s="20">
        <v>0.92</v>
      </c>
      <c r="AO411" s="20">
        <v>0.83299999999999996</v>
      </c>
      <c r="AP411" s="20">
        <v>0.93200000000000005</v>
      </c>
      <c r="AQ411" s="20">
        <v>0.86499999999999999</v>
      </c>
      <c r="AR411" s="20">
        <v>0.84299999999999997</v>
      </c>
      <c r="AS411" s="20">
        <v>0.85499999999999998</v>
      </c>
      <c r="AT411" s="20">
        <v>1</v>
      </c>
      <c r="AU411" s="20">
        <v>0.89800000000000002</v>
      </c>
      <c r="AV411" s="20"/>
      <c r="AW411" s="20">
        <v>1.603</v>
      </c>
      <c r="AX411" s="20">
        <v>1.5980000000000001</v>
      </c>
      <c r="AY411" s="20">
        <v>1.5980000000000001</v>
      </c>
      <c r="AZ411" s="20">
        <v>1.4810000000000001</v>
      </c>
      <c r="BA411" s="20">
        <v>1.8049999999999999</v>
      </c>
      <c r="BB411" s="20">
        <v>1.5880000000000001</v>
      </c>
      <c r="BC411" s="20">
        <v>1.3520000000000001</v>
      </c>
      <c r="BD411" s="20">
        <v>1.446</v>
      </c>
      <c r="BE411" s="20">
        <v>1.893</v>
      </c>
      <c r="BF411" s="20">
        <v>1.387</v>
      </c>
      <c r="BG411" s="20">
        <v>1.72</v>
      </c>
      <c r="BH411" s="20">
        <v>1.5609999999999999</v>
      </c>
      <c r="BI411" s="20">
        <v>1.577</v>
      </c>
      <c r="BJ411" s="20">
        <v>1.036</v>
      </c>
      <c r="BK411" s="20">
        <v>1.419</v>
      </c>
      <c r="BL411" s="20"/>
      <c r="BM411" s="20">
        <v>0.89</v>
      </c>
      <c r="BN411" s="20">
        <v>0.91900000000000004</v>
      </c>
      <c r="BO411" s="20">
        <v>0.91600000000000004</v>
      </c>
      <c r="BP411" s="20">
        <v>0.91700000000000004</v>
      </c>
      <c r="BQ411" s="20">
        <v>0.91600000000000004</v>
      </c>
      <c r="BR411" s="20">
        <v>0.91600000000000004</v>
      </c>
      <c r="BS411" s="20">
        <v>0.89200000000000002</v>
      </c>
      <c r="BT411" s="20">
        <v>0.93</v>
      </c>
      <c r="BU411" s="20">
        <v>0.91500000000000004</v>
      </c>
      <c r="BV411" s="20">
        <v>0.93100000000000005</v>
      </c>
      <c r="BW411" s="20">
        <v>0.93100000000000005</v>
      </c>
      <c r="BX411" s="20">
        <v>0.91800000000000004</v>
      </c>
      <c r="BY411" s="20">
        <v>0.91400000000000003</v>
      </c>
      <c r="BZ411" s="20">
        <v>0.91900000000000004</v>
      </c>
      <c r="CA411" s="20">
        <v>0.92100000000000004</v>
      </c>
      <c r="CB411" s="20"/>
      <c r="CC411" s="20"/>
    </row>
    <row r="412" spans="1:81" x14ac:dyDescent="0.35">
      <c r="A412" s="20">
        <v>154.66300000000001</v>
      </c>
      <c r="B412" s="20">
        <v>168.72399999999999</v>
      </c>
      <c r="C412" s="20">
        <v>348.38299999999998</v>
      </c>
      <c r="D412" s="20">
        <v>218.71600000000001</v>
      </c>
      <c r="E412" s="20">
        <v>362.44400000000002</v>
      </c>
      <c r="F412" s="20">
        <v>162.47499999999999</v>
      </c>
      <c r="G412" s="20">
        <v>153.101</v>
      </c>
      <c r="H412" s="20">
        <v>199.96899999999999</v>
      </c>
      <c r="I412" s="20">
        <v>165.59899999999999</v>
      </c>
      <c r="J412" s="20">
        <v>156.226</v>
      </c>
      <c r="K412" s="20">
        <v>293.70400000000001</v>
      </c>
      <c r="L412" s="20">
        <v>354.63299999999998</v>
      </c>
      <c r="M412" s="20">
        <v>289.01799999999997</v>
      </c>
      <c r="N412" s="20">
        <v>368.69299999999998</v>
      </c>
      <c r="O412" s="20">
        <v>351.50799999999998</v>
      </c>
      <c r="P412" s="20"/>
      <c r="Q412" s="20">
        <v>46.816000000000003</v>
      </c>
      <c r="R412" s="20">
        <v>47.851999999999997</v>
      </c>
      <c r="S412" s="20">
        <v>72.724000000000004</v>
      </c>
      <c r="T412" s="20">
        <v>54.316000000000003</v>
      </c>
      <c r="U412" s="20">
        <v>69.617999999999995</v>
      </c>
      <c r="V412" s="20">
        <v>46.512999999999998</v>
      </c>
      <c r="W412" s="20">
        <v>46.512999999999998</v>
      </c>
      <c r="X412" s="20">
        <v>52.548000000000002</v>
      </c>
      <c r="Y412" s="20">
        <v>46.816000000000003</v>
      </c>
      <c r="Z412" s="20">
        <v>46.816000000000003</v>
      </c>
      <c r="AA412" s="20">
        <v>65.956999999999994</v>
      </c>
      <c r="AB412" s="20">
        <v>71.688999999999993</v>
      </c>
      <c r="AC412" s="20">
        <v>64.921000000000006</v>
      </c>
      <c r="AD412" s="20">
        <v>57.119</v>
      </c>
      <c r="AE412" s="20">
        <v>68.885999999999996</v>
      </c>
      <c r="AG412" s="20">
        <v>0.88700000000000001</v>
      </c>
      <c r="AH412" s="20">
        <v>0.92600000000000005</v>
      </c>
      <c r="AI412" s="20">
        <v>0.82799999999999996</v>
      </c>
      <c r="AJ412" s="20">
        <v>0.93200000000000005</v>
      </c>
      <c r="AK412" s="20">
        <v>0.94</v>
      </c>
      <c r="AL412" s="20">
        <v>0.94399999999999995</v>
      </c>
      <c r="AM412" s="20">
        <v>0.88900000000000001</v>
      </c>
      <c r="AN412" s="20">
        <v>0.91</v>
      </c>
      <c r="AO412" s="20">
        <v>0.94899999999999995</v>
      </c>
      <c r="AP412" s="20">
        <v>0.89600000000000002</v>
      </c>
      <c r="AQ412" s="20">
        <v>0.84799999999999998</v>
      </c>
      <c r="AR412" s="20">
        <v>0.86699999999999999</v>
      </c>
      <c r="AS412" s="20">
        <v>0.86199999999999999</v>
      </c>
      <c r="AT412" s="20">
        <v>0.90300000000000002</v>
      </c>
      <c r="AU412" s="20">
        <v>0.93100000000000005</v>
      </c>
      <c r="AV412" s="20"/>
      <c r="AW412" s="20">
        <v>1.54</v>
      </c>
      <c r="AX412" s="20">
        <v>1.212</v>
      </c>
      <c r="AY412" s="20">
        <v>1.488</v>
      </c>
      <c r="AZ412" s="20">
        <v>1.3580000000000001</v>
      </c>
      <c r="BA412" s="20">
        <v>1.133</v>
      </c>
      <c r="BB412" s="20">
        <v>1.319</v>
      </c>
      <c r="BC412" s="20">
        <v>1.786</v>
      </c>
      <c r="BD412" s="20">
        <v>1.3720000000000001</v>
      </c>
      <c r="BE412" s="20">
        <v>1.1060000000000001</v>
      </c>
      <c r="BF412" s="20">
        <v>1.4179999999999999</v>
      </c>
      <c r="BG412" s="20">
        <v>1.6060000000000001</v>
      </c>
      <c r="BH412" s="20">
        <v>1.595</v>
      </c>
      <c r="BI412" s="20">
        <v>1.6859999999999999</v>
      </c>
      <c r="BJ412" s="20">
        <v>1.28</v>
      </c>
      <c r="BK412" s="20">
        <v>1.135</v>
      </c>
      <c r="BL412" s="20"/>
      <c r="BM412" s="20">
        <v>0.89200000000000002</v>
      </c>
      <c r="BN412" s="20">
        <v>0.9</v>
      </c>
      <c r="BO412" s="20">
        <v>0.90300000000000002</v>
      </c>
      <c r="BP412" s="20">
        <v>0.93300000000000005</v>
      </c>
      <c r="BQ412" s="20">
        <v>0.94099999999999995</v>
      </c>
      <c r="BR412" s="20">
        <v>0.92400000000000004</v>
      </c>
      <c r="BS412" s="20">
        <v>0.92900000000000005</v>
      </c>
      <c r="BT412" s="20">
        <v>0.92100000000000004</v>
      </c>
      <c r="BU412" s="20">
        <v>0.91</v>
      </c>
      <c r="BV412" s="20">
        <v>0.90500000000000003</v>
      </c>
      <c r="BW412" s="20">
        <v>0.91</v>
      </c>
      <c r="BX412" s="20">
        <v>0.92300000000000004</v>
      </c>
      <c r="BY412" s="20">
        <v>0.92</v>
      </c>
      <c r="BZ412" s="20">
        <v>0.90900000000000003</v>
      </c>
      <c r="CA412" s="20">
        <v>0.93799999999999994</v>
      </c>
      <c r="CB412" s="20"/>
      <c r="CC412" s="20"/>
    </row>
    <row r="413" spans="1:81" x14ac:dyDescent="0.35">
      <c r="A413" s="20">
        <v>176.535</v>
      </c>
      <c r="B413" s="20">
        <v>248.399</v>
      </c>
      <c r="C413" s="20">
        <v>292.142</v>
      </c>
      <c r="D413" s="20">
        <v>149.977</v>
      </c>
      <c r="E413" s="20">
        <v>209.34299999999999</v>
      </c>
      <c r="F413" s="20">
        <v>237.46299999999999</v>
      </c>
      <c r="G413" s="20">
        <v>157.78800000000001</v>
      </c>
      <c r="H413" s="20">
        <v>234.339</v>
      </c>
      <c r="I413" s="20">
        <v>185.90899999999999</v>
      </c>
      <c r="J413" s="20">
        <v>128.10499999999999</v>
      </c>
      <c r="K413" s="20">
        <v>173.411</v>
      </c>
      <c r="L413" s="20">
        <v>214.029</v>
      </c>
      <c r="M413" s="20">
        <v>176.535</v>
      </c>
      <c r="N413" s="20">
        <v>209.34299999999999</v>
      </c>
      <c r="O413" s="20">
        <v>18.747</v>
      </c>
      <c r="P413" s="20"/>
      <c r="Q413" s="20">
        <v>49.316000000000003</v>
      </c>
      <c r="R413" s="20">
        <v>60.654000000000003</v>
      </c>
      <c r="S413" s="20">
        <v>67.117999999999995</v>
      </c>
      <c r="T413" s="20">
        <v>46.21</v>
      </c>
      <c r="U413" s="20">
        <v>53.582999999999998</v>
      </c>
      <c r="V413" s="20">
        <v>59.921999999999997</v>
      </c>
      <c r="W413" s="20">
        <v>48.584000000000003</v>
      </c>
      <c r="X413" s="20">
        <v>57.548000000000002</v>
      </c>
      <c r="Y413" s="20">
        <v>51.816000000000003</v>
      </c>
      <c r="Z413" s="20">
        <v>42.244999999999997</v>
      </c>
      <c r="AA413" s="20">
        <v>48.280999999999999</v>
      </c>
      <c r="AB413" s="20">
        <v>55.654000000000003</v>
      </c>
      <c r="AC413" s="20">
        <v>47.548000000000002</v>
      </c>
      <c r="AD413" s="20">
        <v>69.921000000000006</v>
      </c>
      <c r="AE413" s="20">
        <v>14.872999999999999</v>
      </c>
      <c r="AG413" s="20">
        <v>0.91200000000000003</v>
      </c>
      <c r="AH413" s="20">
        <v>0.84799999999999998</v>
      </c>
      <c r="AI413" s="20">
        <v>0.81499999999999995</v>
      </c>
      <c r="AJ413" s="20">
        <v>0.88300000000000001</v>
      </c>
      <c r="AK413" s="20">
        <v>0.91600000000000004</v>
      </c>
      <c r="AL413" s="20">
        <v>0.83099999999999996</v>
      </c>
      <c r="AM413" s="20">
        <v>0.84</v>
      </c>
      <c r="AN413" s="20">
        <v>0.88900000000000001</v>
      </c>
      <c r="AO413" s="20">
        <v>0.87</v>
      </c>
      <c r="AP413" s="20">
        <v>0.90200000000000002</v>
      </c>
      <c r="AQ413" s="20">
        <v>0.93500000000000005</v>
      </c>
      <c r="AR413" s="20">
        <v>0.86799999999999999</v>
      </c>
      <c r="AS413" s="20">
        <v>0.98099999999999998</v>
      </c>
      <c r="AT413" s="20">
        <v>0.94799999999999995</v>
      </c>
      <c r="AU413" s="20">
        <v>1</v>
      </c>
      <c r="AV413" s="20"/>
      <c r="AW413" s="20">
        <v>1.4379999999999999</v>
      </c>
      <c r="AX413" s="20">
        <v>1.63</v>
      </c>
      <c r="AY413" s="20">
        <v>1.716</v>
      </c>
      <c r="AZ413" s="20">
        <v>1.75</v>
      </c>
      <c r="BA413" s="20">
        <v>1.304</v>
      </c>
      <c r="BB413" s="20">
        <v>1.3959999999999999</v>
      </c>
      <c r="BC413" s="20">
        <v>1.6919999999999999</v>
      </c>
      <c r="BD413" s="20">
        <v>1.4930000000000001</v>
      </c>
      <c r="BE413" s="20">
        <v>1.764</v>
      </c>
      <c r="BF413" s="20">
        <v>1.6180000000000001</v>
      </c>
      <c r="BG413" s="20">
        <v>1.3440000000000001</v>
      </c>
      <c r="BH413" s="20">
        <v>1.2789999999999999</v>
      </c>
      <c r="BI413" s="20">
        <v>1.157</v>
      </c>
      <c r="BJ413" s="20">
        <v>1.0840000000000001</v>
      </c>
      <c r="BK413" s="20">
        <v>1.579</v>
      </c>
      <c r="BL413" s="20"/>
      <c r="BM413" s="20">
        <v>0.91100000000000003</v>
      </c>
      <c r="BN413" s="20">
        <v>0.90100000000000002</v>
      </c>
      <c r="BO413" s="20">
        <v>0.92100000000000004</v>
      </c>
      <c r="BP413" s="20">
        <v>0.94099999999999995</v>
      </c>
      <c r="BQ413" s="20">
        <v>0.91800000000000004</v>
      </c>
      <c r="BR413" s="20">
        <v>0.91600000000000004</v>
      </c>
      <c r="BS413" s="20">
        <v>0.89400000000000002</v>
      </c>
      <c r="BT413" s="20">
        <v>0.93200000000000005</v>
      </c>
      <c r="BU413" s="20">
        <v>0.92200000000000004</v>
      </c>
      <c r="BV413" s="20">
        <v>0.91600000000000004</v>
      </c>
      <c r="BW413" s="20">
        <v>0.92900000000000005</v>
      </c>
      <c r="BX413" s="20">
        <v>0.89500000000000002</v>
      </c>
      <c r="BY413" s="20">
        <v>0.93</v>
      </c>
      <c r="BZ413" s="20">
        <v>0.93799999999999994</v>
      </c>
      <c r="CA413" s="20">
        <v>0.88900000000000001</v>
      </c>
      <c r="CB413" s="20"/>
      <c r="CC413" s="20"/>
    </row>
    <row r="414" spans="1:81" x14ac:dyDescent="0.35">
      <c r="A414" s="20">
        <v>142.16499999999999</v>
      </c>
      <c r="B414" s="20">
        <v>228.09</v>
      </c>
      <c r="C414" s="20">
        <v>285.89299999999997</v>
      </c>
      <c r="D414" s="20">
        <v>212.46700000000001</v>
      </c>
      <c r="E414" s="20">
        <v>501.48500000000001</v>
      </c>
      <c r="F414" s="20">
        <v>278.08199999999999</v>
      </c>
      <c r="G414" s="20">
        <v>139.041</v>
      </c>
      <c r="H414" s="20">
        <v>210.905</v>
      </c>
      <c r="I414" s="20">
        <v>168.72399999999999</v>
      </c>
      <c r="J414" s="20">
        <v>206.21799999999999</v>
      </c>
      <c r="K414" s="20">
        <v>120.294</v>
      </c>
      <c r="L414" s="20">
        <v>259.33499999999998</v>
      </c>
      <c r="M414" s="20">
        <v>331.19900000000001</v>
      </c>
      <c r="N414" s="20">
        <v>287.45499999999998</v>
      </c>
      <c r="O414" s="20">
        <v>270.27100000000002</v>
      </c>
      <c r="P414" s="20"/>
      <c r="Q414" s="20">
        <v>43.280999999999999</v>
      </c>
      <c r="R414" s="20">
        <v>57.119</v>
      </c>
      <c r="S414" s="20">
        <v>64.617999999999995</v>
      </c>
      <c r="T414" s="20">
        <v>54.316000000000003</v>
      </c>
      <c r="U414" s="20">
        <v>90.096999999999994</v>
      </c>
      <c r="V414" s="20">
        <v>61.814999999999998</v>
      </c>
      <c r="W414" s="20">
        <v>46.084000000000003</v>
      </c>
      <c r="X414" s="20">
        <v>53.28</v>
      </c>
      <c r="Y414" s="20">
        <v>50.173999999999999</v>
      </c>
      <c r="Z414" s="20">
        <v>51.816000000000003</v>
      </c>
      <c r="AA414" s="20">
        <v>39.012999999999998</v>
      </c>
      <c r="AB414" s="20">
        <v>59.921999999999997</v>
      </c>
      <c r="AC414" s="20">
        <v>71.688999999999993</v>
      </c>
      <c r="AD414" s="20">
        <v>52.548000000000002</v>
      </c>
      <c r="AE414" s="20">
        <v>63.886000000000003</v>
      </c>
      <c r="AG414" s="20">
        <v>0.95399999999999996</v>
      </c>
      <c r="AH414" s="20">
        <v>0.879</v>
      </c>
      <c r="AI414" s="20">
        <v>0.86</v>
      </c>
      <c r="AJ414" s="20">
        <v>0.90500000000000003</v>
      </c>
      <c r="AK414" s="20">
        <v>0.77600000000000002</v>
      </c>
      <c r="AL414" s="20">
        <v>0.91500000000000004</v>
      </c>
      <c r="AM414" s="20">
        <v>0.82299999999999995</v>
      </c>
      <c r="AN414" s="20">
        <v>0.93400000000000005</v>
      </c>
      <c r="AO414" s="20">
        <v>0.84199999999999997</v>
      </c>
      <c r="AP414" s="20">
        <v>0.96499999999999997</v>
      </c>
      <c r="AQ414" s="20">
        <v>0.99299999999999999</v>
      </c>
      <c r="AR414" s="20">
        <v>0.90800000000000003</v>
      </c>
      <c r="AS414" s="20">
        <v>0.81</v>
      </c>
      <c r="AT414" s="20">
        <v>0.95299999999999996</v>
      </c>
      <c r="AU414" s="20">
        <v>0.83199999999999996</v>
      </c>
      <c r="AV414" s="20"/>
      <c r="AW414" s="20">
        <v>1.1559999999999999</v>
      </c>
      <c r="AX414" s="20">
        <v>1.2050000000000001</v>
      </c>
      <c r="AY414" s="20">
        <v>1.508</v>
      </c>
      <c r="AZ414" s="20">
        <v>1.4039999999999999</v>
      </c>
      <c r="BA414" s="20">
        <v>1.3919999999999999</v>
      </c>
      <c r="BB414" s="20">
        <v>1.276</v>
      </c>
      <c r="BC414" s="20">
        <v>1.62</v>
      </c>
      <c r="BD414" s="20">
        <v>1.476</v>
      </c>
      <c r="BE414" s="20">
        <v>1.8720000000000001</v>
      </c>
      <c r="BF414" s="20">
        <v>1.2490000000000001</v>
      </c>
      <c r="BG414" s="20">
        <v>1.171</v>
      </c>
      <c r="BH414" s="20">
        <v>1.32</v>
      </c>
      <c r="BI414" s="20">
        <v>1.5429999999999999</v>
      </c>
      <c r="BJ414" s="20">
        <v>1.403</v>
      </c>
      <c r="BK414" s="20">
        <v>1.7430000000000001</v>
      </c>
      <c r="BL414" s="20"/>
      <c r="BM414" s="20">
        <v>0.91900000000000004</v>
      </c>
      <c r="BN414" s="20">
        <v>0.91500000000000004</v>
      </c>
      <c r="BO414" s="20">
        <v>0.94599999999999995</v>
      </c>
      <c r="BP414" s="20">
        <v>0.92200000000000004</v>
      </c>
      <c r="BQ414" s="20">
        <v>0.90400000000000003</v>
      </c>
      <c r="BR414" s="20">
        <v>0.93400000000000005</v>
      </c>
      <c r="BS414" s="20">
        <v>0.86799999999999999</v>
      </c>
      <c r="BT414" s="20">
        <v>0.94399999999999995</v>
      </c>
      <c r="BU414" s="20">
        <v>0.95599999999999996</v>
      </c>
      <c r="BV414" s="20">
        <v>0.93</v>
      </c>
      <c r="BW414" s="20">
        <v>0.91100000000000003</v>
      </c>
      <c r="BX414" s="20">
        <v>0.91500000000000004</v>
      </c>
      <c r="BY414" s="20">
        <v>0.90400000000000003</v>
      </c>
      <c r="BZ414" s="20">
        <v>0.94699999999999995</v>
      </c>
      <c r="CA414" s="20">
        <v>0.90300000000000002</v>
      </c>
      <c r="CB414" s="20"/>
      <c r="CC414" s="20"/>
    </row>
    <row r="415" spans="1:81" x14ac:dyDescent="0.35">
      <c r="A415" s="20">
        <v>265.584</v>
      </c>
      <c r="B415" s="20">
        <v>157.78800000000001</v>
      </c>
      <c r="C415" s="20">
        <v>282.76900000000001</v>
      </c>
      <c r="D415" s="20">
        <v>49.991999999999997</v>
      </c>
      <c r="E415" s="20">
        <v>190.595</v>
      </c>
      <c r="F415" s="20">
        <v>242.15</v>
      </c>
      <c r="G415" s="20">
        <v>149.977</v>
      </c>
      <c r="H415" s="20">
        <v>392.12700000000001</v>
      </c>
      <c r="I415" s="20">
        <v>237.46299999999999</v>
      </c>
      <c r="J415" s="20">
        <v>168.72399999999999</v>
      </c>
      <c r="K415" s="20">
        <v>192.15799999999999</v>
      </c>
      <c r="L415" s="20">
        <v>284.33100000000002</v>
      </c>
      <c r="M415" s="20">
        <v>248.399</v>
      </c>
      <c r="N415" s="20">
        <v>185.90899999999999</v>
      </c>
      <c r="O415" s="20">
        <v>10.936</v>
      </c>
      <c r="P415" s="20"/>
      <c r="Q415" s="20">
        <v>62.118000000000002</v>
      </c>
      <c r="R415" s="20">
        <v>48.280999999999999</v>
      </c>
      <c r="S415" s="20">
        <v>64.617999999999995</v>
      </c>
      <c r="T415" s="20">
        <v>25.175999999999998</v>
      </c>
      <c r="U415" s="20">
        <v>52.548000000000002</v>
      </c>
      <c r="V415" s="20">
        <v>57.119</v>
      </c>
      <c r="W415" s="20">
        <v>48.584000000000003</v>
      </c>
      <c r="X415" s="20">
        <v>73.456000000000003</v>
      </c>
      <c r="Y415" s="20">
        <v>57.850999999999999</v>
      </c>
      <c r="Z415" s="20">
        <v>47.851999999999997</v>
      </c>
      <c r="AA415" s="20">
        <v>51.084000000000003</v>
      </c>
      <c r="AB415" s="20">
        <v>63.154000000000003</v>
      </c>
      <c r="AC415" s="20">
        <v>57.850999999999999</v>
      </c>
      <c r="AD415" s="20">
        <v>66.385999999999996</v>
      </c>
      <c r="AE415" s="20">
        <v>11.337999999999999</v>
      </c>
      <c r="AG415" s="20">
        <v>0.86499999999999999</v>
      </c>
      <c r="AH415" s="20">
        <v>0.85099999999999998</v>
      </c>
      <c r="AI415" s="20">
        <v>0.85099999999999998</v>
      </c>
      <c r="AJ415" s="20">
        <v>0.99099999999999999</v>
      </c>
      <c r="AK415" s="20">
        <v>0.86699999999999999</v>
      </c>
      <c r="AL415" s="20">
        <v>0.93300000000000005</v>
      </c>
      <c r="AM415" s="20">
        <v>0.79800000000000004</v>
      </c>
      <c r="AN415" s="20">
        <v>0.91300000000000003</v>
      </c>
      <c r="AO415" s="20">
        <v>0.89200000000000002</v>
      </c>
      <c r="AP415" s="20">
        <v>0.92600000000000005</v>
      </c>
      <c r="AQ415" s="20">
        <v>0.92500000000000004</v>
      </c>
      <c r="AR415" s="20">
        <v>0.89600000000000002</v>
      </c>
      <c r="AS415" s="20">
        <v>0.93300000000000005</v>
      </c>
      <c r="AT415" s="20">
        <v>0.82</v>
      </c>
      <c r="AU415" s="20">
        <v>1</v>
      </c>
      <c r="AV415" s="20"/>
      <c r="AW415" s="20">
        <v>1.669</v>
      </c>
      <c r="AX415" s="20">
        <v>1.7330000000000001</v>
      </c>
      <c r="AY415" s="20">
        <v>1.373</v>
      </c>
      <c r="AZ415" s="20">
        <v>1.1220000000000001</v>
      </c>
      <c r="BA415" s="20">
        <v>1.55</v>
      </c>
      <c r="BB415" s="20">
        <v>1.0820000000000001</v>
      </c>
      <c r="BC415" s="20">
        <v>1.627</v>
      </c>
      <c r="BD415" s="20">
        <v>1.264</v>
      </c>
      <c r="BE415" s="20">
        <v>1.373</v>
      </c>
      <c r="BF415" s="20">
        <v>1.2869999999999999</v>
      </c>
      <c r="BG415" s="20">
        <v>1.4690000000000001</v>
      </c>
      <c r="BH415" s="20">
        <v>1.1910000000000001</v>
      </c>
      <c r="BI415" s="20">
        <v>1.129</v>
      </c>
      <c r="BJ415" s="20">
        <v>1.746</v>
      </c>
      <c r="BK415" s="20">
        <v>1.069</v>
      </c>
      <c r="BL415" s="20"/>
      <c r="BM415" s="20">
        <v>0.92400000000000004</v>
      </c>
      <c r="BN415" s="20">
        <v>0.90600000000000003</v>
      </c>
      <c r="BO415" s="20">
        <v>0.89800000000000002</v>
      </c>
      <c r="BP415" s="20">
        <v>0.88900000000000001</v>
      </c>
      <c r="BQ415" s="20">
        <v>0.90700000000000003</v>
      </c>
      <c r="BR415" s="20">
        <v>0.92</v>
      </c>
      <c r="BS415" s="20">
        <v>0.86499999999999999</v>
      </c>
      <c r="BT415" s="20">
        <v>0.93500000000000005</v>
      </c>
      <c r="BU415" s="20">
        <v>0.92400000000000004</v>
      </c>
      <c r="BV415" s="20">
        <v>0.89600000000000002</v>
      </c>
      <c r="BW415" s="20">
        <v>0.92800000000000005</v>
      </c>
      <c r="BX415" s="20">
        <v>0.91500000000000004</v>
      </c>
      <c r="BY415" s="20">
        <v>0.92200000000000004</v>
      </c>
      <c r="BZ415" s="20">
        <v>0.91500000000000004</v>
      </c>
      <c r="CA415" s="20">
        <v>0.875</v>
      </c>
      <c r="CB415" s="20"/>
      <c r="CC415" s="20"/>
    </row>
    <row r="416" spans="1:81" x14ac:dyDescent="0.35">
      <c r="A416" s="20">
        <v>159.35</v>
      </c>
      <c r="B416" s="20">
        <v>199.96899999999999</v>
      </c>
      <c r="C416" s="20">
        <v>159.35</v>
      </c>
      <c r="D416" s="20">
        <v>128.10499999999999</v>
      </c>
      <c r="E416" s="20">
        <v>201.53100000000001</v>
      </c>
      <c r="F416" s="20">
        <v>270.27100000000002</v>
      </c>
      <c r="G416" s="20">
        <v>264.02199999999999</v>
      </c>
      <c r="H416" s="20">
        <v>229.65199999999999</v>
      </c>
      <c r="I416" s="20">
        <v>124.98099999999999</v>
      </c>
      <c r="J416" s="20">
        <v>131.22999999999999</v>
      </c>
      <c r="K416" s="20">
        <v>276.52</v>
      </c>
      <c r="L416" s="20">
        <v>184.346</v>
      </c>
      <c r="M416" s="20">
        <v>160.91300000000001</v>
      </c>
      <c r="N416" s="20">
        <v>264.02199999999999</v>
      </c>
      <c r="O416" s="20">
        <v>18.747</v>
      </c>
      <c r="P416" s="20"/>
      <c r="Q416" s="20">
        <v>48.887</v>
      </c>
      <c r="R416" s="20">
        <v>56.814999999999998</v>
      </c>
      <c r="S416" s="20">
        <v>47.548000000000002</v>
      </c>
      <c r="T416" s="20">
        <v>42.548999999999999</v>
      </c>
      <c r="U416" s="20">
        <v>53.582999999999998</v>
      </c>
      <c r="V416" s="20">
        <v>61.082999999999998</v>
      </c>
      <c r="W416" s="20">
        <v>61.814999999999998</v>
      </c>
      <c r="X416" s="20">
        <v>56.082999999999998</v>
      </c>
      <c r="Y416" s="20">
        <v>42.548999999999999</v>
      </c>
      <c r="Z416" s="20">
        <v>44.012999999999998</v>
      </c>
      <c r="AA416" s="20">
        <v>63.886000000000003</v>
      </c>
      <c r="AB416" s="20">
        <v>51.512999999999998</v>
      </c>
      <c r="AC416" s="20">
        <v>46.512999999999998</v>
      </c>
      <c r="AD416" s="20">
        <v>52.244999999999997</v>
      </c>
      <c r="AE416" s="20">
        <v>14.872999999999999</v>
      </c>
      <c r="AG416" s="20">
        <v>0.83799999999999997</v>
      </c>
      <c r="AH416" s="20">
        <v>0.77800000000000002</v>
      </c>
      <c r="AI416" s="20">
        <v>0.88600000000000001</v>
      </c>
      <c r="AJ416" s="20">
        <v>0.88900000000000001</v>
      </c>
      <c r="AK416" s="20">
        <v>0.88200000000000001</v>
      </c>
      <c r="AL416" s="20">
        <v>0.91</v>
      </c>
      <c r="AM416" s="20">
        <v>0.86799999999999999</v>
      </c>
      <c r="AN416" s="20">
        <v>0.91800000000000004</v>
      </c>
      <c r="AO416" s="20">
        <v>0.86799999999999999</v>
      </c>
      <c r="AP416" s="20">
        <v>0.85099999999999998</v>
      </c>
      <c r="AQ416" s="20">
        <v>0.85099999999999998</v>
      </c>
      <c r="AR416" s="20">
        <v>0.873</v>
      </c>
      <c r="AS416" s="20">
        <v>0.93500000000000005</v>
      </c>
      <c r="AT416" s="20">
        <v>0.85599999999999998</v>
      </c>
      <c r="AU416" s="20">
        <v>1</v>
      </c>
      <c r="AV416" s="20"/>
      <c r="AW416" s="20">
        <v>1.657</v>
      </c>
      <c r="AX416" s="20">
        <v>1.982</v>
      </c>
      <c r="AY416" s="20">
        <v>1.454</v>
      </c>
      <c r="AZ416" s="20">
        <v>1.75</v>
      </c>
      <c r="BA416" s="20">
        <v>1.484</v>
      </c>
      <c r="BB416" s="20">
        <v>1.3280000000000001</v>
      </c>
      <c r="BC416" s="20">
        <v>1.774</v>
      </c>
      <c r="BD416" s="20">
        <v>1.36</v>
      </c>
      <c r="BE416" s="20">
        <v>1.405</v>
      </c>
      <c r="BF416" s="20">
        <v>1.5509999999999999</v>
      </c>
      <c r="BG416" s="20">
        <v>1.554</v>
      </c>
      <c r="BH416" s="20">
        <v>1.496</v>
      </c>
      <c r="BI416" s="20">
        <v>1.1910000000000001</v>
      </c>
      <c r="BJ416" s="20">
        <v>1.756</v>
      </c>
      <c r="BK416" s="20">
        <v>1.135</v>
      </c>
      <c r="BL416" s="20"/>
      <c r="BM416" s="20">
        <v>0.89100000000000001</v>
      </c>
      <c r="BN416" s="20">
        <v>0.90500000000000003</v>
      </c>
      <c r="BO416" s="20">
        <v>0.91100000000000003</v>
      </c>
      <c r="BP416" s="20">
        <v>0.90100000000000002</v>
      </c>
      <c r="BQ416" s="20">
        <v>0.91500000000000004</v>
      </c>
      <c r="BR416" s="20">
        <v>0.93</v>
      </c>
      <c r="BS416" s="20">
        <v>0.93899999999999995</v>
      </c>
      <c r="BT416" s="20">
        <v>0.92200000000000004</v>
      </c>
      <c r="BU416" s="20">
        <v>0.874</v>
      </c>
      <c r="BV416" s="20">
        <v>0.89400000000000002</v>
      </c>
      <c r="BW416" s="20">
        <v>0.91700000000000004</v>
      </c>
      <c r="BX416" s="20">
        <v>0.92200000000000004</v>
      </c>
      <c r="BY416" s="20">
        <v>0.92</v>
      </c>
      <c r="BZ416" s="20">
        <v>0.93300000000000005</v>
      </c>
      <c r="CA416" s="20">
        <v>0.85699999999999998</v>
      </c>
      <c r="CB416" s="20"/>
      <c r="CC416" s="20"/>
    </row>
    <row r="417" spans="1:81" x14ac:dyDescent="0.35">
      <c r="A417" s="20">
        <v>132.792</v>
      </c>
      <c r="B417" s="20">
        <v>270.27100000000002</v>
      </c>
      <c r="C417" s="20">
        <v>267.14600000000002</v>
      </c>
      <c r="D417" s="20">
        <v>185.90899999999999</v>
      </c>
      <c r="E417" s="20">
        <v>196.84399999999999</v>
      </c>
      <c r="F417" s="20">
        <v>181.22200000000001</v>
      </c>
      <c r="G417" s="20">
        <v>154.66399999999999</v>
      </c>
      <c r="H417" s="20">
        <v>221.84100000000001</v>
      </c>
      <c r="I417" s="20">
        <v>264.02199999999999</v>
      </c>
      <c r="J417" s="20">
        <v>126.54300000000001</v>
      </c>
      <c r="K417" s="20">
        <v>232.77600000000001</v>
      </c>
      <c r="L417" s="20">
        <v>260.89699999999999</v>
      </c>
      <c r="M417" s="20">
        <v>228.09</v>
      </c>
      <c r="N417" s="20">
        <v>104.67100000000001</v>
      </c>
      <c r="O417" s="20">
        <v>542.10299999999995</v>
      </c>
      <c r="P417" s="20"/>
      <c r="Q417" s="20">
        <v>42.548999999999999</v>
      </c>
      <c r="R417" s="20">
        <v>66.260000000000005</v>
      </c>
      <c r="S417" s="20">
        <v>59.921999999999997</v>
      </c>
      <c r="T417" s="20">
        <v>50.78</v>
      </c>
      <c r="U417" s="20">
        <v>53.582999999999998</v>
      </c>
      <c r="V417" s="20">
        <v>50.048000000000002</v>
      </c>
      <c r="W417" s="20">
        <v>46.816000000000003</v>
      </c>
      <c r="X417" s="20">
        <v>53.582999999999998</v>
      </c>
      <c r="Y417" s="20">
        <v>59.921999999999997</v>
      </c>
      <c r="Z417" s="20">
        <v>40.478000000000002</v>
      </c>
      <c r="AA417" s="20">
        <v>56.082999999999998</v>
      </c>
      <c r="AB417" s="20">
        <v>61.082999999999998</v>
      </c>
      <c r="AC417" s="20">
        <v>56.082999999999998</v>
      </c>
      <c r="AD417" s="20">
        <v>71.385000000000005</v>
      </c>
      <c r="AE417" s="20">
        <v>90.525999999999996</v>
      </c>
      <c r="AG417" s="20">
        <v>0.92200000000000004</v>
      </c>
      <c r="AH417" s="20">
        <v>0.77400000000000002</v>
      </c>
      <c r="AI417" s="20">
        <v>0.93500000000000005</v>
      </c>
      <c r="AJ417" s="20">
        <v>0.90600000000000003</v>
      </c>
      <c r="AK417" s="20">
        <v>0.86199999999999999</v>
      </c>
      <c r="AL417" s="20">
        <v>0.90900000000000003</v>
      </c>
      <c r="AM417" s="20">
        <v>0.88700000000000001</v>
      </c>
      <c r="AN417" s="20">
        <v>0.97099999999999997</v>
      </c>
      <c r="AO417" s="20">
        <v>0.92400000000000004</v>
      </c>
      <c r="AP417" s="20">
        <v>0.97099999999999997</v>
      </c>
      <c r="AQ417" s="20">
        <v>0.93</v>
      </c>
      <c r="AR417" s="20">
        <v>0.879</v>
      </c>
      <c r="AS417" s="20">
        <v>0.91100000000000003</v>
      </c>
      <c r="AT417" s="20">
        <v>0.65100000000000002</v>
      </c>
      <c r="AU417" s="20">
        <v>0.83099999999999996</v>
      </c>
      <c r="AV417" s="20"/>
      <c r="AW417" s="20">
        <v>1.718</v>
      </c>
      <c r="AX417" s="20">
        <v>1.24</v>
      </c>
      <c r="AY417" s="20">
        <v>1.296</v>
      </c>
      <c r="AZ417" s="20">
        <v>1.5269999999999999</v>
      </c>
      <c r="BA417" s="20">
        <v>1.5609999999999999</v>
      </c>
      <c r="BB417" s="20">
        <v>1.4970000000000001</v>
      </c>
      <c r="BC417" s="20">
        <v>1.399</v>
      </c>
      <c r="BD417" s="20">
        <v>1.2390000000000001</v>
      </c>
      <c r="BE417" s="20">
        <v>1.129</v>
      </c>
      <c r="BF417" s="20">
        <v>1.1100000000000001</v>
      </c>
      <c r="BG417" s="20">
        <v>1.377</v>
      </c>
      <c r="BH417" s="20">
        <v>1.486</v>
      </c>
      <c r="BI417" s="20">
        <v>1.331</v>
      </c>
      <c r="BJ417" s="20">
        <v>2.4079999999999999</v>
      </c>
      <c r="BK417" s="20">
        <v>1.7110000000000001</v>
      </c>
      <c r="BL417" s="20"/>
      <c r="BM417" s="20">
        <v>0.91900000000000004</v>
      </c>
      <c r="BN417" s="20">
        <v>0.89400000000000002</v>
      </c>
      <c r="BO417" s="20">
        <v>0.92200000000000004</v>
      </c>
      <c r="BP417" s="20">
        <v>0.93700000000000006</v>
      </c>
      <c r="BQ417" s="20">
        <v>0.89</v>
      </c>
      <c r="BR417" s="20">
        <v>0.92800000000000005</v>
      </c>
      <c r="BS417" s="20">
        <v>0.90400000000000003</v>
      </c>
      <c r="BT417" s="20">
        <v>0.93700000000000006</v>
      </c>
      <c r="BU417" s="20">
        <v>0.91400000000000003</v>
      </c>
      <c r="BV417" s="20">
        <v>0.92600000000000005</v>
      </c>
      <c r="BW417" s="20">
        <v>0.93400000000000005</v>
      </c>
      <c r="BX417" s="20">
        <v>0.92</v>
      </c>
      <c r="BY417" s="20">
        <v>0.92100000000000004</v>
      </c>
      <c r="BZ417" s="20">
        <v>0.85099999999999998</v>
      </c>
      <c r="CA417" s="20">
        <v>0.93200000000000005</v>
      </c>
      <c r="CB417" s="20"/>
      <c r="CC417" s="20"/>
    </row>
    <row r="418" spans="1:81" x14ac:dyDescent="0.35">
      <c r="A418" s="20">
        <v>118.73099999999999</v>
      </c>
      <c r="B418" s="20">
        <v>212.46700000000001</v>
      </c>
      <c r="C418" s="20">
        <v>257.77300000000002</v>
      </c>
      <c r="D418" s="20">
        <v>126.54300000000001</v>
      </c>
      <c r="E418" s="20">
        <v>253.08600000000001</v>
      </c>
      <c r="F418" s="20">
        <v>221.84100000000001</v>
      </c>
      <c r="G418" s="20">
        <v>123.41800000000001</v>
      </c>
      <c r="H418" s="20">
        <v>167.16200000000001</v>
      </c>
      <c r="I418" s="20">
        <v>438.99400000000003</v>
      </c>
      <c r="J418" s="20">
        <v>153.101</v>
      </c>
      <c r="K418" s="20">
        <v>121.85599999999999</v>
      </c>
      <c r="L418" s="20">
        <v>240.58799999999999</v>
      </c>
      <c r="M418" s="20">
        <v>246.83699999999999</v>
      </c>
      <c r="N418" s="20">
        <v>356.19499999999999</v>
      </c>
      <c r="O418" s="20">
        <v>146.852</v>
      </c>
      <c r="P418" s="20"/>
      <c r="Q418" s="20">
        <v>42.244999999999997</v>
      </c>
      <c r="R418" s="20">
        <v>55.350999999999999</v>
      </c>
      <c r="S418" s="20">
        <v>60.350999999999999</v>
      </c>
      <c r="T418" s="20">
        <v>42.244999999999997</v>
      </c>
      <c r="U418" s="20">
        <v>58.582999999999998</v>
      </c>
      <c r="V418" s="20">
        <v>57.548000000000002</v>
      </c>
      <c r="W418" s="20">
        <v>43.280999999999999</v>
      </c>
      <c r="X418" s="20">
        <v>51.816000000000003</v>
      </c>
      <c r="Y418" s="20">
        <v>79.188000000000002</v>
      </c>
      <c r="Z418" s="20">
        <v>45.048999999999999</v>
      </c>
      <c r="AA418" s="20">
        <v>42.244999999999997</v>
      </c>
      <c r="AB418" s="20">
        <v>57.850999999999999</v>
      </c>
      <c r="AC418" s="20">
        <v>56.814999999999998</v>
      </c>
      <c r="AD418" s="20">
        <v>37.246000000000002</v>
      </c>
      <c r="AE418" s="20">
        <v>45.780999999999999</v>
      </c>
      <c r="AG418" s="20">
        <v>0.83599999999999997</v>
      </c>
      <c r="AH418" s="20">
        <v>0.871</v>
      </c>
      <c r="AI418" s="20">
        <v>0.88900000000000001</v>
      </c>
      <c r="AJ418" s="20">
        <v>0.89100000000000001</v>
      </c>
      <c r="AK418" s="20">
        <v>0.92700000000000005</v>
      </c>
      <c r="AL418" s="20">
        <v>0.84199999999999997</v>
      </c>
      <c r="AM418" s="20">
        <v>0.82799999999999996</v>
      </c>
      <c r="AN418" s="20">
        <v>0.78200000000000003</v>
      </c>
      <c r="AO418" s="20">
        <v>0.88</v>
      </c>
      <c r="AP418" s="20">
        <v>0.94799999999999995</v>
      </c>
      <c r="AQ418" s="20">
        <v>0.85799999999999998</v>
      </c>
      <c r="AR418" s="20">
        <v>0.90300000000000002</v>
      </c>
      <c r="AS418" s="20">
        <v>0.96099999999999997</v>
      </c>
      <c r="AT418" s="20">
        <v>0.94799999999999995</v>
      </c>
      <c r="AU418" s="20">
        <v>0.88</v>
      </c>
      <c r="AV418" s="20"/>
      <c r="AW418" s="20">
        <v>1.6539999999999999</v>
      </c>
      <c r="AX418" s="20">
        <v>1.304</v>
      </c>
      <c r="AY418" s="20">
        <v>1.3420000000000001</v>
      </c>
      <c r="AZ418" s="20">
        <v>1.5620000000000001</v>
      </c>
      <c r="BA418" s="20">
        <v>1.246</v>
      </c>
      <c r="BB418" s="20">
        <v>1.6719999999999999</v>
      </c>
      <c r="BC418" s="20">
        <v>1.88</v>
      </c>
      <c r="BD418" s="20">
        <v>2.0019999999999998</v>
      </c>
      <c r="BE418" s="20">
        <v>1.1830000000000001</v>
      </c>
      <c r="BF418" s="20">
        <v>1.383</v>
      </c>
      <c r="BG418" s="20">
        <v>1.7569999999999999</v>
      </c>
      <c r="BH418" s="20">
        <v>1.292</v>
      </c>
      <c r="BI418" s="20">
        <v>1.3180000000000001</v>
      </c>
      <c r="BJ418" s="20">
        <v>1.216</v>
      </c>
      <c r="BK418" s="20">
        <v>1.528</v>
      </c>
      <c r="BL418" s="20"/>
      <c r="BM418" s="20">
        <v>0.89400000000000002</v>
      </c>
      <c r="BN418" s="20">
        <v>0.91</v>
      </c>
      <c r="BO418" s="20">
        <v>0.91700000000000004</v>
      </c>
      <c r="BP418" s="20">
        <v>0.91500000000000004</v>
      </c>
      <c r="BQ418" s="20">
        <v>0.92600000000000005</v>
      </c>
      <c r="BR418" s="20">
        <v>0.92800000000000005</v>
      </c>
      <c r="BS418" s="20">
        <v>0.88800000000000001</v>
      </c>
      <c r="BT418" s="20">
        <v>0.89900000000000002</v>
      </c>
      <c r="BU418" s="20">
        <v>0.93</v>
      </c>
      <c r="BV418" s="20">
        <v>0.91600000000000004</v>
      </c>
      <c r="BW418" s="20">
        <v>0.90700000000000003</v>
      </c>
      <c r="BX418" s="20">
        <v>0.90900000000000003</v>
      </c>
      <c r="BY418" s="20">
        <v>0.94299999999999995</v>
      </c>
      <c r="BZ418" s="20">
        <v>0.89300000000000002</v>
      </c>
      <c r="CA418" s="20">
        <v>0.90800000000000003</v>
      </c>
      <c r="CB418" s="20"/>
      <c r="CC418" s="20"/>
    </row>
    <row r="419" spans="1:81" x14ac:dyDescent="0.35">
      <c r="A419" s="20">
        <v>237.46299999999999</v>
      </c>
      <c r="B419" s="20">
        <v>210.905</v>
      </c>
      <c r="C419" s="20">
        <v>184.346</v>
      </c>
      <c r="D419" s="20">
        <v>214.029</v>
      </c>
      <c r="E419" s="20">
        <v>473.36399999999998</v>
      </c>
      <c r="F419" s="20">
        <v>254.648</v>
      </c>
      <c r="G419" s="20">
        <v>139.041</v>
      </c>
      <c r="H419" s="20">
        <v>284.33100000000002</v>
      </c>
      <c r="I419" s="20">
        <v>273.39499999999998</v>
      </c>
      <c r="J419" s="20">
        <v>142.16499999999999</v>
      </c>
      <c r="K419" s="20">
        <v>234.339</v>
      </c>
      <c r="L419" s="20">
        <v>284.33100000000002</v>
      </c>
      <c r="M419" s="20">
        <v>193.72</v>
      </c>
      <c r="N419" s="20">
        <v>106.23399999999999</v>
      </c>
      <c r="O419" s="20">
        <v>167.16200000000001</v>
      </c>
      <c r="P419" s="20"/>
      <c r="Q419" s="20">
        <v>57.850999999999999</v>
      </c>
      <c r="R419" s="20">
        <v>55.350999999999999</v>
      </c>
      <c r="S419" s="20">
        <v>52.119</v>
      </c>
      <c r="T419" s="20">
        <v>56.082999999999998</v>
      </c>
      <c r="U419" s="20">
        <v>109.667</v>
      </c>
      <c r="V419" s="20">
        <v>61.386000000000003</v>
      </c>
      <c r="W419" s="20">
        <v>44.316000000000003</v>
      </c>
      <c r="X419" s="20">
        <v>61.814999999999998</v>
      </c>
      <c r="Y419" s="20">
        <v>61.386000000000003</v>
      </c>
      <c r="Z419" s="20">
        <v>42.548999999999999</v>
      </c>
      <c r="AA419" s="20">
        <v>57.119</v>
      </c>
      <c r="AB419" s="20">
        <v>63.886000000000003</v>
      </c>
      <c r="AC419" s="20">
        <v>52.119</v>
      </c>
      <c r="AD419" s="20">
        <v>68.885999999999996</v>
      </c>
      <c r="AE419" s="20">
        <v>48.584000000000003</v>
      </c>
      <c r="AG419" s="20">
        <v>0.89200000000000002</v>
      </c>
      <c r="AH419" s="20">
        <v>0.86499999999999999</v>
      </c>
      <c r="AI419" s="20">
        <v>0.85299999999999998</v>
      </c>
      <c r="AJ419" s="20">
        <v>0.85499999999999998</v>
      </c>
      <c r="AK419" s="20">
        <v>0.495</v>
      </c>
      <c r="AL419" s="20">
        <v>0.84899999999999998</v>
      </c>
      <c r="AM419" s="20">
        <v>0.89</v>
      </c>
      <c r="AN419" s="20">
        <v>0.93500000000000005</v>
      </c>
      <c r="AO419" s="20">
        <v>0.91200000000000003</v>
      </c>
      <c r="AP419" s="20">
        <v>0.98699999999999999</v>
      </c>
      <c r="AQ419" s="20">
        <v>0.90300000000000002</v>
      </c>
      <c r="AR419" s="20">
        <v>0.875</v>
      </c>
      <c r="AS419" s="20">
        <v>0.89600000000000002</v>
      </c>
      <c r="AT419" s="20">
        <v>0.94299999999999995</v>
      </c>
      <c r="AU419" s="20">
        <v>0.89</v>
      </c>
      <c r="AV419" s="20"/>
      <c r="AW419" s="20">
        <v>1.605</v>
      </c>
      <c r="AX419" s="20">
        <v>1.6259999999999999</v>
      </c>
      <c r="AY419" s="20">
        <v>1.502</v>
      </c>
      <c r="AZ419" s="20">
        <v>1.675</v>
      </c>
      <c r="BA419" s="20">
        <v>2.1709999999999998</v>
      </c>
      <c r="BB419" s="20">
        <v>1.3140000000000001</v>
      </c>
      <c r="BC419" s="20">
        <v>1.5629999999999999</v>
      </c>
      <c r="BD419" s="20">
        <v>1.3180000000000001</v>
      </c>
      <c r="BE419" s="20">
        <v>1.345</v>
      </c>
      <c r="BF419" s="20">
        <v>1.2969999999999999</v>
      </c>
      <c r="BG419" s="20">
        <v>1.425</v>
      </c>
      <c r="BH419" s="20">
        <v>1.294</v>
      </c>
      <c r="BI419" s="20">
        <v>1.478</v>
      </c>
      <c r="BJ419" s="20">
        <v>1.325</v>
      </c>
      <c r="BK419" s="20">
        <v>1.292</v>
      </c>
      <c r="BL419" s="20"/>
      <c r="BM419" s="20">
        <v>0.93300000000000005</v>
      </c>
      <c r="BN419" s="20">
        <v>0.91500000000000004</v>
      </c>
      <c r="BO419" s="20">
        <v>0.89700000000000002</v>
      </c>
      <c r="BP419" s="20">
        <v>0.91300000000000003</v>
      </c>
      <c r="BQ419" s="20">
        <v>0.80100000000000005</v>
      </c>
      <c r="BR419" s="20">
        <v>0.90300000000000002</v>
      </c>
      <c r="BS419" s="20">
        <v>0.89400000000000002</v>
      </c>
      <c r="BT419" s="20">
        <v>0.94299999999999995</v>
      </c>
      <c r="BU419" s="20">
        <v>0.92600000000000005</v>
      </c>
      <c r="BV419" s="20">
        <v>0.91900000000000004</v>
      </c>
      <c r="BW419" s="20">
        <v>0.91500000000000004</v>
      </c>
      <c r="BX419" s="20">
        <v>0.90100000000000002</v>
      </c>
      <c r="BY419" s="20">
        <v>0.89900000000000002</v>
      </c>
      <c r="BZ419" s="20">
        <v>0.95</v>
      </c>
      <c r="CA419" s="20">
        <v>0.89500000000000002</v>
      </c>
      <c r="CB419" s="20"/>
      <c r="CC419" s="20"/>
    </row>
    <row r="420" spans="1:81" x14ac:dyDescent="0.35">
      <c r="A420" s="20">
        <v>187.471</v>
      </c>
      <c r="B420" s="20">
        <v>206.21799999999999</v>
      </c>
      <c r="C420" s="20">
        <v>312.452</v>
      </c>
      <c r="D420" s="20">
        <v>120.294</v>
      </c>
      <c r="E420" s="20">
        <v>176.535</v>
      </c>
      <c r="F420" s="20">
        <v>434.30799999999999</v>
      </c>
      <c r="G420" s="20">
        <v>145.29</v>
      </c>
      <c r="H420" s="20">
        <v>237.46299999999999</v>
      </c>
      <c r="I420" s="20">
        <v>279.64400000000001</v>
      </c>
      <c r="J420" s="20">
        <v>223.40299999999999</v>
      </c>
      <c r="K420" s="20">
        <v>129.667</v>
      </c>
      <c r="L420" s="20">
        <v>421.81</v>
      </c>
      <c r="M420" s="20">
        <v>174.97300000000001</v>
      </c>
      <c r="N420" s="20">
        <v>210.905</v>
      </c>
      <c r="O420" s="20">
        <v>349.94600000000003</v>
      </c>
      <c r="P420" s="20"/>
      <c r="Q420" s="20">
        <v>54.619</v>
      </c>
      <c r="R420" s="20">
        <v>52.548000000000002</v>
      </c>
      <c r="S420" s="20">
        <v>93.203000000000003</v>
      </c>
      <c r="T420" s="20">
        <v>45.048999999999999</v>
      </c>
      <c r="U420" s="20">
        <v>48.584000000000003</v>
      </c>
      <c r="V420" s="20">
        <v>115.273</v>
      </c>
      <c r="W420" s="20">
        <v>45.048999999999999</v>
      </c>
      <c r="X420" s="20">
        <v>58.886000000000003</v>
      </c>
      <c r="Y420" s="20">
        <v>62.85</v>
      </c>
      <c r="Z420" s="20">
        <v>56.814999999999998</v>
      </c>
      <c r="AA420" s="20">
        <v>40.780999999999999</v>
      </c>
      <c r="AB420" s="20">
        <v>80.527000000000001</v>
      </c>
      <c r="AC420" s="20">
        <v>54.619</v>
      </c>
      <c r="AD420" s="20">
        <v>37.246000000000002</v>
      </c>
      <c r="AE420" s="20">
        <v>82.293999999999997</v>
      </c>
      <c r="AG420" s="20">
        <v>0.79</v>
      </c>
      <c r="AH420" s="20">
        <v>0.93799999999999994</v>
      </c>
      <c r="AI420" s="20">
        <v>0.45200000000000001</v>
      </c>
      <c r="AJ420" s="20">
        <v>0.745</v>
      </c>
      <c r="AK420" s="20">
        <v>0.94</v>
      </c>
      <c r="AL420" s="20">
        <v>0.41099999999999998</v>
      </c>
      <c r="AM420" s="20">
        <v>0.9</v>
      </c>
      <c r="AN420" s="20">
        <v>0.86099999999999999</v>
      </c>
      <c r="AO420" s="20">
        <v>0.89</v>
      </c>
      <c r="AP420" s="20">
        <v>0.87</v>
      </c>
      <c r="AQ420" s="20">
        <v>0.98</v>
      </c>
      <c r="AR420" s="20">
        <v>0.81699999999999995</v>
      </c>
      <c r="AS420" s="20">
        <v>0.73699999999999999</v>
      </c>
      <c r="AT420" s="20">
        <v>0.96199999999999997</v>
      </c>
      <c r="AU420" s="20">
        <v>0.64900000000000002</v>
      </c>
      <c r="AV420" s="20"/>
      <c r="AW420" s="20">
        <v>1.8859999999999999</v>
      </c>
      <c r="AX420" s="20">
        <v>1.4850000000000001</v>
      </c>
      <c r="AY420" s="20">
        <v>1.4850000000000001</v>
      </c>
      <c r="AZ420" s="20">
        <v>2.0510000000000002</v>
      </c>
      <c r="BA420" s="20">
        <v>1.476</v>
      </c>
      <c r="BB420" s="20">
        <v>1.4810000000000001</v>
      </c>
      <c r="BC420" s="20">
        <v>1.1819999999999999</v>
      </c>
      <c r="BD420" s="20">
        <v>1.528</v>
      </c>
      <c r="BE420" s="20">
        <v>1.4330000000000001</v>
      </c>
      <c r="BF420" s="20">
        <v>1.55</v>
      </c>
      <c r="BG420" s="20">
        <v>1.1859999999999999</v>
      </c>
      <c r="BH420" s="20">
        <v>1.5069999999999999</v>
      </c>
      <c r="BI420" s="20">
        <v>2.0939999999999999</v>
      </c>
      <c r="BJ420" s="20">
        <v>1.2949999999999999</v>
      </c>
      <c r="BK420" s="20">
        <v>1.736</v>
      </c>
      <c r="BL420" s="20"/>
      <c r="BM420" s="20">
        <v>0.88600000000000001</v>
      </c>
      <c r="BN420" s="20">
        <v>0.93600000000000005</v>
      </c>
      <c r="BO420" s="20">
        <v>0.752</v>
      </c>
      <c r="BP420" s="20">
        <v>0.85099999999999998</v>
      </c>
      <c r="BQ420" s="20">
        <v>0.92200000000000004</v>
      </c>
      <c r="BR420" s="20">
        <v>0.79700000000000004</v>
      </c>
      <c r="BS420" s="20">
        <v>0.89</v>
      </c>
      <c r="BT420" s="20">
        <v>0.90700000000000003</v>
      </c>
      <c r="BU420" s="20">
        <v>0.92500000000000004</v>
      </c>
      <c r="BV420" s="20">
        <v>0.91700000000000004</v>
      </c>
      <c r="BW420" s="20">
        <v>0.92200000000000004</v>
      </c>
      <c r="BX420" s="20">
        <v>0.91500000000000004</v>
      </c>
      <c r="BY420" s="20">
        <v>0.85199999999999998</v>
      </c>
      <c r="BZ420" s="20">
        <v>0.90100000000000002</v>
      </c>
      <c r="CA420" s="20">
        <v>0.88400000000000001</v>
      </c>
      <c r="CB420" s="20"/>
      <c r="CC420" s="20"/>
    </row>
    <row r="421" spans="1:81" x14ac:dyDescent="0.35">
      <c r="A421" s="20">
        <v>162.47499999999999</v>
      </c>
      <c r="B421" s="20">
        <v>181.22200000000001</v>
      </c>
      <c r="C421" s="20">
        <v>254.648</v>
      </c>
      <c r="D421" s="20">
        <v>128.10499999999999</v>
      </c>
      <c r="E421" s="20">
        <v>215.59200000000001</v>
      </c>
      <c r="F421" s="20">
        <v>320.26299999999998</v>
      </c>
      <c r="G421" s="20">
        <v>162.47499999999999</v>
      </c>
      <c r="H421" s="20">
        <v>359.31900000000002</v>
      </c>
      <c r="I421" s="20">
        <v>273.39499999999998</v>
      </c>
      <c r="J421" s="20">
        <v>165.59899999999999</v>
      </c>
      <c r="K421" s="20">
        <v>253.08600000000001</v>
      </c>
      <c r="L421" s="20">
        <v>304.64</v>
      </c>
      <c r="M421" s="20">
        <v>193.72</v>
      </c>
      <c r="N421" s="20">
        <v>195.28200000000001</v>
      </c>
      <c r="O421" s="20">
        <v>389.00200000000001</v>
      </c>
      <c r="P421" s="20"/>
      <c r="Q421" s="20">
        <v>51.387</v>
      </c>
      <c r="R421" s="20">
        <v>50.048000000000002</v>
      </c>
      <c r="S421" s="20">
        <v>57.850999999999999</v>
      </c>
      <c r="T421" s="20">
        <v>42.548999999999999</v>
      </c>
      <c r="U421" s="20">
        <v>56.814999999999998</v>
      </c>
      <c r="V421" s="20">
        <v>78.153000000000006</v>
      </c>
      <c r="W421" s="20">
        <v>48.584000000000003</v>
      </c>
      <c r="X421" s="20">
        <v>72.724000000000004</v>
      </c>
      <c r="Y421" s="20">
        <v>61.814999999999998</v>
      </c>
      <c r="Z421" s="20">
        <v>48.280999999999999</v>
      </c>
      <c r="AA421" s="20">
        <v>58.582999999999998</v>
      </c>
      <c r="AB421" s="20">
        <v>66.385999999999996</v>
      </c>
      <c r="AC421" s="20">
        <v>54.619</v>
      </c>
      <c r="AD421" s="20">
        <v>53.582999999999998</v>
      </c>
      <c r="AE421" s="20">
        <v>79.188000000000002</v>
      </c>
      <c r="AG421" s="20">
        <v>0.77300000000000002</v>
      </c>
      <c r="AH421" s="20">
        <v>0.90900000000000003</v>
      </c>
      <c r="AI421" s="20">
        <v>0.95599999999999996</v>
      </c>
      <c r="AJ421" s="20">
        <v>0.88900000000000001</v>
      </c>
      <c r="AK421" s="20">
        <v>0.83899999999999997</v>
      </c>
      <c r="AL421" s="20">
        <v>0.65900000000000003</v>
      </c>
      <c r="AM421" s="20">
        <v>0.86499999999999999</v>
      </c>
      <c r="AN421" s="20">
        <v>0.85399999999999998</v>
      </c>
      <c r="AO421" s="20">
        <v>0.89900000000000002</v>
      </c>
      <c r="AP421" s="20">
        <v>0.89300000000000002</v>
      </c>
      <c r="AQ421" s="20">
        <v>0.92700000000000005</v>
      </c>
      <c r="AR421" s="20">
        <v>0.86899999999999999</v>
      </c>
      <c r="AS421" s="20">
        <v>0.81599999999999995</v>
      </c>
      <c r="AT421" s="20">
        <v>0.92300000000000004</v>
      </c>
      <c r="AU421" s="20">
        <v>0.78</v>
      </c>
      <c r="AV421" s="20"/>
      <c r="AW421" s="20">
        <v>2.02</v>
      </c>
      <c r="AX421" s="20">
        <v>1.2110000000000001</v>
      </c>
      <c r="AY421" s="20">
        <v>1.2609999999999999</v>
      </c>
      <c r="AZ421" s="20">
        <v>1.647</v>
      </c>
      <c r="BA421" s="20">
        <v>1.7210000000000001</v>
      </c>
      <c r="BB421" s="20">
        <v>2.218</v>
      </c>
      <c r="BC421" s="20">
        <v>1.101</v>
      </c>
      <c r="BD421" s="20">
        <v>1.5720000000000001</v>
      </c>
      <c r="BE421" s="20">
        <v>1.514</v>
      </c>
      <c r="BF421" s="20">
        <v>1.5569999999999999</v>
      </c>
      <c r="BG421" s="20">
        <v>1.2649999999999999</v>
      </c>
      <c r="BH421" s="20">
        <v>1.3740000000000001</v>
      </c>
      <c r="BI421" s="20">
        <v>1.73</v>
      </c>
      <c r="BJ421" s="20">
        <v>1.2150000000000001</v>
      </c>
      <c r="BK421" s="20">
        <v>1.8560000000000001</v>
      </c>
      <c r="BL421" s="20"/>
      <c r="BM421" s="20">
        <v>0.88100000000000001</v>
      </c>
      <c r="BN421" s="20">
        <v>0.91300000000000003</v>
      </c>
      <c r="BO421" s="20">
        <v>0.94199999999999995</v>
      </c>
      <c r="BP421" s="20">
        <v>0.90600000000000003</v>
      </c>
      <c r="BQ421" s="20">
        <v>0.92</v>
      </c>
      <c r="BR421" s="20">
        <v>0.84399999999999997</v>
      </c>
      <c r="BS421" s="20">
        <v>0.89300000000000002</v>
      </c>
      <c r="BT421" s="20">
        <v>0.92200000000000004</v>
      </c>
      <c r="BU421" s="20">
        <v>0.93799999999999994</v>
      </c>
      <c r="BV421" s="20">
        <v>0.91800000000000004</v>
      </c>
      <c r="BW421" s="20">
        <v>0.93100000000000005</v>
      </c>
      <c r="BX421" s="20">
        <v>0.92600000000000005</v>
      </c>
      <c r="BY421" s="20">
        <v>0.90500000000000003</v>
      </c>
      <c r="BZ421" s="20">
        <v>0.91200000000000003</v>
      </c>
      <c r="CA421" s="20">
        <v>0.92400000000000004</v>
      </c>
      <c r="CB421" s="20"/>
      <c r="CC421" s="20"/>
    </row>
    <row r="422" spans="1:81" x14ac:dyDescent="0.35">
      <c r="A422" s="20">
        <v>198.40600000000001</v>
      </c>
      <c r="B422" s="20">
        <v>226.52699999999999</v>
      </c>
      <c r="C422" s="20">
        <v>237.46299999999999</v>
      </c>
      <c r="D422" s="20">
        <v>143.72800000000001</v>
      </c>
      <c r="E422" s="20">
        <v>174.97300000000001</v>
      </c>
      <c r="F422" s="20">
        <v>199.96899999999999</v>
      </c>
      <c r="G422" s="20">
        <v>182.78399999999999</v>
      </c>
      <c r="H422" s="20">
        <v>210.905</v>
      </c>
      <c r="I422" s="20">
        <v>198.40700000000001</v>
      </c>
      <c r="J422" s="20">
        <v>134.35400000000001</v>
      </c>
      <c r="K422" s="20">
        <v>174.97300000000001</v>
      </c>
      <c r="L422" s="20">
        <v>256.20999999999998</v>
      </c>
      <c r="M422" s="20">
        <v>87.486000000000004</v>
      </c>
      <c r="N422" s="20">
        <v>174.97300000000001</v>
      </c>
      <c r="O422" s="20">
        <v>154.66399999999999</v>
      </c>
      <c r="P422" s="20"/>
      <c r="Q422" s="20">
        <v>52.244999999999997</v>
      </c>
      <c r="R422" s="20">
        <v>54.619</v>
      </c>
      <c r="S422" s="20">
        <v>58.886000000000003</v>
      </c>
      <c r="T422" s="20">
        <v>46.816000000000003</v>
      </c>
      <c r="U422" s="20">
        <v>48.584000000000003</v>
      </c>
      <c r="V422" s="20">
        <v>52.119</v>
      </c>
      <c r="W422" s="20">
        <v>50.048000000000002</v>
      </c>
      <c r="X422" s="20">
        <v>53.582999999999998</v>
      </c>
      <c r="Y422" s="20">
        <v>52.548000000000002</v>
      </c>
      <c r="Z422" s="20">
        <v>41.817</v>
      </c>
      <c r="AA422" s="20">
        <v>49.316000000000003</v>
      </c>
      <c r="AB422" s="20">
        <v>59.921999999999997</v>
      </c>
      <c r="AC422" s="20">
        <v>34.014000000000003</v>
      </c>
      <c r="AD422" s="20">
        <v>51.084000000000003</v>
      </c>
      <c r="AE422" s="20">
        <v>46.816000000000003</v>
      </c>
      <c r="AG422" s="20">
        <v>0.91300000000000003</v>
      </c>
      <c r="AH422" s="20">
        <v>0.95399999999999996</v>
      </c>
      <c r="AI422" s="20">
        <v>0.86099999999999999</v>
      </c>
      <c r="AJ422" s="20">
        <v>0.82399999999999995</v>
      </c>
      <c r="AK422" s="20">
        <v>0.93200000000000005</v>
      </c>
      <c r="AL422" s="20">
        <v>0.92500000000000004</v>
      </c>
      <c r="AM422" s="20">
        <v>0.91700000000000004</v>
      </c>
      <c r="AN422" s="20">
        <v>0.92300000000000004</v>
      </c>
      <c r="AO422" s="20">
        <v>0.90300000000000002</v>
      </c>
      <c r="AP422" s="20">
        <v>0.96599999999999997</v>
      </c>
      <c r="AQ422" s="20">
        <v>0.90400000000000003</v>
      </c>
      <c r="AR422" s="20">
        <v>0.89700000000000002</v>
      </c>
      <c r="AS422" s="20">
        <v>0.95</v>
      </c>
      <c r="AT422" s="20">
        <v>0.94</v>
      </c>
      <c r="AU422" s="20">
        <v>0.88700000000000001</v>
      </c>
      <c r="AV422" s="20"/>
      <c r="AW422" s="20">
        <v>1.508</v>
      </c>
      <c r="AX422" s="20">
        <v>1.109</v>
      </c>
      <c r="AY422" s="20">
        <v>1.474</v>
      </c>
      <c r="AZ422" s="20">
        <v>1.728</v>
      </c>
      <c r="BA422" s="20">
        <v>1.4</v>
      </c>
      <c r="BB422" s="20">
        <v>1.484</v>
      </c>
      <c r="BC422" s="20">
        <v>1.341</v>
      </c>
      <c r="BD422" s="20">
        <v>1.21</v>
      </c>
      <c r="BE422" s="20">
        <v>1.276</v>
      </c>
      <c r="BF422" s="20">
        <v>1.476</v>
      </c>
      <c r="BG422" s="20">
        <v>1.4</v>
      </c>
      <c r="BH422" s="20">
        <v>1.1859999999999999</v>
      </c>
      <c r="BI422" s="20">
        <v>1.258</v>
      </c>
      <c r="BJ422" s="20">
        <v>1.2</v>
      </c>
      <c r="BK422" s="20">
        <v>1.2789999999999999</v>
      </c>
      <c r="BL422" s="20"/>
      <c r="BM422" s="20">
        <v>0.94399999999999995</v>
      </c>
      <c r="BN422" s="20">
        <v>0.91800000000000004</v>
      </c>
      <c r="BO422" s="20">
        <v>0.91</v>
      </c>
      <c r="BP422" s="20">
        <v>0.876</v>
      </c>
      <c r="BQ422" s="20">
        <v>0.91100000000000003</v>
      </c>
      <c r="BR422" s="20">
        <v>0.91800000000000004</v>
      </c>
      <c r="BS422" s="20">
        <v>0.91800000000000004</v>
      </c>
      <c r="BT422" s="20">
        <v>0.90900000000000003</v>
      </c>
      <c r="BU422" s="20">
        <v>0.93400000000000005</v>
      </c>
      <c r="BV422" s="20">
        <v>0.91500000000000004</v>
      </c>
      <c r="BW422" s="20">
        <v>0.91100000000000003</v>
      </c>
      <c r="BX422" s="20">
        <v>0.91400000000000003</v>
      </c>
      <c r="BY422" s="20">
        <v>0.88900000000000001</v>
      </c>
      <c r="BZ422" s="20">
        <v>0.91200000000000003</v>
      </c>
      <c r="CA422" s="20">
        <v>0.89200000000000002</v>
      </c>
      <c r="CB422" s="20"/>
      <c r="CC422" s="20"/>
    </row>
    <row r="423" spans="1:81" x14ac:dyDescent="0.35">
      <c r="A423" s="20">
        <v>145.29</v>
      </c>
      <c r="B423" s="20">
        <v>204.65600000000001</v>
      </c>
      <c r="C423" s="20">
        <v>604.59400000000005</v>
      </c>
      <c r="D423" s="20">
        <v>129.667</v>
      </c>
      <c r="E423" s="20">
        <v>207.78</v>
      </c>
      <c r="F423" s="20">
        <v>251.524</v>
      </c>
      <c r="G423" s="20">
        <v>193.72</v>
      </c>
      <c r="H423" s="20">
        <v>203.09399999999999</v>
      </c>
      <c r="I423" s="20">
        <v>174.97300000000001</v>
      </c>
      <c r="J423" s="20">
        <v>145.29</v>
      </c>
      <c r="K423" s="20">
        <v>132.792</v>
      </c>
      <c r="L423" s="20">
        <v>392.12700000000001</v>
      </c>
      <c r="M423" s="20">
        <v>257.77300000000002</v>
      </c>
      <c r="N423" s="20">
        <v>209.34299999999999</v>
      </c>
      <c r="O423" s="20">
        <v>135.916</v>
      </c>
      <c r="P423" s="20"/>
      <c r="Q423" s="20">
        <v>46.512999999999998</v>
      </c>
      <c r="R423" s="20">
        <v>54.619</v>
      </c>
      <c r="S423" s="20">
        <v>95.4</v>
      </c>
      <c r="T423" s="20">
        <v>42.548999999999999</v>
      </c>
      <c r="U423" s="20">
        <v>53.887</v>
      </c>
      <c r="V423" s="20">
        <v>60.654000000000003</v>
      </c>
      <c r="W423" s="20">
        <v>52.548000000000002</v>
      </c>
      <c r="X423" s="20">
        <v>51.816000000000003</v>
      </c>
      <c r="Y423" s="20">
        <v>49.012999999999998</v>
      </c>
      <c r="Z423" s="20">
        <v>43.280999999999999</v>
      </c>
      <c r="AA423" s="20">
        <v>41.512999999999998</v>
      </c>
      <c r="AB423" s="20">
        <v>80.956000000000003</v>
      </c>
      <c r="AC423" s="20">
        <v>61.386000000000003</v>
      </c>
      <c r="AD423" s="20">
        <v>48.280999999999999</v>
      </c>
      <c r="AE423" s="20">
        <v>45.780999999999999</v>
      </c>
      <c r="AG423" s="20">
        <v>0.84399999999999997</v>
      </c>
      <c r="AH423" s="20">
        <v>0.86199999999999999</v>
      </c>
      <c r="AI423" s="20">
        <v>0.83499999999999996</v>
      </c>
      <c r="AJ423" s="20">
        <v>0.9</v>
      </c>
      <c r="AK423" s="20">
        <v>0.89900000000000002</v>
      </c>
      <c r="AL423" s="20">
        <v>0.85899999999999999</v>
      </c>
      <c r="AM423" s="20">
        <v>0.88200000000000001</v>
      </c>
      <c r="AN423" s="20">
        <v>0.95099999999999996</v>
      </c>
      <c r="AO423" s="20">
        <v>0.91500000000000004</v>
      </c>
      <c r="AP423" s="20">
        <v>0.97499999999999998</v>
      </c>
      <c r="AQ423" s="20">
        <v>0.96799999999999997</v>
      </c>
      <c r="AR423" s="20">
        <v>0.752</v>
      </c>
      <c r="AS423" s="20">
        <v>0.86</v>
      </c>
      <c r="AT423" s="20">
        <v>0.94299999999999995</v>
      </c>
      <c r="AU423" s="20">
        <v>0.81499999999999995</v>
      </c>
      <c r="AV423" s="20"/>
      <c r="AW423" s="20">
        <v>1.514</v>
      </c>
      <c r="AX423" s="20">
        <v>1.4410000000000001</v>
      </c>
      <c r="AY423" s="20">
        <v>1.659</v>
      </c>
      <c r="AZ423" s="20">
        <v>1.4770000000000001</v>
      </c>
      <c r="BA423" s="20">
        <v>1.47</v>
      </c>
      <c r="BB423" s="20">
        <v>1.3859999999999999</v>
      </c>
      <c r="BC423" s="20">
        <v>1.488</v>
      </c>
      <c r="BD423" s="20">
        <v>1.143</v>
      </c>
      <c r="BE423" s="20">
        <v>1.2749999999999999</v>
      </c>
      <c r="BF423" s="20">
        <v>1.3169999999999999</v>
      </c>
      <c r="BG423" s="20">
        <v>1.1890000000000001</v>
      </c>
      <c r="BH423" s="20">
        <v>1.9730000000000001</v>
      </c>
      <c r="BI423" s="20">
        <v>1.569</v>
      </c>
      <c r="BJ423" s="20">
        <v>1.4259999999999999</v>
      </c>
      <c r="BK423" s="20">
        <v>1.7769999999999999</v>
      </c>
      <c r="BL423" s="20"/>
      <c r="BM423" s="20">
        <v>0.91600000000000004</v>
      </c>
      <c r="BN423" s="20">
        <v>0.88500000000000001</v>
      </c>
      <c r="BO423" s="20">
        <v>0.93600000000000005</v>
      </c>
      <c r="BP423" s="20">
        <v>0.90200000000000002</v>
      </c>
      <c r="BQ423" s="20">
        <v>0.91400000000000003</v>
      </c>
      <c r="BR423" s="20">
        <v>0.89700000000000002</v>
      </c>
      <c r="BS423" s="20">
        <v>0.91900000000000004</v>
      </c>
      <c r="BT423" s="20">
        <v>0.92900000000000005</v>
      </c>
      <c r="BU423" s="20">
        <v>0.92200000000000004</v>
      </c>
      <c r="BV423" s="20">
        <v>0.93</v>
      </c>
      <c r="BW423" s="20">
        <v>0.91900000000000004</v>
      </c>
      <c r="BX423" s="20">
        <v>0.89</v>
      </c>
      <c r="BY423" s="20">
        <v>0.91200000000000003</v>
      </c>
      <c r="BZ423" s="20">
        <v>0.92600000000000005</v>
      </c>
      <c r="CA423" s="20">
        <v>0.90200000000000002</v>
      </c>
      <c r="CB423" s="20"/>
      <c r="CC423" s="20"/>
    </row>
    <row r="424" spans="1:81" x14ac:dyDescent="0.35">
      <c r="A424" s="20">
        <v>145.29</v>
      </c>
      <c r="B424" s="20">
        <v>484.3</v>
      </c>
      <c r="C424" s="20">
        <v>151.53899999999999</v>
      </c>
      <c r="D424" s="20">
        <v>121.85599999999999</v>
      </c>
      <c r="E424" s="20">
        <v>218.71600000000001</v>
      </c>
      <c r="F424" s="20">
        <v>239.02500000000001</v>
      </c>
      <c r="G424" s="20">
        <v>223.40299999999999</v>
      </c>
      <c r="H424" s="20">
        <v>332.76100000000002</v>
      </c>
      <c r="I424" s="20">
        <v>248.399</v>
      </c>
      <c r="J424" s="20">
        <v>142.16499999999999</v>
      </c>
      <c r="K424" s="20">
        <v>134.35400000000001</v>
      </c>
      <c r="L424" s="20">
        <v>267.14600000000002</v>
      </c>
      <c r="M424" s="20">
        <v>262.459</v>
      </c>
      <c r="N424" s="20">
        <v>78.113</v>
      </c>
      <c r="O424" s="20">
        <v>168.72399999999999</v>
      </c>
      <c r="P424" s="20"/>
      <c r="Q424" s="20">
        <v>46.21</v>
      </c>
      <c r="R424" s="20">
        <v>107.899</v>
      </c>
      <c r="S424" s="20">
        <v>48.584000000000003</v>
      </c>
      <c r="T424" s="20">
        <v>42.244999999999997</v>
      </c>
      <c r="U424" s="20">
        <v>54.316000000000003</v>
      </c>
      <c r="V424" s="20">
        <v>57.850999999999999</v>
      </c>
      <c r="W424" s="20">
        <v>55.350999999999999</v>
      </c>
      <c r="X424" s="20">
        <v>66.385999999999996</v>
      </c>
      <c r="Y424" s="20">
        <v>60.957000000000001</v>
      </c>
      <c r="Z424" s="20">
        <v>44.012999999999998</v>
      </c>
      <c r="AA424" s="20">
        <v>43.280999999999999</v>
      </c>
      <c r="AB424" s="20">
        <v>60.957000000000001</v>
      </c>
      <c r="AC424" s="20">
        <v>64.921000000000006</v>
      </c>
      <c r="AD424" s="20">
        <v>55.048000000000002</v>
      </c>
      <c r="AE424" s="20">
        <v>51.387</v>
      </c>
      <c r="AG424" s="20">
        <v>0.85499999999999998</v>
      </c>
      <c r="AH424" s="20">
        <v>0.52300000000000002</v>
      </c>
      <c r="AI424" s="20">
        <v>0.80700000000000005</v>
      </c>
      <c r="AJ424" s="20">
        <v>0.85799999999999998</v>
      </c>
      <c r="AK424" s="20">
        <v>0.93200000000000005</v>
      </c>
      <c r="AL424" s="20">
        <v>0.89700000000000002</v>
      </c>
      <c r="AM424" s="20">
        <v>0.91600000000000004</v>
      </c>
      <c r="AN424" s="20">
        <v>0.94899999999999995</v>
      </c>
      <c r="AO424" s="20">
        <v>0.84</v>
      </c>
      <c r="AP424" s="20">
        <v>0.92200000000000004</v>
      </c>
      <c r="AQ424" s="20">
        <v>0.90100000000000002</v>
      </c>
      <c r="AR424" s="20">
        <v>0.90300000000000002</v>
      </c>
      <c r="AS424" s="20">
        <v>0.78300000000000003</v>
      </c>
      <c r="AT424" s="20">
        <v>0.86799999999999999</v>
      </c>
      <c r="AU424" s="20">
        <v>0.80300000000000005</v>
      </c>
      <c r="AV424" s="20"/>
      <c r="AW424" s="20">
        <v>1.893</v>
      </c>
      <c r="AX424" s="20">
        <v>2.8170000000000002</v>
      </c>
      <c r="AY424" s="20">
        <v>1.8420000000000001</v>
      </c>
      <c r="AZ424" s="20">
        <v>1.7130000000000001</v>
      </c>
      <c r="BA424" s="20">
        <v>1.27</v>
      </c>
      <c r="BB424" s="20">
        <v>1.478</v>
      </c>
      <c r="BC424" s="20">
        <v>1.2649999999999999</v>
      </c>
      <c r="BD424" s="20">
        <v>1.1659999999999999</v>
      </c>
      <c r="BE424" s="20">
        <v>1.5569999999999999</v>
      </c>
      <c r="BF424" s="20">
        <v>1.335</v>
      </c>
      <c r="BG424" s="20">
        <v>1.099</v>
      </c>
      <c r="BH424" s="20">
        <v>1.1779999999999999</v>
      </c>
      <c r="BI424" s="20">
        <v>2.048</v>
      </c>
      <c r="BJ424" s="20">
        <v>1.5780000000000001</v>
      </c>
      <c r="BK424" s="20">
        <v>1.2869999999999999</v>
      </c>
      <c r="BL424" s="20"/>
      <c r="BM424" s="20">
        <v>0.93899999999999995</v>
      </c>
      <c r="BN424" s="20">
        <v>0.81399999999999995</v>
      </c>
      <c r="BO424" s="20">
        <v>0.89400000000000002</v>
      </c>
      <c r="BP424" s="20">
        <v>0.91200000000000003</v>
      </c>
      <c r="BQ424" s="20">
        <v>0.93</v>
      </c>
      <c r="BR424" s="20">
        <v>0.92700000000000005</v>
      </c>
      <c r="BS424" s="20">
        <v>0.91400000000000003</v>
      </c>
      <c r="BT424" s="20">
        <v>0.94</v>
      </c>
      <c r="BU424" s="20">
        <v>0.89600000000000002</v>
      </c>
      <c r="BV424" s="20">
        <v>0.91900000000000004</v>
      </c>
      <c r="BW424" s="20">
        <v>0.89100000000000001</v>
      </c>
      <c r="BX424" s="20">
        <v>0.9</v>
      </c>
      <c r="BY424" s="20">
        <v>0.90800000000000003</v>
      </c>
      <c r="BZ424" s="20">
        <v>0.92400000000000004</v>
      </c>
      <c r="CA424" s="20">
        <v>0.88200000000000001</v>
      </c>
      <c r="CB424" s="20"/>
      <c r="CC424" s="20"/>
    </row>
    <row r="425" spans="1:81" x14ac:dyDescent="0.35">
      <c r="A425" s="20">
        <v>128.10499999999999</v>
      </c>
      <c r="B425" s="20">
        <v>379.62900000000002</v>
      </c>
      <c r="C425" s="20">
        <v>249.96100000000001</v>
      </c>
      <c r="D425" s="20">
        <v>178.09700000000001</v>
      </c>
      <c r="E425" s="20">
        <v>212.46700000000001</v>
      </c>
      <c r="F425" s="20">
        <v>240.58799999999999</v>
      </c>
      <c r="G425" s="20">
        <v>249.96100000000001</v>
      </c>
      <c r="H425" s="20">
        <v>248.399</v>
      </c>
      <c r="I425" s="20">
        <v>245.274</v>
      </c>
      <c r="J425" s="20">
        <v>187.471</v>
      </c>
      <c r="K425" s="20">
        <v>193.72</v>
      </c>
      <c r="L425" s="20">
        <v>279.64400000000001</v>
      </c>
      <c r="M425" s="20">
        <v>181.22200000000001</v>
      </c>
      <c r="N425" s="20">
        <v>271.83300000000003</v>
      </c>
      <c r="O425" s="20">
        <v>26.558</v>
      </c>
      <c r="P425" s="20"/>
      <c r="Q425" s="20">
        <v>48.28</v>
      </c>
      <c r="R425" s="20">
        <v>79.188000000000002</v>
      </c>
      <c r="S425" s="20">
        <v>70.956000000000003</v>
      </c>
      <c r="T425" s="20">
        <v>51.512999999999998</v>
      </c>
      <c r="U425" s="20">
        <v>55.350999999999999</v>
      </c>
      <c r="V425" s="20">
        <v>58.886000000000003</v>
      </c>
      <c r="W425" s="20">
        <v>61.689</v>
      </c>
      <c r="X425" s="20">
        <v>58.886000000000003</v>
      </c>
      <c r="Y425" s="20">
        <v>58.886000000000003</v>
      </c>
      <c r="Z425" s="20">
        <v>51.084000000000003</v>
      </c>
      <c r="AA425" s="20">
        <v>54.012</v>
      </c>
      <c r="AB425" s="20">
        <v>68.760000000000005</v>
      </c>
      <c r="AC425" s="20">
        <v>49.316000000000003</v>
      </c>
      <c r="AD425" s="20">
        <v>31.943000000000001</v>
      </c>
      <c r="AE425" s="20">
        <v>19.873000000000001</v>
      </c>
      <c r="AG425" s="20">
        <v>0.69099999999999995</v>
      </c>
      <c r="AH425" s="20">
        <v>0.76100000000000001</v>
      </c>
      <c r="AI425" s="20">
        <v>0.624</v>
      </c>
      <c r="AJ425" s="20">
        <v>0.84299999999999997</v>
      </c>
      <c r="AK425" s="20">
        <v>0.871</v>
      </c>
      <c r="AL425" s="20">
        <v>0.872</v>
      </c>
      <c r="AM425" s="20">
        <v>0.82499999999999996</v>
      </c>
      <c r="AN425" s="20">
        <v>0.9</v>
      </c>
      <c r="AO425" s="20">
        <v>0.88900000000000001</v>
      </c>
      <c r="AP425" s="20">
        <v>0.90300000000000002</v>
      </c>
      <c r="AQ425" s="20">
        <v>0.83399999999999996</v>
      </c>
      <c r="AR425" s="20">
        <v>0.74299999999999999</v>
      </c>
      <c r="AS425" s="20">
        <v>0.93600000000000005</v>
      </c>
      <c r="AT425" s="20">
        <v>0.96199999999999997</v>
      </c>
      <c r="AU425" s="20">
        <v>0.84499999999999997</v>
      </c>
      <c r="AV425" s="20"/>
      <c r="AW425" s="20">
        <v>2.4060000000000001</v>
      </c>
      <c r="AX425" s="20">
        <v>1.538</v>
      </c>
      <c r="AY425" s="20">
        <v>2.0470000000000002</v>
      </c>
      <c r="AZ425" s="20">
        <v>1.673</v>
      </c>
      <c r="BA425" s="20">
        <v>1.649</v>
      </c>
      <c r="BB425" s="20">
        <v>1.339</v>
      </c>
      <c r="BC425" s="20">
        <v>1.5649999999999999</v>
      </c>
      <c r="BD425" s="20">
        <v>1.387</v>
      </c>
      <c r="BE425" s="20">
        <v>1.3140000000000001</v>
      </c>
      <c r="BF425" s="20">
        <v>1.393</v>
      </c>
      <c r="BG425" s="20">
        <v>1.462</v>
      </c>
      <c r="BH425" s="20">
        <v>1.399</v>
      </c>
      <c r="BI425" s="20">
        <v>1.4339999999999999</v>
      </c>
      <c r="BJ425" s="20">
        <v>1.1990000000000001</v>
      </c>
      <c r="BK425" s="20">
        <v>1.327</v>
      </c>
      <c r="BL425" s="20"/>
      <c r="BM425" s="20">
        <v>0.85899999999999999</v>
      </c>
      <c r="BN425" s="20">
        <v>0.89700000000000002</v>
      </c>
      <c r="BO425" s="20">
        <v>0.81</v>
      </c>
      <c r="BP425" s="20">
        <v>0.90500000000000003</v>
      </c>
      <c r="BQ425" s="20">
        <v>0.92200000000000004</v>
      </c>
      <c r="BR425" s="20">
        <v>0.90600000000000003</v>
      </c>
      <c r="BS425" s="20">
        <v>0.90900000000000003</v>
      </c>
      <c r="BT425" s="20">
        <v>0.91600000000000004</v>
      </c>
      <c r="BU425" s="20">
        <v>0.90500000000000003</v>
      </c>
      <c r="BV425" s="20">
        <v>0.90600000000000003</v>
      </c>
      <c r="BW425" s="20">
        <v>0.90200000000000002</v>
      </c>
      <c r="BX425" s="20">
        <v>0.88800000000000001</v>
      </c>
      <c r="BY425" s="20">
        <v>0.93200000000000005</v>
      </c>
      <c r="BZ425" s="20">
        <v>0.90900000000000003</v>
      </c>
      <c r="CA425" s="20">
        <v>0.81</v>
      </c>
      <c r="CB425" s="20"/>
      <c r="CC425" s="20"/>
    </row>
    <row r="426" spans="1:81" x14ac:dyDescent="0.35">
      <c r="A426" s="20">
        <v>198.40600000000001</v>
      </c>
      <c r="B426" s="20">
        <v>206.21799999999999</v>
      </c>
      <c r="C426" s="20">
        <v>107.79600000000001</v>
      </c>
      <c r="D426" s="20">
        <v>124.98099999999999</v>
      </c>
      <c r="E426" s="20">
        <v>220.27799999999999</v>
      </c>
      <c r="F426" s="20">
        <v>578.03499999999997</v>
      </c>
      <c r="G426" s="20">
        <v>162.47499999999999</v>
      </c>
      <c r="H426" s="20">
        <v>160.91300000000001</v>
      </c>
      <c r="I426" s="20">
        <v>420.24700000000001</v>
      </c>
      <c r="J426" s="20">
        <v>156.226</v>
      </c>
      <c r="K426" s="20">
        <v>309.327</v>
      </c>
      <c r="L426" s="20">
        <v>206.21799999999999</v>
      </c>
      <c r="M426" s="20">
        <v>367.13099999999997</v>
      </c>
      <c r="N426" s="20">
        <v>232.77600000000001</v>
      </c>
      <c r="O426" s="20">
        <v>218.71600000000001</v>
      </c>
      <c r="P426" s="20"/>
      <c r="Q426" s="20">
        <v>56.082999999999998</v>
      </c>
      <c r="R426" s="20">
        <v>54.316000000000003</v>
      </c>
      <c r="S426" s="20">
        <v>41.21</v>
      </c>
      <c r="T426" s="20">
        <v>42.244999999999997</v>
      </c>
      <c r="U426" s="20">
        <v>53.582999999999998</v>
      </c>
      <c r="V426" s="20">
        <v>93.757999999999996</v>
      </c>
      <c r="W426" s="20">
        <v>49.316000000000003</v>
      </c>
      <c r="X426" s="20">
        <v>51.084000000000003</v>
      </c>
      <c r="Y426" s="20">
        <v>76.688000000000002</v>
      </c>
      <c r="Z426" s="20">
        <v>44.744999999999997</v>
      </c>
      <c r="AA426" s="20">
        <v>67.724000000000004</v>
      </c>
      <c r="AB426" s="20">
        <v>57.850999999999999</v>
      </c>
      <c r="AC426" s="20">
        <v>73.760000000000005</v>
      </c>
      <c r="AD426" s="20">
        <v>60.350999999999999</v>
      </c>
      <c r="AE426" s="20">
        <v>56.387</v>
      </c>
      <c r="AG426" s="20">
        <v>0.79300000000000004</v>
      </c>
      <c r="AH426" s="20">
        <v>0.878</v>
      </c>
      <c r="AI426" s="20">
        <v>0.79800000000000004</v>
      </c>
      <c r="AJ426" s="20">
        <v>0.88</v>
      </c>
      <c r="AK426" s="20">
        <v>0.96399999999999997</v>
      </c>
      <c r="AL426" s="20">
        <v>0.82599999999999996</v>
      </c>
      <c r="AM426" s="20">
        <v>0.83899999999999997</v>
      </c>
      <c r="AN426" s="20">
        <v>0.77500000000000002</v>
      </c>
      <c r="AO426" s="20">
        <v>0.89800000000000002</v>
      </c>
      <c r="AP426" s="20">
        <v>0.98099999999999998</v>
      </c>
      <c r="AQ426" s="20">
        <v>0.84699999999999998</v>
      </c>
      <c r="AR426" s="20">
        <v>0.77400000000000002</v>
      </c>
      <c r="AS426" s="20">
        <v>0.84799999999999998</v>
      </c>
      <c r="AT426" s="20">
        <v>0.93799999999999994</v>
      </c>
      <c r="AU426" s="20">
        <v>0.86399999999999999</v>
      </c>
      <c r="AV426" s="20"/>
      <c r="AW426" s="20">
        <v>1.7869999999999999</v>
      </c>
      <c r="AX426" s="20">
        <v>1.6220000000000001</v>
      </c>
      <c r="AY426" s="20">
        <v>2.1680000000000001</v>
      </c>
      <c r="AZ426" s="20">
        <v>1.4039999999999999</v>
      </c>
      <c r="BA426" s="20">
        <v>1.2150000000000001</v>
      </c>
      <c r="BB426" s="20">
        <v>1.254</v>
      </c>
      <c r="BC426" s="20">
        <v>1.76</v>
      </c>
      <c r="BD426" s="20">
        <v>2.08</v>
      </c>
      <c r="BE426" s="20">
        <v>1.2649999999999999</v>
      </c>
      <c r="BF426" s="20">
        <v>1.2669999999999999</v>
      </c>
      <c r="BG426" s="20">
        <v>1.4470000000000001</v>
      </c>
      <c r="BH426" s="20">
        <v>1.5309999999999999</v>
      </c>
      <c r="BI426" s="20">
        <v>1.458</v>
      </c>
      <c r="BJ426" s="20">
        <v>1.278</v>
      </c>
      <c r="BK426" s="20">
        <v>1.351</v>
      </c>
      <c r="BL426" s="20"/>
      <c r="BM426" s="20">
        <v>0.90100000000000002</v>
      </c>
      <c r="BN426" s="20">
        <v>0.92</v>
      </c>
      <c r="BO426" s="20">
        <v>0.92600000000000005</v>
      </c>
      <c r="BP426" s="20">
        <v>0.89400000000000002</v>
      </c>
      <c r="BQ426" s="20">
        <v>0.93700000000000006</v>
      </c>
      <c r="BR426" s="20">
        <v>0.91200000000000003</v>
      </c>
      <c r="BS426" s="20">
        <v>0.90800000000000003</v>
      </c>
      <c r="BT426" s="20">
        <v>0.89200000000000002</v>
      </c>
      <c r="BU426" s="20">
        <v>0.94099999999999995</v>
      </c>
      <c r="BV426" s="20">
        <v>0.94299999999999995</v>
      </c>
      <c r="BW426" s="20">
        <v>0.92300000000000004</v>
      </c>
      <c r="BX426" s="20">
        <v>0.89200000000000002</v>
      </c>
      <c r="BY426" s="20">
        <v>0.90600000000000003</v>
      </c>
      <c r="BZ426" s="20">
        <v>0.93</v>
      </c>
      <c r="CA426" s="20">
        <v>0.91200000000000003</v>
      </c>
      <c r="CB426" s="20"/>
      <c r="CC426" s="20"/>
    </row>
    <row r="427" spans="1:81" x14ac:dyDescent="0.35">
      <c r="A427" s="20">
        <v>135.916</v>
      </c>
      <c r="B427" s="20">
        <v>187.471</v>
      </c>
      <c r="C427" s="20">
        <v>156.226</v>
      </c>
      <c r="D427" s="20">
        <v>143.72800000000001</v>
      </c>
      <c r="E427" s="20">
        <v>454.61700000000002</v>
      </c>
      <c r="F427" s="20">
        <v>251.524</v>
      </c>
      <c r="G427" s="20">
        <v>198.40700000000001</v>
      </c>
      <c r="H427" s="20">
        <v>206.21799999999999</v>
      </c>
      <c r="I427" s="20">
        <v>451.49299999999999</v>
      </c>
      <c r="J427" s="20">
        <v>245.274</v>
      </c>
      <c r="K427" s="20">
        <v>221.84100000000001</v>
      </c>
      <c r="L427" s="20">
        <v>264.02199999999999</v>
      </c>
      <c r="M427" s="20">
        <v>157.78800000000001</v>
      </c>
      <c r="N427" s="20">
        <v>232.77600000000001</v>
      </c>
      <c r="O427" s="20">
        <v>28.120999999999999</v>
      </c>
      <c r="P427" s="20"/>
      <c r="Q427" s="20">
        <v>45.048999999999999</v>
      </c>
      <c r="R427" s="20">
        <v>51.816000000000003</v>
      </c>
      <c r="S427" s="20">
        <v>46.512999999999998</v>
      </c>
      <c r="T427" s="20">
        <v>45.780999999999999</v>
      </c>
      <c r="U427" s="20">
        <v>78.456000000000003</v>
      </c>
      <c r="V427" s="20">
        <v>57.850999999999999</v>
      </c>
      <c r="W427" s="20">
        <v>57.850999999999999</v>
      </c>
      <c r="X427" s="20">
        <v>57.548000000000002</v>
      </c>
      <c r="Y427" s="20">
        <v>80.222999999999999</v>
      </c>
      <c r="Z427" s="20">
        <v>59.618000000000002</v>
      </c>
      <c r="AA427" s="20">
        <v>56.082999999999998</v>
      </c>
      <c r="AB427" s="20">
        <v>61.689</v>
      </c>
      <c r="AC427" s="20">
        <v>46.512999999999998</v>
      </c>
      <c r="AD427" s="20">
        <v>55.654000000000003</v>
      </c>
      <c r="AE427" s="20">
        <v>19.140999999999998</v>
      </c>
      <c r="AG427" s="20">
        <v>0.84199999999999997</v>
      </c>
      <c r="AH427" s="20">
        <v>0.877</v>
      </c>
      <c r="AI427" s="20">
        <v>0.90700000000000003</v>
      </c>
      <c r="AJ427" s="20">
        <v>0.86199999999999999</v>
      </c>
      <c r="AK427" s="20">
        <v>0.92800000000000005</v>
      </c>
      <c r="AL427" s="20">
        <v>0.94399999999999995</v>
      </c>
      <c r="AM427" s="20">
        <v>0.745</v>
      </c>
      <c r="AN427" s="20">
        <v>0.78200000000000003</v>
      </c>
      <c r="AO427" s="20">
        <v>0.88200000000000001</v>
      </c>
      <c r="AP427" s="20">
        <v>0.86699999999999999</v>
      </c>
      <c r="AQ427" s="20">
        <v>0.88600000000000001</v>
      </c>
      <c r="AR427" s="20">
        <v>0.872</v>
      </c>
      <c r="AS427" s="20">
        <v>0.91700000000000004</v>
      </c>
      <c r="AT427" s="20">
        <v>0.94399999999999995</v>
      </c>
      <c r="AU427" s="20">
        <v>0.96499999999999997</v>
      </c>
      <c r="AV427" s="20"/>
      <c r="AW427" s="20">
        <v>1.831</v>
      </c>
      <c r="AX427" s="20">
        <v>1.325</v>
      </c>
      <c r="AY427" s="20">
        <v>1.4730000000000001</v>
      </c>
      <c r="AZ427" s="20">
        <v>1.395</v>
      </c>
      <c r="BA427" s="20">
        <v>1.2549999999999999</v>
      </c>
      <c r="BB427" s="20">
        <v>1.19</v>
      </c>
      <c r="BC427" s="20">
        <v>2.0289999999999999</v>
      </c>
      <c r="BD427" s="20">
        <v>1.944</v>
      </c>
      <c r="BE427" s="20">
        <v>1.238</v>
      </c>
      <c r="BF427" s="20">
        <v>1.641</v>
      </c>
      <c r="BG427" s="20">
        <v>1.5369999999999999</v>
      </c>
      <c r="BH427" s="20">
        <v>1.397</v>
      </c>
      <c r="BI427" s="20">
        <v>1.3720000000000001</v>
      </c>
      <c r="BJ427" s="20">
        <v>1.2350000000000001</v>
      </c>
      <c r="BK427" s="20">
        <v>1.393</v>
      </c>
      <c r="BL427" s="20"/>
      <c r="BM427" s="20">
        <v>0.90200000000000002</v>
      </c>
      <c r="BN427" s="20">
        <v>0.91300000000000003</v>
      </c>
      <c r="BO427" s="20">
        <v>0.91300000000000003</v>
      </c>
      <c r="BP427" s="20">
        <v>0.88900000000000001</v>
      </c>
      <c r="BQ427" s="20">
        <v>0.94199999999999995</v>
      </c>
      <c r="BR427" s="20">
        <v>0.93100000000000005</v>
      </c>
      <c r="BS427" s="20">
        <v>0.90700000000000003</v>
      </c>
      <c r="BT427" s="20">
        <v>0.89800000000000002</v>
      </c>
      <c r="BU427" s="20">
        <v>0.92800000000000005</v>
      </c>
      <c r="BV427" s="20">
        <v>0.91500000000000004</v>
      </c>
      <c r="BW427" s="20">
        <v>0.92500000000000004</v>
      </c>
      <c r="BX427" s="20">
        <v>0.90100000000000002</v>
      </c>
      <c r="BY427" s="20">
        <v>0.92700000000000005</v>
      </c>
      <c r="BZ427" s="20">
        <v>0.91700000000000004</v>
      </c>
      <c r="CA427" s="20">
        <v>0.85699999999999998</v>
      </c>
      <c r="CB427" s="20"/>
      <c r="CC427" s="20"/>
    </row>
    <row r="428" spans="1:81" x14ac:dyDescent="0.35">
      <c r="A428" s="20">
        <v>193.72</v>
      </c>
      <c r="B428" s="20">
        <v>174.97300000000001</v>
      </c>
      <c r="C428" s="20">
        <v>223.40299999999999</v>
      </c>
      <c r="D428" s="20">
        <v>126.54300000000001</v>
      </c>
      <c r="E428" s="20">
        <v>245.274</v>
      </c>
      <c r="F428" s="20">
        <v>218.71600000000001</v>
      </c>
      <c r="G428" s="20">
        <v>176.535</v>
      </c>
      <c r="H428" s="20">
        <v>218.71600000000001</v>
      </c>
      <c r="I428" s="20">
        <v>217.154</v>
      </c>
      <c r="J428" s="20">
        <v>189.03299999999999</v>
      </c>
      <c r="K428" s="20">
        <v>203.09399999999999</v>
      </c>
      <c r="L428" s="20">
        <v>210.905</v>
      </c>
      <c r="M428" s="20">
        <v>554.60199999999998</v>
      </c>
      <c r="N428" s="20">
        <v>173.411</v>
      </c>
      <c r="O428" s="20">
        <v>190.595</v>
      </c>
      <c r="P428" s="20"/>
      <c r="Q428" s="20">
        <v>50.350999999999999</v>
      </c>
      <c r="R428" s="20">
        <v>47.548000000000002</v>
      </c>
      <c r="S428" s="20">
        <v>56.387</v>
      </c>
      <c r="T428" s="20">
        <v>40.780999999999999</v>
      </c>
      <c r="U428" s="20">
        <v>58.886000000000003</v>
      </c>
      <c r="V428" s="20">
        <v>55.350999999999999</v>
      </c>
      <c r="W428" s="20">
        <v>48.280999999999999</v>
      </c>
      <c r="X428" s="20">
        <v>54.744</v>
      </c>
      <c r="Y428" s="20">
        <v>53.28</v>
      </c>
      <c r="Z428" s="20">
        <v>50.048000000000002</v>
      </c>
      <c r="AA428" s="20">
        <v>52.548000000000002</v>
      </c>
      <c r="AB428" s="20">
        <v>53.582999999999998</v>
      </c>
      <c r="AC428" s="20">
        <v>88.757999999999996</v>
      </c>
      <c r="AD428" s="20">
        <v>57.850999999999999</v>
      </c>
      <c r="AE428" s="20">
        <v>51.816000000000003</v>
      </c>
      <c r="AG428" s="20">
        <v>0.96</v>
      </c>
      <c r="AH428" s="20">
        <v>0.97299999999999998</v>
      </c>
      <c r="AI428" s="20">
        <v>0.88300000000000001</v>
      </c>
      <c r="AJ428" s="20">
        <v>0.95599999999999996</v>
      </c>
      <c r="AK428" s="20">
        <v>0.88900000000000001</v>
      </c>
      <c r="AL428" s="20">
        <v>0.89700000000000002</v>
      </c>
      <c r="AM428" s="20">
        <v>0.95199999999999996</v>
      </c>
      <c r="AN428" s="20">
        <v>0.91700000000000004</v>
      </c>
      <c r="AO428" s="20">
        <v>0.96099999999999997</v>
      </c>
      <c r="AP428" s="20">
        <v>0.94799999999999995</v>
      </c>
      <c r="AQ428" s="20">
        <v>0.92400000000000004</v>
      </c>
      <c r="AR428" s="20">
        <v>0.92300000000000004</v>
      </c>
      <c r="AS428" s="20">
        <v>0.88500000000000001</v>
      </c>
      <c r="AT428" s="20">
        <v>0.874</v>
      </c>
      <c r="AU428" s="20">
        <v>0.89200000000000002</v>
      </c>
      <c r="AV428" s="20"/>
      <c r="AW428" s="20">
        <v>1.464</v>
      </c>
      <c r="AX428" s="20">
        <v>1.1819999999999999</v>
      </c>
      <c r="AY428" s="20">
        <v>1.7589999999999999</v>
      </c>
      <c r="AZ428" s="20">
        <v>1.47</v>
      </c>
      <c r="BA428" s="20">
        <v>1.4730000000000001</v>
      </c>
      <c r="BB428" s="20">
        <v>1.488</v>
      </c>
      <c r="BC428" s="20">
        <v>1.4059999999999999</v>
      </c>
      <c r="BD428" s="20">
        <v>1.3779999999999999</v>
      </c>
      <c r="BE428" s="20">
        <v>1.2090000000000001</v>
      </c>
      <c r="BF428" s="20">
        <v>1.3009999999999999</v>
      </c>
      <c r="BG428" s="20">
        <v>1.3779999999999999</v>
      </c>
      <c r="BH428" s="20">
        <v>1.3819999999999999</v>
      </c>
      <c r="BI428" s="20">
        <v>1.264</v>
      </c>
      <c r="BJ428" s="20">
        <v>1.349</v>
      </c>
      <c r="BK428" s="20">
        <v>1.306</v>
      </c>
      <c r="BL428" s="20"/>
      <c r="BM428" s="20">
        <v>0.93600000000000005</v>
      </c>
      <c r="BN428" s="20">
        <v>0.92600000000000005</v>
      </c>
      <c r="BO428" s="20">
        <v>0.92300000000000004</v>
      </c>
      <c r="BP428" s="20">
        <v>0.91</v>
      </c>
      <c r="BQ428" s="20">
        <v>0.91300000000000003</v>
      </c>
      <c r="BR428" s="20">
        <v>0.91800000000000004</v>
      </c>
      <c r="BS428" s="20">
        <v>0.93400000000000005</v>
      </c>
      <c r="BT428" s="20">
        <v>0.94299999999999995</v>
      </c>
      <c r="BU428" s="20">
        <v>0.94599999999999995</v>
      </c>
      <c r="BV428" s="20">
        <v>0.92700000000000005</v>
      </c>
      <c r="BW428" s="20">
        <v>0.92900000000000005</v>
      </c>
      <c r="BX428" s="20">
        <v>0.92200000000000004</v>
      </c>
      <c r="BY428" s="20">
        <v>0.93700000000000006</v>
      </c>
      <c r="BZ428" s="20">
        <v>0.91400000000000003</v>
      </c>
      <c r="CA428" s="20">
        <v>0.90400000000000003</v>
      </c>
      <c r="CB428" s="20"/>
      <c r="CC428" s="20"/>
    </row>
    <row r="429" spans="1:81" x14ac:dyDescent="0.35">
      <c r="A429" s="20">
        <v>207.78</v>
      </c>
      <c r="B429" s="20">
        <v>146.852</v>
      </c>
      <c r="C429" s="20">
        <v>270.27100000000002</v>
      </c>
      <c r="D429" s="20">
        <v>120.294</v>
      </c>
      <c r="E429" s="20">
        <v>217.154</v>
      </c>
      <c r="F429" s="20">
        <v>253.08600000000001</v>
      </c>
      <c r="G429" s="20">
        <v>182.78399999999999</v>
      </c>
      <c r="H429" s="20">
        <v>349.94600000000003</v>
      </c>
      <c r="I429" s="20">
        <v>143.72800000000001</v>
      </c>
      <c r="J429" s="20">
        <v>145.29</v>
      </c>
      <c r="K429" s="20">
        <v>246.83699999999999</v>
      </c>
      <c r="L429" s="20">
        <v>259.33499999999998</v>
      </c>
      <c r="M429" s="20">
        <v>187.471</v>
      </c>
      <c r="N429" s="20">
        <v>173.411</v>
      </c>
      <c r="O429" s="20">
        <v>927.98099999999999</v>
      </c>
      <c r="P429" s="20"/>
      <c r="Q429" s="20">
        <v>57.119</v>
      </c>
      <c r="R429" s="20">
        <v>44.744999999999997</v>
      </c>
      <c r="S429" s="20">
        <v>65.956999999999994</v>
      </c>
      <c r="T429" s="20">
        <v>42.851999999999997</v>
      </c>
      <c r="U429" s="20">
        <v>59.012</v>
      </c>
      <c r="V429" s="20">
        <v>61.386000000000003</v>
      </c>
      <c r="W429" s="20">
        <v>51.512999999999998</v>
      </c>
      <c r="X429" s="20">
        <v>72.421000000000006</v>
      </c>
      <c r="Y429" s="20">
        <v>44.012999999999998</v>
      </c>
      <c r="Z429" s="20">
        <v>44.316000000000003</v>
      </c>
      <c r="AA429" s="20">
        <v>59.012</v>
      </c>
      <c r="AB429" s="20">
        <v>62.725000000000001</v>
      </c>
      <c r="AC429" s="20">
        <v>50.78</v>
      </c>
      <c r="AD429" s="20">
        <v>50.350999999999999</v>
      </c>
      <c r="AE429" s="20">
        <v>117.773</v>
      </c>
      <c r="AG429" s="20">
        <v>0.8</v>
      </c>
      <c r="AH429" s="20">
        <v>0.92200000000000004</v>
      </c>
      <c r="AI429" s="20">
        <v>0.78100000000000003</v>
      </c>
      <c r="AJ429" s="20">
        <v>0.82299999999999995</v>
      </c>
      <c r="AK429" s="20">
        <v>0.78400000000000003</v>
      </c>
      <c r="AL429" s="20">
        <v>0.84399999999999997</v>
      </c>
      <c r="AM429" s="20">
        <v>0.86599999999999999</v>
      </c>
      <c r="AN429" s="20">
        <v>0.83799999999999997</v>
      </c>
      <c r="AO429" s="20">
        <v>0.93200000000000005</v>
      </c>
      <c r="AP429" s="20">
        <v>0.93</v>
      </c>
      <c r="AQ429" s="20">
        <v>0.89100000000000001</v>
      </c>
      <c r="AR429" s="20">
        <v>0.82799999999999996</v>
      </c>
      <c r="AS429" s="20">
        <v>0.91400000000000003</v>
      </c>
      <c r="AT429" s="20">
        <v>0.86</v>
      </c>
      <c r="AU429" s="20">
        <v>0.84099999999999997</v>
      </c>
      <c r="AV429" s="20"/>
      <c r="AW429" s="20">
        <v>1.6970000000000001</v>
      </c>
      <c r="AX429" s="20">
        <v>1.4390000000000001</v>
      </c>
      <c r="AY429" s="20">
        <v>1.2729999999999999</v>
      </c>
      <c r="AZ429" s="20">
        <v>1.8460000000000001</v>
      </c>
      <c r="BA429" s="20">
        <v>2.1880000000000002</v>
      </c>
      <c r="BB429" s="20">
        <v>1.466</v>
      </c>
      <c r="BC429" s="20">
        <v>1.5549999999999999</v>
      </c>
      <c r="BD429" s="20">
        <v>1.3520000000000001</v>
      </c>
      <c r="BE429" s="20">
        <v>1.177</v>
      </c>
      <c r="BF429" s="20">
        <v>1.226</v>
      </c>
      <c r="BG429" s="20">
        <v>1.611</v>
      </c>
      <c r="BH429" s="20">
        <v>1.284</v>
      </c>
      <c r="BI429" s="20">
        <v>1.2749999999999999</v>
      </c>
      <c r="BJ429" s="20">
        <v>1.641</v>
      </c>
      <c r="BK429" s="20">
        <v>1.218</v>
      </c>
      <c r="BL429" s="20"/>
      <c r="BM429" s="20">
        <v>0.88400000000000001</v>
      </c>
      <c r="BN429" s="20">
        <v>0.93100000000000005</v>
      </c>
      <c r="BO429" s="20">
        <v>0.89900000000000002</v>
      </c>
      <c r="BP429" s="20">
        <v>0.87</v>
      </c>
      <c r="BQ429" s="20">
        <v>0.92700000000000005</v>
      </c>
      <c r="BR429" s="20">
        <v>0.89800000000000002</v>
      </c>
      <c r="BS429" s="20">
        <v>0.91800000000000004</v>
      </c>
      <c r="BT429" s="20">
        <v>0.92600000000000005</v>
      </c>
      <c r="BU429" s="20">
        <v>0.91100000000000003</v>
      </c>
      <c r="BV429" s="20">
        <v>0.89400000000000002</v>
      </c>
      <c r="BW429" s="20">
        <v>0.94</v>
      </c>
      <c r="BX429" s="20">
        <v>0.90500000000000003</v>
      </c>
      <c r="BY429" s="20">
        <v>0.92</v>
      </c>
      <c r="BZ429" s="20">
        <v>0.89200000000000002</v>
      </c>
      <c r="CA429" s="20">
        <v>0.92200000000000004</v>
      </c>
      <c r="CB429" s="20"/>
      <c r="CC429" s="20"/>
    </row>
    <row r="430" spans="1:81" x14ac:dyDescent="0.35">
      <c r="A430" s="20">
        <v>115.607</v>
      </c>
      <c r="B430" s="20">
        <v>382.75299999999999</v>
      </c>
      <c r="C430" s="20">
        <v>515.54499999999996</v>
      </c>
      <c r="D430" s="20">
        <v>107.79600000000001</v>
      </c>
      <c r="E430" s="20">
        <v>299.95400000000001</v>
      </c>
      <c r="F430" s="20">
        <v>299.95400000000001</v>
      </c>
      <c r="G430" s="20">
        <v>115.607</v>
      </c>
      <c r="H430" s="20">
        <v>481.17500000000001</v>
      </c>
      <c r="I430" s="20">
        <v>154.66399999999999</v>
      </c>
      <c r="J430" s="20">
        <v>199.96899999999999</v>
      </c>
      <c r="K430" s="20">
        <v>239.02500000000001</v>
      </c>
      <c r="L430" s="20">
        <v>140.60300000000001</v>
      </c>
      <c r="M430" s="20">
        <v>365.56799999999998</v>
      </c>
      <c r="N430" s="20">
        <v>159.35</v>
      </c>
      <c r="O430" s="20">
        <v>193.72</v>
      </c>
      <c r="P430" s="20"/>
      <c r="Q430" s="20">
        <v>41.512999999999998</v>
      </c>
      <c r="R430" s="20">
        <v>73.456000000000003</v>
      </c>
      <c r="S430" s="20">
        <v>88.454999999999998</v>
      </c>
      <c r="T430" s="20">
        <v>40.048999999999999</v>
      </c>
      <c r="U430" s="20">
        <v>65.956999999999994</v>
      </c>
      <c r="V430" s="20">
        <v>67.724000000000004</v>
      </c>
      <c r="W430" s="20">
        <v>39.746000000000002</v>
      </c>
      <c r="X430" s="20">
        <v>82.293999999999997</v>
      </c>
      <c r="Y430" s="20">
        <v>44.744999999999997</v>
      </c>
      <c r="Z430" s="20">
        <v>51.816000000000003</v>
      </c>
      <c r="AA430" s="20">
        <v>59.921999999999997</v>
      </c>
      <c r="AB430" s="20">
        <v>48.584000000000003</v>
      </c>
      <c r="AC430" s="20">
        <v>74.617000000000004</v>
      </c>
      <c r="AD430" s="20">
        <v>47.244999999999997</v>
      </c>
      <c r="AE430" s="20">
        <v>50.350999999999999</v>
      </c>
      <c r="AG430" s="20">
        <v>0.84299999999999997</v>
      </c>
      <c r="AH430" s="20">
        <v>0.89100000000000001</v>
      </c>
      <c r="AI430" s="20">
        <v>0.82799999999999996</v>
      </c>
      <c r="AJ430" s="20">
        <v>0.84499999999999997</v>
      </c>
      <c r="AK430" s="20">
        <v>0.86599999999999999</v>
      </c>
      <c r="AL430" s="20">
        <v>0.82199999999999995</v>
      </c>
      <c r="AM430" s="20">
        <v>0.92</v>
      </c>
      <c r="AN430" s="20">
        <v>0.89300000000000002</v>
      </c>
      <c r="AO430" s="20">
        <v>0.97099999999999997</v>
      </c>
      <c r="AP430" s="20">
        <v>0.93600000000000005</v>
      </c>
      <c r="AQ430" s="20">
        <v>0.83699999999999997</v>
      </c>
      <c r="AR430" s="20">
        <v>0.749</v>
      </c>
      <c r="AS430" s="20">
        <v>0.82499999999999996</v>
      </c>
      <c r="AT430" s="20">
        <v>0.97599999999999998</v>
      </c>
      <c r="AU430" s="20">
        <v>0.96</v>
      </c>
      <c r="AV430" s="20"/>
      <c r="AW430" s="20">
        <v>1.9019999999999999</v>
      </c>
      <c r="AX430" s="20">
        <v>1.36</v>
      </c>
      <c r="AY430" s="20">
        <v>1.7030000000000001</v>
      </c>
      <c r="AZ430" s="20">
        <v>1.7170000000000001</v>
      </c>
      <c r="BA430" s="20">
        <v>1.401</v>
      </c>
      <c r="BB430" s="20">
        <v>1.161</v>
      </c>
      <c r="BC430" s="20">
        <v>1.38</v>
      </c>
      <c r="BD430" s="20">
        <v>1.2050000000000001</v>
      </c>
      <c r="BE430" s="20">
        <v>1.107</v>
      </c>
      <c r="BF430" s="20">
        <v>1.2210000000000001</v>
      </c>
      <c r="BG430" s="20">
        <v>1.5429999999999999</v>
      </c>
      <c r="BH430" s="20">
        <v>1.972</v>
      </c>
      <c r="BI430" s="20">
        <v>1.7450000000000001</v>
      </c>
      <c r="BJ430" s="20">
        <v>1.0820000000000001</v>
      </c>
      <c r="BK430" s="20">
        <v>1.179</v>
      </c>
      <c r="BL430" s="20"/>
      <c r="BM430" s="20">
        <v>0.90200000000000002</v>
      </c>
      <c r="BN430" s="20">
        <v>0.92500000000000004</v>
      </c>
      <c r="BO430" s="20">
        <v>0.93400000000000005</v>
      </c>
      <c r="BP430" s="20">
        <v>0.873</v>
      </c>
      <c r="BQ430" s="20">
        <v>0.89700000000000002</v>
      </c>
      <c r="BR430" s="20">
        <v>0.91600000000000004</v>
      </c>
      <c r="BS430" s="20">
        <v>0.90800000000000003</v>
      </c>
      <c r="BT430" s="20">
        <v>0.92800000000000005</v>
      </c>
      <c r="BU430" s="20">
        <v>0.93400000000000005</v>
      </c>
      <c r="BV430" s="20">
        <v>0.91400000000000003</v>
      </c>
      <c r="BW430" s="20">
        <v>0.90300000000000002</v>
      </c>
      <c r="BX430" s="20">
        <v>0.85299999999999998</v>
      </c>
      <c r="BY430" s="20">
        <v>0.93</v>
      </c>
      <c r="BZ430" s="20">
        <v>0.94499999999999995</v>
      </c>
      <c r="CA430" s="20">
        <v>0.91500000000000004</v>
      </c>
      <c r="CB430" s="20"/>
      <c r="CC430" s="20"/>
    </row>
    <row r="431" spans="1:81" x14ac:dyDescent="0.35">
      <c r="A431" s="20">
        <v>248.399</v>
      </c>
      <c r="B431" s="20">
        <v>343.697</v>
      </c>
      <c r="C431" s="20">
        <v>176.535</v>
      </c>
      <c r="D431" s="20">
        <v>131.22999999999999</v>
      </c>
      <c r="E431" s="20">
        <v>259.33499999999998</v>
      </c>
      <c r="F431" s="20">
        <v>179.66</v>
      </c>
      <c r="G431" s="20">
        <v>118.732</v>
      </c>
      <c r="H431" s="20">
        <v>221.84100000000001</v>
      </c>
      <c r="I431" s="20">
        <v>173.411</v>
      </c>
      <c r="J431" s="20">
        <v>128.10499999999999</v>
      </c>
      <c r="K431" s="20">
        <v>178.09700000000001</v>
      </c>
      <c r="L431" s="20">
        <v>206.21799999999999</v>
      </c>
      <c r="M431" s="20">
        <v>206.21799999999999</v>
      </c>
      <c r="N431" s="20">
        <v>176.535</v>
      </c>
      <c r="O431" s="20">
        <v>162.47499999999999</v>
      </c>
      <c r="P431" s="20"/>
      <c r="Q431" s="20">
        <v>58.582999999999998</v>
      </c>
      <c r="R431" s="20">
        <v>67.849999999999994</v>
      </c>
      <c r="S431" s="20">
        <v>49.012999999999998</v>
      </c>
      <c r="T431" s="20">
        <v>42.244999999999997</v>
      </c>
      <c r="U431" s="20">
        <v>58.886000000000003</v>
      </c>
      <c r="V431" s="20">
        <v>48.280999999999999</v>
      </c>
      <c r="W431" s="20">
        <v>39.442</v>
      </c>
      <c r="X431" s="20">
        <v>54.316000000000003</v>
      </c>
      <c r="Y431" s="20">
        <v>48.584000000000003</v>
      </c>
      <c r="Z431" s="20">
        <v>41.512999999999998</v>
      </c>
      <c r="AA431" s="20">
        <v>48.584000000000003</v>
      </c>
      <c r="AB431" s="20">
        <v>52.548000000000002</v>
      </c>
      <c r="AC431" s="20">
        <v>53.28</v>
      </c>
      <c r="AD431" s="20">
        <v>50.350999999999999</v>
      </c>
      <c r="AE431" s="20">
        <v>47.244999999999997</v>
      </c>
      <c r="AG431" s="20">
        <v>0.91</v>
      </c>
      <c r="AH431" s="20">
        <v>0.93799999999999994</v>
      </c>
      <c r="AI431" s="20">
        <v>0.92300000000000004</v>
      </c>
      <c r="AJ431" s="20">
        <v>0.92400000000000004</v>
      </c>
      <c r="AK431" s="20">
        <v>0.94</v>
      </c>
      <c r="AL431" s="20">
        <v>0.96899999999999997</v>
      </c>
      <c r="AM431" s="20">
        <v>0.95899999999999996</v>
      </c>
      <c r="AN431" s="20">
        <v>0.94499999999999995</v>
      </c>
      <c r="AO431" s="20">
        <v>0.92300000000000004</v>
      </c>
      <c r="AP431" s="20">
        <v>0.93400000000000005</v>
      </c>
      <c r="AQ431" s="20">
        <v>0.94799999999999995</v>
      </c>
      <c r="AR431" s="20">
        <v>0.93799999999999994</v>
      </c>
      <c r="AS431" s="20">
        <v>0.91300000000000003</v>
      </c>
      <c r="AT431" s="20">
        <v>0.79</v>
      </c>
      <c r="AU431" s="20">
        <v>0.91500000000000004</v>
      </c>
      <c r="AV431" s="20"/>
      <c r="AW431" s="20">
        <v>1.409</v>
      </c>
      <c r="AX431" s="20">
        <v>1.099</v>
      </c>
      <c r="AY431" s="20">
        <v>1.496</v>
      </c>
      <c r="AZ431" s="20">
        <v>1.4930000000000001</v>
      </c>
      <c r="BA431" s="20">
        <v>1.258</v>
      </c>
      <c r="BB431" s="20">
        <v>1.3340000000000001</v>
      </c>
      <c r="BC431" s="20">
        <v>1.1519999999999999</v>
      </c>
      <c r="BD431" s="20">
        <v>1.3169999999999999</v>
      </c>
      <c r="BE431" s="20">
        <v>1.5629999999999999</v>
      </c>
      <c r="BF431" s="20">
        <v>1.2549999999999999</v>
      </c>
      <c r="BG431" s="20">
        <v>1.2609999999999999</v>
      </c>
      <c r="BH431" s="20">
        <v>1.462</v>
      </c>
      <c r="BI431" s="20">
        <v>1.5860000000000001</v>
      </c>
      <c r="BJ431" s="20">
        <v>1.9330000000000001</v>
      </c>
      <c r="BK431" s="20">
        <v>1.494</v>
      </c>
      <c r="BL431" s="20"/>
      <c r="BM431" s="20">
        <v>0.92700000000000005</v>
      </c>
      <c r="BN431" s="20">
        <v>0.94199999999999995</v>
      </c>
      <c r="BO431" s="20">
        <v>0.93400000000000005</v>
      </c>
      <c r="BP431" s="20">
        <v>0.92300000000000004</v>
      </c>
      <c r="BQ431" s="20">
        <v>0.93</v>
      </c>
      <c r="BR431" s="20">
        <v>0.93899999999999995</v>
      </c>
      <c r="BS431" s="20">
        <v>0.93799999999999994</v>
      </c>
      <c r="BT431" s="20">
        <v>0.92800000000000005</v>
      </c>
      <c r="BU431" s="20">
        <v>0.91700000000000004</v>
      </c>
      <c r="BV431" s="20">
        <v>0.90600000000000003</v>
      </c>
      <c r="BW431" s="20">
        <v>0.91200000000000003</v>
      </c>
      <c r="BX431" s="20">
        <v>0.93600000000000005</v>
      </c>
      <c r="BY431" s="20">
        <v>0.94299999999999995</v>
      </c>
      <c r="BZ431" s="20">
        <v>0.872</v>
      </c>
      <c r="CA431" s="20">
        <v>0.92900000000000005</v>
      </c>
      <c r="CB431" s="20"/>
      <c r="CC431" s="20"/>
    </row>
    <row r="432" spans="1:81" x14ac:dyDescent="0.35">
      <c r="A432" s="20">
        <v>276.51900000000001</v>
      </c>
      <c r="B432" s="20">
        <v>462.428</v>
      </c>
      <c r="C432" s="20">
        <v>337.44799999999998</v>
      </c>
      <c r="D432" s="20">
        <v>126.54300000000001</v>
      </c>
      <c r="E432" s="20">
        <v>215.59200000000001</v>
      </c>
      <c r="F432" s="20">
        <v>248.399</v>
      </c>
      <c r="G432" s="20">
        <v>312.452</v>
      </c>
      <c r="H432" s="20">
        <v>171.84800000000001</v>
      </c>
      <c r="I432" s="20">
        <v>220.27799999999999</v>
      </c>
      <c r="J432" s="20">
        <v>167.16200000000001</v>
      </c>
      <c r="K432" s="20">
        <v>198.40700000000001</v>
      </c>
      <c r="L432" s="20">
        <v>465.553</v>
      </c>
      <c r="M432" s="20">
        <v>93.734999999999999</v>
      </c>
      <c r="N432" s="20">
        <v>364.00599999999997</v>
      </c>
      <c r="O432" s="20">
        <v>259.33499999999998</v>
      </c>
      <c r="P432" s="20"/>
      <c r="Q432" s="20">
        <v>64.617999999999995</v>
      </c>
      <c r="R432" s="20">
        <v>87.293999999999997</v>
      </c>
      <c r="S432" s="20">
        <v>79.795000000000002</v>
      </c>
      <c r="T432" s="20">
        <v>41.512999999999998</v>
      </c>
      <c r="U432" s="20">
        <v>53.582999999999998</v>
      </c>
      <c r="V432" s="20">
        <v>59.618000000000002</v>
      </c>
      <c r="W432" s="20">
        <v>68.760000000000005</v>
      </c>
      <c r="X432" s="20">
        <v>51.084000000000003</v>
      </c>
      <c r="Y432" s="20">
        <v>57.850999999999999</v>
      </c>
      <c r="Z432" s="20">
        <v>46.512999999999998</v>
      </c>
      <c r="AA432" s="20">
        <v>51.816000000000003</v>
      </c>
      <c r="AB432" s="20">
        <v>83.027000000000001</v>
      </c>
      <c r="AC432" s="20">
        <v>35.478000000000002</v>
      </c>
      <c r="AD432" s="20">
        <v>48.280999999999999</v>
      </c>
      <c r="AE432" s="20">
        <v>62.421999999999997</v>
      </c>
      <c r="AG432" s="20">
        <v>0.83199999999999996</v>
      </c>
      <c r="AH432" s="20">
        <v>0.76300000000000001</v>
      </c>
      <c r="AI432" s="20">
        <v>0.66600000000000004</v>
      </c>
      <c r="AJ432" s="20">
        <v>0.92300000000000004</v>
      </c>
      <c r="AK432" s="20">
        <v>0.94399999999999995</v>
      </c>
      <c r="AL432" s="20">
        <v>0.878</v>
      </c>
      <c r="AM432" s="20">
        <v>0.83</v>
      </c>
      <c r="AN432" s="20">
        <v>0.82799999999999996</v>
      </c>
      <c r="AO432" s="20">
        <v>0.82699999999999996</v>
      </c>
      <c r="AP432" s="20">
        <v>0.97099999999999997</v>
      </c>
      <c r="AQ432" s="20">
        <v>0.92900000000000005</v>
      </c>
      <c r="AR432" s="20">
        <v>0.84899999999999998</v>
      </c>
      <c r="AS432" s="20">
        <v>0.93600000000000005</v>
      </c>
      <c r="AT432" s="20">
        <v>0.95199999999999996</v>
      </c>
      <c r="AU432" s="20">
        <v>0.83599999999999997</v>
      </c>
      <c r="AV432" s="20"/>
      <c r="AW432" s="20">
        <v>1.619</v>
      </c>
      <c r="AX432" s="20">
        <v>1.732</v>
      </c>
      <c r="AY432" s="20">
        <v>1.5109999999999999</v>
      </c>
      <c r="AZ432" s="20">
        <v>1.2350000000000001</v>
      </c>
      <c r="BA432" s="20">
        <v>1.28</v>
      </c>
      <c r="BB432" s="20">
        <v>1.4790000000000001</v>
      </c>
      <c r="BC432" s="20">
        <v>1.337</v>
      </c>
      <c r="BD432" s="20">
        <v>1.8620000000000001</v>
      </c>
      <c r="BE432" s="20">
        <v>1.446</v>
      </c>
      <c r="BF432" s="20">
        <v>1.264</v>
      </c>
      <c r="BG432" s="20">
        <v>1.39</v>
      </c>
      <c r="BH432" s="20">
        <v>1.407</v>
      </c>
      <c r="BI432" s="20">
        <v>1.04</v>
      </c>
      <c r="BJ432" s="20">
        <v>1.204</v>
      </c>
      <c r="BK432" s="20">
        <v>1.6160000000000001</v>
      </c>
      <c r="BL432" s="20"/>
      <c r="BM432" s="20">
        <v>0.91</v>
      </c>
      <c r="BN432" s="20">
        <v>0.91900000000000004</v>
      </c>
      <c r="BO432" s="20">
        <v>0.83899999999999997</v>
      </c>
      <c r="BP432" s="20">
        <v>0.89</v>
      </c>
      <c r="BQ432" s="20">
        <v>0.92</v>
      </c>
      <c r="BR432" s="20">
        <v>0.91400000000000003</v>
      </c>
      <c r="BS432" s="20">
        <v>0.90900000000000003</v>
      </c>
      <c r="BT432" s="20">
        <v>0.89100000000000001</v>
      </c>
      <c r="BU432" s="20">
        <v>0.89500000000000002</v>
      </c>
      <c r="BV432" s="20">
        <v>0.93400000000000005</v>
      </c>
      <c r="BW432" s="20">
        <v>0.92700000000000005</v>
      </c>
      <c r="BX432" s="20">
        <v>0.92400000000000004</v>
      </c>
      <c r="BY432" s="20">
        <v>0.89600000000000002</v>
      </c>
      <c r="BZ432" s="20">
        <v>0.93</v>
      </c>
      <c r="CA432" s="20">
        <v>0.92500000000000004</v>
      </c>
      <c r="CB432" s="20"/>
      <c r="CC432" s="20"/>
    </row>
    <row r="433" spans="1:81" x14ac:dyDescent="0.35">
      <c r="A433" s="20">
        <v>140.60300000000001</v>
      </c>
      <c r="B433" s="20">
        <v>192.15799999999999</v>
      </c>
      <c r="C433" s="20">
        <v>248.399</v>
      </c>
      <c r="D433" s="20">
        <v>154.66399999999999</v>
      </c>
      <c r="E433" s="20">
        <v>240.58799999999999</v>
      </c>
      <c r="F433" s="20">
        <v>221.84100000000001</v>
      </c>
      <c r="G433" s="20">
        <v>457.74200000000002</v>
      </c>
      <c r="H433" s="20">
        <v>399.93799999999999</v>
      </c>
      <c r="I433" s="20">
        <v>210.905</v>
      </c>
      <c r="J433" s="20">
        <v>134.35400000000001</v>
      </c>
      <c r="K433" s="20">
        <v>262.459</v>
      </c>
      <c r="L433" s="20">
        <v>253.08600000000001</v>
      </c>
      <c r="M433" s="20">
        <v>134.35400000000001</v>
      </c>
      <c r="N433" s="20">
        <v>173.411</v>
      </c>
      <c r="O433" s="20">
        <v>226.52699999999999</v>
      </c>
      <c r="P433" s="20"/>
      <c r="Q433" s="20">
        <v>46.21</v>
      </c>
      <c r="R433" s="20">
        <v>51.512999999999998</v>
      </c>
      <c r="S433" s="20">
        <v>57.850999999999999</v>
      </c>
      <c r="T433" s="20">
        <v>49.012999999999998</v>
      </c>
      <c r="U433" s="20">
        <v>56.387</v>
      </c>
      <c r="V433" s="20">
        <v>55.048000000000002</v>
      </c>
      <c r="W433" s="20">
        <v>81.259</v>
      </c>
      <c r="X433" s="20">
        <v>76.992000000000004</v>
      </c>
      <c r="Y433" s="20">
        <v>57.850999999999999</v>
      </c>
      <c r="Z433" s="20">
        <v>43.280999999999999</v>
      </c>
      <c r="AA433" s="20">
        <v>60.654000000000003</v>
      </c>
      <c r="AB433" s="20">
        <v>61.386000000000003</v>
      </c>
      <c r="AC433" s="20">
        <v>42.978000000000002</v>
      </c>
      <c r="AD433" s="20">
        <v>72.421000000000006</v>
      </c>
      <c r="AE433" s="20">
        <v>60.654000000000003</v>
      </c>
      <c r="AG433" s="20">
        <v>0.82699999999999996</v>
      </c>
      <c r="AH433" s="20">
        <v>0.91</v>
      </c>
      <c r="AI433" s="20">
        <v>0.93300000000000005</v>
      </c>
      <c r="AJ433" s="20">
        <v>0.80900000000000005</v>
      </c>
      <c r="AK433" s="20">
        <v>0.95099999999999996</v>
      </c>
      <c r="AL433" s="20">
        <v>0.92</v>
      </c>
      <c r="AM433" s="20">
        <v>0.871</v>
      </c>
      <c r="AN433" s="20">
        <v>0.84799999999999998</v>
      </c>
      <c r="AO433" s="20">
        <v>0.79200000000000004</v>
      </c>
      <c r="AP433" s="20">
        <v>0.90100000000000002</v>
      </c>
      <c r="AQ433" s="20">
        <v>0.89700000000000002</v>
      </c>
      <c r="AR433" s="20">
        <v>0.84399999999999997</v>
      </c>
      <c r="AS433" s="20">
        <v>0.91400000000000003</v>
      </c>
      <c r="AT433" s="20">
        <v>0.872</v>
      </c>
      <c r="AU433" s="20">
        <v>0.77400000000000002</v>
      </c>
      <c r="AV433" s="20"/>
      <c r="AW433" s="20">
        <v>1.9039999999999999</v>
      </c>
      <c r="AX433" s="20">
        <v>1.45</v>
      </c>
      <c r="AY433" s="20">
        <v>1.234</v>
      </c>
      <c r="AZ433" s="20">
        <v>1.7509999999999999</v>
      </c>
      <c r="BA433" s="20">
        <v>1.399</v>
      </c>
      <c r="BB433" s="20">
        <v>1.1359999999999999</v>
      </c>
      <c r="BC433" s="20">
        <v>1.532</v>
      </c>
      <c r="BD433" s="20">
        <v>1.349</v>
      </c>
      <c r="BE433" s="20">
        <v>1.853</v>
      </c>
      <c r="BF433" s="20">
        <v>1.488</v>
      </c>
      <c r="BG433" s="20">
        <v>1.579</v>
      </c>
      <c r="BH433" s="20">
        <v>1.228</v>
      </c>
      <c r="BI433" s="20">
        <v>1.286</v>
      </c>
      <c r="BJ433" s="20">
        <v>1.5580000000000001</v>
      </c>
      <c r="BK433" s="20">
        <v>1.5549999999999999</v>
      </c>
      <c r="BL433" s="20"/>
      <c r="BM433" s="20">
        <v>0.92800000000000005</v>
      </c>
      <c r="BN433" s="20">
        <v>0.93899999999999995</v>
      </c>
      <c r="BO433" s="20">
        <v>0.92200000000000004</v>
      </c>
      <c r="BP433" s="20">
        <v>0.9</v>
      </c>
      <c r="BQ433" s="20">
        <v>0.93300000000000005</v>
      </c>
      <c r="BR433" s="20">
        <v>0.92200000000000004</v>
      </c>
      <c r="BS433" s="20">
        <v>0.93</v>
      </c>
      <c r="BT433" s="20">
        <v>0.91600000000000004</v>
      </c>
      <c r="BU433" s="20">
        <v>0.88500000000000001</v>
      </c>
      <c r="BV433" s="20">
        <v>0.90100000000000002</v>
      </c>
      <c r="BW433" s="20">
        <v>0.93300000000000005</v>
      </c>
      <c r="BX433" s="20">
        <v>0.90300000000000002</v>
      </c>
      <c r="BY433" s="20">
        <v>0.91500000000000004</v>
      </c>
      <c r="BZ433" s="20">
        <v>0.93400000000000005</v>
      </c>
      <c r="CA433" s="20">
        <v>0.876</v>
      </c>
      <c r="CB433" s="20"/>
      <c r="CC433" s="20"/>
    </row>
    <row r="434" spans="1:81" x14ac:dyDescent="0.35">
      <c r="A434" s="20">
        <v>265.584</v>
      </c>
      <c r="B434" s="20">
        <v>198.40700000000001</v>
      </c>
      <c r="C434" s="20">
        <v>226.52699999999999</v>
      </c>
      <c r="D434" s="20">
        <v>139.041</v>
      </c>
      <c r="E434" s="20">
        <v>117.169</v>
      </c>
      <c r="F434" s="20">
        <v>168.72399999999999</v>
      </c>
      <c r="G434" s="20">
        <v>223.40299999999999</v>
      </c>
      <c r="H434" s="20">
        <v>220.27799999999999</v>
      </c>
      <c r="I434" s="20">
        <v>471.80200000000002</v>
      </c>
      <c r="J434" s="20">
        <v>187.471</v>
      </c>
      <c r="K434" s="20">
        <v>204.65600000000001</v>
      </c>
      <c r="L434" s="20">
        <v>232.77600000000001</v>
      </c>
      <c r="M434" s="20">
        <v>221.84100000000001</v>
      </c>
      <c r="N434" s="20">
        <v>321.82499999999999</v>
      </c>
      <c r="O434" s="20">
        <v>293.70400000000001</v>
      </c>
      <c r="P434" s="20"/>
      <c r="Q434" s="20">
        <v>60.350999999999999</v>
      </c>
      <c r="R434" s="20">
        <v>51.816000000000003</v>
      </c>
      <c r="S434" s="20">
        <v>57.119</v>
      </c>
      <c r="T434" s="20">
        <v>45.780999999999999</v>
      </c>
      <c r="U434" s="20">
        <v>40.048999999999999</v>
      </c>
      <c r="V434" s="20">
        <v>47.976999999999997</v>
      </c>
      <c r="W434" s="20">
        <v>58.886000000000003</v>
      </c>
      <c r="X434" s="20">
        <v>56.082999999999998</v>
      </c>
      <c r="Y434" s="20">
        <v>80.527000000000001</v>
      </c>
      <c r="Z434" s="20">
        <v>49.316000000000003</v>
      </c>
      <c r="AA434" s="20">
        <v>52.119</v>
      </c>
      <c r="AB434" s="20">
        <v>59.921999999999997</v>
      </c>
      <c r="AC434" s="20">
        <v>56.387</v>
      </c>
      <c r="AD434" s="20">
        <v>47.244999999999997</v>
      </c>
      <c r="AE434" s="20">
        <v>73.760000000000005</v>
      </c>
      <c r="AG434" s="20">
        <v>0.91600000000000004</v>
      </c>
      <c r="AH434" s="20">
        <v>0.92900000000000005</v>
      </c>
      <c r="AI434" s="20">
        <v>0.873</v>
      </c>
      <c r="AJ434" s="20">
        <v>0.83399999999999996</v>
      </c>
      <c r="AK434" s="20">
        <v>0.91800000000000004</v>
      </c>
      <c r="AL434" s="20">
        <v>0.92100000000000004</v>
      </c>
      <c r="AM434" s="20">
        <v>0.81</v>
      </c>
      <c r="AN434" s="20">
        <v>0.88</v>
      </c>
      <c r="AO434" s="20">
        <v>0.91400000000000003</v>
      </c>
      <c r="AP434" s="20">
        <v>0.96899999999999997</v>
      </c>
      <c r="AQ434" s="20">
        <v>0.94699999999999995</v>
      </c>
      <c r="AR434" s="20">
        <v>0.81499999999999995</v>
      </c>
      <c r="AS434" s="20">
        <v>0.877</v>
      </c>
      <c r="AT434" s="20">
        <v>0.97599999999999998</v>
      </c>
      <c r="AU434" s="20">
        <v>0.67800000000000005</v>
      </c>
      <c r="AV434" s="20"/>
      <c r="AW434" s="20">
        <v>1.504</v>
      </c>
      <c r="AX434" s="20">
        <v>1.296</v>
      </c>
      <c r="AY434" s="20">
        <v>1.4690000000000001</v>
      </c>
      <c r="AZ434" s="20">
        <v>1.706</v>
      </c>
      <c r="BA434" s="20">
        <v>1.57</v>
      </c>
      <c r="BB434" s="20">
        <v>1.335</v>
      </c>
      <c r="BC434" s="20">
        <v>1.919</v>
      </c>
      <c r="BD434" s="20">
        <v>1.476</v>
      </c>
      <c r="BE434" s="20">
        <v>1.3420000000000001</v>
      </c>
      <c r="BF434" s="20">
        <v>1.3089999999999999</v>
      </c>
      <c r="BG434" s="20">
        <v>1.276</v>
      </c>
      <c r="BH434" s="20">
        <v>1.125</v>
      </c>
      <c r="BI434" s="20">
        <v>1.35</v>
      </c>
      <c r="BJ434" s="20">
        <v>1.232</v>
      </c>
      <c r="BK434" s="20">
        <v>1.8069999999999999</v>
      </c>
      <c r="BL434" s="20"/>
      <c r="BM434" s="20">
        <v>0.93899999999999995</v>
      </c>
      <c r="BN434" s="20">
        <v>0.92</v>
      </c>
      <c r="BO434" s="20">
        <v>0.93200000000000005</v>
      </c>
      <c r="BP434" s="20">
        <v>0.91800000000000004</v>
      </c>
      <c r="BQ434" s="20">
        <v>0.89800000000000002</v>
      </c>
      <c r="BR434" s="20">
        <v>0.94299999999999995</v>
      </c>
      <c r="BS434" s="20">
        <v>0.91100000000000003</v>
      </c>
      <c r="BT434" s="20">
        <v>0.91600000000000004</v>
      </c>
      <c r="BU434" s="20">
        <v>0.93500000000000005</v>
      </c>
      <c r="BV434" s="20">
        <v>0.93</v>
      </c>
      <c r="BW434" s="20">
        <v>0.91900000000000004</v>
      </c>
      <c r="BX434" s="20">
        <v>0.9</v>
      </c>
      <c r="BY434" s="20">
        <v>0.90700000000000003</v>
      </c>
      <c r="BZ434" s="20">
        <v>0.94099999999999995</v>
      </c>
      <c r="CA434" s="20">
        <v>0.81200000000000006</v>
      </c>
      <c r="CB434" s="20"/>
      <c r="CC434" s="20"/>
    </row>
    <row r="435" spans="1:81" x14ac:dyDescent="0.35">
      <c r="A435" s="20">
        <v>148.41399999999999</v>
      </c>
      <c r="B435" s="20">
        <v>184.346</v>
      </c>
      <c r="C435" s="20">
        <v>182.78399999999999</v>
      </c>
      <c r="D435" s="20">
        <v>110.92</v>
      </c>
      <c r="E435" s="20">
        <v>382.75299999999999</v>
      </c>
      <c r="F435" s="20">
        <v>303.07799999999997</v>
      </c>
      <c r="G435" s="20">
        <v>167.16200000000001</v>
      </c>
      <c r="H435" s="20">
        <v>204.65600000000001</v>
      </c>
      <c r="I435" s="20">
        <v>210.905</v>
      </c>
      <c r="J435" s="20">
        <v>154.66399999999999</v>
      </c>
      <c r="K435" s="20">
        <v>423.37200000000001</v>
      </c>
      <c r="L435" s="20">
        <v>181.22200000000001</v>
      </c>
      <c r="M435" s="20">
        <v>170.286</v>
      </c>
      <c r="N435" s="20">
        <v>234.339</v>
      </c>
      <c r="O435" s="20">
        <v>243.71199999999999</v>
      </c>
      <c r="P435" s="20"/>
      <c r="Q435" s="20">
        <v>47.244999999999997</v>
      </c>
      <c r="R435" s="20">
        <v>49.619</v>
      </c>
      <c r="S435" s="20">
        <v>52.548000000000002</v>
      </c>
      <c r="T435" s="20">
        <v>42.244999999999997</v>
      </c>
      <c r="U435" s="20">
        <v>107.899</v>
      </c>
      <c r="V435" s="20">
        <v>64.921000000000006</v>
      </c>
      <c r="W435" s="20">
        <v>48.887</v>
      </c>
      <c r="X435" s="20">
        <v>55.048000000000002</v>
      </c>
      <c r="Y435" s="20">
        <v>54.619</v>
      </c>
      <c r="Z435" s="20">
        <v>46.084000000000003</v>
      </c>
      <c r="AA435" s="20">
        <v>76.992000000000004</v>
      </c>
      <c r="AB435" s="20">
        <v>51.387</v>
      </c>
      <c r="AC435" s="20">
        <v>52.548000000000002</v>
      </c>
      <c r="AD435" s="20">
        <v>67.421000000000006</v>
      </c>
      <c r="AE435" s="20">
        <v>63.76</v>
      </c>
      <c r="AG435" s="20">
        <v>0.83599999999999997</v>
      </c>
      <c r="AH435" s="20">
        <v>0.94099999999999995</v>
      </c>
      <c r="AI435" s="20">
        <v>0.83199999999999996</v>
      </c>
      <c r="AJ435" s="20">
        <v>0.78100000000000003</v>
      </c>
      <c r="AK435" s="20">
        <v>0.41299999999999998</v>
      </c>
      <c r="AL435" s="20">
        <v>0.90400000000000003</v>
      </c>
      <c r="AM435" s="20">
        <v>0.879</v>
      </c>
      <c r="AN435" s="20">
        <v>0.84899999999999998</v>
      </c>
      <c r="AO435" s="20">
        <v>0.88800000000000001</v>
      </c>
      <c r="AP435" s="20">
        <v>0.91500000000000004</v>
      </c>
      <c r="AQ435" s="20">
        <v>0.89800000000000002</v>
      </c>
      <c r="AR435" s="20">
        <v>0.86199999999999999</v>
      </c>
      <c r="AS435" s="20">
        <v>0.77500000000000002</v>
      </c>
      <c r="AT435" s="20">
        <v>0.89</v>
      </c>
      <c r="AU435" s="20">
        <v>0.753</v>
      </c>
      <c r="AV435" s="20"/>
      <c r="AW435" s="20">
        <v>1.7989999999999999</v>
      </c>
      <c r="AX435" s="20">
        <v>1.3069999999999999</v>
      </c>
      <c r="AY435" s="20">
        <v>1.9139999999999999</v>
      </c>
      <c r="AZ435" s="20">
        <v>1.91</v>
      </c>
      <c r="BA435" s="20">
        <v>1.869</v>
      </c>
      <c r="BB435" s="20">
        <v>1.272</v>
      </c>
      <c r="BC435" s="20">
        <v>1.5529999999999999</v>
      </c>
      <c r="BD435" s="20">
        <v>1.669</v>
      </c>
      <c r="BE435" s="20">
        <v>1.476</v>
      </c>
      <c r="BF435" s="20">
        <v>1.377</v>
      </c>
      <c r="BG435" s="20">
        <v>1.4410000000000001</v>
      </c>
      <c r="BH435" s="20">
        <v>1.4119999999999999</v>
      </c>
      <c r="BI435" s="20">
        <v>1.9510000000000001</v>
      </c>
      <c r="BJ435" s="20">
        <v>1.371</v>
      </c>
      <c r="BK435" s="20">
        <v>1.794</v>
      </c>
      <c r="BL435" s="20"/>
      <c r="BM435" s="20">
        <v>0.90900000000000003</v>
      </c>
      <c r="BN435" s="20">
        <v>0.91100000000000003</v>
      </c>
      <c r="BO435" s="20">
        <v>0.92100000000000004</v>
      </c>
      <c r="BP435" s="20">
        <v>0.86099999999999999</v>
      </c>
      <c r="BQ435" s="20">
        <v>0.69699999999999995</v>
      </c>
      <c r="BR435" s="20">
        <v>0.92600000000000005</v>
      </c>
      <c r="BS435" s="20">
        <v>0.88800000000000001</v>
      </c>
      <c r="BT435" s="20">
        <v>0.91900000000000004</v>
      </c>
      <c r="BU435" s="20">
        <v>0.92200000000000004</v>
      </c>
      <c r="BV435" s="20">
        <v>0.89600000000000002</v>
      </c>
      <c r="BW435" s="20">
        <v>0.93300000000000005</v>
      </c>
      <c r="BX435" s="20">
        <v>0.88500000000000001</v>
      </c>
      <c r="BY435" s="20">
        <v>0.91200000000000003</v>
      </c>
      <c r="BZ435" s="20">
        <v>0.93</v>
      </c>
      <c r="CA435" s="20">
        <v>0.89100000000000001</v>
      </c>
      <c r="CB435" s="20"/>
      <c r="CC435" s="20"/>
    </row>
    <row r="436" spans="1:81" x14ac:dyDescent="0.35">
      <c r="A436" s="20">
        <v>201.53100000000001</v>
      </c>
      <c r="B436" s="20">
        <v>199.96899999999999</v>
      </c>
      <c r="C436" s="20">
        <v>157.78800000000001</v>
      </c>
      <c r="D436" s="20">
        <v>98.421999999999997</v>
      </c>
      <c r="E436" s="20">
        <v>196.84399999999999</v>
      </c>
      <c r="F436" s="20">
        <v>298.39100000000002</v>
      </c>
      <c r="G436" s="20">
        <v>206.21799999999999</v>
      </c>
      <c r="H436" s="20">
        <v>281.20600000000002</v>
      </c>
      <c r="I436" s="20">
        <v>192.15799999999999</v>
      </c>
      <c r="J436" s="20">
        <v>329.63600000000002</v>
      </c>
      <c r="K436" s="20">
        <v>203.09399999999999</v>
      </c>
      <c r="L436" s="20">
        <v>160.91300000000001</v>
      </c>
      <c r="M436" s="20">
        <v>156.226</v>
      </c>
      <c r="N436" s="20">
        <v>146.852</v>
      </c>
      <c r="O436" s="20">
        <v>423.37200000000001</v>
      </c>
      <c r="P436" s="20"/>
      <c r="Q436" s="20">
        <v>52.850999999999999</v>
      </c>
      <c r="R436" s="20">
        <v>52.850999999999999</v>
      </c>
      <c r="S436" s="20">
        <v>49.012999999999998</v>
      </c>
      <c r="T436" s="20">
        <v>37.246000000000002</v>
      </c>
      <c r="U436" s="20">
        <v>51.816000000000003</v>
      </c>
      <c r="V436" s="20">
        <v>65.653999999999996</v>
      </c>
      <c r="W436" s="20">
        <v>55.350999999999999</v>
      </c>
      <c r="X436" s="20">
        <v>63.886000000000003</v>
      </c>
      <c r="Y436" s="20">
        <v>52.850999999999999</v>
      </c>
      <c r="Z436" s="20">
        <v>93.328999999999994</v>
      </c>
      <c r="AA436" s="20">
        <v>61.814999999999998</v>
      </c>
      <c r="AB436" s="20">
        <v>47.851999999999997</v>
      </c>
      <c r="AC436" s="20">
        <v>45.476999999999997</v>
      </c>
      <c r="AD436" s="20">
        <v>60.225000000000001</v>
      </c>
      <c r="AE436" s="20">
        <v>85.222999999999999</v>
      </c>
      <c r="AG436" s="20">
        <v>0.90700000000000003</v>
      </c>
      <c r="AH436" s="20">
        <v>0.9</v>
      </c>
      <c r="AI436" s="20">
        <v>0.82499999999999996</v>
      </c>
      <c r="AJ436" s="20">
        <v>0.89200000000000002</v>
      </c>
      <c r="AK436" s="20">
        <v>0.92100000000000004</v>
      </c>
      <c r="AL436" s="20">
        <v>0.87</v>
      </c>
      <c r="AM436" s="20">
        <v>0.84599999999999997</v>
      </c>
      <c r="AN436" s="20">
        <v>0.86599999999999999</v>
      </c>
      <c r="AO436" s="20">
        <v>0.86399999999999999</v>
      </c>
      <c r="AP436" s="20">
        <v>0.47599999999999998</v>
      </c>
      <c r="AQ436" s="20">
        <v>0.66800000000000004</v>
      </c>
      <c r="AR436" s="20">
        <v>0.88300000000000001</v>
      </c>
      <c r="AS436" s="20">
        <v>0.94899999999999995</v>
      </c>
      <c r="AT436" s="20">
        <v>0.81200000000000006</v>
      </c>
      <c r="AU436" s="20">
        <v>0.73299999999999998</v>
      </c>
      <c r="AV436" s="20"/>
      <c r="AW436" s="20">
        <v>1.6279999999999999</v>
      </c>
      <c r="AX436" s="20">
        <v>1.355</v>
      </c>
      <c r="AY436" s="20">
        <v>1.7070000000000001</v>
      </c>
      <c r="AZ436" s="20">
        <v>1.4730000000000001</v>
      </c>
      <c r="BA436" s="20">
        <v>1.472</v>
      </c>
      <c r="BB436" s="20">
        <v>1.48</v>
      </c>
      <c r="BC436" s="20">
        <v>1.4</v>
      </c>
      <c r="BD436" s="20">
        <v>1.585</v>
      </c>
      <c r="BE436" s="20">
        <v>1.458</v>
      </c>
      <c r="BF436" s="20">
        <v>2.3250000000000002</v>
      </c>
      <c r="BG436" s="20">
        <v>2.516</v>
      </c>
      <c r="BH436" s="20">
        <v>1.3859999999999999</v>
      </c>
      <c r="BI436" s="20">
        <v>1.1890000000000001</v>
      </c>
      <c r="BJ436" s="20">
        <v>1.1719999999999999</v>
      </c>
      <c r="BK436" s="20">
        <v>1.829</v>
      </c>
      <c r="BL436" s="20"/>
      <c r="BM436" s="20">
        <v>0.92500000000000004</v>
      </c>
      <c r="BN436" s="20">
        <v>0.90500000000000003</v>
      </c>
      <c r="BO436" s="20">
        <v>0.89400000000000002</v>
      </c>
      <c r="BP436" s="20">
        <v>0.88700000000000001</v>
      </c>
      <c r="BQ436" s="20">
        <v>0.93</v>
      </c>
      <c r="BR436" s="20">
        <v>0.91200000000000003</v>
      </c>
      <c r="BS436" s="20">
        <v>0.90400000000000003</v>
      </c>
      <c r="BT436" s="20">
        <v>0.91400000000000003</v>
      </c>
      <c r="BU436" s="20">
        <v>0.90800000000000003</v>
      </c>
      <c r="BV436" s="20">
        <v>0.755</v>
      </c>
      <c r="BW436" s="20">
        <v>0.88100000000000001</v>
      </c>
      <c r="BX436" s="20">
        <v>0.88</v>
      </c>
      <c r="BY436" s="20">
        <v>0.92600000000000005</v>
      </c>
      <c r="BZ436" s="20">
        <v>0.89600000000000002</v>
      </c>
      <c r="CA436" s="20">
        <v>0.91600000000000004</v>
      </c>
      <c r="CB436" s="20"/>
      <c r="CC436" s="20"/>
    </row>
    <row r="437" spans="1:81" x14ac:dyDescent="0.35">
      <c r="A437" s="20">
        <v>160.91200000000001</v>
      </c>
      <c r="B437" s="20">
        <v>190.595</v>
      </c>
      <c r="C437" s="20">
        <v>254.648</v>
      </c>
      <c r="D437" s="20">
        <v>126.54300000000001</v>
      </c>
      <c r="E437" s="20">
        <v>339.01</v>
      </c>
      <c r="F437" s="20">
        <v>214.029</v>
      </c>
      <c r="G437" s="20">
        <v>168.72399999999999</v>
      </c>
      <c r="H437" s="20">
        <v>185.90899999999999</v>
      </c>
      <c r="I437" s="20">
        <v>21.872</v>
      </c>
      <c r="J437" s="20">
        <v>131.22999999999999</v>
      </c>
      <c r="K437" s="20">
        <v>240.58799999999999</v>
      </c>
      <c r="L437" s="20">
        <v>206.21799999999999</v>
      </c>
      <c r="M437" s="20">
        <v>157.78800000000001</v>
      </c>
      <c r="N437" s="20">
        <v>101.547</v>
      </c>
      <c r="O437" s="20">
        <v>267.14600000000002</v>
      </c>
      <c r="P437" s="20"/>
      <c r="Q437" s="20">
        <v>47.851999999999997</v>
      </c>
      <c r="R437" s="20">
        <v>55.476999999999997</v>
      </c>
      <c r="S437" s="20">
        <v>59.618000000000002</v>
      </c>
      <c r="T437" s="20">
        <v>44.744999999999997</v>
      </c>
      <c r="U437" s="20">
        <v>71.385000000000005</v>
      </c>
      <c r="V437" s="20">
        <v>53.582999999999998</v>
      </c>
      <c r="W437" s="20">
        <v>46.816000000000003</v>
      </c>
      <c r="X437" s="20">
        <v>51.512999999999998</v>
      </c>
      <c r="Y437" s="20">
        <v>22.373000000000001</v>
      </c>
      <c r="Z437" s="20">
        <v>40.780999999999999</v>
      </c>
      <c r="AA437" s="20">
        <v>56.814999999999998</v>
      </c>
      <c r="AB437" s="20">
        <v>52.850999999999999</v>
      </c>
      <c r="AC437" s="20">
        <v>45.780999999999999</v>
      </c>
      <c r="AD437" s="20">
        <v>43.280999999999999</v>
      </c>
      <c r="AE437" s="20">
        <v>64.188999999999993</v>
      </c>
      <c r="AG437" s="20">
        <v>0.88300000000000001</v>
      </c>
      <c r="AH437" s="20">
        <v>0.77800000000000002</v>
      </c>
      <c r="AI437" s="20">
        <v>0.9</v>
      </c>
      <c r="AJ437" s="20">
        <v>0.79400000000000004</v>
      </c>
      <c r="AK437" s="20">
        <v>0.83599999999999997</v>
      </c>
      <c r="AL437" s="20">
        <v>0.93700000000000006</v>
      </c>
      <c r="AM437" s="20">
        <v>0.96699999999999997</v>
      </c>
      <c r="AN437" s="20">
        <v>0.88</v>
      </c>
      <c r="AO437" s="20">
        <v>0.54900000000000004</v>
      </c>
      <c r="AP437" s="20">
        <v>0.99199999999999999</v>
      </c>
      <c r="AQ437" s="20">
        <v>0.93700000000000006</v>
      </c>
      <c r="AR437" s="20">
        <v>0.92800000000000005</v>
      </c>
      <c r="AS437" s="20">
        <v>0.94599999999999995</v>
      </c>
      <c r="AT437" s="20">
        <v>0.98499999999999999</v>
      </c>
      <c r="AU437" s="20">
        <v>0.81499999999999995</v>
      </c>
      <c r="AV437" s="20"/>
      <c r="AW437" s="20">
        <v>1.6160000000000001</v>
      </c>
      <c r="AX437" s="20">
        <v>2.2530000000000001</v>
      </c>
      <c r="AY437" s="20">
        <v>1.361</v>
      </c>
      <c r="AZ437" s="20">
        <v>2.0459999999999998</v>
      </c>
      <c r="BA437" s="20">
        <v>1.611</v>
      </c>
      <c r="BB437" s="20">
        <v>1.3089999999999999</v>
      </c>
      <c r="BC437" s="20">
        <v>1.2869999999999999</v>
      </c>
      <c r="BD437" s="20">
        <v>1.5740000000000001</v>
      </c>
      <c r="BE437" s="20">
        <v>2.988</v>
      </c>
      <c r="BF437" s="20">
        <v>1.2949999999999999</v>
      </c>
      <c r="BG437" s="20">
        <v>1.3560000000000001</v>
      </c>
      <c r="BH437" s="20">
        <v>1.222</v>
      </c>
      <c r="BI437" s="20">
        <v>1.325</v>
      </c>
      <c r="BJ437" s="20">
        <v>1.1220000000000001</v>
      </c>
      <c r="BK437" s="20">
        <v>1.528</v>
      </c>
      <c r="BL437" s="20"/>
      <c r="BM437" s="20">
        <v>0.9</v>
      </c>
      <c r="BN437" s="20">
        <v>0.94599999999999995</v>
      </c>
      <c r="BO437" s="20">
        <v>0.92400000000000004</v>
      </c>
      <c r="BP437" s="20">
        <v>0.92</v>
      </c>
      <c r="BQ437" s="20">
        <v>0.93700000000000006</v>
      </c>
      <c r="BR437" s="20">
        <v>0.91900000000000004</v>
      </c>
      <c r="BS437" s="20">
        <v>0.93100000000000005</v>
      </c>
      <c r="BT437" s="20">
        <v>0.93</v>
      </c>
      <c r="BU437" s="20">
        <v>0.73699999999999999</v>
      </c>
      <c r="BV437" s="20">
        <v>0.91800000000000004</v>
      </c>
      <c r="BW437" s="20">
        <v>0.93600000000000005</v>
      </c>
      <c r="BX437" s="20">
        <v>0.90700000000000003</v>
      </c>
      <c r="BY437" s="20">
        <v>0.91800000000000004</v>
      </c>
      <c r="BZ437" s="20">
        <v>0.91700000000000004</v>
      </c>
      <c r="CA437" s="20">
        <v>0.89100000000000001</v>
      </c>
      <c r="CB437" s="20"/>
      <c r="CC437" s="20"/>
    </row>
    <row r="438" spans="1:81" x14ac:dyDescent="0.35">
      <c r="A438" s="20">
        <v>156.226</v>
      </c>
      <c r="B438" s="20">
        <v>557.726</v>
      </c>
      <c r="C438" s="20">
        <v>346.82100000000003</v>
      </c>
      <c r="D438" s="20">
        <v>129.667</v>
      </c>
      <c r="E438" s="20">
        <v>221.84100000000001</v>
      </c>
      <c r="F438" s="20">
        <v>374.94200000000001</v>
      </c>
      <c r="G438" s="20">
        <v>181.22200000000001</v>
      </c>
      <c r="H438" s="20">
        <v>371.81700000000001</v>
      </c>
      <c r="I438" s="20">
        <v>171.84800000000001</v>
      </c>
      <c r="J438" s="20">
        <v>132.792</v>
      </c>
      <c r="K438" s="20">
        <v>253.08600000000001</v>
      </c>
      <c r="L438" s="20">
        <v>60.927999999999997</v>
      </c>
      <c r="M438" s="20">
        <v>195.28200000000001</v>
      </c>
      <c r="N438" s="20">
        <v>181.22200000000001</v>
      </c>
      <c r="O438" s="20">
        <v>367.13099999999997</v>
      </c>
      <c r="P438" s="20"/>
      <c r="Q438" s="20">
        <v>45.780999999999999</v>
      </c>
      <c r="R438" s="20">
        <v>90.828999999999994</v>
      </c>
      <c r="S438" s="20">
        <v>72.421000000000006</v>
      </c>
      <c r="T438" s="20">
        <v>44.012999999999998</v>
      </c>
      <c r="U438" s="20">
        <v>55.048000000000002</v>
      </c>
      <c r="V438" s="20">
        <v>87.293999999999997</v>
      </c>
      <c r="W438" s="20">
        <v>50.048000000000002</v>
      </c>
      <c r="X438" s="20">
        <v>84.491</v>
      </c>
      <c r="Y438" s="20">
        <v>48.584000000000003</v>
      </c>
      <c r="Z438" s="20">
        <v>43.280999999999999</v>
      </c>
      <c r="AA438" s="20">
        <v>58.886000000000003</v>
      </c>
      <c r="AB438" s="20">
        <v>32.674999999999997</v>
      </c>
      <c r="AC438" s="20">
        <v>51.816000000000003</v>
      </c>
      <c r="AD438" s="20">
        <v>39.012999999999998</v>
      </c>
      <c r="AE438" s="20">
        <v>76.259</v>
      </c>
      <c r="AG438" s="20">
        <v>0.93700000000000006</v>
      </c>
      <c r="AH438" s="20">
        <v>0.85</v>
      </c>
      <c r="AI438" s="20">
        <v>0.83099999999999996</v>
      </c>
      <c r="AJ438" s="20">
        <v>0.84099999999999997</v>
      </c>
      <c r="AK438" s="20">
        <v>0.92</v>
      </c>
      <c r="AL438" s="20">
        <v>0.61799999999999999</v>
      </c>
      <c r="AM438" s="20">
        <v>0.90900000000000003</v>
      </c>
      <c r="AN438" s="20">
        <v>0.65500000000000003</v>
      </c>
      <c r="AO438" s="20">
        <v>0.91500000000000004</v>
      </c>
      <c r="AP438" s="20">
        <v>0.89100000000000001</v>
      </c>
      <c r="AQ438" s="20">
        <v>0.91700000000000004</v>
      </c>
      <c r="AR438" s="20">
        <v>0.71699999999999997</v>
      </c>
      <c r="AS438" s="20">
        <v>0.91400000000000003</v>
      </c>
      <c r="AT438" s="20">
        <v>0.83799999999999997</v>
      </c>
      <c r="AU438" s="20">
        <v>0.79300000000000004</v>
      </c>
      <c r="AV438" s="20"/>
      <c r="AW438" s="20">
        <v>1.53</v>
      </c>
      <c r="AX438" s="20">
        <v>1.4890000000000001</v>
      </c>
      <c r="AY438" s="20">
        <v>1.5409999999999999</v>
      </c>
      <c r="AZ438" s="20">
        <v>1.768</v>
      </c>
      <c r="BA438" s="20">
        <v>1.2809999999999999</v>
      </c>
      <c r="BB438" s="20">
        <v>1.2330000000000001</v>
      </c>
      <c r="BC438" s="20">
        <v>1.3089999999999999</v>
      </c>
      <c r="BD438" s="20">
        <v>2.0840000000000001</v>
      </c>
      <c r="BE438" s="20">
        <v>1.5369999999999999</v>
      </c>
      <c r="BF438" s="20">
        <v>1.526</v>
      </c>
      <c r="BG438" s="20">
        <v>1.502</v>
      </c>
      <c r="BH438" s="20">
        <v>2.1760000000000002</v>
      </c>
      <c r="BI438" s="20">
        <v>1.4039999999999999</v>
      </c>
      <c r="BJ438" s="20">
        <v>1.8979999999999999</v>
      </c>
      <c r="BK438" s="20">
        <v>1.643</v>
      </c>
      <c r="BL438" s="20"/>
      <c r="BM438" s="20">
        <v>0.93</v>
      </c>
      <c r="BN438" s="20">
        <v>0.92500000000000004</v>
      </c>
      <c r="BO438" s="20">
        <v>0.91400000000000003</v>
      </c>
      <c r="BP438" s="20">
        <v>0.90200000000000002</v>
      </c>
      <c r="BQ438" s="20">
        <v>0.92800000000000005</v>
      </c>
      <c r="BR438" s="20">
        <v>0.81399999999999995</v>
      </c>
      <c r="BS438" s="20">
        <v>0.92400000000000004</v>
      </c>
      <c r="BT438" s="20">
        <v>0.86899999999999999</v>
      </c>
      <c r="BU438" s="20">
        <v>0.91300000000000003</v>
      </c>
      <c r="BV438" s="20">
        <v>0.89</v>
      </c>
      <c r="BW438" s="20">
        <v>0.92800000000000005</v>
      </c>
      <c r="BX438" s="20">
        <v>0.82099999999999995</v>
      </c>
      <c r="BY438" s="20">
        <v>0.91600000000000004</v>
      </c>
      <c r="BZ438" s="20">
        <v>0.878</v>
      </c>
      <c r="CA438" s="20">
        <v>0.91300000000000003</v>
      </c>
      <c r="CB438" s="20"/>
      <c r="CC438" s="20"/>
    </row>
    <row r="439" spans="1:81" x14ac:dyDescent="0.35">
      <c r="A439" s="20">
        <v>193.72</v>
      </c>
      <c r="B439" s="20">
        <v>268.70800000000003</v>
      </c>
      <c r="C439" s="20">
        <v>184.346</v>
      </c>
      <c r="D439" s="20">
        <v>453.05500000000001</v>
      </c>
      <c r="E439" s="20">
        <v>209.34299999999999</v>
      </c>
      <c r="F439" s="20">
        <v>592.096</v>
      </c>
      <c r="G439" s="20">
        <v>154.66399999999999</v>
      </c>
      <c r="H439" s="20">
        <v>239.02500000000001</v>
      </c>
      <c r="I439" s="20">
        <v>304.64</v>
      </c>
      <c r="J439" s="20">
        <v>126.54300000000001</v>
      </c>
      <c r="K439" s="20">
        <v>128.10499999999999</v>
      </c>
      <c r="L439" s="20">
        <v>245.274</v>
      </c>
      <c r="M439" s="20">
        <v>93.734999999999999</v>
      </c>
      <c r="N439" s="20">
        <v>365.56799999999998</v>
      </c>
      <c r="O439" s="20">
        <v>345.25900000000001</v>
      </c>
      <c r="P439" s="20"/>
      <c r="Q439" s="20">
        <v>51.816000000000003</v>
      </c>
      <c r="R439" s="20">
        <v>62.546999999999997</v>
      </c>
      <c r="S439" s="20">
        <v>54.619</v>
      </c>
      <c r="T439" s="20">
        <v>80.956000000000003</v>
      </c>
      <c r="U439" s="20">
        <v>52.548000000000002</v>
      </c>
      <c r="V439" s="20">
        <v>94.793000000000006</v>
      </c>
      <c r="W439" s="20">
        <v>47.548000000000002</v>
      </c>
      <c r="X439" s="20">
        <v>56.512</v>
      </c>
      <c r="Y439" s="20">
        <v>69.492000000000004</v>
      </c>
      <c r="Z439" s="20">
        <v>41.512999999999998</v>
      </c>
      <c r="AA439" s="20">
        <v>41.512999999999998</v>
      </c>
      <c r="AB439" s="20">
        <v>58.582999999999998</v>
      </c>
      <c r="AC439" s="20">
        <v>36.21</v>
      </c>
      <c r="AD439" s="20">
        <v>52.850999999999999</v>
      </c>
      <c r="AE439" s="20">
        <v>70.224000000000004</v>
      </c>
      <c r="AG439" s="20">
        <v>0.90700000000000003</v>
      </c>
      <c r="AH439" s="20">
        <v>0.86299999999999999</v>
      </c>
      <c r="AI439" s="20">
        <v>0.77700000000000002</v>
      </c>
      <c r="AJ439" s="20">
        <v>0.86899999999999999</v>
      </c>
      <c r="AK439" s="20">
        <v>0.95299999999999996</v>
      </c>
      <c r="AL439" s="20">
        <v>0.82799999999999996</v>
      </c>
      <c r="AM439" s="20">
        <v>0.86</v>
      </c>
      <c r="AN439" s="20">
        <v>0.94099999999999995</v>
      </c>
      <c r="AO439" s="20">
        <v>0.79300000000000004</v>
      </c>
      <c r="AP439" s="20">
        <v>0.92300000000000004</v>
      </c>
      <c r="AQ439" s="20">
        <v>0.93400000000000005</v>
      </c>
      <c r="AR439" s="20">
        <v>0.89800000000000002</v>
      </c>
      <c r="AS439" s="20">
        <v>0.89800000000000002</v>
      </c>
      <c r="AT439" s="20">
        <v>0.81499999999999995</v>
      </c>
      <c r="AU439" s="20">
        <v>0.88</v>
      </c>
      <c r="AV439" s="20"/>
      <c r="AW439" s="20">
        <v>1.5109999999999999</v>
      </c>
      <c r="AX439" s="20">
        <v>1.1040000000000001</v>
      </c>
      <c r="AY439" s="20">
        <v>1.724</v>
      </c>
      <c r="AZ439" s="20">
        <v>1.34</v>
      </c>
      <c r="BA439" s="20">
        <v>1.397</v>
      </c>
      <c r="BB439" s="20">
        <v>1.2909999999999999</v>
      </c>
      <c r="BC439" s="20">
        <v>1.75</v>
      </c>
      <c r="BD439" s="20">
        <v>1.2490000000000001</v>
      </c>
      <c r="BE439" s="20">
        <v>1.387</v>
      </c>
      <c r="BF439" s="20">
        <v>1.268</v>
      </c>
      <c r="BG439" s="20">
        <v>1.5840000000000001</v>
      </c>
      <c r="BH439" s="20">
        <v>1.2</v>
      </c>
      <c r="BI439" s="20">
        <v>1.389</v>
      </c>
      <c r="BJ439" s="20">
        <v>1.7130000000000001</v>
      </c>
      <c r="BK439" s="20">
        <v>1.212</v>
      </c>
      <c r="BL439" s="20"/>
      <c r="BM439" s="20">
        <v>0.91900000000000004</v>
      </c>
      <c r="BN439" s="20">
        <v>0.93200000000000005</v>
      </c>
      <c r="BO439" s="20">
        <v>0.86399999999999999</v>
      </c>
      <c r="BP439" s="20">
        <v>0.92800000000000005</v>
      </c>
      <c r="BQ439" s="20">
        <v>0.94</v>
      </c>
      <c r="BR439" s="20">
        <v>0.88600000000000001</v>
      </c>
      <c r="BS439" s="20">
        <v>0.91700000000000004</v>
      </c>
      <c r="BT439" s="20">
        <v>0.94199999999999995</v>
      </c>
      <c r="BU439" s="20">
        <v>0.878</v>
      </c>
      <c r="BV439" s="20">
        <v>0.92600000000000005</v>
      </c>
      <c r="BW439" s="20">
        <v>0.91600000000000004</v>
      </c>
      <c r="BX439" s="20">
        <v>0.91500000000000004</v>
      </c>
      <c r="BY439" s="20">
        <v>0.89600000000000002</v>
      </c>
      <c r="BZ439" s="20">
        <v>0.89600000000000002</v>
      </c>
      <c r="CA439" s="20">
        <v>0.92700000000000005</v>
      </c>
      <c r="CB439" s="20"/>
      <c r="CC439" s="20"/>
    </row>
    <row r="440" spans="1:81" x14ac:dyDescent="0.35">
      <c r="A440" s="20">
        <v>165.59899999999999</v>
      </c>
      <c r="B440" s="20">
        <v>289.01799999999997</v>
      </c>
      <c r="C440" s="20">
        <v>215.59200000000001</v>
      </c>
      <c r="D440" s="20">
        <v>185.90899999999999</v>
      </c>
      <c r="E440" s="20">
        <v>245.274</v>
      </c>
      <c r="F440" s="20">
        <v>296.82900000000001</v>
      </c>
      <c r="G440" s="20">
        <v>121.85599999999999</v>
      </c>
      <c r="H440" s="20">
        <v>799.87599999999998</v>
      </c>
      <c r="I440" s="20">
        <v>259.33499999999998</v>
      </c>
      <c r="J440" s="20">
        <v>185.90899999999999</v>
      </c>
      <c r="K440" s="20">
        <v>143.72800000000001</v>
      </c>
      <c r="L440" s="20">
        <v>178.09700000000001</v>
      </c>
      <c r="M440" s="20">
        <v>104.67100000000001</v>
      </c>
      <c r="N440" s="20">
        <v>90.611000000000004</v>
      </c>
      <c r="O440" s="20">
        <v>39.055999999999997</v>
      </c>
      <c r="P440" s="20"/>
      <c r="Q440" s="20">
        <v>48.28</v>
      </c>
      <c r="R440" s="20">
        <v>61.082999999999998</v>
      </c>
      <c r="S440" s="20">
        <v>54.316000000000003</v>
      </c>
      <c r="T440" s="20">
        <v>53.582999999999998</v>
      </c>
      <c r="U440" s="20">
        <v>57.119</v>
      </c>
      <c r="V440" s="20">
        <v>67.421000000000006</v>
      </c>
      <c r="W440" s="20">
        <v>40.780999999999999</v>
      </c>
      <c r="X440" s="20">
        <v>126.004</v>
      </c>
      <c r="Y440" s="20">
        <v>60.654000000000003</v>
      </c>
      <c r="Z440" s="20">
        <v>50.350999999999999</v>
      </c>
      <c r="AA440" s="20">
        <v>43.280999999999999</v>
      </c>
      <c r="AB440" s="20">
        <v>50.048000000000002</v>
      </c>
      <c r="AC440" s="20">
        <v>38.71</v>
      </c>
      <c r="AD440" s="20">
        <v>70.956000000000003</v>
      </c>
      <c r="AE440" s="20">
        <v>21.64</v>
      </c>
      <c r="AG440" s="20">
        <v>0.89300000000000002</v>
      </c>
      <c r="AH440" s="20">
        <v>0.97299999999999998</v>
      </c>
      <c r="AI440" s="20">
        <v>0.91800000000000004</v>
      </c>
      <c r="AJ440" s="20">
        <v>0.81399999999999995</v>
      </c>
      <c r="AK440" s="20">
        <v>0.94499999999999995</v>
      </c>
      <c r="AL440" s="20">
        <v>0.82099999999999995</v>
      </c>
      <c r="AM440" s="20">
        <v>0.92100000000000004</v>
      </c>
      <c r="AN440" s="20">
        <v>0.63300000000000001</v>
      </c>
      <c r="AO440" s="20">
        <v>0.88600000000000001</v>
      </c>
      <c r="AP440" s="20">
        <v>0.92100000000000004</v>
      </c>
      <c r="AQ440" s="20">
        <v>0.96399999999999997</v>
      </c>
      <c r="AR440" s="20">
        <v>0.89300000000000002</v>
      </c>
      <c r="AS440" s="20">
        <v>0.878</v>
      </c>
      <c r="AT440" s="20">
        <v>0.91200000000000003</v>
      </c>
      <c r="AU440" s="20">
        <v>1</v>
      </c>
      <c r="AV440" s="20"/>
      <c r="AW440" s="20">
        <v>1.3959999999999999</v>
      </c>
      <c r="AX440" s="20">
        <v>1.1879999999999999</v>
      </c>
      <c r="AY440" s="20">
        <v>1.4470000000000001</v>
      </c>
      <c r="AZ440" s="20">
        <v>1.6279999999999999</v>
      </c>
      <c r="BA440" s="20">
        <v>1.321</v>
      </c>
      <c r="BB440" s="20">
        <v>1.673</v>
      </c>
      <c r="BC440" s="20">
        <v>1.4890000000000001</v>
      </c>
      <c r="BD440" s="20">
        <v>1.5609999999999999</v>
      </c>
      <c r="BE440" s="20">
        <v>1.272</v>
      </c>
      <c r="BF440" s="20">
        <v>1.421</v>
      </c>
      <c r="BG440" s="20">
        <v>1.2989999999999999</v>
      </c>
      <c r="BH440" s="20">
        <v>1.546</v>
      </c>
      <c r="BI440" s="20">
        <v>1.5229999999999999</v>
      </c>
      <c r="BJ440" s="20">
        <v>1.304</v>
      </c>
      <c r="BK440" s="20">
        <v>1.177</v>
      </c>
      <c r="BL440" s="20"/>
      <c r="BM440" s="20">
        <v>0.92600000000000005</v>
      </c>
      <c r="BN440" s="20">
        <v>0.94899999999999995</v>
      </c>
      <c r="BO440" s="20">
        <v>0.92900000000000005</v>
      </c>
      <c r="BP440" s="20">
        <v>0.90200000000000002</v>
      </c>
      <c r="BQ440" s="20">
        <v>0.93500000000000005</v>
      </c>
      <c r="BR440" s="20">
        <v>0.9</v>
      </c>
      <c r="BS440" s="20">
        <v>0.91200000000000003</v>
      </c>
      <c r="BT440" s="20">
        <v>0.86899999999999999</v>
      </c>
      <c r="BU440" s="20">
        <v>0.92</v>
      </c>
      <c r="BV440" s="20">
        <v>0.91900000000000004</v>
      </c>
      <c r="BW440" s="20">
        <v>0.91500000000000004</v>
      </c>
      <c r="BX440" s="20">
        <v>0.90800000000000003</v>
      </c>
      <c r="BY440" s="20">
        <v>0.89300000000000002</v>
      </c>
      <c r="BZ440" s="20">
        <v>0.92500000000000004</v>
      </c>
      <c r="CA440" s="20">
        <v>0.92600000000000005</v>
      </c>
      <c r="CB440" s="20"/>
      <c r="CC440" s="20"/>
    </row>
    <row r="441" spans="1:81" x14ac:dyDescent="0.35">
      <c r="A441" s="20">
        <v>231.214</v>
      </c>
      <c r="B441" s="20">
        <v>282.76900000000001</v>
      </c>
      <c r="C441" s="20">
        <v>234.339</v>
      </c>
      <c r="D441" s="20">
        <v>157.78800000000001</v>
      </c>
      <c r="E441" s="20">
        <v>318.70100000000002</v>
      </c>
      <c r="F441" s="20">
        <v>374.94200000000001</v>
      </c>
      <c r="G441" s="20">
        <v>240.58799999999999</v>
      </c>
      <c r="H441" s="20">
        <v>135.916</v>
      </c>
      <c r="I441" s="20">
        <v>418.685</v>
      </c>
      <c r="J441" s="20">
        <v>153.101</v>
      </c>
      <c r="K441" s="20">
        <v>182.78399999999999</v>
      </c>
      <c r="L441" s="20">
        <v>442.11900000000003</v>
      </c>
      <c r="M441" s="20">
        <v>176.535</v>
      </c>
      <c r="N441" s="20">
        <v>71.864000000000004</v>
      </c>
      <c r="O441" s="20">
        <v>159.35</v>
      </c>
      <c r="P441" s="20"/>
      <c r="Q441" s="20">
        <v>58.28</v>
      </c>
      <c r="R441" s="20">
        <v>64.188999999999993</v>
      </c>
      <c r="S441" s="20">
        <v>55.78</v>
      </c>
      <c r="T441" s="20">
        <v>46.512999999999998</v>
      </c>
      <c r="U441" s="20">
        <v>66.081999999999994</v>
      </c>
      <c r="V441" s="20">
        <v>77.724000000000004</v>
      </c>
      <c r="W441" s="20">
        <v>58.582999999999998</v>
      </c>
      <c r="X441" s="20">
        <v>44.744999999999997</v>
      </c>
      <c r="Y441" s="20">
        <v>79.491</v>
      </c>
      <c r="Z441" s="20">
        <v>44.744999999999997</v>
      </c>
      <c r="AA441" s="20">
        <v>50.048000000000002</v>
      </c>
      <c r="AB441" s="20">
        <v>188.803</v>
      </c>
      <c r="AC441" s="20">
        <v>49.744999999999997</v>
      </c>
      <c r="AD441" s="20">
        <v>35.478000000000002</v>
      </c>
      <c r="AE441" s="20">
        <v>49.923000000000002</v>
      </c>
      <c r="AG441" s="20">
        <v>0.85499999999999998</v>
      </c>
      <c r="AH441" s="20">
        <v>0.86199999999999999</v>
      </c>
      <c r="AI441" s="20">
        <v>0.94599999999999995</v>
      </c>
      <c r="AJ441" s="20">
        <v>0.91700000000000004</v>
      </c>
      <c r="AK441" s="20">
        <v>0.91700000000000004</v>
      </c>
      <c r="AL441" s="20">
        <v>0.78</v>
      </c>
      <c r="AM441" s="20">
        <v>0.88100000000000001</v>
      </c>
      <c r="AN441" s="20">
        <v>0.85299999999999998</v>
      </c>
      <c r="AO441" s="20">
        <v>0.83299999999999996</v>
      </c>
      <c r="AP441" s="20">
        <v>0.96099999999999997</v>
      </c>
      <c r="AQ441" s="20">
        <v>0.91700000000000004</v>
      </c>
      <c r="AR441" s="20">
        <v>0.156</v>
      </c>
      <c r="AS441" s="20">
        <v>0.89600000000000002</v>
      </c>
      <c r="AT441" s="20">
        <v>0.90500000000000003</v>
      </c>
      <c r="AU441" s="20">
        <v>0.80300000000000005</v>
      </c>
      <c r="AV441" s="20"/>
      <c r="AW441" s="20">
        <v>1.831</v>
      </c>
      <c r="AX441" s="20">
        <v>1.389</v>
      </c>
      <c r="AY441" s="20">
        <v>1.22</v>
      </c>
      <c r="AZ441" s="20">
        <v>1.613</v>
      </c>
      <c r="BA441" s="20">
        <v>1.32</v>
      </c>
      <c r="BB441" s="20">
        <v>1.627</v>
      </c>
      <c r="BC441" s="20">
        <v>1.51</v>
      </c>
      <c r="BD441" s="20">
        <v>1.881</v>
      </c>
      <c r="BE441" s="20">
        <v>1.417</v>
      </c>
      <c r="BF441" s="20">
        <v>1.222</v>
      </c>
      <c r="BG441" s="20">
        <v>1.371</v>
      </c>
      <c r="BH441" s="20">
        <v>2.0270000000000001</v>
      </c>
      <c r="BI441" s="20">
        <v>1.361</v>
      </c>
      <c r="BJ441" s="20">
        <v>1.47</v>
      </c>
      <c r="BK441" s="20">
        <v>1.099</v>
      </c>
      <c r="BL441" s="20"/>
      <c r="BM441" s="20">
        <v>0.94</v>
      </c>
      <c r="BN441" s="20">
        <v>0.91</v>
      </c>
      <c r="BO441" s="20">
        <v>0.94299999999999995</v>
      </c>
      <c r="BP441" s="20">
        <v>0.93500000000000005</v>
      </c>
      <c r="BQ441" s="20">
        <v>0.94199999999999995</v>
      </c>
      <c r="BR441" s="20">
        <v>0.89600000000000002</v>
      </c>
      <c r="BS441" s="20">
        <v>0.91400000000000003</v>
      </c>
      <c r="BT441" s="20">
        <v>0.92600000000000005</v>
      </c>
      <c r="BU441" s="20">
        <v>0.91600000000000004</v>
      </c>
      <c r="BV441" s="20">
        <v>0.93300000000000005</v>
      </c>
      <c r="BW441" s="20">
        <v>0.92100000000000004</v>
      </c>
      <c r="BX441" s="20">
        <v>0.16600000000000001</v>
      </c>
      <c r="BY441" s="20">
        <v>0.92200000000000004</v>
      </c>
      <c r="BZ441" s="20">
        <v>0.89900000000000002</v>
      </c>
      <c r="CA441" s="20">
        <v>0.85699999999999998</v>
      </c>
      <c r="CB441" s="20"/>
      <c r="CC441" s="20"/>
    </row>
    <row r="442" spans="1:81" x14ac:dyDescent="0.35">
      <c r="A442" s="20">
        <v>321.82499999999999</v>
      </c>
      <c r="B442" s="20">
        <v>432.745</v>
      </c>
      <c r="C442" s="20">
        <v>303.07799999999997</v>
      </c>
      <c r="D442" s="20">
        <v>299.95400000000001</v>
      </c>
      <c r="E442" s="20">
        <v>212.46700000000001</v>
      </c>
      <c r="F442" s="20">
        <v>217.154</v>
      </c>
      <c r="G442" s="20">
        <v>114.045</v>
      </c>
      <c r="H442" s="20">
        <v>292.142</v>
      </c>
      <c r="I442" s="20">
        <v>248.399</v>
      </c>
      <c r="J442" s="20">
        <v>126.54300000000001</v>
      </c>
      <c r="K442" s="20">
        <v>154.66399999999999</v>
      </c>
      <c r="L442" s="20">
        <v>187.471</v>
      </c>
      <c r="M442" s="20">
        <v>257.77300000000002</v>
      </c>
      <c r="N442" s="20">
        <v>262.459</v>
      </c>
      <c r="O442" s="20">
        <v>451.49299999999999</v>
      </c>
      <c r="P442" s="20"/>
      <c r="Q442" s="20">
        <v>67.421000000000006</v>
      </c>
      <c r="R442" s="20">
        <v>91.864999999999995</v>
      </c>
      <c r="S442" s="20">
        <v>64.617999999999995</v>
      </c>
      <c r="T442" s="20">
        <v>69.188999999999993</v>
      </c>
      <c r="U442" s="20">
        <v>54.619</v>
      </c>
      <c r="V442" s="20">
        <v>54.316000000000003</v>
      </c>
      <c r="W442" s="20">
        <v>39.012999999999998</v>
      </c>
      <c r="X442" s="20">
        <v>62.85</v>
      </c>
      <c r="Y442" s="20">
        <v>61.082999999999998</v>
      </c>
      <c r="Z442" s="20">
        <v>40.780999999999999</v>
      </c>
      <c r="AA442" s="20">
        <v>45.780999999999999</v>
      </c>
      <c r="AB442" s="20">
        <v>51.816000000000003</v>
      </c>
      <c r="AC442" s="20">
        <v>59.618000000000002</v>
      </c>
      <c r="AD442" s="20">
        <v>31.210999999999999</v>
      </c>
      <c r="AE442" s="20">
        <v>82.722999999999999</v>
      </c>
      <c r="AG442" s="20">
        <v>0.89</v>
      </c>
      <c r="AH442" s="20">
        <v>0.64400000000000002</v>
      </c>
      <c r="AI442" s="20">
        <v>0.91200000000000003</v>
      </c>
      <c r="AJ442" s="20">
        <v>0.78700000000000003</v>
      </c>
      <c r="AK442" s="20">
        <v>0.89500000000000002</v>
      </c>
      <c r="AL442" s="20">
        <v>0.92500000000000004</v>
      </c>
      <c r="AM442" s="20">
        <v>0.94199999999999995</v>
      </c>
      <c r="AN442" s="20">
        <v>0.92900000000000005</v>
      </c>
      <c r="AO442" s="20">
        <v>0.83699999999999997</v>
      </c>
      <c r="AP442" s="20">
        <v>0.95599999999999996</v>
      </c>
      <c r="AQ442" s="20">
        <v>0.92700000000000005</v>
      </c>
      <c r="AR442" s="20">
        <v>0.877</v>
      </c>
      <c r="AS442" s="20">
        <v>0.91100000000000003</v>
      </c>
      <c r="AT442" s="20">
        <v>0.92700000000000005</v>
      </c>
      <c r="AU442" s="20">
        <v>0.82899999999999996</v>
      </c>
      <c r="AV442" s="20"/>
      <c r="AW442" s="20">
        <v>1.335</v>
      </c>
      <c r="AX442" s="20">
        <v>1.6879999999999999</v>
      </c>
      <c r="AY442" s="20">
        <v>1.2529999999999999</v>
      </c>
      <c r="AZ442" s="20">
        <v>1.5880000000000001</v>
      </c>
      <c r="BA442" s="20">
        <v>1.39</v>
      </c>
      <c r="BB442" s="20">
        <v>1.43</v>
      </c>
      <c r="BC442" s="20">
        <v>1.2529999999999999</v>
      </c>
      <c r="BD442" s="20">
        <v>1.2589999999999999</v>
      </c>
      <c r="BE442" s="20">
        <v>1.593</v>
      </c>
      <c r="BF442" s="20">
        <v>1.3819999999999999</v>
      </c>
      <c r="BG442" s="20">
        <v>1.4890000000000001</v>
      </c>
      <c r="BH442" s="20">
        <v>1.4359999999999999</v>
      </c>
      <c r="BI442" s="20">
        <v>1.2450000000000001</v>
      </c>
      <c r="BJ442" s="20">
        <v>1.2090000000000001</v>
      </c>
      <c r="BK442" s="20">
        <v>1.3839999999999999</v>
      </c>
      <c r="BL442" s="20"/>
      <c r="BM442" s="20">
        <v>0.92</v>
      </c>
      <c r="BN442" s="20">
        <v>0.84499999999999997</v>
      </c>
      <c r="BO442" s="20">
        <v>0.91900000000000004</v>
      </c>
      <c r="BP442" s="20">
        <v>0.90400000000000003</v>
      </c>
      <c r="BQ442" s="20">
        <v>0.90700000000000003</v>
      </c>
      <c r="BR442" s="20">
        <v>0.93300000000000005</v>
      </c>
      <c r="BS442" s="20">
        <v>0.89</v>
      </c>
      <c r="BT442" s="20">
        <v>0.93</v>
      </c>
      <c r="BU442" s="20">
        <v>0.90900000000000003</v>
      </c>
      <c r="BV442" s="20">
        <v>0.91500000000000004</v>
      </c>
      <c r="BW442" s="20">
        <v>0.91700000000000004</v>
      </c>
      <c r="BX442" s="20">
        <v>0.89900000000000002</v>
      </c>
      <c r="BY442" s="20">
        <v>0.91200000000000003</v>
      </c>
      <c r="BZ442" s="20">
        <v>0.86</v>
      </c>
      <c r="CA442" s="20">
        <v>0.92200000000000004</v>
      </c>
      <c r="CB442" s="20"/>
      <c r="CC442" s="20"/>
    </row>
    <row r="443" spans="1:81" x14ac:dyDescent="0.35">
      <c r="A443" s="20">
        <v>151.53899999999999</v>
      </c>
      <c r="B443" s="20">
        <v>287.45499999999998</v>
      </c>
      <c r="C443" s="20">
        <v>520.23199999999997</v>
      </c>
      <c r="D443" s="20">
        <v>367.13099999999997</v>
      </c>
      <c r="E443" s="20">
        <v>164.03700000000001</v>
      </c>
      <c r="F443" s="20">
        <v>203.09399999999999</v>
      </c>
      <c r="G443" s="20">
        <v>135.916</v>
      </c>
      <c r="H443" s="20">
        <v>145.29</v>
      </c>
      <c r="I443" s="20">
        <v>196.84399999999999</v>
      </c>
      <c r="J443" s="20">
        <v>146.852</v>
      </c>
      <c r="K443" s="20">
        <v>151.53899999999999</v>
      </c>
      <c r="L443" s="20">
        <v>262.459</v>
      </c>
      <c r="M443" s="20">
        <v>110.92</v>
      </c>
      <c r="N443" s="20">
        <v>173.411</v>
      </c>
      <c r="O443" s="20">
        <v>149.977</v>
      </c>
      <c r="P443" s="20"/>
      <c r="Q443" s="20">
        <v>45.780999999999999</v>
      </c>
      <c r="R443" s="20">
        <v>63.457000000000001</v>
      </c>
      <c r="S443" s="20">
        <v>91.99</v>
      </c>
      <c r="T443" s="20">
        <v>71.385000000000005</v>
      </c>
      <c r="U443" s="20">
        <v>51.816000000000003</v>
      </c>
      <c r="V443" s="20">
        <v>52.119</v>
      </c>
      <c r="W443" s="20">
        <v>44.744999999999997</v>
      </c>
      <c r="X443" s="20">
        <v>45.780999999999999</v>
      </c>
      <c r="Y443" s="20">
        <v>52.548000000000002</v>
      </c>
      <c r="Z443" s="20">
        <v>44.012999999999998</v>
      </c>
      <c r="AA443" s="20">
        <v>47.548000000000002</v>
      </c>
      <c r="AB443" s="20">
        <v>66.688999999999993</v>
      </c>
      <c r="AC443" s="20">
        <v>38.280999999999999</v>
      </c>
      <c r="AD443" s="20">
        <v>66.385999999999996</v>
      </c>
      <c r="AE443" s="20">
        <v>46.387</v>
      </c>
      <c r="AG443" s="20">
        <v>0.90900000000000003</v>
      </c>
      <c r="AH443" s="20">
        <v>0.89700000000000002</v>
      </c>
      <c r="AI443" s="20">
        <v>0.77300000000000002</v>
      </c>
      <c r="AJ443" s="20">
        <v>0.90500000000000003</v>
      </c>
      <c r="AK443" s="20">
        <v>0.76800000000000002</v>
      </c>
      <c r="AL443" s="20">
        <v>0.94</v>
      </c>
      <c r="AM443" s="20">
        <v>0.85299999999999998</v>
      </c>
      <c r="AN443" s="20">
        <v>0.871</v>
      </c>
      <c r="AO443" s="20">
        <v>0.89600000000000002</v>
      </c>
      <c r="AP443" s="20">
        <v>0.95299999999999996</v>
      </c>
      <c r="AQ443" s="20">
        <v>0.84199999999999997</v>
      </c>
      <c r="AR443" s="20">
        <v>0.74199999999999999</v>
      </c>
      <c r="AS443" s="20">
        <v>0.95099999999999996</v>
      </c>
      <c r="AT443" s="20">
        <v>0.748</v>
      </c>
      <c r="AU443" s="20">
        <v>0.876</v>
      </c>
      <c r="AV443" s="20"/>
      <c r="AW443" s="20">
        <v>1.0980000000000001</v>
      </c>
      <c r="AX443" s="20">
        <v>1.3819999999999999</v>
      </c>
      <c r="AY443" s="20">
        <v>1.5349999999999999</v>
      </c>
      <c r="AZ443" s="20">
        <v>1.4430000000000001</v>
      </c>
      <c r="BA443" s="20">
        <v>1.851</v>
      </c>
      <c r="BB443" s="20">
        <v>1.319</v>
      </c>
      <c r="BC443" s="20">
        <v>1.871</v>
      </c>
      <c r="BD443" s="20">
        <v>1.6539999999999999</v>
      </c>
      <c r="BE443" s="20">
        <v>1.36</v>
      </c>
      <c r="BF443" s="20">
        <v>1.226</v>
      </c>
      <c r="BG443" s="20">
        <v>1.7809999999999999</v>
      </c>
      <c r="BH443" s="20">
        <v>1.7909999999999999</v>
      </c>
      <c r="BI443" s="20">
        <v>1.3440000000000001</v>
      </c>
      <c r="BJ443" s="20">
        <v>1.976</v>
      </c>
      <c r="BK443" s="20">
        <v>1.0840000000000001</v>
      </c>
      <c r="BL443" s="20"/>
      <c r="BM443" s="20">
        <v>0.89800000000000002</v>
      </c>
      <c r="BN443" s="20">
        <v>0.92500000000000004</v>
      </c>
      <c r="BO443" s="20">
        <v>0.91400000000000003</v>
      </c>
      <c r="BP443" s="20">
        <v>0.94199999999999995</v>
      </c>
      <c r="BQ443" s="20">
        <v>0.90500000000000003</v>
      </c>
      <c r="BR443" s="20">
        <v>0.91900000000000004</v>
      </c>
      <c r="BS443" s="20">
        <v>0.91600000000000004</v>
      </c>
      <c r="BT443" s="20">
        <v>0.92100000000000004</v>
      </c>
      <c r="BU443" s="20">
        <v>0.91</v>
      </c>
      <c r="BV443" s="20">
        <v>0.91700000000000004</v>
      </c>
      <c r="BW443" s="20">
        <v>0.89</v>
      </c>
      <c r="BX443" s="20">
        <v>0.86799999999999999</v>
      </c>
      <c r="BY443" s="20">
        <v>0.89300000000000002</v>
      </c>
      <c r="BZ443" s="20">
        <v>0.91100000000000003</v>
      </c>
      <c r="CA443" s="20">
        <v>0.877</v>
      </c>
      <c r="CB443" s="20"/>
      <c r="CC443" s="20"/>
    </row>
    <row r="444" spans="1:81" x14ac:dyDescent="0.35">
      <c r="A444" s="20">
        <v>218.71600000000001</v>
      </c>
      <c r="B444" s="20">
        <v>267.14600000000002</v>
      </c>
      <c r="C444" s="20">
        <v>371.81700000000001</v>
      </c>
      <c r="D444" s="20">
        <v>187.471</v>
      </c>
      <c r="E444" s="20">
        <v>224.965</v>
      </c>
      <c r="F444" s="20">
        <v>284.33100000000002</v>
      </c>
      <c r="G444" s="20">
        <v>192.15799999999999</v>
      </c>
      <c r="H444" s="20">
        <v>171.84800000000001</v>
      </c>
      <c r="I444" s="20">
        <v>243.71199999999999</v>
      </c>
      <c r="J444" s="20">
        <v>206.21799999999999</v>
      </c>
      <c r="K444" s="20">
        <v>135.916</v>
      </c>
      <c r="L444" s="20">
        <v>193.72</v>
      </c>
      <c r="M444" s="20">
        <v>293.70400000000001</v>
      </c>
      <c r="N444" s="20">
        <v>240.58799999999999</v>
      </c>
      <c r="O444" s="20">
        <v>167.16200000000001</v>
      </c>
      <c r="P444" s="20"/>
      <c r="Q444" s="20">
        <v>56.814999999999998</v>
      </c>
      <c r="R444" s="20">
        <v>64.188999999999993</v>
      </c>
      <c r="S444" s="20">
        <v>69.921000000000006</v>
      </c>
      <c r="T444" s="20">
        <v>51.512999999999998</v>
      </c>
      <c r="U444" s="20">
        <v>56.082999999999998</v>
      </c>
      <c r="V444" s="20">
        <v>63.886000000000003</v>
      </c>
      <c r="W444" s="20">
        <v>53.28</v>
      </c>
      <c r="X444" s="20">
        <v>48.280999999999999</v>
      </c>
      <c r="Y444" s="20">
        <v>58.886000000000003</v>
      </c>
      <c r="Z444" s="20">
        <v>53.582999999999998</v>
      </c>
      <c r="AA444" s="20">
        <v>45.048999999999999</v>
      </c>
      <c r="AB444" s="20">
        <v>51.816000000000003</v>
      </c>
      <c r="AC444" s="20">
        <v>65.653999999999996</v>
      </c>
      <c r="AD444" s="20">
        <v>49.316000000000003</v>
      </c>
      <c r="AE444" s="20">
        <v>48.280999999999999</v>
      </c>
      <c r="AG444" s="20">
        <v>0.85099999999999998</v>
      </c>
      <c r="AH444" s="20">
        <v>0.81499999999999995</v>
      </c>
      <c r="AI444" s="20">
        <v>0.95599999999999996</v>
      </c>
      <c r="AJ444" s="20">
        <v>0.88800000000000001</v>
      </c>
      <c r="AK444" s="20">
        <v>0.89900000000000002</v>
      </c>
      <c r="AL444" s="20">
        <v>0.875</v>
      </c>
      <c r="AM444" s="20">
        <v>0.85099999999999998</v>
      </c>
      <c r="AN444" s="20">
        <v>0.92600000000000005</v>
      </c>
      <c r="AO444" s="20">
        <v>0.88300000000000001</v>
      </c>
      <c r="AP444" s="20">
        <v>0.90300000000000002</v>
      </c>
      <c r="AQ444" s="20">
        <v>0.84199999999999997</v>
      </c>
      <c r="AR444" s="20">
        <v>0.90700000000000003</v>
      </c>
      <c r="AS444" s="20">
        <v>0.85599999999999998</v>
      </c>
      <c r="AT444" s="20">
        <v>0.89600000000000002</v>
      </c>
      <c r="AU444" s="20">
        <v>0.90100000000000002</v>
      </c>
      <c r="AV444" s="20"/>
      <c r="AW444" s="20">
        <v>1.585</v>
      </c>
      <c r="AX444" s="20">
        <v>1.306</v>
      </c>
      <c r="AY444" s="20">
        <v>1.1100000000000001</v>
      </c>
      <c r="AZ444" s="20">
        <v>1.298</v>
      </c>
      <c r="BA444" s="20">
        <v>1.39</v>
      </c>
      <c r="BB444" s="20">
        <v>1.274</v>
      </c>
      <c r="BC444" s="20">
        <v>1.4850000000000001</v>
      </c>
      <c r="BD444" s="20">
        <v>1.3089999999999999</v>
      </c>
      <c r="BE444" s="20">
        <v>1.4419999999999999</v>
      </c>
      <c r="BF444" s="20">
        <v>1.6930000000000001</v>
      </c>
      <c r="BG444" s="20">
        <v>1.7370000000000001</v>
      </c>
      <c r="BH444" s="20">
        <v>1.36</v>
      </c>
      <c r="BI444" s="20">
        <v>1.617</v>
      </c>
      <c r="BJ444" s="20">
        <v>1.29</v>
      </c>
      <c r="BK444" s="20">
        <v>1.302</v>
      </c>
      <c r="BL444" s="20"/>
      <c r="BM444" s="20">
        <v>0.90300000000000002</v>
      </c>
      <c r="BN444" s="20">
        <v>0.88600000000000001</v>
      </c>
      <c r="BO444" s="20">
        <v>0.93899999999999995</v>
      </c>
      <c r="BP444" s="20">
        <v>0.92</v>
      </c>
      <c r="BQ444" s="20">
        <v>0.91100000000000003</v>
      </c>
      <c r="BR444" s="20">
        <v>0.92200000000000004</v>
      </c>
      <c r="BS444" s="20">
        <v>0.90800000000000003</v>
      </c>
      <c r="BT444" s="20">
        <v>0.91300000000000003</v>
      </c>
      <c r="BU444" s="20">
        <v>0.91800000000000004</v>
      </c>
      <c r="BV444" s="20">
        <v>0.93</v>
      </c>
      <c r="BW444" s="20">
        <v>0.89200000000000002</v>
      </c>
      <c r="BX444" s="20">
        <v>0.90500000000000003</v>
      </c>
      <c r="BY444" s="20">
        <v>0.91700000000000004</v>
      </c>
      <c r="BZ444" s="20">
        <v>0.91700000000000004</v>
      </c>
      <c r="CA444" s="20">
        <v>0.90300000000000002</v>
      </c>
      <c r="CB444" s="20"/>
      <c r="CC444" s="20"/>
    </row>
    <row r="445" spans="1:81" x14ac:dyDescent="0.35">
      <c r="A445" s="20">
        <v>149.977</v>
      </c>
      <c r="B445" s="20">
        <v>254.648</v>
      </c>
      <c r="C445" s="20">
        <v>431.18299999999999</v>
      </c>
      <c r="D445" s="20">
        <v>123.41800000000001</v>
      </c>
      <c r="E445" s="20">
        <v>168.72399999999999</v>
      </c>
      <c r="F445" s="20">
        <v>467.11500000000001</v>
      </c>
      <c r="G445" s="20">
        <v>143.72800000000001</v>
      </c>
      <c r="H445" s="20">
        <v>459.30399999999997</v>
      </c>
      <c r="I445" s="20">
        <v>159.35</v>
      </c>
      <c r="J445" s="20">
        <v>154.66399999999999</v>
      </c>
      <c r="K445" s="20">
        <v>118.732</v>
      </c>
      <c r="L445" s="20">
        <v>203.09399999999999</v>
      </c>
      <c r="M445" s="20">
        <v>96.86</v>
      </c>
      <c r="N445" s="20">
        <v>151.53899999999999</v>
      </c>
      <c r="O445" s="20">
        <v>173.411</v>
      </c>
      <c r="P445" s="20"/>
      <c r="Q445" s="20">
        <v>45.048999999999999</v>
      </c>
      <c r="R445" s="20">
        <v>57.850999999999999</v>
      </c>
      <c r="S445" s="20">
        <v>80.527000000000001</v>
      </c>
      <c r="T445" s="20">
        <v>44.744999999999997</v>
      </c>
      <c r="U445" s="20">
        <v>52.119</v>
      </c>
      <c r="V445" s="20">
        <v>86.132999999999996</v>
      </c>
      <c r="W445" s="20">
        <v>44.316000000000003</v>
      </c>
      <c r="X445" s="20">
        <v>102.29300000000001</v>
      </c>
      <c r="Y445" s="20">
        <v>45.780999999999999</v>
      </c>
      <c r="Z445" s="20">
        <v>47.548000000000002</v>
      </c>
      <c r="AA445" s="20">
        <v>41.21</v>
      </c>
      <c r="AB445" s="20">
        <v>52.850999999999999</v>
      </c>
      <c r="AC445" s="20">
        <v>35.478000000000002</v>
      </c>
      <c r="AD445" s="20">
        <v>57.119</v>
      </c>
      <c r="AE445" s="20">
        <v>50.048000000000002</v>
      </c>
      <c r="AG445" s="20">
        <v>0.92900000000000005</v>
      </c>
      <c r="AH445" s="20">
        <v>0.95599999999999996</v>
      </c>
      <c r="AI445" s="20">
        <v>0.83599999999999997</v>
      </c>
      <c r="AJ445" s="20">
        <v>0.77500000000000002</v>
      </c>
      <c r="AK445" s="20">
        <v>0.78100000000000003</v>
      </c>
      <c r="AL445" s="20">
        <v>0.79100000000000004</v>
      </c>
      <c r="AM445" s="20">
        <v>0.92</v>
      </c>
      <c r="AN445" s="20">
        <v>0.55200000000000005</v>
      </c>
      <c r="AO445" s="20">
        <v>0.95499999999999996</v>
      </c>
      <c r="AP445" s="20">
        <v>0.86</v>
      </c>
      <c r="AQ445" s="20">
        <v>0.879</v>
      </c>
      <c r="AR445" s="20">
        <v>0.91400000000000003</v>
      </c>
      <c r="AS445" s="20">
        <v>0.96699999999999997</v>
      </c>
      <c r="AT445" s="20">
        <v>0.92700000000000005</v>
      </c>
      <c r="AU445" s="20">
        <v>0.87</v>
      </c>
      <c r="AV445" s="20"/>
      <c r="AW445" s="20">
        <v>1.4570000000000001</v>
      </c>
      <c r="AX445" s="20">
        <v>1.1100000000000001</v>
      </c>
      <c r="AY445" s="20">
        <v>1.7110000000000001</v>
      </c>
      <c r="AZ445" s="20">
        <v>1.788</v>
      </c>
      <c r="BA445" s="20">
        <v>1.784</v>
      </c>
      <c r="BB445" s="20">
        <v>1.6859999999999999</v>
      </c>
      <c r="BC445" s="20">
        <v>1.4550000000000001</v>
      </c>
      <c r="BD445" s="20">
        <v>2.1309999999999998</v>
      </c>
      <c r="BE445" s="20">
        <v>1.444</v>
      </c>
      <c r="BF445" s="20">
        <v>1.3220000000000001</v>
      </c>
      <c r="BG445" s="20">
        <v>1.69</v>
      </c>
      <c r="BH445" s="20">
        <v>1.325</v>
      </c>
      <c r="BI445" s="20">
        <v>1.29</v>
      </c>
      <c r="BJ445" s="20">
        <v>1.242</v>
      </c>
      <c r="BK445" s="20">
        <v>1.2909999999999999</v>
      </c>
      <c r="BL445" s="20"/>
      <c r="BM445" s="20">
        <v>0.91900000000000004</v>
      </c>
      <c r="BN445" s="20">
        <v>0.92900000000000005</v>
      </c>
      <c r="BO445" s="20">
        <v>0.92300000000000004</v>
      </c>
      <c r="BP445" s="20">
        <v>0.90800000000000003</v>
      </c>
      <c r="BQ445" s="20">
        <v>0.874</v>
      </c>
      <c r="BR445" s="20">
        <v>0.90700000000000003</v>
      </c>
      <c r="BS445" s="20">
        <v>0.89800000000000002</v>
      </c>
      <c r="BT445" s="20">
        <v>0.81899999999999995</v>
      </c>
      <c r="BU445" s="20">
        <v>0.93200000000000005</v>
      </c>
      <c r="BV445" s="20">
        <v>0.91700000000000004</v>
      </c>
      <c r="BW445" s="20">
        <v>0.92100000000000004</v>
      </c>
      <c r="BX445" s="20">
        <v>0.90900000000000003</v>
      </c>
      <c r="BY445" s="20">
        <v>0.91200000000000003</v>
      </c>
      <c r="BZ445" s="20">
        <v>0.91900000000000004</v>
      </c>
      <c r="CA445" s="20">
        <v>0.88400000000000001</v>
      </c>
      <c r="CB445" s="20"/>
      <c r="CC445" s="20"/>
    </row>
    <row r="446" spans="1:81" x14ac:dyDescent="0.35">
      <c r="A446" s="20">
        <v>248.399</v>
      </c>
      <c r="B446" s="20">
        <v>373.38</v>
      </c>
      <c r="C446" s="20">
        <v>599.90700000000004</v>
      </c>
      <c r="D446" s="20">
        <v>106.23399999999999</v>
      </c>
      <c r="E446" s="20">
        <v>204.65600000000001</v>
      </c>
      <c r="F446" s="20">
        <v>515.54499999999996</v>
      </c>
      <c r="G446" s="20">
        <v>164.03700000000001</v>
      </c>
      <c r="H446" s="20">
        <v>421.81</v>
      </c>
      <c r="I446" s="20">
        <v>485.86200000000002</v>
      </c>
      <c r="J446" s="20">
        <v>159.35</v>
      </c>
      <c r="K446" s="20">
        <v>173.411</v>
      </c>
      <c r="L446" s="20">
        <v>148.41399999999999</v>
      </c>
      <c r="M446" s="20">
        <v>242.15</v>
      </c>
      <c r="N446" s="20">
        <v>273.39499999999998</v>
      </c>
      <c r="O446" s="20">
        <v>224.965</v>
      </c>
      <c r="P446" s="20"/>
      <c r="Q446" s="20">
        <v>58.154000000000003</v>
      </c>
      <c r="R446" s="20">
        <v>74.188000000000002</v>
      </c>
      <c r="S446" s="20">
        <v>116.73699999999999</v>
      </c>
      <c r="T446" s="20">
        <v>36.21</v>
      </c>
      <c r="U446" s="20">
        <v>53.28</v>
      </c>
      <c r="V446" s="20">
        <v>87.293999999999997</v>
      </c>
      <c r="W446" s="20">
        <v>47.548000000000002</v>
      </c>
      <c r="X446" s="20">
        <v>78.759</v>
      </c>
      <c r="Y446" s="20">
        <v>95.525999999999996</v>
      </c>
      <c r="Z446" s="20">
        <v>47.548000000000002</v>
      </c>
      <c r="AA446" s="20">
        <v>47.548000000000002</v>
      </c>
      <c r="AB446" s="20">
        <v>48.584000000000003</v>
      </c>
      <c r="AC446" s="20">
        <v>57.850999999999999</v>
      </c>
      <c r="AD446" s="20">
        <v>45.780999999999999</v>
      </c>
      <c r="AE446" s="20">
        <v>58.886000000000003</v>
      </c>
      <c r="AG446" s="20">
        <v>0.92300000000000004</v>
      </c>
      <c r="AH446" s="20">
        <v>0.85199999999999998</v>
      </c>
      <c r="AI446" s="20">
        <v>0.55300000000000005</v>
      </c>
      <c r="AJ446" s="20">
        <v>1</v>
      </c>
      <c r="AK446" s="20">
        <v>0.90600000000000003</v>
      </c>
      <c r="AL446" s="20">
        <v>0.85</v>
      </c>
      <c r="AM446" s="20">
        <v>0.91200000000000003</v>
      </c>
      <c r="AN446" s="20">
        <v>0.85499999999999998</v>
      </c>
      <c r="AO446" s="20">
        <v>0.66900000000000004</v>
      </c>
      <c r="AP446" s="20">
        <v>0.88600000000000001</v>
      </c>
      <c r="AQ446" s="20">
        <v>0.96399999999999997</v>
      </c>
      <c r="AR446" s="20">
        <v>0.79</v>
      </c>
      <c r="AS446" s="20">
        <v>0.90900000000000003</v>
      </c>
      <c r="AT446" s="20">
        <v>0.90900000000000003</v>
      </c>
      <c r="AU446" s="20">
        <v>0.81499999999999995</v>
      </c>
      <c r="AV446" s="20"/>
      <c r="AW446" s="20">
        <v>1.492</v>
      </c>
      <c r="AX446" s="20">
        <v>1.2849999999999999</v>
      </c>
      <c r="AY446" s="20">
        <v>2.5019999999999998</v>
      </c>
      <c r="AZ446" s="20">
        <v>1.034</v>
      </c>
      <c r="BA446" s="20">
        <v>1.5640000000000001</v>
      </c>
      <c r="BB446" s="20">
        <v>1.6359999999999999</v>
      </c>
      <c r="BC446" s="20">
        <v>1.6559999999999999</v>
      </c>
      <c r="BD446" s="20">
        <v>1.302</v>
      </c>
      <c r="BE446" s="20">
        <v>2.5059999999999998</v>
      </c>
      <c r="BF446" s="20">
        <v>1.3879999999999999</v>
      </c>
      <c r="BG446" s="20">
        <v>1.284</v>
      </c>
      <c r="BH446" s="20">
        <v>1.831</v>
      </c>
      <c r="BI446" s="20">
        <v>1.319</v>
      </c>
      <c r="BJ446" s="20">
        <v>1.5349999999999999</v>
      </c>
      <c r="BK446" s="20">
        <v>1.5569999999999999</v>
      </c>
      <c r="BL446" s="20"/>
      <c r="BM446" s="20">
        <v>0.92700000000000005</v>
      </c>
      <c r="BN446" s="20">
        <v>0.91200000000000003</v>
      </c>
      <c r="BO446" s="20">
        <v>0.82699999999999996</v>
      </c>
      <c r="BP446" s="20">
        <v>0.93200000000000005</v>
      </c>
      <c r="BQ446" s="20">
        <v>0.93899999999999995</v>
      </c>
      <c r="BR446" s="20">
        <v>0.93100000000000005</v>
      </c>
      <c r="BS446" s="20">
        <v>0.92100000000000004</v>
      </c>
      <c r="BT446" s="20">
        <v>0.92</v>
      </c>
      <c r="BU446" s="20">
        <v>0.88600000000000001</v>
      </c>
      <c r="BV446" s="20">
        <v>0.89500000000000002</v>
      </c>
      <c r="BW446" s="20">
        <v>0.92500000000000004</v>
      </c>
      <c r="BX446" s="20">
        <v>0.876</v>
      </c>
      <c r="BY446" s="20">
        <v>0.92</v>
      </c>
      <c r="BZ446" s="20">
        <v>0.91900000000000004</v>
      </c>
      <c r="CA446" s="20">
        <v>0.90900000000000003</v>
      </c>
      <c r="CB446" s="20"/>
      <c r="CC446" s="20"/>
    </row>
    <row r="447" spans="1:81" x14ac:dyDescent="0.35">
      <c r="A447" s="20">
        <v>265.584</v>
      </c>
      <c r="B447" s="20">
        <v>218.71600000000001</v>
      </c>
      <c r="C447" s="20">
        <v>210.905</v>
      </c>
      <c r="D447" s="20">
        <v>159.35</v>
      </c>
      <c r="E447" s="20">
        <v>209.34299999999999</v>
      </c>
      <c r="F447" s="20">
        <v>267.14600000000002</v>
      </c>
      <c r="G447" s="20">
        <v>185.90899999999999</v>
      </c>
      <c r="H447" s="20">
        <v>262.459</v>
      </c>
      <c r="I447" s="20">
        <v>262.459</v>
      </c>
      <c r="J447" s="20">
        <v>179.66</v>
      </c>
      <c r="K447" s="20">
        <v>129.667</v>
      </c>
      <c r="L447" s="20">
        <v>467.11500000000001</v>
      </c>
      <c r="M447" s="20">
        <v>85.924000000000007</v>
      </c>
      <c r="N447" s="20">
        <v>203.09399999999999</v>
      </c>
      <c r="O447" s="20">
        <v>171.84800000000001</v>
      </c>
      <c r="P447" s="20"/>
      <c r="Q447" s="20">
        <v>63.154000000000003</v>
      </c>
      <c r="R447" s="20">
        <v>58.582999999999998</v>
      </c>
      <c r="S447" s="20">
        <v>55.654000000000003</v>
      </c>
      <c r="T447" s="20">
        <v>48.280999999999999</v>
      </c>
      <c r="U447" s="20">
        <v>52.548000000000002</v>
      </c>
      <c r="V447" s="20">
        <v>62.421999999999997</v>
      </c>
      <c r="W447" s="20">
        <v>51.084000000000003</v>
      </c>
      <c r="X447" s="20">
        <v>59.921999999999997</v>
      </c>
      <c r="Y447" s="20">
        <v>71.992000000000004</v>
      </c>
      <c r="Z447" s="20">
        <v>48.280999999999999</v>
      </c>
      <c r="AA447" s="20">
        <v>43.280999999999999</v>
      </c>
      <c r="AB447" s="20">
        <v>83.027000000000001</v>
      </c>
      <c r="AC447" s="20">
        <v>36.21</v>
      </c>
      <c r="AD447" s="20">
        <v>63.154000000000003</v>
      </c>
      <c r="AE447" s="20">
        <v>49.619</v>
      </c>
      <c r="AG447" s="20">
        <v>0.83699999999999997</v>
      </c>
      <c r="AH447" s="20">
        <v>0.80100000000000005</v>
      </c>
      <c r="AI447" s="20">
        <v>0.85599999999999998</v>
      </c>
      <c r="AJ447" s="20">
        <v>0.85899999999999999</v>
      </c>
      <c r="AK447" s="20">
        <v>0.95299999999999996</v>
      </c>
      <c r="AL447" s="20">
        <v>0.86199999999999999</v>
      </c>
      <c r="AM447" s="20">
        <v>0.89500000000000002</v>
      </c>
      <c r="AN447" s="20">
        <v>0.91900000000000004</v>
      </c>
      <c r="AO447" s="20">
        <v>0.63600000000000001</v>
      </c>
      <c r="AP447" s="20">
        <v>0.96899999999999997</v>
      </c>
      <c r="AQ447" s="20">
        <v>0.87</v>
      </c>
      <c r="AR447" s="20">
        <v>0.85199999999999998</v>
      </c>
      <c r="AS447" s="20">
        <v>0.82299999999999995</v>
      </c>
      <c r="AT447" s="20">
        <v>0.86099999999999999</v>
      </c>
      <c r="AU447" s="20">
        <v>0.877</v>
      </c>
      <c r="AV447" s="20"/>
      <c r="AW447" s="20">
        <v>1.8129999999999999</v>
      </c>
      <c r="AX447" s="20">
        <v>1.879</v>
      </c>
      <c r="AY447" s="20">
        <v>1.472</v>
      </c>
      <c r="AZ447" s="20">
        <v>1.526</v>
      </c>
      <c r="BA447" s="20">
        <v>1.2490000000000001</v>
      </c>
      <c r="BB447" s="20">
        <v>1.36</v>
      </c>
      <c r="BC447" s="20">
        <v>1.242</v>
      </c>
      <c r="BD447" s="20">
        <v>1.4690000000000001</v>
      </c>
      <c r="BE447" s="20">
        <v>1.2549999999999999</v>
      </c>
      <c r="BF447" s="20">
        <v>1.3149999999999999</v>
      </c>
      <c r="BG447" s="20">
        <v>1.71</v>
      </c>
      <c r="BH447" s="20">
        <v>1.3680000000000001</v>
      </c>
      <c r="BI447" s="20">
        <v>1.3220000000000001</v>
      </c>
      <c r="BJ447" s="20">
        <v>1.6479999999999999</v>
      </c>
      <c r="BK447" s="20">
        <v>1.2969999999999999</v>
      </c>
      <c r="BL447" s="20"/>
      <c r="BM447" s="20">
        <v>0.90900000000000003</v>
      </c>
      <c r="BN447" s="20">
        <v>0.90600000000000003</v>
      </c>
      <c r="BO447" s="20">
        <v>0.90300000000000002</v>
      </c>
      <c r="BP447" s="20">
        <v>0.89900000000000002</v>
      </c>
      <c r="BQ447" s="20">
        <v>0.93400000000000005</v>
      </c>
      <c r="BR447" s="20">
        <v>0.91</v>
      </c>
      <c r="BS447" s="20">
        <v>0.89800000000000002</v>
      </c>
      <c r="BT447" s="20">
        <v>0.92300000000000004</v>
      </c>
      <c r="BU447" s="20">
        <v>0.82399999999999995</v>
      </c>
      <c r="BV447" s="20">
        <v>0.94299999999999995</v>
      </c>
      <c r="BW447" s="20">
        <v>0.89700000000000002</v>
      </c>
      <c r="BX447" s="20">
        <v>0.92600000000000005</v>
      </c>
      <c r="BY447" s="20">
        <v>0.88</v>
      </c>
      <c r="BZ447" s="20">
        <v>0.93100000000000005</v>
      </c>
      <c r="CA447" s="20">
        <v>0.90900000000000003</v>
      </c>
      <c r="CB447" s="20"/>
      <c r="CC447" s="20"/>
    </row>
    <row r="448" spans="1:81" x14ac:dyDescent="0.35">
      <c r="A448" s="20">
        <v>199.96899999999999</v>
      </c>
      <c r="B448" s="20">
        <v>237.46299999999999</v>
      </c>
      <c r="C448" s="20">
        <v>370.255</v>
      </c>
      <c r="D448" s="20">
        <v>210.905</v>
      </c>
      <c r="E448" s="20">
        <v>153.101</v>
      </c>
      <c r="F448" s="20">
        <v>320.26299999999998</v>
      </c>
      <c r="G448" s="20">
        <v>212.46700000000001</v>
      </c>
      <c r="H448" s="20">
        <v>331.19900000000001</v>
      </c>
      <c r="I448" s="20">
        <v>271.83300000000003</v>
      </c>
      <c r="J448" s="20">
        <v>176.535</v>
      </c>
      <c r="K448" s="20">
        <v>198.40700000000001</v>
      </c>
      <c r="L448" s="20">
        <v>271.83300000000003</v>
      </c>
      <c r="M448" s="20">
        <v>242.15</v>
      </c>
      <c r="N448" s="20">
        <v>173.411</v>
      </c>
      <c r="O448" s="20">
        <v>40.619</v>
      </c>
      <c r="P448" s="20"/>
      <c r="Q448" s="20">
        <v>55.048000000000002</v>
      </c>
      <c r="R448" s="20">
        <v>56.814999999999998</v>
      </c>
      <c r="S448" s="20">
        <v>74.492000000000004</v>
      </c>
      <c r="T448" s="20">
        <v>54.619</v>
      </c>
      <c r="U448" s="20">
        <v>46.512999999999998</v>
      </c>
      <c r="V448" s="20">
        <v>73.456000000000003</v>
      </c>
      <c r="W448" s="20">
        <v>56.082999999999998</v>
      </c>
      <c r="X448" s="20">
        <v>88.328999999999994</v>
      </c>
      <c r="Y448" s="20">
        <v>60.350999999999999</v>
      </c>
      <c r="Z448" s="20">
        <v>50.655000000000001</v>
      </c>
      <c r="AA448" s="20">
        <v>58.886000000000003</v>
      </c>
      <c r="AB448" s="20">
        <v>68.028000000000006</v>
      </c>
      <c r="AC448" s="20">
        <v>58.886000000000003</v>
      </c>
      <c r="AD448" s="20">
        <v>52.548000000000002</v>
      </c>
      <c r="AE448" s="20">
        <v>24.443999999999999</v>
      </c>
      <c r="AG448" s="20">
        <v>0.82899999999999996</v>
      </c>
      <c r="AH448" s="20">
        <v>0.92400000000000004</v>
      </c>
      <c r="AI448" s="20">
        <v>0.83799999999999997</v>
      </c>
      <c r="AJ448" s="20">
        <v>0.88800000000000001</v>
      </c>
      <c r="AK448" s="20">
        <v>0.88900000000000001</v>
      </c>
      <c r="AL448" s="20">
        <v>0.746</v>
      </c>
      <c r="AM448" s="20">
        <v>0.84899999999999998</v>
      </c>
      <c r="AN448" s="20">
        <v>0.53300000000000003</v>
      </c>
      <c r="AO448" s="20">
        <v>0.93799999999999994</v>
      </c>
      <c r="AP448" s="20">
        <v>0.86499999999999999</v>
      </c>
      <c r="AQ448" s="20">
        <v>0.71899999999999997</v>
      </c>
      <c r="AR448" s="20">
        <v>0.73799999999999999</v>
      </c>
      <c r="AS448" s="20">
        <v>0.878</v>
      </c>
      <c r="AT448" s="20">
        <v>0.92400000000000004</v>
      </c>
      <c r="AU448" s="20">
        <v>0.85399999999999998</v>
      </c>
      <c r="AV448" s="20"/>
      <c r="AW448" s="20">
        <v>1.728</v>
      </c>
      <c r="AX448" s="20">
        <v>1.17</v>
      </c>
      <c r="AY448" s="20">
        <v>1.266</v>
      </c>
      <c r="AZ448" s="20">
        <v>1.482</v>
      </c>
      <c r="BA448" s="20">
        <v>1.3759999999999999</v>
      </c>
      <c r="BB448" s="20">
        <v>1.359</v>
      </c>
      <c r="BC448" s="20">
        <v>1.748</v>
      </c>
      <c r="BD448" s="20">
        <v>2.6240000000000001</v>
      </c>
      <c r="BE448" s="20">
        <v>1.2909999999999999</v>
      </c>
      <c r="BF448" s="20">
        <v>1.196</v>
      </c>
      <c r="BG448" s="20">
        <v>2.3570000000000002</v>
      </c>
      <c r="BH448" s="20">
        <v>2.097</v>
      </c>
      <c r="BI448" s="20">
        <v>1.5620000000000001</v>
      </c>
      <c r="BJ448" s="20">
        <v>1.179</v>
      </c>
      <c r="BK448" s="20">
        <v>1.101</v>
      </c>
      <c r="BL448" s="20"/>
      <c r="BM448" s="20">
        <v>0.92100000000000004</v>
      </c>
      <c r="BN448" s="20">
        <v>0.93</v>
      </c>
      <c r="BO448" s="20">
        <v>0.90300000000000002</v>
      </c>
      <c r="BP448" s="20">
        <v>0.90600000000000003</v>
      </c>
      <c r="BQ448" s="20">
        <v>0.91200000000000003</v>
      </c>
      <c r="BR448" s="20">
        <v>0.88600000000000001</v>
      </c>
      <c r="BS448" s="20">
        <v>0.91600000000000004</v>
      </c>
      <c r="BT448" s="20">
        <v>0.80200000000000005</v>
      </c>
      <c r="BU448" s="20">
        <v>0.93</v>
      </c>
      <c r="BV448" s="20">
        <v>0.90400000000000003</v>
      </c>
      <c r="BW448" s="20">
        <v>0.88800000000000001</v>
      </c>
      <c r="BX448" s="20">
        <v>0.89500000000000002</v>
      </c>
      <c r="BY448" s="20">
        <v>0.92300000000000004</v>
      </c>
      <c r="BZ448" s="20">
        <v>0.92200000000000004</v>
      </c>
      <c r="CA448" s="20">
        <v>0.81200000000000006</v>
      </c>
      <c r="CB448" s="20"/>
      <c r="CC448" s="20"/>
    </row>
    <row r="449" spans="1:81" x14ac:dyDescent="0.35">
      <c r="A449" s="20">
        <v>193.72</v>
      </c>
      <c r="B449" s="20">
        <v>260.89699999999999</v>
      </c>
      <c r="C449" s="20">
        <v>317.13799999999998</v>
      </c>
      <c r="D449" s="20">
        <v>170.286</v>
      </c>
      <c r="E449" s="20">
        <v>228.09</v>
      </c>
      <c r="F449" s="20">
        <v>321.82499999999999</v>
      </c>
      <c r="G449" s="20">
        <v>190.595</v>
      </c>
      <c r="H449" s="20">
        <v>237.46299999999999</v>
      </c>
      <c r="I449" s="20">
        <v>210.905</v>
      </c>
      <c r="J449" s="20">
        <v>221.84100000000001</v>
      </c>
      <c r="K449" s="20">
        <v>445.24299999999999</v>
      </c>
      <c r="L449" s="20">
        <v>214.029</v>
      </c>
      <c r="M449" s="20">
        <v>117.169</v>
      </c>
      <c r="N449" s="20">
        <v>115.607</v>
      </c>
      <c r="O449" s="20">
        <v>164.03700000000001</v>
      </c>
      <c r="P449" s="20"/>
      <c r="Q449" s="20">
        <v>53.582999999999998</v>
      </c>
      <c r="R449" s="20">
        <v>61.386000000000003</v>
      </c>
      <c r="S449" s="20">
        <v>88.328999999999994</v>
      </c>
      <c r="T449" s="20">
        <v>47.548000000000002</v>
      </c>
      <c r="U449" s="20">
        <v>56.387</v>
      </c>
      <c r="V449" s="20">
        <v>68.153000000000006</v>
      </c>
      <c r="W449" s="20">
        <v>51.387</v>
      </c>
      <c r="X449" s="20">
        <v>75.653000000000006</v>
      </c>
      <c r="Y449" s="20">
        <v>52.850999999999999</v>
      </c>
      <c r="Z449" s="20">
        <v>54.316000000000003</v>
      </c>
      <c r="AA449" s="20">
        <v>83.454999999999998</v>
      </c>
      <c r="AB449" s="20">
        <v>55.048000000000002</v>
      </c>
      <c r="AC449" s="20">
        <v>38.71</v>
      </c>
      <c r="AD449" s="20">
        <v>50.048000000000002</v>
      </c>
      <c r="AE449" s="20">
        <v>47.244999999999997</v>
      </c>
      <c r="AG449" s="20">
        <v>0.84799999999999998</v>
      </c>
      <c r="AH449" s="20">
        <v>0.87</v>
      </c>
      <c r="AI449" s="20">
        <v>0.51100000000000001</v>
      </c>
      <c r="AJ449" s="20">
        <v>0.94599999999999995</v>
      </c>
      <c r="AK449" s="20">
        <v>0.90100000000000002</v>
      </c>
      <c r="AL449" s="20">
        <v>0.871</v>
      </c>
      <c r="AM449" s="20">
        <v>0.90700000000000003</v>
      </c>
      <c r="AN449" s="20">
        <v>0.52100000000000002</v>
      </c>
      <c r="AO449" s="20">
        <v>0.94899999999999995</v>
      </c>
      <c r="AP449" s="20">
        <v>0.94499999999999995</v>
      </c>
      <c r="AQ449" s="20">
        <v>0.80300000000000005</v>
      </c>
      <c r="AR449" s="20">
        <v>0.88800000000000001</v>
      </c>
      <c r="AS449" s="20">
        <v>0.98299999999999998</v>
      </c>
      <c r="AT449" s="20">
        <v>0.87</v>
      </c>
      <c r="AU449" s="20">
        <v>0.92400000000000004</v>
      </c>
      <c r="AV449" s="20"/>
      <c r="AW449" s="20">
        <v>1.768</v>
      </c>
      <c r="AX449" s="20">
        <v>1.4179999999999999</v>
      </c>
      <c r="AY449" s="20">
        <v>1.2709999999999999</v>
      </c>
      <c r="AZ449" s="20">
        <v>1.41</v>
      </c>
      <c r="BA449" s="20">
        <v>1.244</v>
      </c>
      <c r="BB449" s="20">
        <v>1.276</v>
      </c>
      <c r="BC449" s="20">
        <v>1.643</v>
      </c>
      <c r="BD449" s="20">
        <v>2.887</v>
      </c>
      <c r="BE449" s="20">
        <v>1.0980000000000001</v>
      </c>
      <c r="BF449" s="20">
        <v>1.101</v>
      </c>
      <c r="BG449" s="20">
        <v>1.56</v>
      </c>
      <c r="BH449" s="20">
        <v>1.583</v>
      </c>
      <c r="BI449" s="20">
        <v>1.272</v>
      </c>
      <c r="BJ449" s="20">
        <v>1.631</v>
      </c>
      <c r="BK449" s="20">
        <v>1.2969999999999999</v>
      </c>
      <c r="BL449" s="20"/>
      <c r="BM449" s="20">
        <v>0.91500000000000004</v>
      </c>
      <c r="BN449" s="20">
        <v>0.91300000000000003</v>
      </c>
      <c r="BO449" s="20">
        <v>0.83199999999999996</v>
      </c>
      <c r="BP449" s="20">
        <v>0.93200000000000005</v>
      </c>
      <c r="BQ449" s="20">
        <v>0.91</v>
      </c>
      <c r="BR449" s="20">
        <v>0.91800000000000004</v>
      </c>
      <c r="BS449" s="20">
        <v>0.92100000000000004</v>
      </c>
      <c r="BT449" s="20">
        <v>0.77600000000000002</v>
      </c>
      <c r="BU449" s="20">
        <v>0.91500000000000004</v>
      </c>
      <c r="BV449" s="20">
        <v>0.92200000000000004</v>
      </c>
      <c r="BW449" s="20">
        <v>0.92700000000000005</v>
      </c>
      <c r="BX449" s="20">
        <v>0.92600000000000005</v>
      </c>
      <c r="BY449" s="20">
        <v>0.94299999999999995</v>
      </c>
      <c r="BZ449" s="20">
        <v>0.91700000000000004</v>
      </c>
      <c r="CA449" s="20">
        <v>0.92900000000000005</v>
      </c>
      <c r="CB449" s="20"/>
      <c r="CC449" s="20"/>
    </row>
    <row r="450" spans="1:81" x14ac:dyDescent="0.35">
      <c r="A450" s="20">
        <v>131.22900000000001</v>
      </c>
      <c r="B450" s="20">
        <v>576.47299999999996</v>
      </c>
      <c r="C450" s="20">
        <v>320.26299999999998</v>
      </c>
      <c r="D450" s="20">
        <v>160.91300000000001</v>
      </c>
      <c r="E450" s="20">
        <v>156.226</v>
      </c>
      <c r="F450" s="20">
        <v>184.346</v>
      </c>
      <c r="G450" s="20">
        <v>135.916</v>
      </c>
      <c r="H450" s="20">
        <v>198.40700000000001</v>
      </c>
      <c r="I450" s="20">
        <v>245.274</v>
      </c>
      <c r="J450" s="20">
        <v>178.09700000000001</v>
      </c>
      <c r="K450" s="20">
        <v>610.84299999999996</v>
      </c>
      <c r="L450" s="20">
        <v>374.94200000000001</v>
      </c>
      <c r="M450" s="20">
        <v>135.916</v>
      </c>
      <c r="N450" s="20">
        <v>212.46700000000001</v>
      </c>
      <c r="O450" s="20">
        <v>210.905</v>
      </c>
      <c r="P450" s="20"/>
      <c r="Q450" s="20">
        <v>44.744999999999997</v>
      </c>
      <c r="R450" s="20">
        <v>90.525999999999996</v>
      </c>
      <c r="S450" s="20">
        <v>96.739000000000004</v>
      </c>
      <c r="T450" s="20">
        <v>47.851999999999997</v>
      </c>
      <c r="U450" s="20">
        <v>46.512999999999998</v>
      </c>
      <c r="V450" s="20">
        <v>50.048000000000002</v>
      </c>
      <c r="W450" s="20">
        <v>44.012999999999998</v>
      </c>
      <c r="X450" s="20">
        <v>51.512999999999998</v>
      </c>
      <c r="Y450" s="20">
        <v>58.154000000000003</v>
      </c>
      <c r="Z450" s="20">
        <v>48.280999999999999</v>
      </c>
      <c r="AA450" s="20">
        <v>93.757999999999996</v>
      </c>
      <c r="AB450" s="20">
        <v>74.188000000000002</v>
      </c>
      <c r="AC450" s="20">
        <v>42.548999999999999</v>
      </c>
      <c r="AD450" s="20">
        <v>39.012999999999998</v>
      </c>
      <c r="AE450" s="20">
        <v>60.957000000000001</v>
      </c>
      <c r="AG450" s="20">
        <v>0.82399999999999995</v>
      </c>
      <c r="AH450" s="20">
        <v>0.88400000000000001</v>
      </c>
      <c r="AI450" s="20">
        <v>0.43</v>
      </c>
      <c r="AJ450" s="20">
        <v>0.88300000000000001</v>
      </c>
      <c r="AK450" s="20">
        <v>0.90700000000000003</v>
      </c>
      <c r="AL450" s="20">
        <v>0.92500000000000004</v>
      </c>
      <c r="AM450" s="20">
        <v>0.88200000000000001</v>
      </c>
      <c r="AN450" s="20">
        <v>0.94</v>
      </c>
      <c r="AO450" s="20">
        <v>0.91100000000000003</v>
      </c>
      <c r="AP450" s="20">
        <v>0.96</v>
      </c>
      <c r="AQ450" s="20">
        <v>0.873</v>
      </c>
      <c r="AR450" s="20">
        <v>0.85599999999999998</v>
      </c>
      <c r="AS450" s="20">
        <v>0.94299999999999995</v>
      </c>
      <c r="AT450" s="20">
        <v>0.95399999999999996</v>
      </c>
      <c r="AU450" s="20">
        <v>0.71299999999999997</v>
      </c>
      <c r="AV450" s="20"/>
      <c r="AW450" s="20">
        <v>1.6859999999999999</v>
      </c>
      <c r="AX450" s="20">
        <v>1.518</v>
      </c>
      <c r="AY450" s="20">
        <v>1.3520000000000001</v>
      </c>
      <c r="AZ450" s="20">
        <v>1.752</v>
      </c>
      <c r="BA450" s="20">
        <v>1.7869999999999999</v>
      </c>
      <c r="BB450" s="20">
        <v>1.425</v>
      </c>
      <c r="BC450" s="20">
        <v>1.4690000000000001</v>
      </c>
      <c r="BD450" s="20">
        <v>1.3520000000000001</v>
      </c>
      <c r="BE450" s="20">
        <v>1.2070000000000001</v>
      </c>
      <c r="BF450" s="20">
        <v>1.226</v>
      </c>
      <c r="BG450" s="20">
        <v>1.363</v>
      </c>
      <c r="BH450" s="20">
        <v>1.5269999999999999</v>
      </c>
      <c r="BI450" s="20">
        <v>1.2549999999999999</v>
      </c>
      <c r="BJ450" s="20">
        <v>1.175</v>
      </c>
      <c r="BK450" s="20">
        <v>1.38</v>
      </c>
      <c r="BL450" s="20"/>
      <c r="BM450" s="20">
        <v>0.91300000000000003</v>
      </c>
      <c r="BN450" s="20">
        <v>0.94499999999999995</v>
      </c>
      <c r="BO450" s="20">
        <v>0.76600000000000001</v>
      </c>
      <c r="BP450" s="20">
        <v>0.90700000000000003</v>
      </c>
      <c r="BQ450" s="20">
        <v>0.94299999999999995</v>
      </c>
      <c r="BR450" s="20">
        <v>0.91800000000000004</v>
      </c>
      <c r="BS450" s="20">
        <v>0.90600000000000003</v>
      </c>
      <c r="BT450" s="20">
        <v>0.94099999999999995</v>
      </c>
      <c r="BU450" s="20">
        <v>0.91</v>
      </c>
      <c r="BV450" s="20">
        <v>0.93400000000000005</v>
      </c>
      <c r="BW450" s="20">
        <v>0.94299999999999995</v>
      </c>
      <c r="BX450" s="20">
        <v>0.90600000000000003</v>
      </c>
      <c r="BY450" s="20">
        <v>0.90200000000000002</v>
      </c>
      <c r="BZ450" s="20">
        <v>0.89700000000000002</v>
      </c>
      <c r="CA450" s="20">
        <v>0.88800000000000001</v>
      </c>
      <c r="CB450" s="20"/>
      <c r="CC450" s="20"/>
    </row>
    <row r="451" spans="1:81" x14ac:dyDescent="0.35">
      <c r="A451" s="20">
        <v>167.161</v>
      </c>
      <c r="B451" s="20">
        <v>239.02500000000001</v>
      </c>
      <c r="C451" s="20">
        <v>264.02199999999999</v>
      </c>
      <c r="D451" s="20">
        <v>143.72800000000001</v>
      </c>
      <c r="E451" s="20">
        <v>260.89699999999999</v>
      </c>
      <c r="F451" s="20">
        <v>148.41399999999999</v>
      </c>
      <c r="G451" s="20">
        <v>156.226</v>
      </c>
      <c r="H451" s="20">
        <v>256.20999999999998</v>
      </c>
      <c r="I451" s="20">
        <v>199.96899999999999</v>
      </c>
      <c r="J451" s="20">
        <v>132.792</v>
      </c>
      <c r="K451" s="20">
        <v>206.21799999999999</v>
      </c>
      <c r="L451" s="20">
        <v>159.35</v>
      </c>
      <c r="M451" s="20"/>
      <c r="N451" s="20">
        <v>201.53100000000001</v>
      </c>
      <c r="O451" s="20">
        <v>371.81700000000001</v>
      </c>
      <c r="P451" s="20"/>
      <c r="Q451" s="20">
        <v>49.316000000000003</v>
      </c>
      <c r="R451" s="20">
        <v>57.850999999999999</v>
      </c>
      <c r="S451" s="20">
        <v>62.118000000000002</v>
      </c>
      <c r="T451" s="20">
        <v>45.780999999999999</v>
      </c>
      <c r="U451" s="20">
        <v>58.582999999999998</v>
      </c>
      <c r="V451" s="20">
        <v>78.634</v>
      </c>
      <c r="W451" s="20">
        <v>45.048999999999999</v>
      </c>
      <c r="X451" s="20">
        <v>57.850999999999999</v>
      </c>
      <c r="Y451" s="20">
        <v>56.387</v>
      </c>
      <c r="Z451" s="20">
        <v>41.942</v>
      </c>
      <c r="AA451" s="20">
        <v>51.816000000000003</v>
      </c>
      <c r="AB451" s="20">
        <v>47.244999999999997</v>
      </c>
      <c r="AC451" s="20"/>
      <c r="AD451" s="20">
        <v>52.548000000000002</v>
      </c>
      <c r="AE451" s="20">
        <v>79.366</v>
      </c>
      <c r="AG451" s="20">
        <v>0.86399999999999999</v>
      </c>
      <c r="AH451" s="20">
        <v>0.89700000000000002</v>
      </c>
      <c r="AI451" s="20">
        <v>0.86</v>
      </c>
      <c r="AJ451" s="20">
        <v>0.86199999999999999</v>
      </c>
      <c r="AK451" s="20">
        <v>0.95499999999999996</v>
      </c>
      <c r="AL451" s="20">
        <v>0.30199999999999999</v>
      </c>
      <c r="AM451" s="20">
        <v>0.96699999999999997</v>
      </c>
      <c r="AN451" s="20">
        <v>0.96199999999999997</v>
      </c>
      <c r="AO451" s="20">
        <v>0.79</v>
      </c>
      <c r="AP451" s="20">
        <v>0.94899999999999995</v>
      </c>
      <c r="AQ451" s="20">
        <v>0.96499999999999997</v>
      </c>
      <c r="AR451" s="20">
        <v>0.89700000000000002</v>
      </c>
      <c r="AS451" s="20"/>
      <c r="AT451" s="20">
        <v>0.96699999999999997</v>
      </c>
      <c r="AU451" s="20">
        <v>0.74199999999999999</v>
      </c>
      <c r="AV451" s="20"/>
      <c r="AW451" s="20">
        <v>1.6659999999999999</v>
      </c>
      <c r="AX451" s="20">
        <v>1.53</v>
      </c>
      <c r="AY451" s="20">
        <v>1.423</v>
      </c>
      <c r="AZ451" s="20">
        <v>1.5009999999999999</v>
      </c>
      <c r="BA451" s="20">
        <v>1.2629999999999999</v>
      </c>
      <c r="BB451" s="20">
        <v>1.198</v>
      </c>
      <c r="BC451" s="20">
        <v>1.3620000000000001</v>
      </c>
      <c r="BD451" s="20">
        <v>1.304</v>
      </c>
      <c r="BE451" s="20">
        <v>1.6779999999999999</v>
      </c>
      <c r="BF451" s="20">
        <v>1.494</v>
      </c>
      <c r="BG451" s="20">
        <v>1.288</v>
      </c>
      <c r="BH451" s="20">
        <v>1.47</v>
      </c>
      <c r="BI451" s="20"/>
      <c r="BJ451" s="20">
        <v>1.2090000000000001</v>
      </c>
      <c r="BK451" s="20">
        <v>1.4850000000000001</v>
      </c>
      <c r="BL451" s="20"/>
      <c r="BM451" s="20">
        <v>0.91100000000000003</v>
      </c>
      <c r="BN451" s="20">
        <v>0.92200000000000004</v>
      </c>
      <c r="BO451" s="20">
        <v>0.92300000000000004</v>
      </c>
      <c r="BP451" s="20">
        <v>0.89300000000000002</v>
      </c>
      <c r="BQ451" s="20">
        <v>0.94099999999999995</v>
      </c>
      <c r="BR451" s="20">
        <v>0.67400000000000004</v>
      </c>
      <c r="BS451" s="20">
        <v>0.92600000000000005</v>
      </c>
      <c r="BT451" s="20">
        <v>0.94</v>
      </c>
      <c r="BU451" s="20">
        <v>0.877</v>
      </c>
      <c r="BV451" s="20">
        <v>0.95499999999999996</v>
      </c>
      <c r="BW451" s="20">
        <v>0.93300000000000005</v>
      </c>
      <c r="BX451" s="20">
        <v>0.91900000000000004</v>
      </c>
      <c r="BY451" s="20"/>
      <c r="BZ451" s="20">
        <v>0.93799999999999994</v>
      </c>
      <c r="CA451" s="20">
        <v>0.89100000000000001</v>
      </c>
      <c r="CB451" s="20"/>
      <c r="CC451" s="20"/>
    </row>
    <row r="452" spans="1:81" x14ac:dyDescent="0.35">
      <c r="A452" s="20">
        <v>139.041</v>
      </c>
      <c r="B452" s="20">
        <v>201.53100000000001</v>
      </c>
      <c r="C452" s="20">
        <v>159.35</v>
      </c>
      <c r="D452" s="20">
        <v>196.84399999999999</v>
      </c>
      <c r="E452" s="20">
        <v>189.03299999999999</v>
      </c>
      <c r="F452" s="20">
        <v>215.59200000000001</v>
      </c>
      <c r="G452" s="20">
        <v>214.029</v>
      </c>
      <c r="H452" s="20">
        <v>235.90100000000001</v>
      </c>
      <c r="I452" s="20">
        <v>237.46299999999999</v>
      </c>
      <c r="J452" s="20">
        <v>149.977</v>
      </c>
      <c r="K452" s="20">
        <v>173.411</v>
      </c>
      <c r="L452" s="20">
        <v>399.93799999999999</v>
      </c>
      <c r="M452" s="20"/>
      <c r="N452" s="20">
        <v>382.75299999999999</v>
      </c>
      <c r="O452" s="20">
        <v>226.52699999999999</v>
      </c>
      <c r="P452" s="20"/>
      <c r="Q452" s="20">
        <v>42.978000000000002</v>
      </c>
      <c r="R452" s="20">
        <v>55.048000000000002</v>
      </c>
      <c r="S452" s="20">
        <v>45.780999999999999</v>
      </c>
      <c r="T452" s="20">
        <v>52.119</v>
      </c>
      <c r="U452" s="20">
        <v>49.316000000000003</v>
      </c>
      <c r="V452" s="20">
        <v>71.385000000000005</v>
      </c>
      <c r="W452" s="20">
        <v>54.744</v>
      </c>
      <c r="X452" s="20">
        <v>56.814999999999998</v>
      </c>
      <c r="Y452" s="20">
        <v>56.814999999999998</v>
      </c>
      <c r="Z452" s="20">
        <v>45.048999999999999</v>
      </c>
      <c r="AA452" s="20">
        <v>46.816000000000003</v>
      </c>
      <c r="AB452" s="20">
        <v>85.83</v>
      </c>
      <c r="AC452" s="20"/>
      <c r="AD452" s="20">
        <v>52.119</v>
      </c>
      <c r="AE452" s="20">
        <v>58.154000000000003</v>
      </c>
      <c r="AG452" s="20">
        <v>0.94599999999999995</v>
      </c>
      <c r="AH452" s="20">
        <v>0.83599999999999997</v>
      </c>
      <c r="AI452" s="20">
        <v>0.95499999999999996</v>
      </c>
      <c r="AJ452" s="20">
        <v>0.91100000000000003</v>
      </c>
      <c r="AK452" s="20">
        <v>0.97699999999999998</v>
      </c>
      <c r="AL452" s="20">
        <v>0.53200000000000003</v>
      </c>
      <c r="AM452" s="20">
        <v>0.89700000000000002</v>
      </c>
      <c r="AN452" s="20">
        <v>0.91800000000000004</v>
      </c>
      <c r="AO452" s="20">
        <v>0.92400000000000004</v>
      </c>
      <c r="AP452" s="20">
        <v>0.92900000000000005</v>
      </c>
      <c r="AQ452" s="20">
        <v>0.99399999999999999</v>
      </c>
      <c r="AR452" s="20">
        <v>0.68200000000000005</v>
      </c>
      <c r="AS452" s="20"/>
      <c r="AT452" s="20">
        <v>0.93200000000000005</v>
      </c>
      <c r="AU452" s="20">
        <v>0.84199999999999997</v>
      </c>
      <c r="AV452" s="20"/>
      <c r="AW452" s="20">
        <v>1.581</v>
      </c>
      <c r="AX452" s="20">
        <v>1.6</v>
      </c>
      <c r="AY452" s="20">
        <v>1.3720000000000001</v>
      </c>
      <c r="AZ452" s="20">
        <v>1.4239999999999999</v>
      </c>
      <c r="BA452" s="20">
        <v>1.2230000000000001</v>
      </c>
      <c r="BB452" s="20">
        <v>3.411</v>
      </c>
      <c r="BC452" s="20">
        <v>1.524</v>
      </c>
      <c r="BD452" s="20">
        <v>1.256</v>
      </c>
      <c r="BE452" s="20">
        <v>1.34</v>
      </c>
      <c r="BF452" s="20">
        <v>1.3759999999999999</v>
      </c>
      <c r="BG452" s="20">
        <v>1.2809999999999999</v>
      </c>
      <c r="BH452" s="20">
        <v>1.9950000000000001</v>
      </c>
      <c r="BI452" s="20"/>
      <c r="BJ452" s="20">
        <v>1.444</v>
      </c>
      <c r="BK452" s="20">
        <v>1.2529999999999999</v>
      </c>
      <c r="BL452" s="20"/>
      <c r="BM452" s="20">
        <v>0.94199999999999995</v>
      </c>
      <c r="BN452" s="20">
        <v>0.90200000000000002</v>
      </c>
      <c r="BO452" s="20">
        <v>0.92700000000000005</v>
      </c>
      <c r="BP452" s="20">
        <v>0.91</v>
      </c>
      <c r="BQ452" s="20">
        <v>0.93100000000000005</v>
      </c>
      <c r="BR452" s="20">
        <v>0.876</v>
      </c>
      <c r="BS452" s="20">
        <v>0.94799999999999995</v>
      </c>
      <c r="BT452" s="20">
        <v>0.92900000000000005</v>
      </c>
      <c r="BU452" s="20">
        <v>0.92700000000000005</v>
      </c>
      <c r="BV452" s="20">
        <v>0.90600000000000003</v>
      </c>
      <c r="BW452" s="20">
        <v>0.93300000000000005</v>
      </c>
      <c r="BX452" s="20">
        <v>0.86599999999999999</v>
      </c>
      <c r="BY452" s="20"/>
      <c r="BZ452" s="20">
        <v>0.92100000000000004</v>
      </c>
      <c r="CA452" s="20">
        <v>0.89800000000000002</v>
      </c>
      <c r="CB452" s="20"/>
      <c r="CC452" s="20"/>
    </row>
    <row r="453" spans="1:81" x14ac:dyDescent="0.35">
      <c r="A453" s="20">
        <v>240.58699999999999</v>
      </c>
      <c r="B453" s="20">
        <v>251.524</v>
      </c>
      <c r="C453" s="20">
        <v>809.25</v>
      </c>
      <c r="D453" s="20">
        <v>281.20600000000002</v>
      </c>
      <c r="E453" s="20">
        <v>232.77600000000001</v>
      </c>
      <c r="F453" s="20">
        <v>223.40299999999999</v>
      </c>
      <c r="G453" s="20">
        <v>203.09399999999999</v>
      </c>
      <c r="H453" s="20">
        <v>185.90899999999999</v>
      </c>
      <c r="I453" s="20">
        <v>201.53100000000001</v>
      </c>
      <c r="J453" s="20">
        <v>160.91300000000001</v>
      </c>
      <c r="K453" s="20">
        <v>198.40700000000001</v>
      </c>
      <c r="L453" s="20">
        <v>164.03700000000001</v>
      </c>
      <c r="M453" s="20"/>
      <c r="N453" s="20">
        <v>89.049000000000007</v>
      </c>
      <c r="O453" s="20">
        <v>273.39499999999998</v>
      </c>
      <c r="P453" s="20"/>
      <c r="Q453" s="20">
        <v>56.814999999999998</v>
      </c>
      <c r="R453" s="20">
        <v>58.886000000000003</v>
      </c>
      <c r="S453" s="20">
        <v>107.899</v>
      </c>
      <c r="T453" s="20">
        <v>61.386000000000003</v>
      </c>
      <c r="U453" s="20">
        <v>55.048000000000002</v>
      </c>
      <c r="V453" s="20">
        <v>55.476999999999997</v>
      </c>
      <c r="W453" s="20">
        <v>52.850999999999999</v>
      </c>
      <c r="X453" s="20">
        <v>53.155000000000001</v>
      </c>
      <c r="Y453" s="20">
        <v>52.850999999999999</v>
      </c>
      <c r="Z453" s="20">
        <v>47.244999999999997</v>
      </c>
      <c r="AA453" s="20">
        <v>51.816000000000003</v>
      </c>
      <c r="AB453" s="20">
        <v>47.548000000000002</v>
      </c>
      <c r="AC453" s="20"/>
      <c r="AD453" s="20">
        <v>74.188000000000002</v>
      </c>
      <c r="AE453" s="20">
        <v>85.703999999999994</v>
      </c>
      <c r="AG453" s="20">
        <v>0.93700000000000006</v>
      </c>
      <c r="AH453" s="20">
        <v>0.91200000000000003</v>
      </c>
      <c r="AI453" s="20">
        <v>0.873</v>
      </c>
      <c r="AJ453" s="20">
        <v>0.93799999999999994</v>
      </c>
      <c r="AK453" s="20">
        <v>0.96499999999999997</v>
      </c>
      <c r="AL453" s="20">
        <v>0.91200000000000003</v>
      </c>
      <c r="AM453" s="20">
        <v>0.91400000000000003</v>
      </c>
      <c r="AN453" s="20">
        <v>0.82699999999999996</v>
      </c>
      <c r="AO453" s="20">
        <v>0.90700000000000003</v>
      </c>
      <c r="AP453" s="20">
        <v>0.90600000000000003</v>
      </c>
      <c r="AQ453" s="20">
        <v>0.92900000000000005</v>
      </c>
      <c r="AR453" s="20">
        <v>0.91200000000000003</v>
      </c>
      <c r="AS453" s="20"/>
      <c r="AT453" s="20">
        <v>0.874</v>
      </c>
      <c r="AU453" s="20">
        <v>0.46800000000000003</v>
      </c>
      <c r="AV453" s="20"/>
      <c r="AW453" s="20">
        <v>1.411</v>
      </c>
      <c r="AX453" s="20">
        <v>1.4410000000000001</v>
      </c>
      <c r="AY453" s="20">
        <v>1.296</v>
      </c>
      <c r="AZ453" s="20">
        <v>1.113</v>
      </c>
      <c r="BA453" s="20">
        <v>1.335</v>
      </c>
      <c r="BB453" s="20">
        <v>1.2030000000000001</v>
      </c>
      <c r="BC453" s="20">
        <v>1.371</v>
      </c>
      <c r="BD453" s="20">
        <v>1.8140000000000001</v>
      </c>
      <c r="BE453" s="20">
        <v>1.23</v>
      </c>
      <c r="BF453" s="20">
        <v>1.3</v>
      </c>
      <c r="BG453" s="20">
        <v>1.2909999999999999</v>
      </c>
      <c r="BH453" s="20">
        <v>1.3979999999999999</v>
      </c>
      <c r="BI453" s="20"/>
      <c r="BJ453" s="20">
        <v>1.3080000000000001</v>
      </c>
      <c r="BK453" s="20">
        <v>1.8280000000000001</v>
      </c>
      <c r="BL453" s="20"/>
      <c r="BM453" s="20">
        <v>0.94499999999999995</v>
      </c>
      <c r="BN453" s="20">
        <v>0.91700000000000004</v>
      </c>
      <c r="BO453" s="20">
        <v>0.93700000000000006</v>
      </c>
      <c r="BP453" s="20">
        <v>0.93500000000000005</v>
      </c>
      <c r="BQ453" s="20">
        <v>0.94899999999999995</v>
      </c>
      <c r="BR453" s="20">
        <v>0.94399999999999995</v>
      </c>
      <c r="BS453" s="20">
        <v>0.90900000000000003</v>
      </c>
      <c r="BT453" s="20">
        <v>0.89100000000000001</v>
      </c>
      <c r="BU453" s="20">
        <v>0.89900000000000002</v>
      </c>
      <c r="BV453" s="20">
        <v>0.92400000000000004</v>
      </c>
      <c r="BW453" s="20">
        <v>0.91700000000000004</v>
      </c>
      <c r="BX453" s="20">
        <v>0.91300000000000003</v>
      </c>
      <c r="BY453" s="20"/>
      <c r="BZ453" s="20">
        <v>0.92600000000000005</v>
      </c>
      <c r="CA453" s="20">
        <v>0.80800000000000005</v>
      </c>
      <c r="CB453" s="20"/>
      <c r="CC453" s="20"/>
    </row>
    <row r="454" spans="1:81" x14ac:dyDescent="0.35">
      <c r="A454" s="20">
        <v>170.286</v>
      </c>
      <c r="B454" s="20">
        <v>231.214</v>
      </c>
      <c r="C454" s="20">
        <v>332.76100000000002</v>
      </c>
      <c r="D454" s="20">
        <v>224.965</v>
      </c>
      <c r="E454" s="20">
        <v>184.346</v>
      </c>
      <c r="F454" s="20">
        <v>199.96899999999999</v>
      </c>
      <c r="G454" s="20">
        <v>157.78800000000001</v>
      </c>
      <c r="H454" s="20">
        <v>171.84800000000001</v>
      </c>
      <c r="I454" s="20">
        <v>349.94600000000003</v>
      </c>
      <c r="J454" s="20">
        <v>199.96899999999999</v>
      </c>
      <c r="K454" s="20">
        <v>385.87799999999999</v>
      </c>
      <c r="L454" s="20">
        <v>342.13400000000001</v>
      </c>
      <c r="M454" s="20"/>
      <c r="N454" s="20">
        <v>184.346</v>
      </c>
      <c r="O454" s="20">
        <v>224.965</v>
      </c>
      <c r="P454" s="20"/>
      <c r="Q454" s="20">
        <v>49.316000000000003</v>
      </c>
      <c r="R454" s="20">
        <v>55.78</v>
      </c>
      <c r="S454" s="20">
        <v>70.224000000000004</v>
      </c>
      <c r="T454" s="20">
        <v>55.350999999999999</v>
      </c>
      <c r="U454" s="20">
        <v>49.316000000000003</v>
      </c>
      <c r="V454" s="20">
        <v>52.850999999999999</v>
      </c>
      <c r="W454" s="20">
        <v>49.012999999999998</v>
      </c>
      <c r="X454" s="20">
        <v>48.584000000000003</v>
      </c>
      <c r="Y454" s="20">
        <v>82.722999999999999</v>
      </c>
      <c r="Z454" s="20">
        <v>51.816000000000003</v>
      </c>
      <c r="AA454" s="20">
        <v>74.188000000000002</v>
      </c>
      <c r="AB454" s="20">
        <v>97.471000000000004</v>
      </c>
      <c r="AC454" s="20"/>
      <c r="AD454" s="20">
        <v>38.280999999999999</v>
      </c>
      <c r="AE454" s="20">
        <v>60.957000000000001</v>
      </c>
      <c r="AG454" s="20">
        <v>0.88</v>
      </c>
      <c r="AH454" s="20">
        <v>0.93400000000000005</v>
      </c>
      <c r="AI454" s="20">
        <v>0.84799999999999998</v>
      </c>
      <c r="AJ454" s="20">
        <v>0.92300000000000004</v>
      </c>
      <c r="AK454" s="20">
        <v>0.95299999999999996</v>
      </c>
      <c r="AL454" s="20">
        <v>0.9</v>
      </c>
      <c r="AM454" s="20">
        <v>0.82499999999999996</v>
      </c>
      <c r="AN454" s="20">
        <v>0.91500000000000004</v>
      </c>
      <c r="AO454" s="20">
        <v>0.64300000000000002</v>
      </c>
      <c r="AP454" s="20">
        <v>0.93600000000000005</v>
      </c>
      <c r="AQ454" s="20">
        <v>0.88100000000000001</v>
      </c>
      <c r="AR454" s="20">
        <v>0.45300000000000001</v>
      </c>
      <c r="AS454" s="20"/>
      <c r="AT454" s="20">
        <v>0.76400000000000001</v>
      </c>
      <c r="AU454" s="20">
        <v>0.76100000000000001</v>
      </c>
      <c r="AV454" s="20"/>
      <c r="AW454" s="20">
        <v>1.423</v>
      </c>
      <c r="AX454" s="20">
        <v>1.448</v>
      </c>
      <c r="AY454" s="20">
        <v>1.657</v>
      </c>
      <c r="AZ454" s="20">
        <v>1.3169999999999999</v>
      </c>
      <c r="BA454" s="20">
        <v>1.1819999999999999</v>
      </c>
      <c r="BB454" s="20">
        <v>1.4219999999999999</v>
      </c>
      <c r="BC454" s="20">
        <v>1.8160000000000001</v>
      </c>
      <c r="BD454" s="20">
        <v>1.532</v>
      </c>
      <c r="BE454" s="20">
        <v>2.202</v>
      </c>
      <c r="BF454" s="20">
        <v>1.4119999999999999</v>
      </c>
      <c r="BG454" s="20">
        <v>1.4410000000000001</v>
      </c>
      <c r="BH454" s="20">
        <v>2.5379999999999998</v>
      </c>
      <c r="BI454" s="20"/>
      <c r="BJ454" s="20">
        <v>1.9930000000000001</v>
      </c>
      <c r="BK454" s="20">
        <v>1.413</v>
      </c>
      <c r="BL454" s="20"/>
      <c r="BM454" s="20">
        <v>0.90100000000000002</v>
      </c>
      <c r="BN454" s="20">
        <v>0.95199999999999996</v>
      </c>
      <c r="BO454" s="20">
        <v>0.91</v>
      </c>
      <c r="BP454" s="20">
        <v>0.92</v>
      </c>
      <c r="BQ454" s="20">
        <v>0.91800000000000004</v>
      </c>
      <c r="BR454" s="20">
        <v>0.92100000000000004</v>
      </c>
      <c r="BS454" s="20">
        <v>0.92200000000000004</v>
      </c>
      <c r="BT454" s="20">
        <v>0.91700000000000004</v>
      </c>
      <c r="BU454" s="20">
        <v>0.86299999999999999</v>
      </c>
      <c r="BV454" s="20">
        <v>0.92400000000000004</v>
      </c>
      <c r="BW454" s="20">
        <v>0.93</v>
      </c>
      <c r="BX454" s="20">
        <v>0.76200000000000001</v>
      </c>
      <c r="BY454" s="20"/>
      <c r="BZ454" s="20">
        <v>0.85699999999999998</v>
      </c>
      <c r="CA454" s="20">
        <v>0.88100000000000001</v>
      </c>
      <c r="CB454" s="20"/>
      <c r="CC454" s="20"/>
    </row>
    <row r="455" spans="1:81" x14ac:dyDescent="0.35">
      <c r="A455" s="20">
        <v>253.08500000000001</v>
      </c>
      <c r="B455" s="20">
        <v>279.64400000000001</v>
      </c>
      <c r="C455" s="20">
        <v>334.32299999999998</v>
      </c>
      <c r="D455" s="20">
        <v>157.78800000000001</v>
      </c>
      <c r="E455" s="20">
        <v>184.346</v>
      </c>
      <c r="F455" s="20">
        <v>267.14600000000002</v>
      </c>
      <c r="G455" s="20">
        <v>179.66</v>
      </c>
      <c r="H455" s="20">
        <v>267.14600000000002</v>
      </c>
      <c r="I455" s="20">
        <v>170.286</v>
      </c>
      <c r="J455" s="20">
        <v>210.905</v>
      </c>
      <c r="K455" s="20">
        <v>149.977</v>
      </c>
      <c r="L455" s="20">
        <v>98.421999999999997</v>
      </c>
      <c r="M455" s="20"/>
      <c r="N455" s="20">
        <v>179.66</v>
      </c>
      <c r="O455" s="20">
        <v>168.72399999999999</v>
      </c>
      <c r="P455" s="20"/>
      <c r="Q455" s="20">
        <v>58.582999999999998</v>
      </c>
      <c r="R455" s="20">
        <v>63.457000000000001</v>
      </c>
      <c r="S455" s="20">
        <v>70.653000000000006</v>
      </c>
      <c r="T455" s="20">
        <v>47.548000000000002</v>
      </c>
      <c r="U455" s="20">
        <v>51.512999999999998</v>
      </c>
      <c r="V455" s="20">
        <v>96.007000000000005</v>
      </c>
      <c r="W455" s="20">
        <v>50.048000000000002</v>
      </c>
      <c r="X455" s="20">
        <v>62.85</v>
      </c>
      <c r="Y455" s="20">
        <v>47.851999999999997</v>
      </c>
      <c r="Z455" s="20">
        <v>53.28</v>
      </c>
      <c r="AA455" s="20">
        <v>45.351999999999997</v>
      </c>
      <c r="AB455" s="20">
        <v>44.316000000000003</v>
      </c>
      <c r="AC455" s="20"/>
      <c r="AD455" s="20">
        <v>51.084000000000003</v>
      </c>
      <c r="AE455" s="20">
        <v>47.976999999999997</v>
      </c>
      <c r="AG455" s="20">
        <v>0.92700000000000005</v>
      </c>
      <c r="AH455" s="20">
        <v>0.873</v>
      </c>
      <c r="AI455" s="20">
        <v>0.84199999999999997</v>
      </c>
      <c r="AJ455" s="20">
        <v>0.877</v>
      </c>
      <c r="AK455" s="20">
        <v>0.873</v>
      </c>
      <c r="AL455" s="20">
        <v>0.36399999999999999</v>
      </c>
      <c r="AM455" s="20">
        <v>0.90100000000000002</v>
      </c>
      <c r="AN455" s="20">
        <v>0.85</v>
      </c>
      <c r="AO455" s="20">
        <v>0.93500000000000005</v>
      </c>
      <c r="AP455" s="20">
        <v>0.93400000000000005</v>
      </c>
      <c r="AQ455" s="20">
        <v>0.91600000000000004</v>
      </c>
      <c r="AR455" s="20">
        <v>0.63</v>
      </c>
      <c r="AS455" s="20"/>
      <c r="AT455" s="20">
        <v>0.88800000000000001</v>
      </c>
      <c r="AU455" s="20">
        <v>0.92100000000000004</v>
      </c>
      <c r="AV455" s="20"/>
      <c r="AW455" s="20">
        <v>1.2789999999999999</v>
      </c>
      <c r="AX455" s="20">
        <v>1.05</v>
      </c>
      <c r="AY455" s="20">
        <v>1.6739999999999999</v>
      </c>
      <c r="AZ455" s="20">
        <v>1.575</v>
      </c>
      <c r="BA455" s="20">
        <v>1.5840000000000001</v>
      </c>
      <c r="BB455" s="20">
        <v>1.486</v>
      </c>
      <c r="BC455" s="20">
        <v>1.5529999999999999</v>
      </c>
      <c r="BD455" s="20">
        <v>1.5669999999999999</v>
      </c>
      <c r="BE455" s="20">
        <v>1.2729999999999999</v>
      </c>
      <c r="BF455" s="20">
        <v>1.1850000000000001</v>
      </c>
      <c r="BG455" s="20">
        <v>1.3680000000000001</v>
      </c>
      <c r="BH455" s="20">
        <v>2.343</v>
      </c>
      <c r="BI455" s="20"/>
      <c r="BJ455" s="20">
        <v>1.3380000000000001</v>
      </c>
      <c r="BK455" s="20">
        <v>1.51</v>
      </c>
      <c r="BL455" s="20"/>
      <c r="BM455" s="20">
        <v>0.92300000000000004</v>
      </c>
      <c r="BN455" s="20">
        <v>0.91100000000000003</v>
      </c>
      <c r="BO455" s="20">
        <v>0.92400000000000004</v>
      </c>
      <c r="BP455" s="20">
        <v>0.91</v>
      </c>
      <c r="BQ455" s="20">
        <v>0.91800000000000004</v>
      </c>
      <c r="BR455" s="20">
        <v>0.747</v>
      </c>
      <c r="BS455" s="20">
        <v>0.92</v>
      </c>
      <c r="BT455" s="20">
        <v>0.92400000000000004</v>
      </c>
      <c r="BU455" s="20">
        <v>0.90100000000000002</v>
      </c>
      <c r="BV455" s="20">
        <v>0.92200000000000004</v>
      </c>
      <c r="BW455" s="20">
        <v>0.88900000000000001</v>
      </c>
      <c r="BX455" s="20">
        <v>0.79200000000000004</v>
      </c>
      <c r="BY455" s="20"/>
      <c r="BZ455" s="20">
        <v>0.90800000000000003</v>
      </c>
      <c r="CA455" s="20">
        <v>0.94699999999999995</v>
      </c>
      <c r="CB455" s="20"/>
      <c r="CC455" s="20"/>
    </row>
    <row r="456" spans="1:81" x14ac:dyDescent="0.35">
      <c r="A456" s="20">
        <v>165.59899999999999</v>
      </c>
      <c r="B456" s="20">
        <v>245.274</v>
      </c>
      <c r="C456" s="20">
        <v>328.07400000000001</v>
      </c>
      <c r="D456" s="20">
        <v>157.78800000000001</v>
      </c>
      <c r="E456" s="20">
        <v>360.88200000000001</v>
      </c>
      <c r="F456" s="20">
        <v>226.52699999999999</v>
      </c>
      <c r="G456" s="20">
        <v>134.35400000000001</v>
      </c>
      <c r="H456" s="20">
        <v>239.02500000000001</v>
      </c>
      <c r="I456" s="20">
        <v>167.16200000000001</v>
      </c>
      <c r="J456" s="20">
        <v>182.78399999999999</v>
      </c>
      <c r="K456" s="20">
        <v>124.98099999999999</v>
      </c>
      <c r="L456" s="20">
        <v>190.595</v>
      </c>
      <c r="M456" s="20"/>
      <c r="N456" s="20">
        <v>162.47499999999999</v>
      </c>
      <c r="O456" s="20">
        <v>265.584</v>
      </c>
      <c r="P456" s="20"/>
      <c r="Q456" s="20">
        <v>48.584000000000003</v>
      </c>
      <c r="R456" s="20">
        <v>59.314999999999998</v>
      </c>
      <c r="S456" s="20">
        <v>107.47</v>
      </c>
      <c r="T456" s="20">
        <v>48.280999999999999</v>
      </c>
      <c r="U456" s="20">
        <v>69.617999999999995</v>
      </c>
      <c r="V456" s="20">
        <v>56.082999999999998</v>
      </c>
      <c r="W456" s="20">
        <v>49.012999999999998</v>
      </c>
      <c r="X456" s="20">
        <v>57.548000000000002</v>
      </c>
      <c r="Y456" s="20">
        <v>46.816000000000003</v>
      </c>
      <c r="Z456" s="20">
        <v>50.048000000000002</v>
      </c>
      <c r="AA456" s="20">
        <v>41.512999999999998</v>
      </c>
      <c r="AB456" s="20">
        <v>54.619</v>
      </c>
      <c r="AC456" s="20"/>
      <c r="AD456" s="20">
        <v>49.744999999999997</v>
      </c>
      <c r="AE456" s="20">
        <v>77.900999999999996</v>
      </c>
      <c r="AG456" s="20">
        <v>0.88200000000000001</v>
      </c>
      <c r="AH456" s="20">
        <v>0.876</v>
      </c>
      <c r="AI456" s="20">
        <v>0.35699999999999998</v>
      </c>
      <c r="AJ456" s="20">
        <v>0.85099999999999998</v>
      </c>
      <c r="AK456" s="20">
        <v>0.93600000000000005</v>
      </c>
      <c r="AL456" s="20">
        <v>0.90500000000000003</v>
      </c>
      <c r="AM456" s="20">
        <v>0.70299999999999996</v>
      </c>
      <c r="AN456" s="20">
        <v>0.90700000000000003</v>
      </c>
      <c r="AO456" s="20">
        <v>0.95799999999999996</v>
      </c>
      <c r="AP456" s="20">
        <v>0.91700000000000004</v>
      </c>
      <c r="AQ456" s="20">
        <v>0.91100000000000003</v>
      </c>
      <c r="AR456" s="20">
        <v>0.80300000000000005</v>
      </c>
      <c r="AS456" s="20"/>
      <c r="AT456" s="20">
        <v>0.91200000000000003</v>
      </c>
      <c r="AU456" s="20">
        <v>0.55000000000000004</v>
      </c>
      <c r="AV456" s="20"/>
      <c r="AW456" s="20">
        <v>1.518</v>
      </c>
      <c r="AX456" s="20">
        <v>1.5629999999999999</v>
      </c>
      <c r="AY456" s="20">
        <v>1.8520000000000001</v>
      </c>
      <c r="AZ456" s="20">
        <v>1.649</v>
      </c>
      <c r="BA456" s="20">
        <v>1.282</v>
      </c>
      <c r="BB456" s="20">
        <v>1.579</v>
      </c>
      <c r="BC456" s="20">
        <v>2.4319999999999999</v>
      </c>
      <c r="BD456" s="20">
        <v>1.425</v>
      </c>
      <c r="BE456" s="20">
        <v>1.218</v>
      </c>
      <c r="BF456" s="20">
        <v>1.4350000000000001</v>
      </c>
      <c r="BG456" s="20">
        <v>1.46</v>
      </c>
      <c r="BH456" s="20">
        <v>1.5760000000000001</v>
      </c>
      <c r="BI456" s="20"/>
      <c r="BJ456" s="20">
        <v>1.4279999999999999</v>
      </c>
      <c r="BK456" s="20">
        <v>1.8660000000000001</v>
      </c>
      <c r="BL456" s="20"/>
      <c r="BM456" s="20">
        <v>0.89100000000000001</v>
      </c>
      <c r="BN456" s="20">
        <v>0.93200000000000005</v>
      </c>
      <c r="BO456" s="20">
        <v>0.73699999999999999</v>
      </c>
      <c r="BP456" s="20">
        <v>0.90200000000000002</v>
      </c>
      <c r="BQ456" s="20">
        <v>0.94299999999999995</v>
      </c>
      <c r="BR456" s="20">
        <v>0.93200000000000005</v>
      </c>
      <c r="BS456" s="20">
        <v>0.878</v>
      </c>
      <c r="BT456" s="20">
        <v>0.93300000000000005</v>
      </c>
      <c r="BU456" s="20">
        <v>0.91500000000000004</v>
      </c>
      <c r="BV456" s="20">
        <v>0.92500000000000004</v>
      </c>
      <c r="BW456" s="20">
        <v>0.90900000000000003</v>
      </c>
      <c r="BX456" s="20">
        <v>0.89700000000000002</v>
      </c>
      <c r="BY456" s="20"/>
      <c r="BZ456" s="20">
        <v>0.92700000000000005</v>
      </c>
      <c r="CA456" s="20">
        <v>0.83099999999999996</v>
      </c>
      <c r="CB456" s="20"/>
      <c r="CC456" s="20"/>
    </row>
    <row r="457" spans="1:81" x14ac:dyDescent="0.35">
      <c r="A457" s="20">
        <v>196.84399999999999</v>
      </c>
      <c r="B457" s="20">
        <v>178.09700000000001</v>
      </c>
      <c r="C457" s="20">
        <v>159.35</v>
      </c>
      <c r="D457" s="20">
        <v>221.84100000000001</v>
      </c>
      <c r="E457" s="20">
        <v>343.697</v>
      </c>
      <c r="F457" s="20">
        <v>151.53899999999999</v>
      </c>
      <c r="G457" s="20">
        <v>215.59200000000001</v>
      </c>
      <c r="H457" s="20">
        <v>268.70800000000003</v>
      </c>
      <c r="I457" s="20">
        <v>253.08600000000001</v>
      </c>
      <c r="J457" s="20">
        <v>178.09700000000001</v>
      </c>
      <c r="K457" s="20">
        <v>123.41800000000001</v>
      </c>
      <c r="L457" s="20">
        <v>148.41399999999999</v>
      </c>
      <c r="M457" s="20"/>
      <c r="N457" s="20">
        <v>178.09700000000001</v>
      </c>
      <c r="O457" s="20">
        <v>182.78399999999999</v>
      </c>
      <c r="P457" s="20"/>
      <c r="Q457" s="20">
        <v>52.548000000000002</v>
      </c>
      <c r="R457" s="20">
        <v>48.280999999999999</v>
      </c>
      <c r="S457" s="20">
        <v>50.350999999999999</v>
      </c>
      <c r="T457" s="20">
        <v>55.350999999999999</v>
      </c>
      <c r="U457" s="20">
        <v>69.921000000000006</v>
      </c>
      <c r="V457" s="20">
        <v>46.816000000000003</v>
      </c>
      <c r="W457" s="20">
        <v>54.316000000000003</v>
      </c>
      <c r="X457" s="20">
        <v>59.618000000000002</v>
      </c>
      <c r="Y457" s="20">
        <v>57.548000000000002</v>
      </c>
      <c r="Z457" s="20">
        <v>49.619</v>
      </c>
      <c r="AA457" s="20">
        <v>41.512999999999998</v>
      </c>
      <c r="AB457" s="20">
        <v>44.316000000000003</v>
      </c>
      <c r="AC457" s="20"/>
      <c r="AD457" s="20">
        <v>46.512999999999998</v>
      </c>
      <c r="AE457" s="20">
        <v>52.119</v>
      </c>
      <c r="AG457" s="20">
        <v>0.89600000000000002</v>
      </c>
      <c r="AH457" s="20">
        <v>0.96</v>
      </c>
      <c r="AI457" s="20">
        <v>0.79</v>
      </c>
      <c r="AJ457" s="20">
        <v>0.91</v>
      </c>
      <c r="AK457" s="20">
        <v>0.88300000000000001</v>
      </c>
      <c r="AL457" s="20">
        <v>0.86899999999999999</v>
      </c>
      <c r="AM457" s="20">
        <v>0.91800000000000004</v>
      </c>
      <c r="AN457" s="20">
        <v>0.95</v>
      </c>
      <c r="AO457" s="20">
        <v>0.96</v>
      </c>
      <c r="AP457" s="20">
        <v>0.90900000000000003</v>
      </c>
      <c r="AQ457" s="20">
        <v>0.9</v>
      </c>
      <c r="AR457" s="20">
        <v>0.95</v>
      </c>
      <c r="AS457" s="20"/>
      <c r="AT457" s="20">
        <v>0.94399999999999995</v>
      </c>
      <c r="AU457" s="20">
        <v>0.84599999999999997</v>
      </c>
      <c r="AV457" s="20"/>
      <c r="AW457" s="20">
        <v>1.661</v>
      </c>
      <c r="AX457" s="20">
        <v>1.339</v>
      </c>
      <c r="AY457" s="20">
        <v>1.988</v>
      </c>
      <c r="AZ457" s="20">
        <v>1.3580000000000001</v>
      </c>
      <c r="BA457" s="20">
        <v>1.56</v>
      </c>
      <c r="BB457" s="20">
        <v>1.488</v>
      </c>
      <c r="BC457" s="20">
        <v>1.38</v>
      </c>
      <c r="BD457" s="20">
        <v>1.3</v>
      </c>
      <c r="BE457" s="20">
        <v>1.323</v>
      </c>
      <c r="BF457" s="20">
        <v>1.387</v>
      </c>
      <c r="BG457" s="20">
        <v>1.53</v>
      </c>
      <c r="BH457" s="20">
        <v>1.5920000000000001</v>
      </c>
      <c r="BI457" s="20"/>
      <c r="BJ457" s="20">
        <v>1.2230000000000001</v>
      </c>
      <c r="BK457" s="20">
        <v>1.264</v>
      </c>
      <c r="BL457" s="20"/>
      <c r="BM457" s="20">
        <v>0.93</v>
      </c>
      <c r="BN457" s="20">
        <v>0.93799999999999994</v>
      </c>
      <c r="BO457" s="20">
        <v>0.86799999999999999</v>
      </c>
      <c r="BP457" s="20">
        <v>0.91300000000000003</v>
      </c>
      <c r="BQ457" s="20">
        <v>0.92400000000000004</v>
      </c>
      <c r="BR457" s="20">
        <v>0.88600000000000001</v>
      </c>
      <c r="BS457" s="20">
        <v>0.93600000000000005</v>
      </c>
      <c r="BT457" s="20">
        <v>0.93500000000000005</v>
      </c>
      <c r="BU457" s="20">
        <v>0.94699999999999995</v>
      </c>
      <c r="BV457" s="20">
        <v>0.89800000000000002</v>
      </c>
      <c r="BW457" s="20">
        <v>0.89800000000000002</v>
      </c>
      <c r="BX457" s="20">
        <v>0.92200000000000004</v>
      </c>
      <c r="BY457" s="20"/>
      <c r="BZ457" s="20">
        <v>0.92</v>
      </c>
      <c r="CA457" s="20">
        <v>0.88300000000000001</v>
      </c>
      <c r="CB457" s="20"/>
      <c r="CC457" s="20"/>
    </row>
    <row r="458" spans="1:81" x14ac:dyDescent="0.35">
      <c r="A458" s="20">
        <v>143.72800000000001</v>
      </c>
      <c r="B458" s="20">
        <v>246.83699999999999</v>
      </c>
      <c r="C458" s="20">
        <v>262.459</v>
      </c>
      <c r="D458" s="20">
        <v>235.90100000000001</v>
      </c>
      <c r="E458" s="20">
        <v>293.70400000000001</v>
      </c>
      <c r="F458" s="20">
        <v>160.91300000000001</v>
      </c>
      <c r="G458" s="20">
        <v>242.15</v>
      </c>
      <c r="H458" s="20">
        <v>195.28200000000001</v>
      </c>
      <c r="I458" s="20">
        <v>212.46700000000001</v>
      </c>
      <c r="J458" s="20">
        <v>174.97300000000001</v>
      </c>
      <c r="K458" s="20">
        <v>193.72</v>
      </c>
      <c r="L458" s="20">
        <v>140.60300000000001</v>
      </c>
      <c r="M458" s="20"/>
      <c r="N458" s="20">
        <v>190.595</v>
      </c>
      <c r="O458" s="20">
        <v>217.154</v>
      </c>
      <c r="P458" s="20"/>
      <c r="Q458" s="20">
        <v>45.048999999999999</v>
      </c>
      <c r="R458" s="20">
        <v>58.886000000000003</v>
      </c>
      <c r="S458" s="20">
        <v>63.154000000000003</v>
      </c>
      <c r="T458" s="20">
        <v>58.154000000000003</v>
      </c>
      <c r="U458" s="20">
        <v>66.688999999999993</v>
      </c>
      <c r="V458" s="20">
        <v>46.512999999999998</v>
      </c>
      <c r="W458" s="20">
        <v>59.314999999999998</v>
      </c>
      <c r="X458" s="20">
        <v>50.78</v>
      </c>
      <c r="Y458" s="20">
        <v>58.154000000000003</v>
      </c>
      <c r="Z458" s="20">
        <v>49.012999999999998</v>
      </c>
      <c r="AA458" s="20">
        <v>51.084000000000003</v>
      </c>
      <c r="AB458" s="20">
        <v>50.655000000000001</v>
      </c>
      <c r="AC458" s="20"/>
      <c r="AD458" s="20">
        <v>49.316000000000003</v>
      </c>
      <c r="AE458" s="20">
        <v>57.119</v>
      </c>
      <c r="AG458" s="20">
        <v>0.89</v>
      </c>
      <c r="AH458" s="20">
        <v>0.89500000000000002</v>
      </c>
      <c r="AI458" s="20">
        <v>0.82699999999999996</v>
      </c>
      <c r="AJ458" s="20">
        <v>0.877</v>
      </c>
      <c r="AK458" s="20">
        <v>0.83</v>
      </c>
      <c r="AL458" s="20">
        <v>0.93500000000000005</v>
      </c>
      <c r="AM458" s="20">
        <v>0.86499999999999999</v>
      </c>
      <c r="AN458" s="20">
        <v>0.95199999999999996</v>
      </c>
      <c r="AO458" s="20">
        <v>0.78900000000000003</v>
      </c>
      <c r="AP458" s="20">
        <v>0.91500000000000004</v>
      </c>
      <c r="AQ458" s="20">
        <v>0.93300000000000005</v>
      </c>
      <c r="AR458" s="20">
        <v>0.68899999999999995</v>
      </c>
      <c r="AS458" s="20"/>
      <c r="AT458" s="20">
        <v>0.92</v>
      </c>
      <c r="AU458" s="20">
        <v>0.83599999999999997</v>
      </c>
      <c r="AV458" s="20"/>
      <c r="AW458" s="20">
        <v>1.593</v>
      </c>
      <c r="AX458" s="20">
        <v>1.4139999999999999</v>
      </c>
      <c r="AY458" s="20">
        <v>1.278</v>
      </c>
      <c r="AZ458" s="20">
        <v>1.21</v>
      </c>
      <c r="BA458" s="20">
        <v>1.738</v>
      </c>
      <c r="BB458" s="20">
        <v>1.02</v>
      </c>
      <c r="BC458" s="20">
        <v>1.48</v>
      </c>
      <c r="BD458" s="20">
        <v>1.2010000000000001</v>
      </c>
      <c r="BE458" s="20">
        <v>2.0110000000000001</v>
      </c>
      <c r="BF458" s="20">
        <v>1.181</v>
      </c>
      <c r="BG458" s="20">
        <v>1.204</v>
      </c>
      <c r="BH458" s="20">
        <v>1.6240000000000001</v>
      </c>
      <c r="BI458" s="20"/>
      <c r="BJ458" s="20">
        <v>1.1240000000000001</v>
      </c>
      <c r="BK458" s="20">
        <v>1.5740000000000001</v>
      </c>
      <c r="BL458" s="20"/>
      <c r="BM458" s="20">
        <v>0.89300000000000002</v>
      </c>
      <c r="BN458" s="20">
        <v>0.91600000000000004</v>
      </c>
      <c r="BO458" s="20">
        <v>0.90100000000000002</v>
      </c>
      <c r="BP458" s="20">
        <v>0.90100000000000002</v>
      </c>
      <c r="BQ458" s="20">
        <v>0.91500000000000004</v>
      </c>
      <c r="BR458" s="20">
        <v>0.92</v>
      </c>
      <c r="BS458" s="20">
        <v>0.91400000000000003</v>
      </c>
      <c r="BT458" s="20">
        <v>0.93600000000000005</v>
      </c>
      <c r="BU458" s="20">
        <v>0.89200000000000002</v>
      </c>
      <c r="BV458" s="20">
        <v>0.91800000000000004</v>
      </c>
      <c r="BW458" s="20">
        <v>0.91200000000000003</v>
      </c>
      <c r="BX458" s="20">
        <v>0.84899999999999998</v>
      </c>
      <c r="BY458" s="20"/>
      <c r="BZ458" s="20">
        <v>0.90800000000000003</v>
      </c>
      <c r="CA458" s="20">
        <v>0.88500000000000001</v>
      </c>
      <c r="CB458" s="20"/>
      <c r="CC458" s="20"/>
    </row>
    <row r="459" spans="1:81" x14ac:dyDescent="0.35">
      <c r="A459" s="20">
        <v>176.535</v>
      </c>
      <c r="B459" s="20">
        <v>248.399</v>
      </c>
      <c r="C459" s="20">
        <v>248.399</v>
      </c>
      <c r="D459" s="20">
        <v>199.96899999999999</v>
      </c>
      <c r="E459" s="20">
        <v>193.72</v>
      </c>
      <c r="F459" s="20">
        <v>240.58799999999999</v>
      </c>
      <c r="G459" s="20">
        <v>320.26299999999998</v>
      </c>
      <c r="H459" s="20">
        <v>270.27100000000002</v>
      </c>
      <c r="I459" s="20">
        <v>199.96899999999999</v>
      </c>
      <c r="J459" s="20">
        <v>137.47900000000001</v>
      </c>
      <c r="K459" s="20">
        <v>232.77600000000001</v>
      </c>
      <c r="L459" s="20">
        <v>203.09399999999999</v>
      </c>
      <c r="M459" s="20"/>
      <c r="N459" s="20">
        <v>198.40700000000001</v>
      </c>
      <c r="O459" s="20">
        <v>207.78</v>
      </c>
      <c r="P459" s="20"/>
      <c r="Q459" s="20">
        <v>50.78</v>
      </c>
      <c r="R459" s="20">
        <v>58.582999999999998</v>
      </c>
      <c r="S459" s="20">
        <v>67.724000000000004</v>
      </c>
      <c r="T459" s="20">
        <v>50.048000000000002</v>
      </c>
      <c r="U459" s="20">
        <v>53.28</v>
      </c>
      <c r="V459" s="20">
        <v>59.921999999999997</v>
      </c>
      <c r="W459" s="20">
        <v>66.081999999999994</v>
      </c>
      <c r="X459" s="20">
        <v>61.512</v>
      </c>
      <c r="Y459" s="20">
        <v>55.350999999999999</v>
      </c>
      <c r="Z459" s="20">
        <v>42.548999999999999</v>
      </c>
      <c r="AA459" s="20">
        <v>55.350999999999999</v>
      </c>
      <c r="AB459" s="20">
        <v>56.082999999999998</v>
      </c>
      <c r="AC459" s="20"/>
      <c r="AD459" s="20">
        <v>51.084000000000003</v>
      </c>
      <c r="AE459" s="20">
        <v>52.850999999999999</v>
      </c>
      <c r="AG459" s="20">
        <v>0.86</v>
      </c>
      <c r="AH459" s="20">
        <v>0.91</v>
      </c>
      <c r="AI459" s="20">
        <v>0.68100000000000005</v>
      </c>
      <c r="AJ459" s="20">
        <v>1</v>
      </c>
      <c r="AK459" s="20">
        <v>0.85799999999999998</v>
      </c>
      <c r="AL459" s="20">
        <v>0.84199999999999997</v>
      </c>
      <c r="AM459" s="20">
        <v>0.92200000000000004</v>
      </c>
      <c r="AN459" s="20">
        <v>0.89800000000000002</v>
      </c>
      <c r="AO459" s="20">
        <v>0.82</v>
      </c>
      <c r="AP459" s="20">
        <v>0.95399999999999996</v>
      </c>
      <c r="AQ459" s="20">
        <v>0.95499999999999996</v>
      </c>
      <c r="AR459" s="20">
        <v>0.81100000000000005</v>
      </c>
      <c r="AS459" s="20"/>
      <c r="AT459" s="20">
        <v>0.91800000000000004</v>
      </c>
      <c r="AU459" s="20">
        <v>0.93500000000000005</v>
      </c>
      <c r="AV459" s="20"/>
      <c r="AW459" s="20">
        <v>1.72</v>
      </c>
      <c r="AX459" s="20">
        <v>1.1319999999999999</v>
      </c>
      <c r="AY459" s="20">
        <v>1.595</v>
      </c>
      <c r="AZ459" s="20">
        <v>1.2649999999999999</v>
      </c>
      <c r="BA459" s="20">
        <v>1.6850000000000001</v>
      </c>
      <c r="BB459" s="20">
        <v>1.5880000000000001</v>
      </c>
      <c r="BC459" s="20">
        <v>1.3720000000000001</v>
      </c>
      <c r="BD459" s="20">
        <v>1.6379999999999999</v>
      </c>
      <c r="BE459" s="20">
        <v>1.722</v>
      </c>
      <c r="BF459" s="20">
        <v>1.1890000000000001</v>
      </c>
      <c r="BG459" s="20">
        <v>1.286</v>
      </c>
      <c r="BH459" s="20">
        <v>1.6359999999999999</v>
      </c>
      <c r="BI459" s="20"/>
      <c r="BJ459" s="20">
        <v>1.5049999999999999</v>
      </c>
      <c r="BK459" s="20">
        <v>1.4730000000000001</v>
      </c>
      <c r="BL459" s="20"/>
      <c r="BM459" s="20">
        <v>0.90800000000000003</v>
      </c>
      <c r="BN459" s="20">
        <v>0.92700000000000005</v>
      </c>
      <c r="BO459" s="20">
        <v>0.88100000000000001</v>
      </c>
      <c r="BP459" s="20">
        <v>0.94799999999999995</v>
      </c>
      <c r="BQ459" s="20">
        <v>0.91900000000000004</v>
      </c>
      <c r="BR459" s="20">
        <v>0.90600000000000003</v>
      </c>
      <c r="BS459" s="20">
        <v>0.94899999999999995</v>
      </c>
      <c r="BT459" s="20">
        <v>0.95599999999999996</v>
      </c>
      <c r="BU459" s="20">
        <v>0.90100000000000002</v>
      </c>
      <c r="BV459" s="20">
        <v>0.91200000000000003</v>
      </c>
      <c r="BW459" s="20">
        <v>0.92800000000000005</v>
      </c>
      <c r="BX459" s="20">
        <v>0.89300000000000002</v>
      </c>
      <c r="BY459" s="20"/>
      <c r="BZ459" s="20">
        <v>0.92100000000000004</v>
      </c>
      <c r="CA459" s="20">
        <v>0.92400000000000004</v>
      </c>
      <c r="CB459" s="20"/>
      <c r="CC459" s="20"/>
    </row>
    <row r="460" spans="1:81" x14ac:dyDescent="0.35">
      <c r="A460" s="20">
        <v>156.226</v>
      </c>
      <c r="B460" s="20">
        <v>324.95</v>
      </c>
      <c r="C460" s="20">
        <v>281.20600000000002</v>
      </c>
      <c r="D460" s="20">
        <v>132.792</v>
      </c>
      <c r="E460" s="20">
        <v>249.96100000000001</v>
      </c>
      <c r="F460" s="20">
        <v>290.58</v>
      </c>
      <c r="G460" s="20">
        <v>168.72399999999999</v>
      </c>
      <c r="H460" s="20">
        <v>170.286</v>
      </c>
      <c r="I460" s="20">
        <v>576.47299999999996</v>
      </c>
      <c r="J460" s="20">
        <v>198.40700000000001</v>
      </c>
      <c r="K460" s="20">
        <v>273.39499999999998</v>
      </c>
      <c r="L460" s="20">
        <v>270.27100000000002</v>
      </c>
      <c r="M460" s="20"/>
      <c r="N460" s="20">
        <v>176.535</v>
      </c>
      <c r="O460" s="20">
        <v>121.85599999999999</v>
      </c>
      <c r="P460" s="20"/>
      <c r="Q460" s="20">
        <v>47.548000000000002</v>
      </c>
      <c r="R460" s="20">
        <v>68.760000000000005</v>
      </c>
      <c r="S460" s="20">
        <v>63.154000000000003</v>
      </c>
      <c r="T460" s="20">
        <v>44.442</v>
      </c>
      <c r="U460" s="20">
        <v>57.119</v>
      </c>
      <c r="V460" s="20">
        <v>88.757999999999996</v>
      </c>
      <c r="W460" s="20">
        <v>48.280999999999999</v>
      </c>
      <c r="X460" s="20">
        <v>48.280999999999999</v>
      </c>
      <c r="Y460" s="20">
        <v>93.632000000000005</v>
      </c>
      <c r="Z460" s="20">
        <v>51.512999999999998</v>
      </c>
      <c r="AA460" s="20">
        <v>61.386000000000003</v>
      </c>
      <c r="AB460" s="20">
        <v>62.118000000000002</v>
      </c>
      <c r="AC460" s="20"/>
      <c r="AD460" s="20">
        <v>51.816000000000003</v>
      </c>
      <c r="AE460" s="20">
        <v>45.655000000000001</v>
      </c>
      <c r="AG460" s="20">
        <v>0.86799999999999999</v>
      </c>
      <c r="AH460" s="20">
        <v>0.86399999999999999</v>
      </c>
      <c r="AI460" s="20">
        <v>0.88600000000000001</v>
      </c>
      <c r="AJ460" s="20">
        <v>0.84499999999999997</v>
      </c>
      <c r="AK460" s="20">
        <v>0.96299999999999997</v>
      </c>
      <c r="AL460" s="20">
        <v>0.46400000000000002</v>
      </c>
      <c r="AM460" s="20">
        <v>0.91</v>
      </c>
      <c r="AN460" s="20">
        <v>0.91800000000000004</v>
      </c>
      <c r="AO460" s="20">
        <v>0.82599999999999996</v>
      </c>
      <c r="AP460" s="20">
        <v>0.94</v>
      </c>
      <c r="AQ460" s="20">
        <v>0.91200000000000003</v>
      </c>
      <c r="AR460" s="20">
        <v>0.88</v>
      </c>
      <c r="AS460" s="20"/>
      <c r="AT460" s="20">
        <v>0.92900000000000005</v>
      </c>
      <c r="AU460" s="20">
        <v>0.73499999999999999</v>
      </c>
      <c r="AV460" s="20"/>
      <c r="AW460" s="20">
        <v>1.754</v>
      </c>
      <c r="AX460" s="20">
        <v>1.2490000000000001</v>
      </c>
      <c r="AY460" s="20">
        <v>1.3640000000000001</v>
      </c>
      <c r="AZ460" s="20">
        <v>1.996</v>
      </c>
      <c r="BA460" s="20">
        <v>1.0660000000000001</v>
      </c>
      <c r="BB460" s="20">
        <v>1.9159999999999999</v>
      </c>
      <c r="BC460" s="20">
        <v>1.585</v>
      </c>
      <c r="BD460" s="20">
        <v>1.631</v>
      </c>
      <c r="BE460" s="20">
        <v>1.3129999999999999</v>
      </c>
      <c r="BF460" s="20">
        <v>1.2170000000000001</v>
      </c>
      <c r="BG460" s="20">
        <v>1.3660000000000001</v>
      </c>
      <c r="BH460" s="20">
        <v>1.304</v>
      </c>
      <c r="BI460" s="20"/>
      <c r="BJ460" s="20">
        <v>1.2370000000000001</v>
      </c>
      <c r="BK460" s="20">
        <v>2.0449999999999999</v>
      </c>
      <c r="BL460" s="20"/>
      <c r="BM460" s="20">
        <v>0.91300000000000003</v>
      </c>
      <c r="BN460" s="20">
        <v>0.91</v>
      </c>
      <c r="BO460" s="20">
        <v>0.90900000000000003</v>
      </c>
      <c r="BP460" s="20">
        <v>0.94399999999999995</v>
      </c>
      <c r="BQ460" s="20">
        <v>0.92500000000000004</v>
      </c>
      <c r="BR460" s="20">
        <v>0.79300000000000004</v>
      </c>
      <c r="BS460" s="20">
        <v>0.93500000000000005</v>
      </c>
      <c r="BT460" s="20">
        <v>0.94</v>
      </c>
      <c r="BU460" s="20">
        <v>0.92900000000000005</v>
      </c>
      <c r="BV460" s="20">
        <v>0.93400000000000005</v>
      </c>
      <c r="BW460" s="20">
        <v>0.92800000000000005</v>
      </c>
      <c r="BX460" s="20">
        <v>0.91500000000000004</v>
      </c>
      <c r="BY460" s="20"/>
      <c r="BZ460" s="20">
        <v>0.92</v>
      </c>
      <c r="CA460" s="20">
        <v>0.85199999999999998</v>
      </c>
      <c r="CB460" s="20"/>
      <c r="CC460" s="20"/>
    </row>
    <row r="461" spans="1:81" x14ac:dyDescent="0.35">
      <c r="A461" s="20">
        <v>239.02500000000001</v>
      </c>
      <c r="B461" s="20">
        <v>224.965</v>
      </c>
      <c r="C461" s="20">
        <v>198.40700000000001</v>
      </c>
      <c r="D461" s="20">
        <v>117.169</v>
      </c>
      <c r="E461" s="20">
        <v>196.84399999999999</v>
      </c>
      <c r="F461" s="20">
        <v>420.24700000000001</v>
      </c>
      <c r="G461" s="20">
        <v>140.60300000000001</v>
      </c>
      <c r="H461" s="20">
        <v>246.83699999999999</v>
      </c>
      <c r="I461" s="20">
        <v>312.452</v>
      </c>
      <c r="J461" s="20">
        <v>156.226</v>
      </c>
      <c r="K461" s="20">
        <v>187.471</v>
      </c>
      <c r="L461" s="20">
        <v>246.83699999999999</v>
      </c>
      <c r="M461" s="20"/>
      <c r="N461" s="20">
        <v>178.09700000000001</v>
      </c>
      <c r="O461" s="20">
        <v>195.28200000000001</v>
      </c>
      <c r="P461" s="20"/>
      <c r="Q461" s="20">
        <v>57.850999999999999</v>
      </c>
      <c r="R461" s="20">
        <v>63.154000000000003</v>
      </c>
      <c r="S461" s="20">
        <v>56.69</v>
      </c>
      <c r="T461" s="20">
        <v>39.012999999999998</v>
      </c>
      <c r="U461" s="20">
        <v>51.084000000000003</v>
      </c>
      <c r="V461" s="20">
        <v>75.653000000000006</v>
      </c>
      <c r="W461" s="20">
        <v>43.280999999999999</v>
      </c>
      <c r="X461" s="20">
        <v>57.850999999999999</v>
      </c>
      <c r="Y461" s="20">
        <v>66.385999999999996</v>
      </c>
      <c r="Z461" s="20">
        <v>46.512999999999998</v>
      </c>
      <c r="AA461" s="20">
        <v>51.084000000000003</v>
      </c>
      <c r="AB461" s="20">
        <v>62.118000000000002</v>
      </c>
      <c r="AC461" s="20"/>
      <c r="AD461" s="20">
        <v>50.350999999999999</v>
      </c>
      <c r="AE461" s="20">
        <v>52.119</v>
      </c>
      <c r="AG461" s="20">
        <v>0.89700000000000002</v>
      </c>
      <c r="AH461" s="20">
        <v>0.70899999999999996</v>
      </c>
      <c r="AI461" s="20">
        <v>0.77600000000000002</v>
      </c>
      <c r="AJ461" s="20">
        <v>0.96699999999999997</v>
      </c>
      <c r="AK461" s="20">
        <v>0.94799999999999995</v>
      </c>
      <c r="AL461" s="20">
        <v>0.92300000000000004</v>
      </c>
      <c r="AM461" s="20">
        <v>0.94299999999999995</v>
      </c>
      <c r="AN461" s="20">
        <v>0.92700000000000005</v>
      </c>
      <c r="AO461" s="20">
        <v>0.89100000000000001</v>
      </c>
      <c r="AP461" s="20">
        <v>0.90700000000000003</v>
      </c>
      <c r="AQ461" s="20">
        <v>0.90300000000000002</v>
      </c>
      <c r="AR461" s="20">
        <v>0.80400000000000005</v>
      </c>
      <c r="AS461" s="20"/>
      <c r="AT461" s="20">
        <v>0.875</v>
      </c>
      <c r="AU461" s="20">
        <v>0.90300000000000002</v>
      </c>
      <c r="AV461" s="20"/>
      <c r="AW461" s="20">
        <v>1.516</v>
      </c>
      <c r="AX461" s="20">
        <v>2.1880000000000002</v>
      </c>
      <c r="AY461" s="20">
        <v>1.2569999999999999</v>
      </c>
      <c r="AZ461" s="20">
        <v>1.135</v>
      </c>
      <c r="BA461" s="20">
        <v>1.1850000000000001</v>
      </c>
      <c r="BB461" s="20">
        <v>1.427</v>
      </c>
      <c r="BC461" s="20">
        <v>1.177</v>
      </c>
      <c r="BD461" s="20">
        <v>1.111</v>
      </c>
      <c r="BE461" s="20">
        <v>1.3680000000000001</v>
      </c>
      <c r="BF461" s="20">
        <v>1.4119999999999999</v>
      </c>
      <c r="BG461" s="20">
        <v>1.2370000000000001</v>
      </c>
      <c r="BH461" s="20">
        <v>1.496</v>
      </c>
      <c r="BI461" s="20"/>
      <c r="BJ461" s="20">
        <v>1.4690000000000001</v>
      </c>
      <c r="BK461" s="20">
        <v>1.0740000000000001</v>
      </c>
      <c r="BL461" s="20"/>
      <c r="BM461" s="20">
        <v>0.93</v>
      </c>
      <c r="BN461" s="20">
        <v>0.89400000000000002</v>
      </c>
      <c r="BO461" s="20">
        <v>0.873</v>
      </c>
      <c r="BP461" s="20">
        <v>0.92</v>
      </c>
      <c r="BQ461" s="20">
        <v>0.91600000000000004</v>
      </c>
      <c r="BR461" s="20">
        <v>0.95199999999999996</v>
      </c>
      <c r="BS461" s="20">
        <v>0.91400000000000003</v>
      </c>
      <c r="BT461" s="20">
        <v>0.92400000000000004</v>
      </c>
      <c r="BU461" s="20">
        <v>0.92</v>
      </c>
      <c r="BV461" s="20">
        <v>0.91300000000000003</v>
      </c>
      <c r="BW461" s="20">
        <v>0.90900000000000003</v>
      </c>
      <c r="BX461" s="20">
        <v>0.89</v>
      </c>
      <c r="BY461" s="20"/>
      <c r="BZ461" s="20">
        <v>0.88600000000000001</v>
      </c>
      <c r="CA461" s="20">
        <v>0.90600000000000003</v>
      </c>
      <c r="CB461" s="20"/>
      <c r="CC461" s="20"/>
    </row>
    <row r="462" spans="1:81" x14ac:dyDescent="0.35">
      <c r="A462" s="20">
        <v>159.35</v>
      </c>
      <c r="B462" s="20">
        <v>274.95699999999999</v>
      </c>
      <c r="C462" s="20">
        <v>181.22200000000001</v>
      </c>
      <c r="D462" s="20">
        <v>129.667</v>
      </c>
      <c r="E462" s="20">
        <v>259.33499999999998</v>
      </c>
      <c r="F462" s="20">
        <v>284.33100000000002</v>
      </c>
      <c r="G462" s="20">
        <v>271.83300000000003</v>
      </c>
      <c r="H462" s="20">
        <v>210.905</v>
      </c>
      <c r="I462" s="20">
        <v>293.70400000000001</v>
      </c>
      <c r="J462" s="20">
        <v>174.97300000000001</v>
      </c>
      <c r="K462" s="20">
        <v>198.40700000000001</v>
      </c>
      <c r="L462" s="20">
        <v>317.13799999999998</v>
      </c>
      <c r="M462" s="20"/>
      <c r="N462" s="20">
        <v>153.101</v>
      </c>
      <c r="O462" s="20">
        <v>256.20999999999998</v>
      </c>
      <c r="P462" s="20"/>
      <c r="Q462" s="20">
        <v>46.816000000000003</v>
      </c>
      <c r="R462" s="20">
        <v>62.85</v>
      </c>
      <c r="S462" s="20">
        <v>50.048000000000002</v>
      </c>
      <c r="T462" s="20">
        <v>45.780999999999999</v>
      </c>
      <c r="U462" s="20">
        <v>61.082999999999998</v>
      </c>
      <c r="V462" s="20">
        <v>63.154000000000003</v>
      </c>
      <c r="W462" s="20">
        <v>60.350999999999999</v>
      </c>
      <c r="X462" s="20">
        <v>52.850999999999999</v>
      </c>
      <c r="Y462" s="20">
        <v>63.582999999999998</v>
      </c>
      <c r="Z462" s="20">
        <v>49.316000000000003</v>
      </c>
      <c r="AA462" s="20">
        <v>53.582999999999998</v>
      </c>
      <c r="AB462" s="20">
        <v>67.849999999999994</v>
      </c>
      <c r="AC462" s="20"/>
      <c r="AD462" s="20">
        <v>52.850999999999999</v>
      </c>
      <c r="AE462" s="20">
        <v>64.921000000000006</v>
      </c>
      <c r="AG462" s="20">
        <v>0.91400000000000003</v>
      </c>
      <c r="AH462" s="20">
        <v>0.875</v>
      </c>
      <c r="AI462" s="20">
        <v>0.90900000000000003</v>
      </c>
      <c r="AJ462" s="20">
        <v>0.77700000000000002</v>
      </c>
      <c r="AK462" s="20">
        <v>0.873</v>
      </c>
      <c r="AL462" s="20">
        <v>0.89600000000000002</v>
      </c>
      <c r="AM462" s="20">
        <v>0.93799999999999994</v>
      </c>
      <c r="AN462" s="20">
        <v>0.94899999999999995</v>
      </c>
      <c r="AO462" s="20">
        <v>0.91300000000000003</v>
      </c>
      <c r="AP462" s="20">
        <v>0.90400000000000003</v>
      </c>
      <c r="AQ462" s="20">
        <v>0.86799999999999999</v>
      </c>
      <c r="AR462" s="20">
        <v>0.86599999999999999</v>
      </c>
      <c r="AS462" s="20"/>
      <c r="AT462" s="20">
        <v>0.80100000000000005</v>
      </c>
      <c r="AU462" s="20">
        <v>0.76400000000000001</v>
      </c>
      <c r="AV462" s="20"/>
      <c r="AW462" s="20">
        <v>1.4450000000000001</v>
      </c>
      <c r="AX462" s="20">
        <v>1.446</v>
      </c>
      <c r="AY462" s="20">
        <v>1.5229999999999999</v>
      </c>
      <c r="AZ462" s="20">
        <v>1.9119999999999999</v>
      </c>
      <c r="BA462" s="20">
        <v>1.603</v>
      </c>
      <c r="BB462" s="20">
        <v>1.3660000000000001</v>
      </c>
      <c r="BC462" s="20">
        <v>1.204</v>
      </c>
      <c r="BD462" s="20">
        <v>1.454</v>
      </c>
      <c r="BE462" s="20">
        <v>1.3180000000000001</v>
      </c>
      <c r="BF462" s="20">
        <v>1.3640000000000001</v>
      </c>
      <c r="BG462" s="20">
        <v>1.5640000000000001</v>
      </c>
      <c r="BH462" s="20">
        <v>1.3280000000000001</v>
      </c>
      <c r="BI462" s="20"/>
      <c r="BJ462" s="20">
        <v>1.944</v>
      </c>
      <c r="BK462" s="20">
        <v>1.2549999999999999</v>
      </c>
      <c r="BL462" s="20"/>
      <c r="BM462" s="20">
        <v>0.90300000000000002</v>
      </c>
      <c r="BN462" s="20">
        <v>0.91</v>
      </c>
      <c r="BO462" s="20">
        <v>0.91700000000000004</v>
      </c>
      <c r="BP462" s="20">
        <v>0.88300000000000001</v>
      </c>
      <c r="BQ462" s="20">
        <v>0.92200000000000004</v>
      </c>
      <c r="BR462" s="20">
        <v>0.91500000000000004</v>
      </c>
      <c r="BS462" s="20">
        <v>0.93300000000000005</v>
      </c>
      <c r="BT462" s="20">
        <v>0.93100000000000005</v>
      </c>
      <c r="BU462" s="20">
        <v>0.93799999999999994</v>
      </c>
      <c r="BV462" s="20">
        <v>0.90700000000000003</v>
      </c>
      <c r="BW462" s="20">
        <v>0.91</v>
      </c>
      <c r="BX462" s="20">
        <v>0.93300000000000005</v>
      </c>
      <c r="BY462" s="20"/>
      <c r="BZ462" s="20">
        <v>0.88400000000000001</v>
      </c>
      <c r="CA462" s="20">
        <v>0.875</v>
      </c>
      <c r="CB462" s="20"/>
      <c r="CC462" s="20"/>
    </row>
    <row r="463" spans="1:81" x14ac:dyDescent="0.35">
      <c r="A463" s="20">
        <v>104.67100000000001</v>
      </c>
      <c r="B463" s="20">
        <v>203.09399999999999</v>
      </c>
      <c r="C463" s="20">
        <v>246.83699999999999</v>
      </c>
      <c r="D463" s="20">
        <v>281.20600000000002</v>
      </c>
      <c r="E463" s="20">
        <v>264.02199999999999</v>
      </c>
      <c r="F463" s="20">
        <v>273.39499999999998</v>
      </c>
      <c r="G463" s="20">
        <v>189.03299999999999</v>
      </c>
      <c r="H463" s="20">
        <v>145.29</v>
      </c>
      <c r="I463" s="20">
        <v>256.20999999999998</v>
      </c>
      <c r="J463" s="20">
        <v>157.78800000000001</v>
      </c>
      <c r="K463" s="20">
        <v>128.10499999999999</v>
      </c>
      <c r="L463" s="20">
        <v>442.11900000000003</v>
      </c>
      <c r="M463" s="20"/>
      <c r="N463" s="20">
        <v>239.02500000000001</v>
      </c>
      <c r="O463" s="20">
        <v>193.72</v>
      </c>
      <c r="P463" s="20"/>
      <c r="Q463" s="20">
        <v>36.942999999999998</v>
      </c>
      <c r="R463" s="20">
        <v>53.582999999999998</v>
      </c>
      <c r="S463" s="20">
        <v>59.618000000000002</v>
      </c>
      <c r="T463" s="20">
        <v>63.886000000000003</v>
      </c>
      <c r="U463" s="20">
        <v>58.582999999999998</v>
      </c>
      <c r="V463" s="20">
        <v>62.118000000000002</v>
      </c>
      <c r="W463" s="20">
        <v>51.084000000000003</v>
      </c>
      <c r="X463" s="20">
        <v>47.851999999999997</v>
      </c>
      <c r="Y463" s="20">
        <v>136.35900000000001</v>
      </c>
      <c r="Z463" s="20">
        <v>45.780999999999999</v>
      </c>
      <c r="AA463" s="20">
        <v>42.244999999999997</v>
      </c>
      <c r="AB463" s="20">
        <v>80.956000000000003</v>
      </c>
      <c r="AC463" s="20"/>
      <c r="AD463" s="20">
        <v>44.012999999999998</v>
      </c>
      <c r="AE463" s="20">
        <v>52.850999999999999</v>
      </c>
      <c r="AG463" s="20">
        <v>0.96399999999999997</v>
      </c>
      <c r="AH463" s="20">
        <v>0.88900000000000001</v>
      </c>
      <c r="AI463" s="20">
        <v>0.873</v>
      </c>
      <c r="AJ463" s="20">
        <v>0.86599999999999999</v>
      </c>
      <c r="AK463" s="20">
        <v>0.96699999999999997</v>
      </c>
      <c r="AL463" s="20">
        <v>0.89</v>
      </c>
      <c r="AM463" s="20">
        <v>0.91</v>
      </c>
      <c r="AN463" s="20">
        <v>0.79700000000000004</v>
      </c>
      <c r="AO463" s="20">
        <v>0.17299999999999999</v>
      </c>
      <c r="AP463" s="20">
        <v>0.94599999999999995</v>
      </c>
      <c r="AQ463" s="20">
        <v>0.90200000000000002</v>
      </c>
      <c r="AR463" s="20">
        <v>0.84799999999999998</v>
      </c>
      <c r="AS463" s="20"/>
      <c r="AT463" s="20">
        <v>0.99299999999999999</v>
      </c>
      <c r="AU463" s="20">
        <v>0.872</v>
      </c>
      <c r="AV463" s="20"/>
      <c r="AW463" s="20">
        <v>1.169</v>
      </c>
      <c r="AX463" s="20">
        <v>1.52</v>
      </c>
      <c r="AY463" s="20">
        <v>1.31</v>
      </c>
      <c r="AZ463" s="20">
        <v>1.46</v>
      </c>
      <c r="BA463" s="20">
        <v>1.0860000000000001</v>
      </c>
      <c r="BB463" s="20">
        <v>1.474</v>
      </c>
      <c r="BC463" s="20">
        <v>1.44</v>
      </c>
      <c r="BD463" s="20">
        <v>2.0880000000000001</v>
      </c>
      <c r="BE463" s="20">
        <v>1.786</v>
      </c>
      <c r="BF463" s="20">
        <v>1.353</v>
      </c>
      <c r="BG463" s="20">
        <v>1.59</v>
      </c>
      <c r="BH463" s="20">
        <v>1.4510000000000001</v>
      </c>
      <c r="BI463" s="20"/>
      <c r="BJ463" s="20">
        <v>1.2869999999999999</v>
      </c>
      <c r="BK463" s="20">
        <v>1.5309999999999999</v>
      </c>
      <c r="BL463" s="20"/>
      <c r="BM463" s="20">
        <v>0.92400000000000004</v>
      </c>
      <c r="BN463" s="20">
        <v>0.90600000000000003</v>
      </c>
      <c r="BO463" s="20">
        <v>0.89800000000000002</v>
      </c>
      <c r="BP463" s="20">
        <v>0.90900000000000003</v>
      </c>
      <c r="BQ463" s="20">
        <v>0.93899999999999995</v>
      </c>
      <c r="BR463" s="20">
        <v>0.91400000000000003</v>
      </c>
      <c r="BS463" s="20">
        <v>0.91700000000000004</v>
      </c>
      <c r="BT463" s="20">
        <v>0.89400000000000002</v>
      </c>
      <c r="BU463" s="20">
        <v>0.55700000000000005</v>
      </c>
      <c r="BV463" s="20">
        <v>0.92200000000000004</v>
      </c>
      <c r="BW463" s="20">
        <v>0.93200000000000005</v>
      </c>
      <c r="BX463" s="20">
        <v>0.93200000000000005</v>
      </c>
      <c r="BY463" s="20"/>
      <c r="BZ463" s="20">
        <v>0.93300000000000005</v>
      </c>
      <c r="CA463" s="20">
        <v>0.90500000000000003</v>
      </c>
      <c r="CB463" s="20"/>
      <c r="CC463" s="20"/>
    </row>
    <row r="464" spans="1:81" x14ac:dyDescent="0.35">
      <c r="A464" s="20">
        <v>196.84399999999999</v>
      </c>
      <c r="B464" s="20">
        <v>217.154</v>
      </c>
      <c r="C464" s="20">
        <v>331.19900000000001</v>
      </c>
      <c r="D464" s="20">
        <v>148.41399999999999</v>
      </c>
      <c r="E464" s="20">
        <v>182.78399999999999</v>
      </c>
      <c r="F464" s="20">
        <v>195.28200000000001</v>
      </c>
      <c r="G464" s="20">
        <v>207.78</v>
      </c>
      <c r="H464" s="20">
        <v>198.40700000000001</v>
      </c>
      <c r="I464" s="20">
        <v>185.90899999999999</v>
      </c>
      <c r="J464" s="20">
        <v>165.59899999999999</v>
      </c>
      <c r="K464" s="20">
        <v>254.648</v>
      </c>
      <c r="L464" s="20">
        <v>159.35</v>
      </c>
      <c r="M464" s="20"/>
      <c r="N464" s="20">
        <v>199.96899999999999</v>
      </c>
      <c r="O464" s="20">
        <v>420.24700000000001</v>
      </c>
      <c r="P464" s="20"/>
      <c r="Q464" s="20">
        <v>51.512</v>
      </c>
      <c r="R464" s="20">
        <v>56.387</v>
      </c>
      <c r="S464" s="20">
        <v>77.42</v>
      </c>
      <c r="T464" s="20">
        <v>47.548000000000002</v>
      </c>
      <c r="U464" s="20">
        <v>50.78</v>
      </c>
      <c r="V464" s="20">
        <v>51.084000000000003</v>
      </c>
      <c r="W464" s="20">
        <v>53.582999999999998</v>
      </c>
      <c r="X464" s="20">
        <v>53.582999999999998</v>
      </c>
      <c r="Y464" s="20">
        <v>51.387</v>
      </c>
      <c r="Z464" s="20">
        <v>46.512999999999998</v>
      </c>
      <c r="AA464" s="20">
        <v>59.618000000000002</v>
      </c>
      <c r="AB464" s="20">
        <v>46.512999999999998</v>
      </c>
      <c r="AC464" s="20"/>
      <c r="AD464" s="20">
        <v>62.725000000000001</v>
      </c>
      <c r="AE464" s="20">
        <v>91.132999999999996</v>
      </c>
      <c r="AG464" s="20">
        <v>0.93200000000000005</v>
      </c>
      <c r="AH464" s="20">
        <v>0.85799999999999998</v>
      </c>
      <c r="AI464" s="20">
        <v>0.69399999999999995</v>
      </c>
      <c r="AJ464" s="20">
        <v>0.82499999999999996</v>
      </c>
      <c r="AK464" s="20">
        <v>0.89100000000000001</v>
      </c>
      <c r="AL464" s="20">
        <v>0.94</v>
      </c>
      <c r="AM464" s="20">
        <v>0.90900000000000003</v>
      </c>
      <c r="AN464" s="20">
        <v>0.86799999999999999</v>
      </c>
      <c r="AO464" s="20">
        <v>0.88500000000000001</v>
      </c>
      <c r="AP464" s="20">
        <v>0.96199999999999997</v>
      </c>
      <c r="AQ464" s="20">
        <v>0.9</v>
      </c>
      <c r="AR464" s="20">
        <v>0.92600000000000005</v>
      </c>
      <c r="AS464" s="20"/>
      <c r="AT464" s="20">
        <v>0.76300000000000001</v>
      </c>
      <c r="AU464" s="20">
        <v>0.63600000000000001</v>
      </c>
      <c r="AV464" s="20"/>
      <c r="AW464" s="20">
        <v>1.5129999999999999</v>
      </c>
      <c r="AX464" s="20">
        <v>1.649</v>
      </c>
      <c r="AY464" s="20">
        <v>2.0110000000000001</v>
      </c>
      <c r="AZ464" s="20">
        <v>1.7330000000000001</v>
      </c>
      <c r="BA464" s="20">
        <v>1.468</v>
      </c>
      <c r="BB464" s="20">
        <v>1.482</v>
      </c>
      <c r="BC464" s="20">
        <v>1.234</v>
      </c>
      <c r="BD464" s="20">
        <v>1.4410000000000001</v>
      </c>
      <c r="BE464" s="20">
        <v>1.4039999999999999</v>
      </c>
      <c r="BF464" s="20">
        <v>1.3520000000000001</v>
      </c>
      <c r="BG464" s="20">
        <v>1.252</v>
      </c>
      <c r="BH464" s="20">
        <v>1.3029999999999999</v>
      </c>
      <c r="BI464" s="20"/>
      <c r="BJ464" s="20">
        <v>2.1779999999999999</v>
      </c>
      <c r="BK464" s="20">
        <v>1.6</v>
      </c>
      <c r="BL464" s="20"/>
      <c r="BM464" s="20">
        <v>0.94</v>
      </c>
      <c r="BN464" s="20">
        <v>0.90600000000000003</v>
      </c>
      <c r="BO464" s="20">
        <v>0.90200000000000002</v>
      </c>
      <c r="BP464" s="20">
        <v>0.89200000000000002</v>
      </c>
      <c r="BQ464" s="20">
        <v>0.92500000000000004</v>
      </c>
      <c r="BR464" s="20">
        <v>0.92600000000000005</v>
      </c>
      <c r="BS464" s="20">
        <v>0.90800000000000003</v>
      </c>
      <c r="BT464" s="20">
        <v>0.90400000000000003</v>
      </c>
      <c r="BU464" s="20">
        <v>0.89100000000000001</v>
      </c>
      <c r="BV464" s="20">
        <v>0.93</v>
      </c>
      <c r="BW464" s="20">
        <v>0.91600000000000004</v>
      </c>
      <c r="BX464" s="20">
        <v>0.92300000000000004</v>
      </c>
      <c r="BY464" s="20"/>
      <c r="BZ464" s="20">
        <v>0.872</v>
      </c>
      <c r="CA464" s="20">
        <v>0.86199999999999999</v>
      </c>
      <c r="CB464" s="20"/>
      <c r="CC464" s="20"/>
    </row>
    <row r="465" spans="1:81" x14ac:dyDescent="0.35">
      <c r="A465" s="20">
        <v>182.78399999999999</v>
      </c>
      <c r="B465" s="20">
        <v>228.09</v>
      </c>
      <c r="C465" s="20">
        <v>199.96899999999999</v>
      </c>
      <c r="D465" s="20">
        <v>214.029</v>
      </c>
      <c r="E465" s="20">
        <v>234.339</v>
      </c>
      <c r="F465" s="20">
        <v>229.65199999999999</v>
      </c>
      <c r="G465" s="20">
        <v>192.15799999999999</v>
      </c>
      <c r="H465" s="20">
        <v>193.72</v>
      </c>
      <c r="I465" s="20">
        <v>193.72</v>
      </c>
      <c r="J465" s="20">
        <v>395.25099999999998</v>
      </c>
      <c r="K465" s="20">
        <v>160.91300000000001</v>
      </c>
      <c r="L465" s="20">
        <v>181.22200000000001</v>
      </c>
      <c r="M465" s="20"/>
      <c r="N465" s="20">
        <v>148.41399999999999</v>
      </c>
      <c r="O465" s="20">
        <v>214.029</v>
      </c>
      <c r="P465" s="20"/>
      <c r="Q465" s="20">
        <v>51.816000000000003</v>
      </c>
      <c r="R465" s="20">
        <v>55.350999999999999</v>
      </c>
      <c r="S465" s="20">
        <v>51.816000000000003</v>
      </c>
      <c r="T465" s="20">
        <v>55.350999999999999</v>
      </c>
      <c r="U465" s="20">
        <v>56.814999999999998</v>
      </c>
      <c r="V465" s="20">
        <v>55.78</v>
      </c>
      <c r="W465" s="20">
        <v>51.816000000000003</v>
      </c>
      <c r="X465" s="20">
        <v>60.654000000000003</v>
      </c>
      <c r="Y465" s="20">
        <v>50.048000000000002</v>
      </c>
      <c r="Z465" s="20">
        <v>76.259</v>
      </c>
      <c r="AA465" s="20">
        <v>45.476999999999997</v>
      </c>
      <c r="AB465" s="20">
        <v>52.850999999999999</v>
      </c>
      <c r="AC465" s="20"/>
      <c r="AD465" s="20">
        <v>54.619</v>
      </c>
      <c r="AE465" s="20">
        <v>56.387</v>
      </c>
      <c r="AG465" s="20">
        <v>0.85599999999999998</v>
      </c>
      <c r="AH465" s="20">
        <v>0.93600000000000005</v>
      </c>
      <c r="AI465" s="20">
        <v>0.93600000000000005</v>
      </c>
      <c r="AJ465" s="20">
        <v>0.878</v>
      </c>
      <c r="AK465" s="20">
        <v>0.91200000000000003</v>
      </c>
      <c r="AL465" s="20">
        <v>0.92800000000000005</v>
      </c>
      <c r="AM465" s="20">
        <v>0.89900000000000002</v>
      </c>
      <c r="AN465" s="20">
        <v>0.66200000000000003</v>
      </c>
      <c r="AO465" s="20">
        <v>0.97199999999999998</v>
      </c>
      <c r="AP465" s="20">
        <v>0.85399999999999998</v>
      </c>
      <c r="AQ465" s="20">
        <v>0.97799999999999998</v>
      </c>
      <c r="AR465" s="20">
        <v>0.81499999999999995</v>
      </c>
      <c r="AS465" s="20"/>
      <c r="AT465" s="20">
        <v>0.84199999999999997</v>
      </c>
      <c r="AU465" s="20">
        <v>0.84599999999999997</v>
      </c>
      <c r="AV465" s="20"/>
      <c r="AW465" s="20">
        <v>1.6519999999999999</v>
      </c>
      <c r="AX465" s="20">
        <v>1.331</v>
      </c>
      <c r="AY465" s="20">
        <v>1.3109999999999999</v>
      </c>
      <c r="AZ465" s="20">
        <v>1.639</v>
      </c>
      <c r="BA465" s="20">
        <v>1.5109999999999999</v>
      </c>
      <c r="BB465" s="20">
        <v>1.4410000000000001</v>
      </c>
      <c r="BC465" s="20">
        <v>1.599</v>
      </c>
      <c r="BD465" s="20">
        <v>2.4670000000000001</v>
      </c>
      <c r="BE465" s="20">
        <v>1.105</v>
      </c>
      <c r="BF465" s="20">
        <v>1.8759999999999999</v>
      </c>
      <c r="BG465" s="20">
        <v>1.232</v>
      </c>
      <c r="BH465" s="20">
        <v>1.29</v>
      </c>
      <c r="BI465" s="20"/>
      <c r="BJ465" s="20">
        <v>1.554</v>
      </c>
      <c r="BK465" s="20">
        <v>1.161</v>
      </c>
      <c r="BL465" s="20"/>
      <c r="BM465" s="20">
        <v>0.90300000000000002</v>
      </c>
      <c r="BN465" s="20">
        <v>0.92400000000000004</v>
      </c>
      <c r="BO465" s="20">
        <v>0.91400000000000003</v>
      </c>
      <c r="BP465" s="20">
        <v>0.91300000000000003</v>
      </c>
      <c r="BQ465" s="20">
        <v>0.93200000000000005</v>
      </c>
      <c r="BR465" s="20">
        <v>0.94199999999999995</v>
      </c>
      <c r="BS465" s="20">
        <v>0.92500000000000004</v>
      </c>
      <c r="BT465" s="20">
        <v>0.876</v>
      </c>
      <c r="BU465" s="20">
        <v>0.92900000000000005</v>
      </c>
      <c r="BV465" s="20">
        <v>0.93</v>
      </c>
      <c r="BW465" s="20">
        <v>0.94899999999999995</v>
      </c>
      <c r="BX465" s="20">
        <v>0.89900000000000002</v>
      </c>
      <c r="BY465" s="20"/>
      <c r="BZ465" s="20">
        <v>0.89800000000000002</v>
      </c>
      <c r="CA465" s="20">
        <v>0.90400000000000003</v>
      </c>
      <c r="CB465" s="20"/>
      <c r="CC465" s="20"/>
    </row>
    <row r="466" spans="1:81" x14ac:dyDescent="0.35">
      <c r="A466" s="20">
        <v>306.202</v>
      </c>
      <c r="B466" s="20">
        <v>182.78399999999999</v>
      </c>
      <c r="C466" s="20">
        <v>193.72</v>
      </c>
      <c r="D466" s="20">
        <v>217.154</v>
      </c>
      <c r="E466" s="20">
        <v>182.78399999999999</v>
      </c>
      <c r="F466" s="20">
        <v>292.142</v>
      </c>
      <c r="G466" s="20">
        <v>471.80200000000002</v>
      </c>
      <c r="H466" s="20">
        <v>218.71600000000001</v>
      </c>
      <c r="I466" s="20">
        <v>189.03299999999999</v>
      </c>
      <c r="J466" s="20">
        <v>137.47900000000001</v>
      </c>
      <c r="K466" s="20">
        <v>126.54300000000001</v>
      </c>
      <c r="L466" s="20">
        <v>149.977</v>
      </c>
      <c r="M466" s="20"/>
      <c r="N466" s="20">
        <v>195.28200000000001</v>
      </c>
      <c r="O466" s="20">
        <v>378.06599999999997</v>
      </c>
      <c r="P466" s="20"/>
      <c r="Q466" s="20">
        <v>67.421000000000006</v>
      </c>
      <c r="R466" s="20">
        <v>52.244999999999997</v>
      </c>
      <c r="S466" s="20">
        <v>54.619</v>
      </c>
      <c r="T466" s="20">
        <v>55.350999999999999</v>
      </c>
      <c r="U466" s="20">
        <v>48.584000000000003</v>
      </c>
      <c r="V466" s="20">
        <v>62.725000000000001</v>
      </c>
      <c r="W466" s="20">
        <v>84.188000000000002</v>
      </c>
      <c r="X466" s="20">
        <v>57.421999999999997</v>
      </c>
      <c r="Y466" s="20">
        <v>51.084000000000003</v>
      </c>
      <c r="Z466" s="20">
        <v>43.280999999999999</v>
      </c>
      <c r="AA466" s="20">
        <v>44.012999999999998</v>
      </c>
      <c r="AB466" s="20">
        <v>50.350999999999999</v>
      </c>
      <c r="AC466" s="20"/>
      <c r="AD466" s="20">
        <v>51.816000000000003</v>
      </c>
      <c r="AE466" s="20">
        <v>74.188000000000002</v>
      </c>
      <c r="AG466" s="20">
        <v>0.84599999999999997</v>
      </c>
      <c r="AH466" s="20">
        <v>0.84199999999999997</v>
      </c>
      <c r="AI466" s="20">
        <v>0.81599999999999995</v>
      </c>
      <c r="AJ466" s="20">
        <v>0.89100000000000001</v>
      </c>
      <c r="AK466" s="20">
        <v>0.97299999999999998</v>
      </c>
      <c r="AL466" s="20">
        <v>0.93300000000000005</v>
      </c>
      <c r="AM466" s="20">
        <v>0.83699999999999997</v>
      </c>
      <c r="AN466" s="20">
        <v>0.83399999999999996</v>
      </c>
      <c r="AO466" s="20">
        <v>0.91</v>
      </c>
      <c r="AP466" s="20">
        <v>0.92200000000000004</v>
      </c>
      <c r="AQ466" s="20">
        <v>0.82099999999999995</v>
      </c>
      <c r="AR466" s="20">
        <v>0.74299999999999999</v>
      </c>
      <c r="AS466" s="20"/>
      <c r="AT466" s="20">
        <v>0.69499999999999995</v>
      </c>
      <c r="AU466" s="20">
        <v>0.86299999999999999</v>
      </c>
      <c r="AV466" s="20"/>
      <c r="AW466" s="20">
        <v>1.5029999999999999</v>
      </c>
      <c r="AX466" s="20">
        <v>1.857</v>
      </c>
      <c r="AY466" s="20">
        <v>1.917</v>
      </c>
      <c r="AZ466" s="20">
        <v>1.488</v>
      </c>
      <c r="BA466" s="20">
        <v>1.18</v>
      </c>
      <c r="BB466" s="20">
        <v>1.3149999999999999</v>
      </c>
      <c r="BC466" s="20">
        <v>1.7330000000000001</v>
      </c>
      <c r="BD466" s="20">
        <v>1.728</v>
      </c>
      <c r="BE466" s="20">
        <v>1.4390000000000001</v>
      </c>
      <c r="BF466" s="20">
        <v>1.286</v>
      </c>
      <c r="BG466" s="20">
        <v>1.7030000000000001</v>
      </c>
      <c r="BH466" s="20">
        <v>1.54</v>
      </c>
      <c r="BI466" s="20"/>
      <c r="BJ466" s="20">
        <v>2.57</v>
      </c>
      <c r="BK466" s="20">
        <v>1.353</v>
      </c>
      <c r="BL466" s="20"/>
      <c r="BM466" s="20">
        <v>0.91</v>
      </c>
      <c r="BN466" s="20">
        <v>0.92900000000000005</v>
      </c>
      <c r="BO466" s="20">
        <v>0.89900000000000002</v>
      </c>
      <c r="BP466" s="20">
        <v>0.91100000000000003</v>
      </c>
      <c r="BQ466" s="20">
        <v>0.92100000000000004</v>
      </c>
      <c r="BR466" s="20">
        <v>0.92300000000000004</v>
      </c>
      <c r="BS466" s="20">
        <v>0.93400000000000005</v>
      </c>
      <c r="BT466" s="20">
        <v>0.89700000000000002</v>
      </c>
      <c r="BU466" s="20">
        <v>0.91</v>
      </c>
      <c r="BV466" s="20">
        <v>0.90300000000000002</v>
      </c>
      <c r="BW466" s="20">
        <v>0.88500000000000001</v>
      </c>
      <c r="BX466" s="20">
        <v>0.89700000000000002</v>
      </c>
      <c r="BY466" s="20"/>
      <c r="BZ466" s="20">
        <v>0.88400000000000001</v>
      </c>
      <c r="CA466" s="20">
        <v>0.93600000000000005</v>
      </c>
      <c r="CB466" s="20"/>
      <c r="CC466" s="20"/>
    </row>
    <row r="467" spans="1:81" x14ac:dyDescent="0.35">
      <c r="A467" s="20">
        <v>176.535</v>
      </c>
      <c r="B467" s="20">
        <v>265.584</v>
      </c>
      <c r="C467" s="20">
        <v>274.95699999999999</v>
      </c>
      <c r="D467" s="20">
        <v>164.03700000000001</v>
      </c>
      <c r="E467" s="20">
        <v>312.452</v>
      </c>
      <c r="F467" s="20">
        <v>315.57600000000002</v>
      </c>
      <c r="G467" s="20">
        <v>309.327</v>
      </c>
      <c r="H467" s="20">
        <v>320.26299999999998</v>
      </c>
      <c r="I467" s="20">
        <v>153.101</v>
      </c>
      <c r="J467" s="20">
        <v>164.03700000000001</v>
      </c>
      <c r="K467" s="20">
        <v>165.59899999999999</v>
      </c>
      <c r="L467" s="20">
        <v>117.169</v>
      </c>
      <c r="M467" s="20"/>
      <c r="N467" s="20">
        <v>353.07</v>
      </c>
      <c r="O467" s="20">
        <v>207.78</v>
      </c>
      <c r="P467" s="20"/>
      <c r="Q467" s="20">
        <v>50.048000000000002</v>
      </c>
      <c r="R467" s="20">
        <v>60.350999999999999</v>
      </c>
      <c r="S467" s="20">
        <v>69.188999999999993</v>
      </c>
      <c r="T467" s="20">
        <v>48.280999999999999</v>
      </c>
      <c r="U467" s="20">
        <v>65.349999999999994</v>
      </c>
      <c r="V467" s="20">
        <v>74.063000000000002</v>
      </c>
      <c r="W467" s="20">
        <v>65.349999999999994</v>
      </c>
      <c r="X467" s="20">
        <v>66.385999999999996</v>
      </c>
      <c r="Y467" s="20">
        <v>45.048999999999999</v>
      </c>
      <c r="Z467" s="20">
        <v>46.816000000000003</v>
      </c>
      <c r="AA467" s="20">
        <v>48.280999999999999</v>
      </c>
      <c r="AB467" s="20">
        <v>42.851999999999997</v>
      </c>
      <c r="AC467" s="20"/>
      <c r="AD467" s="20">
        <v>51.084000000000003</v>
      </c>
      <c r="AE467" s="20">
        <v>54.619</v>
      </c>
      <c r="AG467" s="20">
        <v>0.88600000000000001</v>
      </c>
      <c r="AH467" s="20">
        <v>0.91600000000000004</v>
      </c>
      <c r="AI467" s="20">
        <v>0.72199999999999998</v>
      </c>
      <c r="AJ467" s="20">
        <v>0.88400000000000001</v>
      </c>
      <c r="AK467" s="20">
        <v>0.91900000000000004</v>
      </c>
      <c r="AL467" s="20">
        <v>0.72299999999999998</v>
      </c>
      <c r="AM467" s="20">
        <v>0.91</v>
      </c>
      <c r="AN467" s="20">
        <v>0.91300000000000003</v>
      </c>
      <c r="AO467" s="20">
        <v>0.94799999999999995</v>
      </c>
      <c r="AP467" s="20">
        <v>0.94099999999999995</v>
      </c>
      <c r="AQ467" s="20">
        <v>0.89300000000000002</v>
      </c>
      <c r="AR467" s="20">
        <v>0.80200000000000005</v>
      </c>
      <c r="AS467" s="20"/>
      <c r="AT467" s="20">
        <v>0.94</v>
      </c>
      <c r="AU467" s="20">
        <v>0.875</v>
      </c>
      <c r="AV467" s="20"/>
      <c r="AW467" s="20">
        <v>1.694</v>
      </c>
      <c r="AX467" s="20">
        <v>1.355</v>
      </c>
      <c r="AY467" s="20">
        <v>1.573</v>
      </c>
      <c r="AZ467" s="20">
        <v>1.385</v>
      </c>
      <c r="BA467" s="20">
        <v>1.29</v>
      </c>
      <c r="BB467" s="20">
        <v>1.361</v>
      </c>
      <c r="BC467" s="20">
        <v>1.383</v>
      </c>
      <c r="BD467" s="20">
        <v>1.3009999999999999</v>
      </c>
      <c r="BE467" s="20">
        <v>1.462</v>
      </c>
      <c r="BF467" s="20">
        <v>1.3340000000000001</v>
      </c>
      <c r="BG467" s="20">
        <v>1.518</v>
      </c>
      <c r="BH467" s="20">
        <v>2.0859999999999999</v>
      </c>
      <c r="BI467" s="20"/>
      <c r="BJ467" s="20">
        <v>1.206</v>
      </c>
      <c r="BK467" s="20">
        <v>1.3740000000000001</v>
      </c>
      <c r="BL467" s="20"/>
      <c r="BM467" s="20">
        <v>0.93400000000000005</v>
      </c>
      <c r="BN467" s="20">
        <v>0.92400000000000004</v>
      </c>
      <c r="BO467" s="20">
        <v>0.86099999999999999</v>
      </c>
      <c r="BP467" s="20">
        <v>0.90500000000000003</v>
      </c>
      <c r="BQ467" s="20">
        <v>0.93500000000000005</v>
      </c>
      <c r="BR467" s="20">
        <v>0.86899999999999999</v>
      </c>
      <c r="BS467" s="20">
        <v>0.94099999999999995</v>
      </c>
      <c r="BT467" s="20">
        <v>0.93</v>
      </c>
      <c r="BU467" s="20">
        <v>0.92</v>
      </c>
      <c r="BV467" s="20">
        <v>0.90500000000000003</v>
      </c>
      <c r="BW467" s="20">
        <v>0.92200000000000004</v>
      </c>
      <c r="BX467" s="20">
        <v>0.84699999999999998</v>
      </c>
      <c r="BY467" s="20"/>
      <c r="BZ467" s="20">
        <v>0.91200000000000003</v>
      </c>
      <c r="CA467" s="20">
        <v>0.90800000000000003</v>
      </c>
      <c r="CB467" s="20"/>
      <c r="CC467" s="20"/>
    </row>
    <row r="468" spans="1:81" x14ac:dyDescent="0.35">
      <c r="A468" s="20">
        <v>176.535</v>
      </c>
      <c r="B468" s="20">
        <v>212.46700000000001</v>
      </c>
      <c r="C468" s="20">
        <v>312.452</v>
      </c>
      <c r="D468" s="20">
        <v>192.15799999999999</v>
      </c>
      <c r="E468" s="20">
        <v>207.78</v>
      </c>
      <c r="F468" s="20">
        <v>192.15799999999999</v>
      </c>
      <c r="G468" s="20">
        <v>170.286</v>
      </c>
      <c r="H468" s="20">
        <v>159.35</v>
      </c>
      <c r="I468" s="20">
        <v>195.28200000000001</v>
      </c>
      <c r="J468" s="20">
        <v>126.54300000000001</v>
      </c>
      <c r="K468" s="20">
        <v>181.22200000000001</v>
      </c>
      <c r="L468" s="20">
        <v>295.267</v>
      </c>
      <c r="M468" s="20"/>
      <c r="N468" s="20">
        <v>267.14600000000002</v>
      </c>
      <c r="O468" s="20">
        <v>62.49</v>
      </c>
      <c r="P468" s="20"/>
      <c r="Q468" s="20">
        <v>50.78</v>
      </c>
      <c r="R468" s="20">
        <v>55.048000000000002</v>
      </c>
      <c r="S468" s="20">
        <v>70.956000000000003</v>
      </c>
      <c r="T468" s="20">
        <v>51.084000000000003</v>
      </c>
      <c r="U468" s="20">
        <v>53.28</v>
      </c>
      <c r="V468" s="20">
        <v>51.816000000000003</v>
      </c>
      <c r="W468" s="20">
        <v>48.280999999999999</v>
      </c>
      <c r="X468" s="20">
        <v>47.548000000000002</v>
      </c>
      <c r="Y468" s="20">
        <v>52.850999999999999</v>
      </c>
      <c r="Z468" s="20">
        <v>40.478000000000002</v>
      </c>
      <c r="AA468" s="20">
        <v>50.048000000000002</v>
      </c>
      <c r="AB468" s="20">
        <v>69.188999999999993</v>
      </c>
      <c r="AC468" s="20"/>
      <c r="AD468" s="20">
        <v>73.456000000000003</v>
      </c>
      <c r="AE468" s="20">
        <v>29.013999999999999</v>
      </c>
      <c r="AG468" s="20">
        <v>0.86</v>
      </c>
      <c r="AH468" s="20">
        <v>0.88100000000000001</v>
      </c>
      <c r="AI468" s="20">
        <v>0.78</v>
      </c>
      <c r="AJ468" s="20">
        <v>0.92500000000000004</v>
      </c>
      <c r="AK468" s="20">
        <v>0.92</v>
      </c>
      <c r="AL468" s="20">
        <v>0.89900000000000002</v>
      </c>
      <c r="AM468" s="20">
        <v>0.91800000000000004</v>
      </c>
      <c r="AN468" s="20">
        <v>0.88600000000000001</v>
      </c>
      <c r="AO468" s="20">
        <v>0.879</v>
      </c>
      <c r="AP468" s="20">
        <v>0.97099999999999997</v>
      </c>
      <c r="AQ468" s="20">
        <v>0.90900000000000003</v>
      </c>
      <c r="AR468" s="20">
        <v>0.77500000000000002</v>
      </c>
      <c r="AS468" s="20"/>
      <c r="AT468" s="20">
        <v>0.82199999999999995</v>
      </c>
      <c r="AU468" s="20">
        <v>0.93300000000000005</v>
      </c>
      <c r="AV468" s="20"/>
      <c r="AW468" s="20">
        <v>1.704</v>
      </c>
      <c r="AX468" s="20">
        <v>1.5880000000000001</v>
      </c>
      <c r="AY468" s="20">
        <v>1.3080000000000001</v>
      </c>
      <c r="AZ468" s="20">
        <v>1.4359999999999999</v>
      </c>
      <c r="BA468" s="20">
        <v>1.3819999999999999</v>
      </c>
      <c r="BB468" s="20">
        <v>1.335</v>
      </c>
      <c r="BC468" s="20">
        <v>1.5569999999999999</v>
      </c>
      <c r="BD468" s="20">
        <v>1.4950000000000001</v>
      </c>
      <c r="BE468" s="20">
        <v>1.389</v>
      </c>
      <c r="BF468" s="20">
        <v>1.204</v>
      </c>
      <c r="BG468" s="20">
        <v>1.3680000000000001</v>
      </c>
      <c r="BH468" s="20">
        <v>1.6890000000000001</v>
      </c>
      <c r="BI468" s="20"/>
      <c r="BJ468" s="20">
        <v>1.6220000000000001</v>
      </c>
      <c r="BK468" s="20">
        <v>1.099</v>
      </c>
      <c r="BL468" s="20"/>
      <c r="BM468" s="20">
        <v>0.92600000000000005</v>
      </c>
      <c r="BN468" s="20">
        <v>0.91300000000000003</v>
      </c>
      <c r="BO468" s="20">
        <v>0.89100000000000001</v>
      </c>
      <c r="BP468" s="20">
        <v>0.91800000000000004</v>
      </c>
      <c r="BQ468" s="20">
        <v>0.93300000000000005</v>
      </c>
      <c r="BR468" s="20">
        <v>0.91400000000000003</v>
      </c>
      <c r="BS468" s="20">
        <v>0.93200000000000005</v>
      </c>
      <c r="BT468" s="20">
        <v>0.91500000000000004</v>
      </c>
      <c r="BU468" s="20">
        <v>0.90300000000000002</v>
      </c>
      <c r="BV468" s="20">
        <v>0.93100000000000005</v>
      </c>
      <c r="BW468" s="20">
        <v>0.91700000000000004</v>
      </c>
      <c r="BX468" s="20">
        <v>0.9</v>
      </c>
      <c r="BY468" s="20"/>
      <c r="BZ468" s="20">
        <v>0.92600000000000005</v>
      </c>
      <c r="CA468" s="20">
        <v>0.86</v>
      </c>
      <c r="CB468" s="20"/>
      <c r="CC468" s="20"/>
    </row>
    <row r="469" spans="1:81" x14ac:dyDescent="0.35">
      <c r="A469" s="20">
        <v>174.97300000000001</v>
      </c>
      <c r="B469" s="20">
        <v>454.61700000000002</v>
      </c>
      <c r="C469" s="20">
        <v>251.524</v>
      </c>
      <c r="D469" s="20">
        <v>151.53899999999999</v>
      </c>
      <c r="E469" s="20">
        <v>257.77300000000002</v>
      </c>
      <c r="F469" s="20">
        <v>581.16</v>
      </c>
      <c r="G469" s="20">
        <v>157.78800000000001</v>
      </c>
      <c r="H469" s="20">
        <v>143.72800000000001</v>
      </c>
      <c r="I469" s="20">
        <v>148.41399999999999</v>
      </c>
      <c r="J469" s="20">
        <v>153.101</v>
      </c>
      <c r="K469" s="20">
        <v>243.71199999999999</v>
      </c>
      <c r="L469" s="20">
        <v>362.44400000000002</v>
      </c>
      <c r="M469" s="20"/>
      <c r="N469" s="20">
        <v>276.52</v>
      </c>
      <c r="O469" s="20">
        <v>232.77600000000001</v>
      </c>
      <c r="P469" s="20"/>
      <c r="Q469" s="20">
        <v>50.048000000000002</v>
      </c>
      <c r="R469" s="20">
        <v>84.061999999999998</v>
      </c>
      <c r="S469" s="20">
        <v>60.957000000000001</v>
      </c>
      <c r="T469" s="20">
        <v>50.048000000000002</v>
      </c>
      <c r="U469" s="20">
        <v>60.350999999999999</v>
      </c>
      <c r="V469" s="20">
        <v>94.793000000000006</v>
      </c>
      <c r="W469" s="20">
        <v>48.280999999999999</v>
      </c>
      <c r="X469" s="20">
        <v>44.744999999999997</v>
      </c>
      <c r="Y469" s="20">
        <v>44.744999999999997</v>
      </c>
      <c r="Z469" s="20">
        <v>44.744999999999997</v>
      </c>
      <c r="AA469" s="20">
        <v>61.386000000000003</v>
      </c>
      <c r="AB469" s="20">
        <v>91.132999999999996</v>
      </c>
      <c r="AC469" s="20"/>
      <c r="AD469" s="20">
        <v>66.688999999999993</v>
      </c>
      <c r="AE469" s="20">
        <v>71.260000000000005</v>
      </c>
      <c r="AG469" s="20">
        <v>0.878</v>
      </c>
      <c r="AH469" s="20">
        <v>0.80800000000000005</v>
      </c>
      <c r="AI469" s="20">
        <v>0.85099999999999998</v>
      </c>
      <c r="AJ469" s="20">
        <v>0.76</v>
      </c>
      <c r="AK469" s="20">
        <v>0.88900000000000001</v>
      </c>
      <c r="AL469" s="20">
        <v>0.81299999999999994</v>
      </c>
      <c r="AM469" s="20">
        <v>0.85099999999999998</v>
      </c>
      <c r="AN469" s="20">
        <v>0.90200000000000002</v>
      </c>
      <c r="AO469" s="20">
        <v>0.93200000000000005</v>
      </c>
      <c r="AP469" s="20">
        <v>0.96099999999999997</v>
      </c>
      <c r="AQ469" s="20">
        <v>0.81299999999999994</v>
      </c>
      <c r="AR469" s="20">
        <v>0.54800000000000004</v>
      </c>
      <c r="AS469" s="20"/>
      <c r="AT469" s="20">
        <v>0.755</v>
      </c>
      <c r="AU469" s="20">
        <v>0.57599999999999996</v>
      </c>
      <c r="AV469" s="20"/>
      <c r="AW469" s="20">
        <v>1.6060000000000001</v>
      </c>
      <c r="AX469" s="20">
        <v>1.6759999999999999</v>
      </c>
      <c r="AY469" s="20">
        <v>1.29</v>
      </c>
      <c r="AZ469" s="20">
        <v>1.7270000000000001</v>
      </c>
      <c r="BA469" s="20">
        <v>1.631</v>
      </c>
      <c r="BB469" s="20">
        <v>1.625</v>
      </c>
      <c r="BC469" s="20">
        <v>1.163</v>
      </c>
      <c r="BD469" s="20">
        <v>1.5169999999999999</v>
      </c>
      <c r="BE469" s="20">
        <v>1.367</v>
      </c>
      <c r="BF469" s="20">
        <v>1.41</v>
      </c>
      <c r="BG469" s="20">
        <v>1.7090000000000001</v>
      </c>
      <c r="BH469" s="20">
        <v>2.95</v>
      </c>
      <c r="BI469" s="20"/>
      <c r="BJ469" s="20">
        <v>2.09</v>
      </c>
      <c r="BK469" s="20">
        <v>1.5960000000000001</v>
      </c>
      <c r="BL469" s="20"/>
      <c r="BM469" s="20">
        <v>0.90700000000000003</v>
      </c>
      <c r="BN469" s="20">
        <v>0.90900000000000003</v>
      </c>
      <c r="BO469" s="20">
        <v>0.89900000000000002</v>
      </c>
      <c r="BP469" s="20">
        <v>0.90200000000000002</v>
      </c>
      <c r="BQ469" s="20">
        <v>0.93</v>
      </c>
      <c r="BR469" s="20">
        <v>0.92100000000000004</v>
      </c>
      <c r="BS469" s="20">
        <v>0.90200000000000002</v>
      </c>
      <c r="BT469" s="20">
        <v>0.92500000000000004</v>
      </c>
      <c r="BU469" s="20">
        <v>0.93100000000000005</v>
      </c>
      <c r="BV469" s="20">
        <v>0.94699999999999995</v>
      </c>
      <c r="BW469" s="20">
        <v>0.88400000000000001</v>
      </c>
      <c r="BX469" s="20">
        <v>0.82399999999999995</v>
      </c>
      <c r="BY469" s="20"/>
      <c r="BZ469" s="20">
        <v>0.9</v>
      </c>
      <c r="CA469" s="20">
        <v>0.84199999999999997</v>
      </c>
      <c r="CB469" s="20"/>
      <c r="CC469" s="20"/>
    </row>
    <row r="470" spans="1:81" x14ac:dyDescent="0.35">
      <c r="A470" s="20">
        <v>151.53899999999999</v>
      </c>
      <c r="B470" s="20">
        <v>210.905</v>
      </c>
      <c r="C470" s="20">
        <v>351.50799999999998</v>
      </c>
      <c r="D470" s="20">
        <v>168.72399999999999</v>
      </c>
      <c r="E470" s="20">
        <v>157.78800000000001</v>
      </c>
      <c r="F470" s="20">
        <v>254.648</v>
      </c>
      <c r="G470" s="20">
        <v>174.97300000000001</v>
      </c>
      <c r="H470" s="20">
        <v>199.96899999999999</v>
      </c>
      <c r="I470" s="20">
        <v>173.411</v>
      </c>
      <c r="J470" s="20">
        <v>126.54300000000001</v>
      </c>
      <c r="K470" s="20">
        <v>215.59200000000001</v>
      </c>
      <c r="L470" s="20">
        <v>218.71600000000001</v>
      </c>
      <c r="M470" s="20"/>
      <c r="N470" s="20">
        <v>353.07</v>
      </c>
      <c r="O470" s="20">
        <v>167.16200000000001</v>
      </c>
      <c r="P470" s="20"/>
      <c r="Q470" s="20">
        <v>44.744999999999997</v>
      </c>
      <c r="R470" s="20">
        <v>56.082999999999998</v>
      </c>
      <c r="S470" s="20">
        <v>71.688999999999993</v>
      </c>
      <c r="T470" s="20">
        <v>48.584000000000003</v>
      </c>
      <c r="U470" s="20">
        <v>47.548000000000002</v>
      </c>
      <c r="V470" s="20">
        <v>84.364999999999995</v>
      </c>
      <c r="W470" s="20">
        <v>49.012999999999998</v>
      </c>
      <c r="X470" s="20">
        <v>51.816000000000003</v>
      </c>
      <c r="Y470" s="20">
        <v>50.048000000000002</v>
      </c>
      <c r="Z470" s="20">
        <v>40.478000000000002</v>
      </c>
      <c r="AA470" s="20">
        <v>56.512</v>
      </c>
      <c r="AB470" s="20">
        <v>56.387</v>
      </c>
      <c r="AC470" s="20"/>
      <c r="AD470" s="20">
        <v>78.759</v>
      </c>
      <c r="AE470" s="20">
        <v>152.958</v>
      </c>
      <c r="AG470" s="20">
        <v>0.95099999999999996</v>
      </c>
      <c r="AH470" s="20">
        <v>0.84299999999999997</v>
      </c>
      <c r="AI470" s="20">
        <v>0.85899999999999999</v>
      </c>
      <c r="AJ470" s="20">
        <v>0.89800000000000002</v>
      </c>
      <c r="AK470" s="20">
        <v>0.877</v>
      </c>
      <c r="AL470" s="20">
        <v>0.45</v>
      </c>
      <c r="AM470" s="20">
        <v>0.91500000000000004</v>
      </c>
      <c r="AN470" s="20">
        <v>0.93600000000000005</v>
      </c>
      <c r="AO470" s="20">
        <v>0.87</v>
      </c>
      <c r="AP470" s="20">
        <v>0.97099999999999997</v>
      </c>
      <c r="AQ470" s="20">
        <v>0.84799999999999998</v>
      </c>
      <c r="AR470" s="20">
        <v>0.86399999999999999</v>
      </c>
      <c r="AS470" s="20"/>
      <c r="AT470" s="20">
        <v>0.56000000000000005</v>
      </c>
      <c r="AU470" s="20">
        <v>0.09</v>
      </c>
      <c r="AV470" s="20"/>
      <c r="AW470" s="20">
        <v>1.3089999999999999</v>
      </c>
      <c r="AX470" s="20">
        <v>1.6379999999999999</v>
      </c>
      <c r="AY470" s="20">
        <v>1.377</v>
      </c>
      <c r="AZ470" s="20">
        <v>1.609</v>
      </c>
      <c r="BA470" s="20">
        <v>1.518</v>
      </c>
      <c r="BB470" s="20">
        <v>2.35</v>
      </c>
      <c r="BC470" s="20">
        <v>1.42</v>
      </c>
      <c r="BD470" s="20">
        <v>1.4450000000000001</v>
      </c>
      <c r="BE470" s="20">
        <v>1.671</v>
      </c>
      <c r="BF470" s="20">
        <v>1.2889999999999999</v>
      </c>
      <c r="BG470" s="20">
        <v>1.8160000000000001</v>
      </c>
      <c r="BH470" s="20">
        <v>1.4910000000000001</v>
      </c>
      <c r="BI470" s="20"/>
      <c r="BJ470" s="20">
        <v>1.696</v>
      </c>
      <c r="BK470" s="20">
        <v>2.105</v>
      </c>
      <c r="BL470" s="20"/>
      <c r="BM470" s="20">
        <v>0.93300000000000005</v>
      </c>
      <c r="BN470" s="20">
        <v>0.9</v>
      </c>
      <c r="BO470" s="20">
        <v>0.93</v>
      </c>
      <c r="BP470" s="20">
        <v>0.91500000000000004</v>
      </c>
      <c r="BQ470" s="20">
        <v>0.90200000000000002</v>
      </c>
      <c r="BR470" s="20">
        <v>0.79900000000000004</v>
      </c>
      <c r="BS470" s="20">
        <v>0.92900000000000005</v>
      </c>
      <c r="BT470" s="20">
        <v>0.93100000000000005</v>
      </c>
      <c r="BU470" s="20">
        <v>0.90600000000000003</v>
      </c>
      <c r="BV470" s="20">
        <v>0.93100000000000005</v>
      </c>
      <c r="BW470" s="20">
        <v>0.92300000000000004</v>
      </c>
      <c r="BX470" s="20">
        <v>0.90900000000000003</v>
      </c>
      <c r="BY470" s="20"/>
      <c r="BZ470" s="20">
        <v>0.75800000000000001</v>
      </c>
      <c r="CA470" s="20">
        <v>0.105</v>
      </c>
      <c r="CB470" s="20"/>
      <c r="CC470" s="20"/>
    </row>
    <row r="471" spans="1:81" x14ac:dyDescent="0.35">
      <c r="A471" s="20">
        <v>143.72800000000001</v>
      </c>
      <c r="B471" s="20">
        <v>209.34299999999999</v>
      </c>
      <c r="C471" s="20">
        <v>215.59200000000001</v>
      </c>
      <c r="D471" s="20">
        <v>229.65199999999999</v>
      </c>
      <c r="E471" s="20">
        <v>293.70400000000001</v>
      </c>
      <c r="F471" s="20">
        <v>235.90100000000001</v>
      </c>
      <c r="G471" s="20">
        <v>199.96899999999999</v>
      </c>
      <c r="H471" s="20">
        <v>179.66</v>
      </c>
      <c r="I471" s="20">
        <v>165.59899999999999</v>
      </c>
      <c r="J471" s="20">
        <v>243.71199999999999</v>
      </c>
      <c r="K471" s="20">
        <v>284.33100000000002</v>
      </c>
      <c r="L471" s="20">
        <v>146.852</v>
      </c>
      <c r="M471" s="20"/>
      <c r="N471" s="20">
        <v>229.65199999999999</v>
      </c>
      <c r="O471" s="20">
        <v>165.59899999999999</v>
      </c>
      <c r="P471" s="20"/>
      <c r="Q471" s="20">
        <v>47.244999999999997</v>
      </c>
      <c r="R471" s="20">
        <v>54.316000000000003</v>
      </c>
      <c r="S471" s="20">
        <v>67.724000000000004</v>
      </c>
      <c r="T471" s="20">
        <v>56.082999999999998</v>
      </c>
      <c r="U471" s="20">
        <v>70.956000000000003</v>
      </c>
      <c r="V471" s="20">
        <v>57.119</v>
      </c>
      <c r="W471" s="20">
        <v>52.548000000000002</v>
      </c>
      <c r="X471" s="20">
        <v>48.280999999999999</v>
      </c>
      <c r="Y471" s="20">
        <v>48.280999999999999</v>
      </c>
      <c r="Z471" s="20">
        <v>56.387</v>
      </c>
      <c r="AA471" s="20">
        <v>62.85</v>
      </c>
      <c r="AB471" s="20">
        <v>43.280999999999999</v>
      </c>
      <c r="AC471" s="20"/>
      <c r="AD471" s="20">
        <v>70.956000000000003</v>
      </c>
      <c r="AE471" s="20">
        <v>47.244999999999997</v>
      </c>
      <c r="AG471" s="20">
        <v>0.80900000000000005</v>
      </c>
      <c r="AH471" s="20">
        <v>0.89200000000000002</v>
      </c>
      <c r="AI471" s="20">
        <v>0.59099999999999997</v>
      </c>
      <c r="AJ471" s="20">
        <v>0.91800000000000004</v>
      </c>
      <c r="AK471" s="20">
        <v>0.73299999999999998</v>
      </c>
      <c r="AL471" s="20">
        <v>0.90900000000000003</v>
      </c>
      <c r="AM471" s="20">
        <v>0.91</v>
      </c>
      <c r="AN471" s="20">
        <v>0.96899999999999997</v>
      </c>
      <c r="AO471" s="20">
        <v>0.89300000000000002</v>
      </c>
      <c r="AP471" s="20">
        <v>0.96299999999999997</v>
      </c>
      <c r="AQ471" s="20">
        <v>0.90500000000000003</v>
      </c>
      <c r="AR471" s="20">
        <v>0.98499999999999999</v>
      </c>
      <c r="AS471" s="20"/>
      <c r="AT471" s="20">
        <v>0.88100000000000001</v>
      </c>
      <c r="AU471" s="20">
        <v>0.93200000000000005</v>
      </c>
      <c r="AV471" s="20"/>
      <c r="AW471" s="20">
        <v>1.978</v>
      </c>
      <c r="AX471" s="20">
        <v>1.575</v>
      </c>
      <c r="AY471" s="20">
        <v>1.5389999999999999</v>
      </c>
      <c r="AZ471" s="20">
        <v>1.3839999999999999</v>
      </c>
      <c r="BA471" s="20">
        <v>1.9730000000000001</v>
      </c>
      <c r="BB471" s="20">
        <v>1.325</v>
      </c>
      <c r="BC471" s="20">
        <v>1.371</v>
      </c>
      <c r="BD471" s="20">
        <v>1.038</v>
      </c>
      <c r="BE471" s="20">
        <v>1.5489999999999999</v>
      </c>
      <c r="BF471" s="20">
        <v>1.329</v>
      </c>
      <c r="BG471" s="20">
        <v>1.2909999999999999</v>
      </c>
      <c r="BH471" s="20">
        <v>1.2509999999999999</v>
      </c>
      <c r="BI471" s="20"/>
      <c r="BJ471" s="20">
        <v>1.2709999999999999</v>
      </c>
      <c r="BK471" s="20">
        <v>1.365</v>
      </c>
      <c r="BL471" s="20"/>
      <c r="BM471" s="20">
        <v>0.91100000000000003</v>
      </c>
      <c r="BN471" s="20">
        <v>0.92100000000000004</v>
      </c>
      <c r="BO471" s="20">
        <v>0.80200000000000005</v>
      </c>
      <c r="BP471" s="20">
        <v>0.93600000000000005</v>
      </c>
      <c r="BQ471" s="20">
        <v>0.85299999999999998</v>
      </c>
      <c r="BR471" s="20">
        <v>0.91200000000000003</v>
      </c>
      <c r="BS471" s="20">
        <v>0.92400000000000004</v>
      </c>
      <c r="BT471" s="20">
        <v>0.93500000000000005</v>
      </c>
      <c r="BU471" s="20">
        <v>0.90600000000000003</v>
      </c>
      <c r="BV471" s="20">
        <v>0.93100000000000005</v>
      </c>
      <c r="BW471" s="20">
        <v>0.92600000000000005</v>
      </c>
      <c r="BX471" s="20">
        <v>0.92200000000000004</v>
      </c>
      <c r="BY471" s="20"/>
      <c r="BZ471" s="20">
        <v>0.90900000000000003</v>
      </c>
      <c r="CA471" s="20">
        <v>0.93</v>
      </c>
      <c r="CB471" s="20"/>
      <c r="CC471" s="20"/>
    </row>
    <row r="472" spans="1:81" x14ac:dyDescent="0.35">
      <c r="A472" s="20">
        <v>143.72800000000001</v>
      </c>
      <c r="B472" s="20">
        <v>318.70100000000002</v>
      </c>
      <c r="C472" s="20">
        <v>323.387</v>
      </c>
      <c r="D472" s="20">
        <v>162.47499999999999</v>
      </c>
      <c r="E472" s="20">
        <v>253.08600000000001</v>
      </c>
      <c r="F472" s="20">
        <v>273.39499999999998</v>
      </c>
      <c r="G472" s="20">
        <v>151.53899999999999</v>
      </c>
      <c r="H472" s="20">
        <v>209.34299999999999</v>
      </c>
      <c r="I472" s="20">
        <v>184.346</v>
      </c>
      <c r="J472" s="20">
        <v>343.697</v>
      </c>
      <c r="K472" s="20">
        <v>156.226</v>
      </c>
      <c r="L472" s="20">
        <v>185.90899999999999</v>
      </c>
      <c r="M472" s="20"/>
      <c r="N472" s="20">
        <v>157.78800000000001</v>
      </c>
      <c r="O472" s="20">
        <v>376.50400000000002</v>
      </c>
      <c r="P472" s="20"/>
      <c r="Q472" s="20">
        <v>45.780999999999999</v>
      </c>
      <c r="R472" s="20">
        <v>69.921000000000006</v>
      </c>
      <c r="S472" s="20">
        <v>66.688999999999993</v>
      </c>
      <c r="T472" s="20">
        <v>47.976999999999997</v>
      </c>
      <c r="U472" s="20">
        <v>59.618000000000002</v>
      </c>
      <c r="V472" s="20">
        <v>64.188999999999993</v>
      </c>
      <c r="W472" s="20">
        <v>45.048999999999999</v>
      </c>
      <c r="X472" s="20">
        <v>55.048000000000002</v>
      </c>
      <c r="Y472" s="20">
        <v>49.012999999999998</v>
      </c>
      <c r="Z472" s="20">
        <v>76.081999999999994</v>
      </c>
      <c r="AA472" s="20">
        <v>46.816000000000003</v>
      </c>
      <c r="AB472" s="20">
        <v>51.816000000000003</v>
      </c>
      <c r="AC472" s="20"/>
      <c r="AD472" s="20">
        <v>57.119</v>
      </c>
      <c r="AE472" s="20">
        <v>77.295000000000002</v>
      </c>
      <c r="AG472" s="20">
        <v>0.86199999999999999</v>
      </c>
      <c r="AH472" s="20">
        <v>0.81899999999999995</v>
      </c>
      <c r="AI472" s="20">
        <v>0.91400000000000003</v>
      </c>
      <c r="AJ472" s="20">
        <v>0.88700000000000001</v>
      </c>
      <c r="AK472" s="20">
        <v>0.89500000000000002</v>
      </c>
      <c r="AL472" s="20">
        <v>0.83399999999999996</v>
      </c>
      <c r="AM472" s="20">
        <v>0.93799999999999994</v>
      </c>
      <c r="AN472" s="20">
        <v>0.86799999999999999</v>
      </c>
      <c r="AO472" s="20">
        <v>0.96399999999999997</v>
      </c>
      <c r="AP472" s="20">
        <v>0.746</v>
      </c>
      <c r="AQ472" s="20">
        <v>0.89600000000000002</v>
      </c>
      <c r="AR472" s="20">
        <v>0.87</v>
      </c>
      <c r="AS472" s="20"/>
      <c r="AT472" s="20">
        <v>0.88500000000000001</v>
      </c>
      <c r="AU472" s="20">
        <v>0.79200000000000004</v>
      </c>
      <c r="AV472" s="20"/>
      <c r="AW472" s="20">
        <v>1.605</v>
      </c>
      <c r="AX472" s="20">
        <v>1.601</v>
      </c>
      <c r="AY472" s="20">
        <v>1.3129999999999999</v>
      </c>
      <c r="AZ472" s="20">
        <v>1.5880000000000001</v>
      </c>
      <c r="BA472" s="20">
        <v>1.389</v>
      </c>
      <c r="BB472" s="20">
        <v>1.419</v>
      </c>
      <c r="BC472" s="20">
        <v>1.335</v>
      </c>
      <c r="BD472" s="20">
        <v>1.548</v>
      </c>
      <c r="BE472" s="20">
        <v>1.198</v>
      </c>
      <c r="BF472" s="20">
        <v>2.1080000000000001</v>
      </c>
      <c r="BG472" s="20">
        <v>1.464</v>
      </c>
      <c r="BH472" s="20">
        <v>1.589</v>
      </c>
      <c r="BI472" s="20"/>
      <c r="BJ472" s="20">
        <v>1.4670000000000001</v>
      </c>
      <c r="BK472" s="20">
        <v>1.5489999999999999</v>
      </c>
      <c r="BL472" s="20"/>
      <c r="BM472" s="20">
        <v>0.89300000000000002</v>
      </c>
      <c r="BN472" s="20">
        <v>0.90700000000000003</v>
      </c>
      <c r="BO472" s="20">
        <v>0.92800000000000005</v>
      </c>
      <c r="BP472" s="20">
        <v>0.92900000000000005</v>
      </c>
      <c r="BQ472" s="20">
        <v>0.91300000000000003</v>
      </c>
      <c r="BR472" s="20">
        <v>0.91100000000000003</v>
      </c>
      <c r="BS472" s="20">
        <v>0.91100000000000003</v>
      </c>
      <c r="BT472" s="20">
        <v>0.92400000000000004</v>
      </c>
      <c r="BU472" s="20">
        <v>0.94</v>
      </c>
      <c r="BV472" s="20">
        <v>0.90300000000000002</v>
      </c>
      <c r="BW472" s="20">
        <v>0.90100000000000002</v>
      </c>
      <c r="BX472" s="20">
        <v>0.90200000000000002</v>
      </c>
      <c r="BY472" s="20"/>
      <c r="BZ472" s="20">
        <v>0.91300000000000003</v>
      </c>
      <c r="CA472" s="20">
        <v>0.90600000000000003</v>
      </c>
      <c r="CB472" s="20"/>
      <c r="CC472" s="20"/>
    </row>
    <row r="473" spans="1:81" x14ac:dyDescent="0.35">
      <c r="A473" s="20">
        <v>193.72</v>
      </c>
      <c r="B473" s="20">
        <v>243.71199999999999</v>
      </c>
      <c r="C473" s="20">
        <v>226.52699999999999</v>
      </c>
      <c r="D473" s="20">
        <v>212.46700000000001</v>
      </c>
      <c r="E473" s="20">
        <v>310.88900000000001</v>
      </c>
      <c r="F473" s="20">
        <v>151.53899999999999</v>
      </c>
      <c r="G473" s="20">
        <v>190.595</v>
      </c>
      <c r="H473" s="20">
        <v>242.15</v>
      </c>
      <c r="I473" s="20">
        <v>106.23399999999999</v>
      </c>
      <c r="J473" s="20">
        <v>156.226</v>
      </c>
      <c r="K473" s="20">
        <v>196.84399999999999</v>
      </c>
      <c r="L473" s="20">
        <v>228.09</v>
      </c>
      <c r="M473" s="20"/>
      <c r="N473" s="20">
        <v>268.70800000000003</v>
      </c>
      <c r="O473" s="20">
        <v>264.02199999999999</v>
      </c>
      <c r="P473" s="20"/>
      <c r="Q473" s="20">
        <v>50.048000000000002</v>
      </c>
      <c r="R473" s="20">
        <v>57.548000000000002</v>
      </c>
      <c r="S473" s="20">
        <v>63.279000000000003</v>
      </c>
      <c r="T473" s="20">
        <v>56.387</v>
      </c>
      <c r="U473" s="20">
        <v>66.385999999999996</v>
      </c>
      <c r="V473" s="20">
        <v>46.512999999999998</v>
      </c>
      <c r="W473" s="20">
        <v>50.048000000000002</v>
      </c>
      <c r="X473" s="20">
        <v>57.850999999999999</v>
      </c>
      <c r="Y473" s="20">
        <v>54.619</v>
      </c>
      <c r="Z473" s="20">
        <v>45.780999999999999</v>
      </c>
      <c r="AA473" s="20">
        <v>52.119</v>
      </c>
      <c r="AB473" s="20">
        <v>56.387</v>
      </c>
      <c r="AC473" s="20"/>
      <c r="AD473" s="20">
        <v>45.780999999999999</v>
      </c>
      <c r="AE473" s="20">
        <v>60.350999999999999</v>
      </c>
      <c r="AG473" s="20">
        <v>0.97199999999999998</v>
      </c>
      <c r="AH473" s="20">
        <v>0.92500000000000004</v>
      </c>
      <c r="AI473" s="20">
        <v>0.71099999999999997</v>
      </c>
      <c r="AJ473" s="20">
        <v>0.84</v>
      </c>
      <c r="AK473" s="20">
        <v>0.88600000000000001</v>
      </c>
      <c r="AL473" s="20">
        <v>0.88</v>
      </c>
      <c r="AM473" s="20">
        <v>0.95599999999999996</v>
      </c>
      <c r="AN473" s="20">
        <v>0.90900000000000003</v>
      </c>
      <c r="AO473" s="20">
        <v>0.44700000000000001</v>
      </c>
      <c r="AP473" s="20">
        <v>0.93700000000000006</v>
      </c>
      <c r="AQ473" s="20">
        <v>0.91100000000000003</v>
      </c>
      <c r="AR473" s="20">
        <v>0.90100000000000002</v>
      </c>
      <c r="AS473" s="20"/>
      <c r="AT473" s="20">
        <v>0.94599999999999995</v>
      </c>
      <c r="AU473" s="20">
        <v>0.91100000000000003</v>
      </c>
      <c r="AV473" s="20"/>
      <c r="AW473" s="20">
        <v>1.2290000000000001</v>
      </c>
      <c r="AX473" s="20">
        <v>1.2769999999999999</v>
      </c>
      <c r="AY473" s="20">
        <v>2.19</v>
      </c>
      <c r="AZ473" s="20">
        <v>1.353</v>
      </c>
      <c r="BA473" s="20">
        <v>1.423</v>
      </c>
      <c r="BB473" s="20">
        <v>1.6459999999999999</v>
      </c>
      <c r="BC473" s="20">
        <v>1.3320000000000001</v>
      </c>
      <c r="BD473" s="20">
        <v>1.3140000000000001</v>
      </c>
      <c r="BE473" s="20">
        <v>1.9039999999999999</v>
      </c>
      <c r="BF473" s="20">
        <v>1.2549999999999999</v>
      </c>
      <c r="BG473" s="20">
        <v>1.415</v>
      </c>
      <c r="BH473" s="20">
        <v>1.4830000000000001</v>
      </c>
      <c r="BI473" s="20"/>
      <c r="BJ473" s="20">
        <v>1.077</v>
      </c>
      <c r="BK473" s="20">
        <v>1.4550000000000001</v>
      </c>
      <c r="BL473" s="20"/>
      <c r="BM473" s="20">
        <v>0.93200000000000005</v>
      </c>
      <c r="BN473" s="20">
        <v>0.93400000000000005</v>
      </c>
      <c r="BO473" s="20">
        <v>0.89500000000000002</v>
      </c>
      <c r="BP473" s="20">
        <v>0.89200000000000002</v>
      </c>
      <c r="BQ473" s="20">
        <v>0.92600000000000005</v>
      </c>
      <c r="BR473" s="20">
        <v>0.92400000000000004</v>
      </c>
      <c r="BS473" s="20">
        <v>0.93100000000000005</v>
      </c>
      <c r="BT473" s="20">
        <v>0.91400000000000003</v>
      </c>
      <c r="BU473" s="20">
        <v>0.68</v>
      </c>
      <c r="BV473" s="20">
        <v>0.91300000000000003</v>
      </c>
      <c r="BW473" s="20">
        <v>0.91</v>
      </c>
      <c r="BX473" s="20">
        <v>0.91500000000000004</v>
      </c>
      <c r="BY473" s="20"/>
      <c r="BZ473" s="20">
        <v>0.91800000000000004</v>
      </c>
      <c r="CA473" s="20">
        <v>0.92900000000000005</v>
      </c>
      <c r="CB473" s="20"/>
      <c r="CC473" s="20"/>
    </row>
    <row r="474" spans="1:81" x14ac:dyDescent="0.35">
      <c r="A474" s="20">
        <v>162.47499999999999</v>
      </c>
      <c r="B474" s="20">
        <v>232.77600000000001</v>
      </c>
      <c r="C474" s="20">
        <v>334.32299999999998</v>
      </c>
      <c r="D474" s="20">
        <v>201.53100000000001</v>
      </c>
      <c r="E474" s="20">
        <v>221.84100000000001</v>
      </c>
      <c r="F474" s="20">
        <v>143.72800000000001</v>
      </c>
      <c r="G474" s="20">
        <v>196.84399999999999</v>
      </c>
      <c r="H474" s="20">
        <v>226.52699999999999</v>
      </c>
      <c r="I474" s="20">
        <v>160.91300000000001</v>
      </c>
      <c r="J474" s="20">
        <v>153.101</v>
      </c>
      <c r="K474" s="20">
        <v>153.101</v>
      </c>
      <c r="L474" s="20">
        <v>278.08199999999999</v>
      </c>
      <c r="M474" s="20"/>
      <c r="N474" s="20">
        <v>192.15799999999999</v>
      </c>
      <c r="O474" s="20">
        <v>171.84800000000001</v>
      </c>
      <c r="P474" s="20"/>
      <c r="Q474" s="20">
        <v>48.28</v>
      </c>
      <c r="R474" s="20">
        <v>56.082999999999998</v>
      </c>
      <c r="S474" s="20">
        <v>67.849999999999994</v>
      </c>
      <c r="T474" s="20">
        <v>51.084000000000003</v>
      </c>
      <c r="U474" s="20">
        <v>54.619</v>
      </c>
      <c r="V474" s="20">
        <v>44.012999999999998</v>
      </c>
      <c r="W474" s="20">
        <v>52.119</v>
      </c>
      <c r="X474" s="20">
        <v>55.350999999999999</v>
      </c>
      <c r="Y474" s="20">
        <v>47.244999999999997</v>
      </c>
      <c r="Z474" s="20">
        <v>44.012999999999998</v>
      </c>
      <c r="AA474" s="20">
        <v>48.280999999999999</v>
      </c>
      <c r="AB474" s="20">
        <v>63.154000000000003</v>
      </c>
      <c r="AC474" s="20"/>
      <c r="AD474" s="20">
        <v>60.654000000000003</v>
      </c>
      <c r="AE474" s="20">
        <v>49.619</v>
      </c>
      <c r="AG474" s="20">
        <v>0.876</v>
      </c>
      <c r="AH474" s="20">
        <v>0.93</v>
      </c>
      <c r="AI474" s="20">
        <v>0.91300000000000003</v>
      </c>
      <c r="AJ474" s="20">
        <v>0.97</v>
      </c>
      <c r="AK474" s="20">
        <v>0.93400000000000005</v>
      </c>
      <c r="AL474" s="20">
        <v>0.93200000000000005</v>
      </c>
      <c r="AM474" s="20">
        <v>0.91100000000000003</v>
      </c>
      <c r="AN474" s="20">
        <v>0.92900000000000005</v>
      </c>
      <c r="AO474" s="20">
        <v>0.90600000000000003</v>
      </c>
      <c r="AP474" s="20">
        <v>0.99299999999999999</v>
      </c>
      <c r="AQ474" s="20">
        <v>0.82499999999999996</v>
      </c>
      <c r="AR474" s="20">
        <v>0.876</v>
      </c>
      <c r="AS474" s="20"/>
      <c r="AT474" s="20">
        <v>0.91800000000000004</v>
      </c>
      <c r="AU474" s="20">
        <v>0.877</v>
      </c>
      <c r="AV474" s="20"/>
      <c r="AW474" s="20">
        <v>1.615</v>
      </c>
      <c r="AX474" s="20">
        <v>1.33</v>
      </c>
      <c r="AY474" s="20">
        <v>1.3140000000000001</v>
      </c>
      <c r="AZ474" s="20">
        <v>1.2669999999999999</v>
      </c>
      <c r="BA474" s="20">
        <v>1.2629999999999999</v>
      </c>
      <c r="BB474" s="20">
        <v>1.1890000000000001</v>
      </c>
      <c r="BC474" s="20">
        <v>1.1950000000000001</v>
      </c>
      <c r="BD474" s="20">
        <v>1.2230000000000001</v>
      </c>
      <c r="BE474" s="20">
        <v>1.2410000000000001</v>
      </c>
      <c r="BF474" s="20">
        <v>1.181</v>
      </c>
      <c r="BG474" s="20">
        <v>1.5940000000000001</v>
      </c>
      <c r="BH474" s="20">
        <v>1.268</v>
      </c>
      <c r="BI474" s="20"/>
      <c r="BJ474" s="20">
        <v>1.4019999999999999</v>
      </c>
      <c r="BK474" s="20">
        <v>1.3620000000000001</v>
      </c>
      <c r="BL474" s="20"/>
      <c r="BM474" s="20">
        <v>0.92</v>
      </c>
      <c r="BN474" s="20">
        <v>0.93100000000000005</v>
      </c>
      <c r="BO474" s="20">
        <v>0.93899999999999995</v>
      </c>
      <c r="BP474" s="20">
        <v>0.93500000000000005</v>
      </c>
      <c r="BQ474" s="20">
        <v>0.91600000000000004</v>
      </c>
      <c r="BR474" s="20">
        <v>0.91500000000000004</v>
      </c>
      <c r="BS474" s="20">
        <v>0.91600000000000004</v>
      </c>
      <c r="BT474" s="20">
        <v>0.91800000000000004</v>
      </c>
      <c r="BU474" s="20">
        <v>0.91200000000000003</v>
      </c>
      <c r="BV474" s="20">
        <v>0.93300000000000005</v>
      </c>
      <c r="BW474" s="20">
        <v>0.88300000000000001</v>
      </c>
      <c r="BX474" s="20">
        <v>0.92700000000000005</v>
      </c>
      <c r="BY474" s="20"/>
      <c r="BZ474" s="20">
        <v>0.92500000000000004</v>
      </c>
      <c r="CA474" s="20">
        <v>0.88700000000000001</v>
      </c>
      <c r="CB474" s="20"/>
      <c r="CC474" s="20"/>
    </row>
    <row r="475" spans="1:81" x14ac:dyDescent="0.35">
      <c r="A475" s="20">
        <v>176.535</v>
      </c>
      <c r="B475" s="20">
        <v>201.53100000000001</v>
      </c>
      <c r="C475" s="20">
        <v>537.41700000000003</v>
      </c>
      <c r="D475" s="20">
        <v>198.40700000000001</v>
      </c>
      <c r="E475" s="20">
        <v>292.142</v>
      </c>
      <c r="F475" s="20">
        <v>282.76900000000001</v>
      </c>
      <c r="G475" s="20">
        <v>195.28200000000001</v>
      </c>
      <c r="H475" s="20">
        <v>349.94600000000003</v>
      </c>
      <c r="I475" s="20">
        <v>168.72399999999999</v>
      </c>
      <c r="J475" s="20">
        <v>218.71600000000001</v>
      </c>
      <c r="K475" s="20">
        <v>203.09399999999999</v>
      </c>
      <c r="L475" s="20">
        <v>278.08199999999999</v>
      </c>
      <c r="M475" s="20"/>
      <c r="N475" s="20">
        <v>151.53899999999999</v>
      </c>
      <c r="O475" s="20">
        <v>181.22200000000001</v>
      </c>
      <c r="P475" s="20"/>
      <c r="Q475" s="20">
        <v>50.78</v>
      </c>
      <c r="R475" s="20">
        <v>51.816000000000003</v>
      </c>
      <c r="S475" s="20">
        <v>85.525999999999996</v>
      </c>
      <c r="T475" s="20">
        <v>52.548000000000002</v>
      </c>
      <c r="U475" s="20">
        <v>63.154000000000003</v>
      </c>
      <c r="V475" s="20">
        <v>65.653999999999996</v>
      </c>
      <c r="W475" s="20">
        <v>51.084000000000003</v>
      </c>
      <c r="X475" s="20">
        <v>73.456000000000003</v>
      </c>
      <c r="Y475" s="20">
        <v>49.012999999999998</v>
      </c>
      <c r="Z475" s="20">
        <v>53.28</v>
      </c>
      <c r="AA475" s="20">
        <v>52.548000000000002</v>
      </c>
      <c r="AB475" s="20">
        <v>64.188999999999993</v>
      </c>
      <c r="AC475" s="20"/>
      <c r="AD475" s="20">
        <v>51.816000000000003</v>
      </c>
      <c r="AE475" s="20">
        <v>55.350999999999999</v>
      </c>
      <c r="AG475" s="20">
        <v>0.86</v>
      </c>
      <c r="AH475" s="20">
        <v>0.94299999999999995</v>
      </c>
      <c r="AI475" s="20">
        <v>0.92300000000000004</v>
      </c>
      <c r="AJ475" s="20">
        <v>0.90300000000000002</v>
      </c>
      <c r="AK475" s="20">
        <v>0.92</v>
      </c>
      <c r="AL475" s="20">
        <v>0.82399999999999995</v>
      </c>
      <c r="AM475" s="20">
        <v>0.94</v>
      </c>
      <c r="AN475" s="20">
        <v>0.81499999999999995</v>
      </c>
      <c r="AO475" s="20">
        <v>0.88300000000000001</v>
      </c>
      <c r="AP475" s="20">
        <v>0.96799999999999997</v>
      </c>
      <c r="AQ475" s="20">
        <v>0.92400000000000004</v>
      </c>
      <c r="AR475" s="20">
        <v>0.84799999999999998</v>
      </c>
      <c r="AS475" s="20"/>
      <c r="AT475" s="20">
        <v>0.89900000000000002</v>
      </c>
      <c r="AU475" s="20">
        <v>0.74299999999999999</v>
      </c>
      <c r="AV475" s="20"/>
      <c r="AW475" s="20">
        <v>1.645</v>
      </c>
      <c r="AX475" s="20">
        <v>1.35</v>
      </c>
      <c r="AY475" s="20">
        <v>1.323</v>
      </c>
      <c r="AZ475" s="20">
        <v>1.476</v>
      </c>
      <c r="BA475" s="20">
        <v>1.3340000000000001</v>
      </c>
      <c r="BB475" s="20">
        <v>1.659</v>
      </c>
      <c r="BC475" s="20">
        <v>1.4039999999999999</v>
      </c>
      <c r="BD475" s="20">
        <v>1.431</v>
      </c>
      <c r="BE475" s="20">
        <v>1.6619999999999999</v>
      </c>
      <c r="BF475" s="20">
        <v>1.351</v>
      </c>
      <c r="BG475" s="20">
        <v>1.4730000000000001</v>
      </c>
      <c r="BH475" s="20">
        <v>1.34</v>
      </c>
      <c r="BI475" s="20"/>
      <c r="BJ475" s="20">
        <v>1.127</v>
      </c>
      <c r="BK475" s="20">
        <v>1.7649999999999999</v>
      </c>
      <c r="BL475" s="20"/>
      <c r="BM475" s="20">
        <v>0.90400000000000003</v>
      </c>
      <c r="BN475" s="20">
        <v>0.92800000000000005</v>
      </c>
      <c r="BO475" s="20">
        <v>0.94499999999999995</v>
      </c>
      <c r="BP475" s="20">
        <v>0.91700000000000004</v>
      </c>
      <c r="BQ475" s="20">
        <v>0.93300000000000005</v>
      </c>
      <c r="BR475" s="20">
        <v>0.91</v>
      </c>
      <c r="BS475" s="20">
        <v>0.92300000000000004</v>
      </c>
      <c r="BT475" s="20">
        <v>0.9</v>
      </c>
      <c r="BU475" s="20">
        <v>0.93100000000000005</v>
      </c>
      <c r="BV475" s="20">
        <v>0.94899999999999995</v>
      </c>
      <c r="BW475" s="20">
        <v>0.92900000000000005</v>
      </c>
      <c r="BX475" s="20">
        <v>0.90100000000000002</v>
      </c>
      <c r="BY475" s="20"/>
      <c r="BZ475" s="20">
        <v>0.90800000000000003</v>
      </c>
      <c r="CA475" s="20">
        <v>0.89600000000000002</v>
      </c>
      <c r="CB475" s="20"/>
      <c r="CC475" s="20"/>
    </row>
    <row r="476" spans="1:81" x14ac:dyDescent="0.35">
      <c r="A476" s="20">
        <v>128.10499999999999</v>
      </c>
      <c r="B476" s="20">
        <v>339.01</v>
      </c>
      <c r="C476" s="20">
        <v>201.53100000000001</v>
      </c>
      <c r="D476" s="20">
        <v>218.71600000000001</v>
      </c>
      <c r="E476" s="20">
        <v>231.214</v>
      </c>
      <c r="F476" s="20">
        <v>268.70800000000003</v>
      </c>
      <c r="G476" s="20">
        <v>232.77600000000001</v>
      </c>
      <c r="H476" s="20">
        <v>185.90899999999999</v>
      </c>
      <c r="I476" s="20">
        <v>59.366</v>
      </c>
      <c r="J476" s="20">
        <v>145.29</v>
      </c>
      <c r="K476" s="20">
        <v>146.852</v>
      </c>
      <c r="L476" s="20">
        <v>271.83300000000003</v>
      </c>
      <c r="M476" s="20"/>
      <c r="N476" s="20">
        <v>178.09700000000001</v>
      </c>
      <c r="O476" s="20">
        <v>154.66399999999999</v>
      </c>
      <c r="P476" s="20"/>
      <c r="Q476" s="20">
        <v>47.244999999999997</v>
      </c>
      <c r="R476" s="20">
        <v>70.653000000000006</v>
      </c>
      <c r="S476" s="20">
        <v>54.316000000000003</v>
      </c>
      <c r="T476" s="20">
        <v>54.316000000000003</v>
      </c>
      <c r="U476" s="20">
        <v>57.119</v>
      </c>
      <c r="V476" s="20">
        <v>62.85</v>
      </c>
      <c r="W476" s="20">
        <v>58.154000000000003</v>
      </c>
      <c r="X476" s="20">
        <v>54.012</v>
      </c>
      <c r="Y476" s="20">
        <v>44.62</v>
      </c>
      <c r="Z476" s="20">
        <v>45.780999999999999</v>
      </c>
      <c r="AA476" s="20">
        <v>45.780999999999999</v>
      </c>
      <c r="AB476" s="20">
        <v>63.154000000000003</v>
      </c>
      <c r="AC476" s="20"/>
      <c r="AD476" s="20">
        <v>47.119</v>
      </c>
      <c r="AE476" s="20">
        <v>47.548000000000002</v>
      </c>
      <c r="AG476" s="20">
        <v>0.72099999999999997</v>
      </c>
      <c r="AH476" s="20">
        <v>0.85299999999999998</v>
      </c>
      <c r="AI476" s="20">
        <v>0.85799999999999998</v>
      </c>
      <c r="AJ476" s="20">
        <v>0.93200000000000005</v>
      </c>
      <c r="AK476" s="20">
        <v>0.89100000000000001</v>
      </c>
      <c r="AL476" s="20">
        <v>0.85499999999999998</v>
      </c>
      <c r="AM476" s="20">
        <v>0.86499999999999999</v>
      </c>
      <c r="AN476" s="20">
        <v>0.80100000000000005</v>
      </c>
      <c r="AO476" s="20">
        <v>0.375</v>
      </c>
      <c r="AP476" s="20">
        <v>0.871</v>
      </c>
      <c r="AQ476" s="20">
        <v>0.88</v>
      </c>
      <c r="AR476" s="20">
        <v>0.85599999999999998</v>
      </c>
      <c r="AS476" s="20"/>
      <c r="AT476" s="20">
        <v>0.85799999999999998</v>
      </c>
      <c r="AU476" s="20">
        <v>0.86</v>
      </c>
      <c r="AV476" s="20"/>
      <c r="AW476" s="20">
        <v>2.3759999999999999</v>
      </c>
      <c r="AX476" s="20">
        <v>1.091</v>
      </c>
      <c r="AY476" s="20">
        <v>1.72</v>
      </c>
      <c r="AZ476" s="20">
        <v>1.2909999999999999</v>
      </c>
      <c r="BA476" s="20">
        <v>1.5069999999999999</v>
      </c>
      <c r="BB476" s="20">
        <v>1.659</v>
      </c>
      <c r="BC476" s="20">
        <v>1.702</v>
      </c>
      <c r="BD476" s="20">
        <v>1.9370000000000001</v>
      </c>
      <c r="BE476" s="20">
        <v>1.393</v>
      </c>
      <c r="BF476" s="20">
        <v>1.488</v>
      </c>
      <c r="BG476" s="20">
        <v>1.665</v>
      </c>
      <c r="BH476" s="20">
        <v>1.405</v>
      </c>
      <c r="BI476" s="20"/>
      <c r="BJ476" s="20">
        <v>1.5609999999999999</v>
      </c>
      <c r="BK476" s="20">
        <v>1.3779999999999999</v>
      </c>
      <c r="BL476" s="20"/>
      <c r="BM476" s="20">
        <v>0.88200000000000001</v>
      </c>
      <c r="BN476" s="20">
        <v>0.90200000000000002</v>
      </c>
      <c r="BO476" s="20">
        <v>0.92100000000000004</v>
      </c>
      <c r="BP476" s="20">
        <v>0.93</v>
      </c>
      <c r="BQ476" s="20">
        <v>0.91900000000000004</v>
      </c>
      <c r="BR476" s="20">
        <v>0.92</v>
      </c>
      <c r="BS476" s="20">
        <v>0.90900000000000003</v>
      </c>
      <c r="BT476" s="20">
        <v>0.92200000000000004</v>
      </c>
      <c r="BU476" s="20">
        <v>0.60799999999999998</v>
      </c>
      <c r="BV476" s="20">
        <v>0.89400000000000002</v>
      </c>
      <c r="BW476" s="20">
        <v>0.9</v>
      </c>
      <c r="BX476" s="20">
        <v>0.90200000000000002</v>
      </c>
      <c r="BY476" s="20"/>
      <c r="BZ476" s="20">
        <v>0.874</v>
      </c>
      <c r="CA476" s="20">
        <v>0.90400000000000003</v>
      </c>
      <c r="CB476" s="20"/>
      <c r="CC476" s="20"/>
    </row>
    <row r="477" spans="1:81" x14ac:dyDescent="0.35">
      <c r="A477" s="20">
        <v>176.535</v>
      </c>
      <c r="B477" s="20">
        <v>224.965</v>
      </c>
      <c r="C477" s="20">
        <v>178.09700000000001</v>
      </c>
      <c r="D477" s="20">
        <v>321.82499999999999</v>
      </c>
      <c r="E477" s="20">
        <v>289.01799999999997</v>
      </c>
      <c r="F477" s="20">
        <v>364.00599999999997</v>
      </c>
      <c r="G477" s="20">
        <v>134.35400000000001</v>
      </c>
      <c r="H477" s="20">
        <v>173.411</v>
      </c>
      <c r="I477" s="20">
        <v>231.214</v>
      </c>
      <c r="J477" s="20">
        <v>168.72399999999999</v>
      </c>
      <c r="K477" s="20">
        <v>134.35400000000001</v>
      </c>
      <c r="L477" s="20">
        <v>53.116999999999997</v>
      </c>
      <c r="M477" s="20"/>
      <c r="N477" s="20">
        <v>235.90100000000001</v>
      </c>
      <c r="O477" s="20">
        <v>329.63600000000002</v>
      </c>
      <c r="P477" s="20"/>
      <c r="Q477" s="20">
        <v>52.548000000000002</v>
      </c>
      <c r="R477" s="20">
        <v>55.048000000000002</v>
      </c>
      <c r="S477" s="20">
        <v>52.244999999999997</v>
      </c>
      <c r="T477" s="20">
        <v>75.956000000000003</v>
      </c>
      <c r="U477" s="20">
        <v>64.617999999999995</v>
      </c>
      <c r="V477" s="20">
        <v>83.759</v>
      </c>
      <c r="W477" s="20">
        <v>42.548999999999999</v>
      </c>
      <c r="X477" s="20">
        <v>49.316000000000003</v>
      </c>
      <c r="Y477" s="20">
        <v>55.350999999999999</v>
      </c>
      <c r="Z477" s="20">
        <v>48.280999999999999</v>
      </c>
      <c r="AA477" s="20">
        <v>41.512999999999998</v>
      </c>
      <c r="AB477" s="20">
        <v>33.710999999999999</v>
      </c>
      <c r="AC477" s="20"/>
      <c r="AD477" s="20">
        <v>47.548000000000002</v>
      </c>
      <c r="AE477" s="20">
        <v>75.224000000000004</v>
      </c>
      <c r="AG477" s="20">
        <v>0.80300000000000005</v>
      </c>
      <c r="AH477" s="20">
        <v>0.93300000000000005</v>
      </c>
      <c r="AI477" s="20">
        <v>0.82</v>
      </c>
      <c r="AJ477" s="20">
        <v>0.70099999999999996</v>
      </c>
      <c r="AK477" s="20">
        <v>0.87</v>
      </c>
      <c r="AL477" s="20">
        <v>0.65200000000000002</v>
      </c>
      <c r="AM477" s="20">
        <v>0.93300000000000005</v>
      </c>
      <c r="AN477" s="20">
        <v>0.89600000000000002</v>
      </c>
      <c r="AO477" s="20">
        <v>0.94799999999999995</v>
      </c>
      <c r="AP477" s="20">
        <v>0.91</v>
      </c>
      <c r="AQ477" s="20">
        <v>0.98</v>
      </c>
      <c r="AR477" s="20">
        <v>0.58699999999999997</v>
      </c>
      <c r="AS477" s="20"/>
      <c r="AT477" s="20">
        <v>0.99</v>
      </c>
      <c r="AU477" s="20">
        <v>0.73199999999999998</v>
      </c>
      <c r="AV477" s="20"/>
      <c r="AW477" s="20">
        <v>2.016</v>
      </c>
      <c r="AX477" s="20">
        <v>1.514</v>
      </c>
      <c r="AY477" s="20">
        <v>1.5840000000000001</v>
      </c>
      <c r="AZ477" s="20">
        <v>1.903</v>
      </c>
      <c r="BA477" s="20">
        <v>1.48</v>
      </c>
      <c r="BB477" s="20">
        <v>1.754</v>
      </c>
      <c r="BC477" s="20">
        <v>1.7210000000000001</v>
      </c>
      <c r="BD477" s="20">
        <v>1.276</v>
      </c>
      <c r="BE477" s="20">
        <v>1.097</v>
      </c>
      <c r="BF477" s="20">
        <v>1.478</v>
      </c>
      <c r="BG477" s="20">
        <v>1.39</v>
      </c>
      <c r="BH477" s="20">
        <v>1.5880000000000001</v>
      </c>
      <c r="BI477" s="20"/>
      <c r="BJ477" s="20">
        <v>1.173</v>
      </c>
      <c r="BK477" s="20">
        <v>1.454</v>
      </c>
      <c r="BL477" s="20"/>
      <c r="BM477" s="20">
        <v>0.9</v>
      </c>
      <c r="BN477" s="20">
        <v>0.93799999999999994</v>
      </c>
      <c r="BO477" s="20">
        <v>0.92700000000000005</v>
      </c>
      <c r="BP477" s="20">
        <v>0.89400000000000002</v>
      </c>
      <c r="BQ477" s="20">
        <v>0.92700000000000005</v>
      </c>
      <c r="BR477" s="20">
        <v>0.85199999999999998</v>
      </c>
      <c r="BS477" s="20">
        <v>0.92</v>
      </c>
      <c r="BT477" s="20">
        <v>0.89500000000000002</v>
      </c>
      <c r="BU477" s="20">
        <v>0.93100000000000005</v>
      </c>
      <c r="BV477" s="20">
        <v>0.91500000000000004</v>
      </c>
      <c r="BW477" s="20">
        <v>0.93</v>
      </c>
      <c r="BX477" s="20">
        <v>0.747</v>
      </c>
      <c r="BY477" s="20"/>
      <c r="BZ477" s="20">
        <v>0.93799999999999994</v>
      </c>
      <c r="CA477" s="20">
        <v>0.90800000000000003</v>
      </c>
      <c r="CB477" s="20"/>
      <c r="CC477" s="20"/>
    </row>
    <row r="478" spans="1:81" x14ac:dyDescent="0.35">
      <c r="A478" s="20">
        <v>160.91200000000001</v>
      </c>
      <c r="B478" s="20">
        <v>243.71199999999999</v>
      </c>
      <c r="C478" s="20">
        <v>251.524</v>
      </c>
      <c r="D478" s="20">
        <v>167.16200000000001</v>
      </c>
      <c r="E478" s="20">
        <v>198.40700000000001</v>
      </c>
      <c r="F478" s="20">
        <v>184.346</v>
      </c>
      <c r="G478" s="20">
        <v>178.09700000000001</v>
      </c>
      <c r="H478" s="20">
        <v>224.965</v>
      </c>
      <c r="I478" s="20">
        <v>181.22200000000001</v>
      </c>
      <c r="J478" s="20">
        <v>151.53899999999999</v>
      </c>
      <c r="K478" s="20">
        <v>131.22999999999999</v>
      </c>
      <c r="L478" s="20">
        <v>21.872</v>
      </c>
      <c r="M478" s="20"/>
      <c r="N478" s="20">
        <v>410.87400000000002</v>
      </c>
      <c r="O478" s="20">
        <v>42.180999999999997</v>
      </c>
      <c r="P478" s="20"/>
      <c r="Q478" s="20">
        <v>47.976999999999997</v>
      </c>
      <c r="R478" s="20">
        <v>58.582999999999998</v>
      </c>
      <c r="S478" s="20">
        <v>60.350999999999999</v>
      </c>
      <c r="T478" s="20">
        <v>51.816000000000003</v>
      </c>
      <c r="U478" s="20">
        <v>51.816000000000003</v>
      </c>
      <c r="V478" s="20">
        <v>51.816000000000003</v>
      </c>
      <c r="W478" s="20">
        <v>48.584000000000003</v>
      </c>
      <c r="X478" s="20">
        <v>57.850999999999999</v>
      </c>
      <c r="Y478" s="20">
        <v>50.78</v>
      </c>
      <c r="Z478" s="20">
        <v>45.780999999999999</v>
      </c>
      <c r="AA478" s="20">
        <v>42.548999999999999</v>
      </c>
      <c r="AB478" s="20">
        <v>16.640999999999998</v>
      </c>
      <c r="AC478" s="20"/>
      <c r="AD478" s="20">
        <v>56.082999999999998</v>
      </c>
      <c r="AE478" s="20">
        <v>25.908000000000001</v>
      </c>
      <c r="AG478" s="20">
        <v>0.878</v>
      </c>
      <c r="AH478" s="20">
        <v>0.89200000000000002</v>
      </c>
      <c r="AI478" s="20">
        <v>0.86799999999999999</v>
      </c>
      <c r="AJ478" s="20">
        <v>0.78200000000000003</v>
      </c>
      <c r="AK478" s="20">
        <v>0.92900000000000005</v>
      </c>
      <c r="AL478" s="20">
        <v>0.86299999999999999</v>
      </c>
      <c r="AM478" s="20">
        <v>0.94799999999999995</v>
      </c>
      <c r="AN478" s="20">
        <v>0.84499999999999997</v>
      </c>
      <c r="AO478" s="20">
        <v>0.88300000000000001</v>
      </c>
      <c r="AP478" s="20">
        <v>0.90900000000000003</v>
      </c>
      <c r="AQ478" s="20">
        <v>0.91100000000000003</v>
      </c>
      <c r="AR478" s="20">
        <v>0.99299999999999999</v>
      </c>
      <c r="AS478" s="20"/>
      <c r="AT478" s="20">
        <v>0.94199999999999995</v>
      </c>
      <c r="AU478" s="20">
        <v>0.79</v>
      </c>
      <c r="AV478" s="20"/>
      <c r="AW478" s="20">
        <v>1.637</v>
      </c>
      <c r="AX478" s="20">
        <v>1.5649999999999999</v>
      </c>
      <c r="AY478" s="20">
        <v>1.397</v>
      </c>
      <c r="AZ478" s="20">
        <v>2.0609999999999999</v>
      </c>
      <c r="BA478" s="20">
        <v>1.139</v>
      </c>
      <c r="BB478" s="20">
        <v>1.4770000000000001</v>
      </c>
      <c r="BC478" s="20">
        <v>1.3120000000000001</v>
      </c>
      <c r="BD478" s="20">
        <v>1.1679999999999999</v>
      </c>
      <c r="BE478" s="20">
        <v>1.6819999999999999</v>
      </c>
      <c r="BF478" s="20">
        <v>1.25</v>
      </c>
      <c r="BG478" s="20">
        <v>1.647</v>
      </c>
      <c r="BH478" s="20">
        <v>1.127</v>
      </c>
      <c r="BI478" s="20"/>
      <c r="BJ478" s="20">
        <v>1.0840000000000001</v>
      </c>
      <c r="BK478" s="20">
        <v>1.71</v>
      </c>
      <c r="BL478" s="20"/>
      <c r="BM478" s="20">
        <v>0.93200000000000005</v>
      </c>
      <c r="BN478" s="20">
        <v>0.93100000000000005</v>
      </c>
      <c r="BO478" s="20">
        <v>0.92800000000000005</v>
      </c>
      <c r="BP478" s="20">
        <v>0.88800000000000001</v>
      </c>
      <c r="BQ478" s="20">
        <v>0.91400000000000003</v>
      </c>
      <c r="BR478" s="20">
        <v>0.90100000000000002</v>
      </c>
      <c r="BS478" s="20">
        <v>0.91200000000000003</v>
      </c>
      <c r="BT478" s="20">
        <v>0.90300000000000002</v>
      </c>
      <c r="BU478" s="20">
        <v>0.93200000000000005</v>
      </c>
      <c r="BV478" s="20">
        <v>0.89800000000000002</v>
      </c>
      <c r="BW478" s="20">
        <v>0.90800000000000003</v>
      </c>
      <c r="BX478" s="20">
        <v>0.82399999999999995</v>
      </c>
      <c r="BY478" s="20"/>
      <c r="BZ478" s="20">
        <v>0.92900000000000005</v>
      </c>
      <c r="CA478" s="20">
        <v>0.80600000000000005</v>
      </c>
      <c r="CB478" s="20"/>
      <c r="CC478" s="20"/>
    </row>
    <row r="479" spans="1:81" x14ac:dyDescent="0.35">
      <c r="A479" s="20">
        <v>129.667</v>
      </c>
      <c r="B479" s="20">
        <v>276.52</v>
      </c>
      <c r="C479" s="20">
        <v>199.96899999999999</v>
      </c>
      <c r="D479" s="20">
        <v>248.399</v>
      </c>
      <c r="E479" s="20">
        <v>370.255</v>
      </c>
      <c r="F479" s="20">
        <v>135.916</v>
      </c>
      <c r="G479" s="20">
        <v>132.792</v>
      </c>
      <c r="H479" s="20">
        <v>181.22200000000001</v>
      </c>
      <c r="I479" s="20">
        <v>195.28200000000001</v>
      </c>
      <c r="J479" s="20">
        <v>148.41399999999999</v>
      </c>
      <c r="K479" s="20">
        <v>151.53899999999999</v>
      </c>
      <c r="L479" s="20">
        <v>340.572</v>
      </c>
      <c r="M479" s="20"/>
      <c r="N479" s="20">
        <v>114.045</v>
      </c>
      <c r="O479" s="20">
        <v>185.90899999999999</v>
      </c>
      <c r="P479" s="20"/>
      <c r="Q479" s="20">
        <v>42.978000000000002</v>
      </c>
      <c r="R479" s="20">
        <v>60.350999999999999</v>
      </c>
      <c r="S479" s="20">
        <v>51.084000000000003</v>
      </c>
      <c r="T479" s="20">
        <v>60.654000000000003</v>
      </c>
      <c r="U479" s="20">
        <v>69.617999999999995</v>
      </c>
      <c r="V479" s="20">
        <v>42.244999999999997</v>
      </c>
      <c r="W479" s="20">
        <v>42.244999999999997</v>
      </c>
      <c r="X479" s="20">
        <v>49.316000000000003</v>
      </c>
      <c r="Y479" s="20">
        <v>51.084000000000003</v>
      </c>
      <c r="Z479" s="20">
        <v>46.512999999999998</v>
      </c>
      <c r="AA479" s="20">
        <v>45.780999999999999</v>
      </c>
      <c r="AB479" s="20">
        <v>73.027000000000001</v>
      </c>
      <c r="AC479" s="20"/>
      <c r="AD479" s="20">
        <v>75.653000000000006</v>
      </c>
      <c r="AE479" s="20">
        <v>50.78</v>
      </c>
      <c r="AG479" s="20">
        <v>0.88200000000000001</v>
      </c>
      <c r="AH479" s="20">
        <v>0.95399999999999996</v>
      </c>
      <c r="AI479" s="20">
        <v>0.96299999999999997</v>
      </c>
      <c r="AJ479" s="20">
        <v>0.84799999999999998</v>
      </c>
      <c r="AK479" s="20">
        <v>0.96</v>
      </c>
      <c r="AL479" s="20">
        <v>0.95699999999999996</v>
      </c>
      <c r="AM479" s="20">
        <v>0.93500000000000005</v>
      </c>
      <c r="AN479" s="20">
        <v>0.93600000000000005</v>
      </c>
      <c r="AO479" s="20">
        <v>0.94</v>
      </c>
      <c r="AP479" s="20">
        <v>0.86199999999999999</v>
      </c>
      <c r="AQ479" s="20">
        <v>0.90900000000000003</v>
      </c>
      <c r="AR479" s="20">
        <v>0.80300000000000005</v>
      </c>
      <c r="AS479" s="20"/>
      <c r="AT479" s="20">
        <v>0.90200000000000002</v>
      </c>
      <c r="AU479" s="20">
        <v>0.90600000000000003</v>
      </c>
      <c r="AV479" s="20"/>
      <c r="AW479" s="20">
        <v>1.6040000000000001</v>
      </c>
      <c r="AX479" s="20">
        <v>1.147</v>
      </c>
      <c r="AY479" s="20">
        <v>1.387</v>
      </c>
      <c r="AZ479" s="20">
        <v>1.367</v>
      </c>
      <c r="BA479" s="20">
        <v>1.2649999999999999</v>
      </c>
      <c r="BB479" s="20">
        <v>1.242</v>
      </c>
      <c r="BC479" s="20">
        <v>1.048</v>
      </c>
      <c r="BD479" s="20">
        <v>1.3660000000000001</v>
      </c>
      <c r="BE479" s="20">
        <v>1.206</v>
      </c>
      <c r="BF479" s="20">
        <v>1.6759999999999999</v>
      </c>
      <c r="BG479" s="20">
        <v>1.6180000000000001</v>
      </c>
      <c r="BH479" s="20">
        <v>1.042</v>
      </c>
      <c r="BI479" s="20"/>
      <c r="BJ479" s="20">
        <v>1.4390000000000001</v>
      </c>
      <c r="BK479" s="20">
        <v>1.181</v>
      </c>
      <c r="BL479" s="20"/>
      <c r="BM479" s="20">
        <v>0.91700000000000004</v>
      </c>
      <c r="BN479" s="20">
        <v>0.93400000000000005</v>
      </c>
      <c r="BO479" s="20">
        <v>0.94099999999999995</v>
      </c>
      <c r="BP479" s="20">
        <v>0.89800000000000002</v>
      </c>
      <c r="BQ479" s="20">
        <v>0.95599999999999996</v>
      </c>
      <c r="BR479" s="20">
        <v>0.92100000000000004</v>
      </c>
      <c r="BS479" s="20">
        <v>0.92400000000000004</v>
      </c>
      <c r="BT479" s="20">
        <v>0.91700000000000004</v>
      </c>
      <c r="BU479" s="20">
        <v>0.92300000000000004</v>
      </c>
      <c r="BV479" s="20">
        <v>0.91300000000000003</v>
      </c>
      <c r="BW479" s="20">
        <v>0.91900000000000004</v>
      </c>
      <c r="BX479" s="20">
        <v>0.88600000000000001</v>
      </c>
      <c r="BY479" s="20"/>
      <c r="BZ479" s="20">
        <v>0.94299999999999995</v>
      </c>
      <c r="CA479" s="20">
        <v>0.91500000000000004</v>
      </c>
      <c r="CB479" s="20"/>
      <c r="CC479" s="20"/>
    </row>
    <row r="480" spans="1:81" x14ac:dyDescent="0.35">
      <c r="A480" s="20">
        <v>173.411</v>
      </c>
      <c r="B480" s="20">
        <v>331.19900000000001</v>
      </c>
      <c r="C480" s="20">
        <v>349.94600000000003</v>
      </c>
      <c r="D480" s="20">
        <v>264.02199999999999</v>
      </c>
      <c r="E480" s="20">
        <v>278.08199999999999</v>
      </c>
      <c r="F480" s="20">
        <v>204.65600000000001</v>
      </c>
      <c r="G480" s="20">
        <v>167.16200000000001</v>
      </c>
      <c r="H480" s="20">
        <v>192.15799999999999</v>
      </c>
      <c r="I480" s="20">
        <v>246.83699999999999</v>
      </c>
      <c r="J480" s="20">
        <v>145.29</v>
      </c>
      <c r="K480" s="20">
        <v>749.88400000000001</v>
      </c>
      <c r="L480" s="20">
        <v>310.88900000000001</v>
      </c>
      <c r="M480" s="20"/>
      <c r="N480" s="20">
        <v>353.07</v>
      </c>
      <c r="O480" s="20">
        <v>460.86599999999999</v>
      </c>
      <c r="P480" s="20"/>
      <c r="Q480" s="20">
        <v>51.084000000000003</v>
      </c>
      <c r="R480" s="20">
        <v>66.688999999999993</v>
      </c>
      <c r="S480" s="20">
        <v>70.653000000000006</v>
      </c>
      <c r="T480" s="20">
        <v>60.654000000000003</v>
      </c>
      <c r="U480" s="20">
        <v>60.654000000000003</v>
      </c>
      <c r="V480" s="20">
        <v>51.816000000000003</v>
      </c>
      <c r="W480" s="20">
        <v>47.548000000000002</v>
      </c>
      <c r="X480" s="20">
        <v>53.155000000000001</v>
      </c>
      <c r="Y480" s="20">
        <v>59.314999999999998</v>
      </c>
      <c r="Z480" s="20">
        <v>42.978000000000002</v>
      </c>
      <c r="AA480" s="20">
        <v>109.667</v>
      </c>
      <c r="AB480" s="20">
        <v>65.653999999999996</v>
      </c>
      <c r="AC480" s="20"/>
      <c r="AD480" s="20">
        <v>37.978000000000002</v>
      </c>
      <c r="AE480" s="20">
        <v>81.688000000000002</v>
      </c>
      <c r="AG480" s="20">
        <v>0.83499999999999996</v>
      </c>
      <c r="AH480" s="20">
        <v>0.93600000000000005</v>
      </c>
      <c r="AI480" s="20">
        <v>0.88100000000000001</v>
      </c>
      <c r="AJ480" s="20">
        <v>0.90200000000000002</v>
      </c>
      <c r="AK480" s="20">
        <v>0.95</v>
      </c>
      <c r="AL480" s="20">
        <v>0.95799999999999996</v>
      </c>
      <c r="AM480" s="20">
        <v>0.92900000000000005</v>
      </c>
      <c r="AN480" s="20">
        <v>0.85499999999999998</v>
      </c>
      <c r="AO480" s="20">
        <v>0.88200000000000001</v>
      </c>
      <c r="AP480" s="20">
        <v>0.98799999999999999</v>
      </c>
      <c r="AQ480" s="20">
        <v>0.78400000000000003</v>
      </c>
      <c r="AR480" s="20">
        <v>0.90600000000000003</v>
      </c>
      <c r="AS480" s="20"/>
      <c r="AT480" s="20">
        <v>0.99399999999999999</v>
      </c>
      <c r="AU480" s="20">
        <v>0.86799999999999999</v>
      </c>
      <c r="AV480" s="20"/>
      <c r="AW480" s="20">
        <v>1.7669999999999999</v>
      </c>
      <c r="AX480" s="20">
        <v>1.2050000000000001</v>
      </c>
      <c r="AY480" s="20">
        <v>1.117</v>
      </c>
      <c r="AZ480" s="20">
        <v>1.3069999999999999</v>
      </c>
      <c r="BA480" s="20">
        <v>1.1200000000000001</v>
      </c>
      <c r="BB480" s="20">
        <v>1.159</v>
      </c>
      <c r="BC480" s="20">
        <v>1.514</v>
      </c>
      <c r="BD480" s="20">
        <v>1.3120000000000001</v>
      </c>
      <c r="BE480" s="20">
        <v>1.288</v>
      </c>
      <c r="BF480" s="20">
        <v>1.1299999999999999</v>
      </c>
      <c r="BG480" s="20">
        <v>1.7470000000000001</v>
      </c>
      <c r="BH480" s="20">
        <v>1.2370000000000001</v>
      </c>
      <c r="BI480" s="20"/>
      <c r="BJ480" s="20">
        <v>1.1220000000000001</v>
      </c>
      <c r="BK480" s="20">
        <v>1.3919999999999999</v>
      </c>
      <c r="BL480" s="20"/>
      <c r="BM480" s="20">
        <v>0.89500000000000002</v>
      </c>
      <c r="BN480" s="20">
        <v>0.92800000000000005</v>
      </c>
      <c r="BO480" s="20">
        <v>0.91100000000000003</v>
      </c>
      <c r="BP480" s="20">
        <v>0.90900000000000003</v>
      </c>
      <c r="BQ480" s="20">
        <v>0.92500000000000004</v>
      </c>
      <c r="BR480" s="20">
        <v>0.92300000000000004</v>
      </c>
      <c r="BS480" s="20">
        <v>0.93</v>
      </c>
      <c r="BT480" s="20">
        <v>0.88800000000000001</v>
      </c>
      <c r="BU480" s="20">
        <v>0.91300000000000003</v>
      </c>
      <c r="BV480" s="20">
        <v>0.94399999999999995</v>
      </c>
      <c r="BW480" s="20">
        <v>0.93100000000000005</v>
      </c>
      <c r="BX480" s="20">
        <v>0.93</v>
      </c>
      <c r="BY480" s="20"/>
      <c r="BZ480" s="20">
        <v>0.93</v>
      </c>
      <c r="CA480" s="20">
        <v>0.92900000000000005</v>
      </c>
      <c r="CB480" s="20"/>
      <c r="CC480" s="20"/>
    </row>
    <row r="481" spans="1:81" x14ac:dyDescent="0.35">
      <c r="A481" s="20">
        <v>182.78399999999999</v>
      </c>
      <c r="B481" s="20">
        <v>318.70100000000002</v>
      </c>
      <c r="C481" s="20">
        <v>398.37599999999998</v>
      </c>
      <c r="D481" s="20">
        <v>120.294</v>
      </c>
      <c r="E481" s="20">
        <v>206.21799999999999</v>
      </c>
      <c r="F481" s="20">
        <v>117.169</v>
      </c>
      <c r="G481" s="20">
        <v>148.41399999999999</v>
      </c>
      <c r="H481" s="20">
        <v>226.52699999999999</v>
      </c>
      <c r="I481" s="20">
        <v>245.274</v>
      </c>
      <c r="J481" s="20">
        <v>142.16499999999999</v>
      </c>
      <c r="K481" s="20">
        <v>290.58</v>
      </c>
      <c r="L481" s="20">
        <v>265.584</v>
      </c>
      <c r="M481" s="20"/>
      <c r="N481" s="20">
        <v>215.59200000000001</v>
      </c>
      <c r="O481" s="20">
        <v>189.03299999999999</v>
      </c>
      <c r="P481" s="20"/>
      <c r="Q481" s="20">
        <v>51.084000000000003</v>
      </c>
      <c r="R481" s="20">
        <v>66.688999999999993</v>
      </c>
      <c r="S481" s="20">
        <v>80.222999999999999</v>
      </c>
      <c r="T481" s="20">
        <v>44.316000000000003</v>
      </c>
      <c r="U481" s="20">
        <v>53.582999999999998</v>
      </c>
      <c r="V481" s="20">
        <v>39.746000000000002</v>
      </c>
      <c r="W481" s="20">
        <v>44.744999999999997</v>
      </c>
      <c r="X481" s="20">
        <v>58.154000000000003</v>
      </c>
      <c r="Y481" s="20">
        <v>62.421999999999997</v>
      </c>
      <c r="Z481" s="20">
        <v>44.316000000000003</v>
      </c>
      <c r="AA481" s="20">
        <v>77.849000000000004</v>
      </c>
      <c r="AB481" s="20">
        <v>60.350999999999999</v>
      </c>
      <c r="AC481" s="20"/>
      <c r="AD481" s="20">
        <v>70.956000000000003</v>
      </c>
      <c r="AE481" s="20">
        <v>51.816000000000003</v>
      </c>
      <c r="AG481" s="20">
        <v>0.88</v>
      </c>
      <c r="AH481" s="20">
        <v>0.90100000000000002</v>
      </c>
      <c r="AI481" s="20">
        <v>0.77800000000000002</v>
      </c>
      <c r="AJ481" s="20">
        <v>0.77</v>
      </c>
      <c r="AK481" s="20">
        <v>0.90300000000000002</v>
      </c>
      <c r="AL481" s="20">
        <v>0.93200000000000005</v>
      </c>
      <c r="AM481" s="20">
        <v>0.93200000000000005</v>
      </c>
      <c r="AN481" s="20">
        <v>0.84199999999999997</v>
      </c>
      <c r="AO481" s="20">
        <v>0.79100000000000004</v>
      </c>
      <c r="AP481" s="20">
        <v>0.91</v>
      </c>
      <c r="AQ481" s="20">
        <v>0.60299999999999998</v>
      </c>
      <c r="AR481" s="20">
        <v>0.91600000000000004</v>
      </c>
      <c r="AS481" s="20"/>
      <c r="AT481" s="20">
        <v>0.88100000000000001</v>
      </c>
      <c r="AU481" s="20">
        <v>0.88500000000000001</v>
      </c>
      <c r="AV481" s="20"/>
      <c r="AW481" s="20">
        <v>1.2</v>
      </c>
      <c r="AX481" s="20">
        <v>1.361</v>
      </c>
      <c r="AY481" s="20">
        <v>1.325</v>
      </c>
      <c r="AZ481" s="20">
        <v>2.008</v>
      </c>
      <c r="BA481" s="20">
        <v>1.4019999999999999</v>
      </c>
      <c r="BB481" s="20">
        <v>1.5669999999999999</v>
      </c>
      <c r="BC481" s="20">
        <v>1.27</v>
      </c>
      <c r="BD481" s="20">
        <v>1.278</v>
      </c>
      <c r="BE481" s="20">
        <v>1.5620000000000001</v>
      </c>
      <c r="BF481" s="20">
        <v>1.52</v>
      </c>
      <c r="BG481" s="20">
        <v>3.2109999999999999</v>
      </c>
      <c r="BH481" s="20">
        <v>1.4139999999999999</v>
      </c>
      <c r="BI481" s="20"/>
      <c r="BJ481" s="20">
        <v>1.4390000000000001</v>
      </c>
      <c r="BK481" s="20">
        <v>1.466</v>
      </c>
      <c r="BL481" s="20"/>
      <c r="BM481" s="20">
        <v>0.90700000000000003</v>
      </c>
      <c r="BN481" s="20">
        <v>0.91700000000000004</v>
      </c>
      <c r="BO481" s="20">
        <v>0.875</v>
      </c>
      <c r="BP481" s="20">
        <v>0.86</v>
      </c>
      <c r="BQ481" s="20">
        <v>0.91700000000000004</v>
      </c>
      <c r="BR481" s="20">
        <v>0.91500000000000004</v>
      </c>
      <c r="BS481" s="20">
        <v>0.91800000000000004</v>
      </c>
      <c r="BT481" s="20">
        <v>0.88700000000000001</v>
      </c>
      <c r="BU481" s="20">
        <v>0.89</v>
      </c>
      <c r="BV481" s="20">
        <v>0.90500000000000003</v>
      </c>
      <c r="BW481" s="20">
        <v>0.873</v>
      </c>
      <c r="BX481" s="20">
        <v>0.92900000000000005</v>
      </c>
      <c r="BY481" s="20"/>
      <c r="BZ481" s="20">
        <v>0.91900000000000004</v>
      </c>
      <c r="CA481" s="20">
        <v>0.90600000000000003</v>
      </c>
      <c r="CB481" s="20"/>
      <c r="CC481" s="20"/>
    </row>
    <row r="482" spans="1:81" x14ac:dyDescent="0.35">
      <c r="A482" s="20">
        <v>224.965</v>
      </c>
      <c r="B482" s="20">
        <v>253.08600000000001</v>
      </c>
      <c r="C482" s="20">
        <v>292.142</v>
      </c>
      <c r="D482" s="20">
        <v>218.71600000000001</v>
      </c>
      <c r="E482" s="20">
        <v>201.53100000000001</v>
      </c>
      <c r="F482" s="20">
        <v>248.399</v>
      </c>
      <c r="G482" s="20">
        <v>160.91300000000001</v>
      </c>
      <c r="H482" s="20">
        <v>176.535</v>
      </c>
      <c r="I482" s="20">
        <v>212.46700000000001</v>
      </c>
      <c r="J482" s="20">
        <v>176.535</v>
      </c>
      <c r="K482" s="20">
        <v>174.97300000000001</v>
      </c>
      <c r="L482" s="20">
        <v>234.339</v>
      </c>
      <c r="M482" s="20"/>
      <c r="N482" s="20">
        <v>110.92</v>
      </c>
      <c r="O482" s="20">
        <v>68.739000000000004</v>
      </c>
      <c r="P482" s="20"/>
      <c r="Q482" s="20">
        <v>58.154000000000003</v>
      </c>
      <c r="R482" s="20">
        <v>60.350999999999999</v>
      </c>
      <c r="S482" s="20">
        <v>72.295000000000002</v>
      </c>
      <c r="T482" s="20">
        <v>53.582999999999998</v>
      </c>
      <c r="U482" s="20">
        <v>51.816000000000003</v>
      </c>
      <c r="V482" s="20">
        <v>59.314999999999998</v>
      </c>
      <c r="W482" s="20">
        <v>46.816000000000003</v>
      </c>
      <c r="X482" s="20">
        <v>50.048000000000002</v>
      </c>
      <c r="Y482" s="20">
        <v>54.619</v>
      </c>
      <c r="Z482" s="20">
        <v>48.280999999999999</v>
      </c>
      <c r="AA482" s="20">
        <v>49.316000000000003</v>
      </c>
      <c r="AB482" s="20">
        <v>57.850999999999999</v>
      </c>
      <c r="AC482" s="20"/>
      <c r="AD482" s="20">
        <v>54.316000000000003</v>
      </c>
      <c r="AE482" s="20">
        <v>30.908000000000001</v>
      </c>
      <c r="AG482" s="20">
        <v>0.83599999999999997</v>
      </c>
      <c r="AH482" s="20">
        <v>0.873</v>
      </c>
      <c r="AI482" s="20">
        <v>0.70199999999999996</v>
      </c>
      <c r="AJ482" s="20">
        <v>0.95699999999999996</v>
      </c>
      <c r="AK482" s="20">
        <v>0.94299999999999995</v>
      </c>
      <c r="AL482" s="20">
        <v>0.88700000000000001</v>
      </c>
      <c r="AM482" s="20">
        <v>0.92300000000000004</v>
      </c>
      <c r="AN482" s="20">
        <v>0.88600000000000001</v>
      </c>
      <c r="AO482" s="20">
        <v>0.89500000000000002</v>
      </c>
      <c r="AP482" s="20">
        <v>0.95199999999999996</v>
      </c>
      <c r="AQ482" s="20">
        <v>0.90400000000000003</v>
      </c>
      <c r="AR482" s="20">
        <v>0.88</v>
      </c>
      <c r="AS482" s="20"/>
      <c r="AT482" s="20">
        <v>0.91800000000000004</v>
      </c>
      <c r="AU482" s="20">
        <v>0.90400000000000003</v>
      </c>
      <c r="AV482" s="20"/>
      <c r="AW482" s="20">
        <v>1.647</v>
      </c>
      <c r="AX482" s="20">
        <v>1.613</v>
      </c>
      <c r="AY482" s="20">
        <v>1.6040000000000001</v>
      </c>
      <c r="AZ482" s="20">
        <v>1.1319999999999999</v>
      </c>
      <c r="BA482" s="20">
        <v>1.3140000000000001</v>
      </c>
      <c r="BB482" s="20">
        <v>1.3740000000000001</v>
      </c>
      <c r="BC482" s="20">
        <v>1.1479999999999999</v>
      </c>
      <c r="BD482" s="20">
        <v>1.474</v>
      </c>
      <c r="BE482" s="20">
        <v>1.27</v>
      </c>
      <c r="BF482" s="20">
        <v>1.3759999999999999</v>
      </c>
      <c r="BG482" s="20">
        <v>1.3660000000000001</v>
      </c>
      <c r="BH482" s="20">
        <v>1.3420000000000001</v>
      </c>
      <c r="BI482" s="20"/>
      <c r="BJ482" s="20">
        <v>1.3720000000000001</v>
      </c>
      <c r="BK482" s="20">
        <v>1.627</v>
      </c>
      <c r="BL482" s="20"/>
      <c r="BM482" s="20">
        <v>0.90300000000000002</v>
      </c>
      <c r="BN482" s="20">
        <v>0.92800000000000005</v>
      </c>
      <c r="BO482" s="20">
        <v>0.84199999999999997</v>
      </c>
      <c r="BP482" s="20">
        <v>0.92400000000000004</v>
      </c>
      <c r="BQ482" s="20">
        <v>0.92500000000000004</v>
      </c>
      <c r="BR482" s="20">
        <v>0.92200000000000004</v>
      </c>
      <c r="BS482" s="20">
        <v>0.90700000000000003</v>
      </c>
      <c r="BT482" s="20">
        <v>0.9</v>
      </c>
      <c r="BU482" s="20">
        <v>0.91</v>
      </c>
      <c r="BV482" s="20">
        <v>0.93</v>
      </c>
      <c r="BW482" s="20">
        <v>0.9</v>
      </c>
      <c r="BX482" s="20">
        <v>0.91200000000000003</v>
      </c>
      <c r="BY482" s="20"/>
      <c r="BZ482" s="20">
        <v>0.92900000000000005</v>
      </c>
      <c r="CA482" s="20">
        <v>0.91700000000000004</v>
      </c>
      <c r="CB482" s="20"/>
      <c r="CC482" s="20"/>
    </row>
    <row r="483" spans="1:81" x14ac:dyDescent="0.35">
      <c r="A483" s="20">
        <v>276.52</v>
      </c>
      <c r="B483" s="20">
        <v>223.40299999999999</v>
      </c>
      <c r="C483" s="20">
        <v>326.512</v>
      </c>
      <c r="D483" s="20">
        <v>159.35</v>
      </c>
      <c r="E483" s="20">
        <v>239.02500000000001</v>
      </c>
      <c r="F483" s="20">
        <v>157.78800000000001</v>
      </c>
      <c r="G483" s="20">
        <v>239.02500000000001</v>
      </c>
      <c r="H483" s="20">
        <v>179.66</v>
      </c>
      <c r="I483" s="20">
        <v>270.27100000000002</v>
      </c>
      <c r="J483" s="20">
        <v>323.387</v>
      </c>
      <c r="K483" s="20">
        <v>139.041</v>
      </c>
      <c r="L483" s="20">
        <v>495.23599999999999</v>
      </c>
      <c r="M483" s="20"/>
      <c r="N483" s="20">
        <v>148.41399999999999</v>
      </c>
      <c r="O483" s="20">
        <v>253.08600000000001</v>
      </c>
      <c r="P483" s="20"/>
      <c r="Q483" s="20">
        <v>62.421999999999997</v>
      </c>
      <c r="R483" s="20">
        <v>61.512</v>
      </c>
      <c r="S483" s="20">
        <v>68.456999999999994</v>
      </c>
      <c r="T483" s="20">
        <v>48.280999999999999</v>
      </c>
      <c r="U483" s="20">
        <v>61.386000000000003</v>
      </c>
      <c r="V483" s="20">
        <v>47.244999999999997</v>
      </c>
      <c r="W483" s="20">
        <v>56.082999999999998</v>
      </c>
      <c r="X483" s="20">
        <v>49.316000000000003</v>
      </c>
      <c r="Y483" s="20">
        <v>63.154000000000003</v>
      </c>
      <c r="Z483" s="20">
        <v>67.117999999999995</v>
      </c>
      <c r="AA483" s="20">
        <v>42.978000000000002</v>
      </c>
      <c r="AB483" s="20">
        <v>101.13200000000001</v>
      </c>
      <c r="AC483" s="20"/>
      <c r="AD483" s="20">
        <v>39.442</v>
      </c>
      <c r="AE483" s="20">
        <v>64.921000000000006</v>
      </c>
      <c r="AG483" s="20">
        <v>0.89200000000000002</v>
      </c>
      <c r="AH483" s="20">
        <v>0.74199999999999999</v>
      </c>
      <c r="AI483" s="20">
        <v>0.876</v>
      </c>
      <c r="AJ483" s="20">
        <v>0.85899999999999999</v>
      </c>
      <c r="AK483" s="20">
        <v>0.79700000000000004</v>
      </c>
      <c r="AL483" s="20">
        <v>0.88800000000000001</v>
      </c>
      <c r="AM483" s="20">
        <v>0.95499999999999996</v>
      </c>
      <c r="AN483" s="20">
        <v>0.92800000000000005</v>
      </c>
      <c r="AO483" s="20">
        <v>0.85199999999999998</v>
      </c>
      <c r="AP483" s="20">
        <v>0.90200000000000002</v>
      </c>
      <c r="AQ483" s="20">
        <v>0.94599999999999995</v>
      </c>
      <c r="AR483" s="20">
        <v>0.60799999999999998</v>
      </c>
      <c r="AS483" s="20"/>
      <c r="AT483" s="20">
        <v>0.89600000000000002</v>
      </c>
      <c r="AU483" s="20">
        <v>0.755</v>
      </c>
      <c r="AV483" s="20"/>
      <c r="AW483" s="20">
        <v>1.3220000000000001</v>
      </c>
      <c r="AX483" s="20">
        <v>2.3180000000000001</v>
      </c>
      <c r="AY483" s="20">
        <v>1.3080000000000001</v>
      </c>
      <c r="AZ483" s="20">
        <v>1.4990000000000001</v>
      </c>
      <c r="BA483" s="20">
        <v>1.69</v>
      </c>
      <c r="BB483" s="20">
        <v>1.5189999999999999</v>
      </c>
      <c r="BC483" s="20">
        <v>1.2849999999999999</v>
      </c>
      <c r="BD483" s="20">
        <v>1.2490000000000001</v>
      </c>
      <c r="BE483" s="20">
        <v>1.353</v>
      </c>
      <c r="BF483" s="20">
        <v>1.2130000000000001</v>
      </c>
      <c r="BG483" s="20">
        <v>1.4530000000000001</v>
      </c>
      <c r="BH483" s="20">
        <v>2.3250000000000002</v>
      </c>
      <c r="BI483" s="20"/>
      <c r="BJ483" s="20">
        <v>1.5009999999999999</v>
      </c>
      <c r="BK483" s="20">
        <v>1.361</v>
      </c>
      <c r="BL483" s="20"/>
      <c r="BM483" s="20">
        <v>0.91900000000000004</v>
      </c>
      <c r="BN483" s="20">
        <v>0.92300000000000004</v>
      </c>
      <c r="BO483" s="20">
        <v>0.90900000000000003</v>
      </c>
      <c r="BP483" s="20">
        <v>0.92700000000000005</v>
      </c>
      <c r="BQ483" s="20">
        <v>0.89500000000000002</v>
      </c>
      <c r="BR483" s="20">
        <v>0.92700000000000005</v>
      </c>
      <c r="BS483" s="20">
        <v>0.93600000000000005</v>
      </c>
      <c r="BT483" s="20">
        <v>0.91300000000000003</v>
      </c>
      <c r="BU483" s="20">
        <v>0.91100000000000003</v>
      </c>
      <c r="BV483" s="20">
        <v>0.92</v>
      </c>
      <c r="BW483" s="20">
        <v>0.92700000000000005</v>
      </c>
      <c r="BX483" s="20">
        <v>0.84499999999999997</v>
      </c>
      <c r="BY483" s="20"/>
      <c r="BZ483" s="20">
        <v>0.92200000000000004</v>
      </c>
      <c r="CA483" s="20">
        <v>0.88500000000000001</v>
      </c>
      <c r="CB483" s="20"/>
      <c r="CC483" s="20"/>
    </row>
    <row r="484" spans="1:81" x14ac:dyDescent="0.35">
      <c r="A484" s="20">
        <v>170.286</v>
      </c>
      <c r="B484" s="20">
        <v>160.91300000000001</v>
      </c>
      <c r="C484" s="20">
        <v>196.84399999999999</v>
      </c>
      <c r="D484" s="20">
        <v>134.35400000000001</v>
      </c>
      <c r="E484" s="20">
        <v>332.76100000000002</v>
      </c>
      <c r="F484" s="20">
        <v>232.77600000000001</v>
      </c>
      <c r="G484" s="20">
        <v>214.029</v>
      </c>
      <c r="H484" s="20">
        <v>145.29</v>
      </c>
      <c r="I484" s="20">
        <v>265.584</v>
      </c>
      <c r="J484" s="20">
        <v>139.041</v>
      </c>
      <c r="K484" s="20">
        <v>131.22999999999999</v>
      </c>
      <c r="L484" s="20">
        <v>235.90100000000001</v>
      </c>
      <c r="M484" s="20"/>
      <c r="N484" s="20">
        <v>153.101</v>
      </c>
      <c r="O484" s="20">
        <v>170.286</v>
      </c>
      <c r="P484" s="20"/>
      <c r="Q484" s="20">
        <v>49.316000000000003</v>
      </c>
      <c r="R484" s="20">
        <v>48.280999999999999</v>
      </c>
      <c r="S484" s="20">
        <v>51.387</v>
      </c>
      <c r="T484" s="20">
        <v>43.280999999999999</v>
      </c>
      <c r="U484" s="20">
        <v>70.224000000000004</v>
      </c>
      <c r="V484" s="20">
        <v>61.082999999999998</v>
      </c>
      <c r="W484" s="20">
        <v>54.316000000000003</v>
      </c>
      <c r="X484" s="20">
        <v>47.976999999999997</v>
      </c>
      <c r="Y484" s="20">
        <v>59.618000000000002</v>
      </c>
      <c r="Z484" s="20">
        <v>42.978000000000002</v>
      </c>
      <c r="AA484" s="20">
        <v>40.478000000000002</v>
      </c>
      <c r="AB484" s="20">
        <v>57.548000000000002</v>
      </c>
      <c r="AC484" s="20"/>
      <c r="AD484" s="20">
        <v>46.21</v>
      </c>
      <c r="AE484" s="20">
        <v>47.851999999999997</v>
      </c>
      <c r="AG484" s="20">
        <v>0.88</v>
      </c>
      <c r="AH484" s="20">
        <v>0.86699999999999999</v>
      </c>
      <c r="AI484" s="20">
        <v>0.93700000000000006</v>
      </c>
      <c r="AJ484" s="20">
        <v>0.90100000000000002</v>
      </c>
      <c r="AK484" s="20">
        <v>0.84799999999999998</v>
      </c>
      <c r="AL484" s="20">
        <v>0.78400000000000003</v>
      </c>
      <c r="AM484" s="20">
        <v>0.91200000000000003</v>
      </c>
      <c r="AN484" s="20">
        <v>0.79300000000000004</v>
      </c>
      <c r="AO484" s="20">
        <v>0.93899999999999995</v>
      </c>
      <c r="AP484" s="20">
        <v>0.94599999999999995</v>
      </c>
      <c r="AQ484" s="20">
        <v>1</v>
      </c>
      <c r="AR484" s="20">
        <v>0.89500000000000002</v>
      </c>
      <c r="AS484" s="20"/>
      <c r="AT484" s="20">
        <v>0.873</v>
      </c>
      <c r="AU484" s="20">
        <v>0.93500000000000005</v>
      </c>
      <c r="AV484" s="20"/>
      <c r="AW484" s="20">
        <v>1.7470000000000001</v>
      </c>
      <c r="AX484" s="20">
        <v>1.599</v>
      </c>
      <c r="AY484" s="20">
        <v>1.3779999999999999</v>
      </c>
      <c r="AZ484" s="20">
        <v>1.0680000000000001</v>
      </c>
      <c r="BA484" s="20">
        <v>1.8029999999999999</v>
      </c>
      <c r="BB484" s="20">
        <v>1.5640000000000001</v>
      </c>
      <c r="BC484" s="20">
        <v>1.514</v>
      </c>
      <c r="BD484" s="20">
        <v>1.839</v>
      </c>
      <c r="BE484" s="20">
        <v>1.1439999999999999</v>
      </c>
      <c r="BF484" s="20">
        <v>1.1990000000000001</v>
      </c>
      <c r="BG484" s="20">
        <v>1.0680000000000001</v>
      </c>
      <c r="BH484" s="20">
        <v>1.2470000000000001</v>
      </c>
      <c r="BI484" s="20"/>
      <c r="BJ484" s="20">
        <v>1.6930000000000001</v>
      </c>
      <c r="BK484" s="20">
        <v>1.3</v>
      </c>
      <c r="BL484" s="20"/>
      <c r="BM484" s="20">
        <v>0.92400000000000004</v>
      </c>
      <c r="BN484" s="20">
        <v>0.91200000000000003</v>
      </c>
      <c r="BO484" s="20">
        <v>0.91300000000000003</v>
      </c>
      <c r="BP484" s="20">
        <v>0.88200000000000001</v>
      </c>
      <c r="BQ484" s="20">
        <v>0.92200000000000004</v>
      </c>
      <c r="BR484" s="20">
        <v>0.91100000000000003</v>
      </c>
      <c r="BS484" s="20">
        <v>0.92900000000000005</v>
      </c>
      <c r="BT484" s="20">
        <v>0.91200000000000003</v>
      </c>
      <c r="BU484" s="20">
        <v>0.92400000000000004</v>
      </c>
      <c r="BV484" s="20">
        <v>0.92200000000000004</v>
      </c>
      <c r="BW484" s="20">
        <v>0.93899999999999995</v>
      </c>
      <c r="BX484" s="20">
        <v>0.94099999999999995</v>
      </c>
      <c r="BY484" s="20"/>
      <c r="BZ484" s="20">
        <v>0.94099999999999995</v>
      </c>
      <c r="CA484" s="20">
        <v>0.90100000000000002</v>
      </c>
      <c r="CB484" s="20"/>
      <c r="CC484" s="20"/>
    </row>
    <row r="485" spans="1:81" x14ac:dyDescent="0.35">
      <c r="A485" s="20">
        <v>199.96899999999999</v>
      </c>
      <c r="B485" s="20">
        <v>170.286</v>
      </c>
      <c r="C485" s="20">
        <v>306.20299999999997</v>
      </c>
      <c r="D485" s="20">
        <v>148.41399999999999</v>
      </c>
      <c r="E485" s="20">
        <v>303.07799999999997</v>
      </c>
      <c r="F485" s="20">
        <v>240.58799999999999</v>
      </c>
      <c r="G485" s="20">
        <v>196.84399999999999</v>
      </c>
      <c r="H485" s="20">
        <v>242.15</v>
      </c>
      <c r="I485" s="20">
        <v>306.20299999999997</v>
      </c>
      <c r="J485" s="20">
        <v>162.47499999999999</v>
      </c>
      <c r="K485" s="20">
        <v>192.15799999999999</v>
      </c>
      <c r="L485" s="20">
        <v>39.055999999999997</v>
      </c>
      <c r="M485" s="20"/>
      <c r="N485" s="20">
        <v>249.96100000000001</v>
      </c>
      <c r="O485" s="20">
        <v>160.91300000000001</v>
      </c>
      <c r="P485" s="20"/>
      <c r="Q485" s="20">
        <v>54.619</v>
      </c>
      <c r="R485" s="20">
        <v>51.816000000000003</v>
      </c>
      <c r="S485" s="20">
        <v>66.385999999999996</v>
      </c>
      <c r="T485" s="20">
        <v>46.512999999999998</v>
      </c>
      <c r="U485" s="20">
        <v>67.849999999999994</v>
      </c>
      <c r="V485" s="20">
        <v>64.188999999999993</v>
      </c>
      <c r="W485" s="20">
        <v>53.582999999999998</v>
      </c>
      <c r="X485" s="20">
        <v>63.582999999999998</v>
      </c>
      <c r="Y485" s="20">
        <v>66.385999999999996</v>
      </c>
      <c r="Z485" s="20">
        <v>46.816000000000003</v>
      </c>
      <c r="AA485" s="20">
        <v>50.048000000000002</v>
      </c>
      <c r="AB485" s="20">
        <v>21.943999999999999</v>
      </c>
      <c r="AC485" s="20"/>
      <c r="AD485" s="20">
        <v>45.048999999999999</v>
      </c>
      <c r="AE485" s="20">
        <v>48.280999999999999</v>
      </c>
      <c r="AG485" s="20">
        <v>0.84199999999999997</v>
      </c>
      <c r="AH485" s="20">
        <v>0.79700000000000004</v>
      </c>
      <c r="AI485" s="20">
        <v>0.873</v>
      </c>
      <c r="AJ485" s="20">
        <v>0.86199999999999999</v>
      </c>
      <c r="AK485" s="20">
        <v>0.82699999999999996</v>
      </c>
      <c r="AL485" s="20">
        <v>0.73399999999999999</v>
      </c>
      <c r="AM485" s="20">
        <v>0.86199999999999999</v>
      </c>
      <c r="AN485" s="20">
        <v>0.753</v>
      </c>
      <c r="AO485" s="20">
        <v>0.873</v>
      </c>
      <c r="AP485" s="20">
        <v>0.93200000000000005</v>
      </c>
      <c r="AQ485" s="20">
        <v>0.96399999999999997</v>
      </c>
      <c r="AR485" s="20">
        <v>1</v>
      </c>
      <c r="AS485" s="20"/>
      <c r="AT485" s="20">
        <v>0.94799999999999995</v>
      </c>
      <c r="AU485" s="20">
        <v>0.86699999999999999</v>
      </c>
      <c r="AV485" s="20"/>
      <c r="AW485" s="20">
        <v>1.623</v>
      </c>
      <c r="AX485" s="20">
        <v>1.9510000000000001</v>
      </c>
      <c r="AY485" s="20">
        <v>1.294</v>
      </c>
      <c r="AZ485" s="20">
        <v>1.4670000000000001</v>
      </c>
      <c r="BA485" s="20">
        <v>1.7390000000000001</v>
      </c>
      <c r="BB485" s="20">
        <v>1.413</v>
      </c>
      <c r="BC485" s="20">
        <v>1.64</v>
      </c>
      <c r="BD485" s="20">
        <v>1.8129999999999999</v>
      </c>
      <c r="BE485" s="20">
        <v>1.349</v>
      </c>
      <c r="BF485" s="20">
        <v>1.361</v>
      </c>
      <c r="BG485" s="20">
        <v>1.153</v>
      </c>
      <c r="BH485" s="20">
        <v>1.1259999999999999</v>
      </c>
      <c r="BI485" s="20"/>
      <c r="BJ485" s="20">
        <v>1.39</v>
      </c>
      <c r="BK485" s="20">
        <v>1.212</v>
      </c>
      <c r="BL485" s="20"/>
      <c r="BM485" s="20">
        <v>0.90800000000000003</v>
      </c>
      <c r="BN485" s="20">
        <v>0.89700000000000002</v>
      </c>
      <c r="BO485" s="20">
        <v>0.92200000000000004</v>
      </c>
      <c r="BP485" s="20">
        <v>0.90500000000000003</v>
      </c>
      <c r="BQ485" s="20">
        <v>0.91700000000000004</v>
      </c>
      <c r="BR485" s="20">
        <v>0.89</v>
      </c>
      <c r="BS485" s="20">
        <v>0.9</v>
      </c>
      <c r="BT485" s="20">
        <v>0.89600000000000002</v>
      </c>
      <c r="BU485" s="20">
        <v>0.92700000000000005</v>
      </c>
      <c r="BV485" s="20">
        <v>0.91600000000000004</v>
      </c>
      <c r="BW485" s="20">
        <v>0.92500000000000004</v>
      </c>
      <c r="BX485" s="20">
        <v>0.86199999999999999</v>
      </c>
      <c r="BY485" s="20"/>
      <c r="BZ485" s="20">
        <v>0.92500000000000004</v>
      </c>
      <c r="CA485" s="20">
        <v>0.89200000000000002</v>
      </c>
      <c r="CB485" s="20"/>
      <c r="CC485" s="20"/>
    </row>
    <row r="486" spans="1:81" x14ac:dyDescent="0.35">
      <c r="A486" s="20">
        <v>179.66</v>
      </c>
      <c r="B486" s="20">
        <v>220.27799999999999</v>
      </c>
      <c r="C486" s="20">
        <v>274.95699999999999</v>
      </c>
      <c r="D486" s="20">
        <v>168.72399999999999</v>
      </c>
      <c r="E486" s="20">
        <v>299.95400000000001</v>
      </c>
      <c r="F486" s="20">
        <v>129.667</v>
      </c>
      <c r="G486" s="20">
        <v>154.66399999999999</v>
      </c>
      <c r="H486" s="20">
        <v>282.76900000000001</v>
      </c>
      <c r="I486" s="20">
        <v>342.13400000000001</v>
      </c>
      <c r="J486" s="20">
        <v>232.77600000000001</v>
      </c>
      <c r="K486" s="20">
        <v>214.029</v>
      </c>
      <c r="L486" s="20">
        <v>443.68099999999998</v>
      </c>
      <c r="M486" s="20"/>
      <c r="N486" s="20">
        <v>182.78399999999999</v>
      </c>
      <c r="O486" s="20">
        <v>84.361999999999995</v>
      </c>
      <c r="P486" s="20"/>
      <c r="Q486" s="20">
        <v>53.28</v>
      </c>
      <c r="R486" s="20">
        <v>61.082999999999998</v>
      </c>
      <c r="S486" s="20">
        <v>62.118000000000002</v>
      </c>
      <c r="T486" s="20">
        <v>52.421999999999997</v>
      </c>
      <c r="U486" s="20">
        <v>64.617999999999995</v>
      </c>
      <c r="V486" s="20">
        <v>43.71</v>
      </c>
      <c r="W486" s="20">
        <v>46.816000000000003</v>
      </c>
      <c r="X486" s="20">
        <v>69.188999999999993</v>
      </c>
      <c r="Y486" s="20">
        <v>72.421000000000006</v>
      </c>
      <c r="Z486" s="20">
        <v>58.582999999999998</v>
      </c>
      <c r="AA486" s="20">
        <v>54.316000000000003</v>
      </c>
      <c r="AB486" s="20">
        <v>80.956000000000003</v>
      </c>
      <c r="AC486" s="20"/>
      <c r="AD486" s="20">
        <v>57.850999999999999</v>
      </c>
      <c r="AE486" s="20">
        <v>34.442999999999998</v>
      </c>
      <c r="AG486" s="20">
        <v>0.79500000000000004</v>
      </c>
      <c r="AH486" s="20">
        <v>0.74199999999999999</v>
      </c>
      <c r="AI486" s="20">
        <v>0.89500000000000002</v>
      </c>
      <c r="AJ486" s="20">
        <v>0.77200000000000002</v>
      </c>
      <c r="AK486" s="20">
        <v>0.90300000000000002</v>
      </c>
      <c r="AL486" s="20">
        <v>0.85299999999999998</v>
      </c>
      <c r="AM486" s="20">
        <v>0.88700000000000001</v>
      </c>
      <c r="AN486" s="20">
        <v>0.74199999999999999</v>
      </c>
      <c r="AO486" s="20">
        <v>0.82</v>
      </c>
      <c r="AP486" s="20">
        <v>0.85199999999999998</v>
      </c>
      <c r="AQ486" s="20">
        <v>0.91200000000000003</v>
      </c>
      <c r="AR486" s="20">
        <v>0.85099999999999998</v>
      </c>
      <c r="AS486" s="20"/>
      <c r="AT486" s="20">
        <v>0.93899999999999995</v>
      </c>
      <c r="AU486" s="20">
        <v>0.89400000000000002</v>
      </c>
      <c r="AV486" s="20"/>
      <c r="AW486" s="20">
        <v>2.0339999999999998</v>
      </c>
      <c r="AX486" s="20">
        <v>2.1949999999999998</v>
      </c>
      <c r="AY486" s="20">
        <v>1.3779999999999999</v>
      </c>
      <c r="AZ486" s="20">
        <v>2.1869999999999998</v>
      </c>
      <c r="BA486" s="20">
        <v>1.367</v>
      </c>
      <c r="BB486" s="20">
        <v>1.776</v>
      </c>
      <c r="BC486" s="20">
        <v>1.6839999999999999</v>
      </c>
      <c r="BD486" s="20">
        <v>1.4430000000000001</v>
      </c>
      <c r="BE486" s="20">
        <v>1.754</v>
      </c>
      <c r="BF486" s="20">
        <v>1.5780000000000001</v>
      </c>
      <c r="BG486" s="20">
        <v>1.4990000000000001</v>
      </c>
      <c r="BH486" s="20">
        <v>1.5269999999999999</v>
      </c>
      <c r="BI486" s="20"/>
      <c r="BJ486" s="20">
        <v>1.3720000000000001</v>
      </c>
      <c r="BK486" s="20">
        <v>1.677</v>
      </c>
      <c r="BL486" s="20"/>
      <c r="BM486" s="20">
        <v>0.92</v>
      </c>
      <c r="BN486" s="20">
        <v>0.92500000000000004</v>
      </c>
      <c r="BO486" s="20">
        <v>0.91400000000000003</v>
      </c>
      <c r="BP486" s="20">
        <v>0.874</v>
      </c>
      <c r="BQ486" s="20">
        <v>0.93</v>
      </c>
      <c r="BR486" s="20">
        <v>0.92200000000000004</v>
      </c>
      <c r="BS486" s="20">
        <v>0.90800000000000003</v>
      </c>
      <c r="BT486" s="20">
        <v>0.877</v>
      </c>
      <c r="BU486" s="20">
        <v>0.92800000000000005</v>
      </c>
      <c r="BV486" s="20">
        <v>0.91400000000000003</v>
      </c>
      <c r="BW486" s="20">
        <v>0.92600000000000005</v>
      </c>
      <c r="BX486" s="20">
        <v>0.93</v>
      </c>
      <c r="BY486" s="20"/>
      <c r="BZ486" s="20">
        <v>0.94099999999999995</v>
      </c>
      <c r="CA486" s="20">
        <v>0.92300000000000004</v>
      </c>
      <c r="CB486" s="20"/>
      <c r="CC486" s="20"/>
    </row>
    <row r="487" spans="1:81" x14ac:dyDescent="0.35">
      <c r="A487" s="20">
        <v>164.03700000000001</v>
      </c>
      <c r="B487" s="20">
        <v>235.90100000000001</v>
      </c>
      <c r="C487" s="20">
        <v>235.90100000000001</v>
      </c>
      <c r="D487" s="20">
        <v>179.66</v>
      </c>
      <c r="E487" s="20">
        <v>307.76499999999999</v>
      </c>
      <c r="F487" s="20">
        <v>632.71400000000006</v>
      </c>
      <c r="G487" s="20">
        <v>162.47499999999999</v>
      </c>
      <c r="H487" s="20">
        <v>332.76100000000002</v>
      </c>
      <c r="I487" s="20">
        <v>203.09399999999999</v>
      </c>
      <c r="J487" s="20">
        <v>157.78800000000001</v>
      </c>
      <c r="K487" s="20">
        <v>182.78399999999999</v>
      </c>
      <c r="L487" s="20">
        <v>287.45499999999998</v>
      </c>
      <c r="M487" s="20"/>
      <c r="N487" s="20">
        <v>215.59200000000001</v>
      </c>
      <c r="O487" s="20">
        <v>170.286</v>
      </c>
      <c r="P487" s="20"/>
      <c r="Q487" s="20">
        <v>48.280999999999999</v>
      </c>
      <c r="R487" s="20">
        <v>59.618000000000002</v>
      </c>
      <c r="S487" s="20">
        <v>56.082999999999998</v>
      </c>
      <c r="T487" s="20">
        <v>50.048000000000002</v>
      </c>
      <c r="U487" s="20">
        <v>63.886000000000003</v>
      </c>
      <c r="V487" s="20">
        <v>100.096</v>
      </c>
      <c r="W487" s="20">
        <v>46.512999999999998</v>
      </c>
      <c r="X487" s="20">
        <v>74.921000000000006</v>
      </c>
      <c r="Y487" s="20">
        <v>52.548000000000002</v>
      </c>
      <c r="Z487" s="20">
        <v>45.048999999999999</v>
      </c>
      <c r="AA487" s="20">
        <v>49.012999999999998</v>
      </c>
      <c r="AB487" s="20">
        <v>65.653999999999996</v>
      </c>
      <c r="AC487" s="20"/>
      <c r="AD487" s="20">
        <v>49.316000000000003</v>
      </c>
      <c r="AE487" s="20">
        <v>48.280999999999999</v>
      </c>
      <c r="AG487" s="20">
        <v>0.88400000000000001</v>
      </c>
      <c r="AH487" s="20">
        <v>0.83399999999999996</v>
      </c>
      <c r="AI487" s="20">
        <v>0.94199999999999995</v>
      </c>
      <c r="AJ487" s="20">
        <v>0.90100000000000002</v>
      </c>
      <c r="AK487" s="20">
        <v>0.94799999999999995</v>
      </c>
      <c r="AL487" s="20">
        <v>0.79400000000000004</v>
      </c>
      <c r="AM487" s="20">
        <v>0.94399999999999995</v>
      </c>
      <c r="AN487" s="20">
        <v>0.745</v>
      </c>
      <c r="AO487" s="20">
        <v>0.92400000000000004</v>
      </c>
      <c r="AP487" s="20">
        <v>0.97699999999999998</v>
      </c>
      <c r="AQ487" s="20">
        <v>0.95599999999999996</v>
      </c>
      <c r="AR487" s="20">
        <v>0.83799999999999997</v>
      </c>
      <c r="AS487" s="20"/>
      <c r="AT487" s="20">
        <v>0.94399999999999995</v>
      </c>
      <c r="AU487" s="20">
        <v>0.91800000000000004</v>
      </c>
      <c r="AV487" s="20"/>
      <c r="AW487" s="20">
        <v>1.649</v>
      </c>
      <c r="AX487" s="20">
        <v>1.526</v>
      </c>
      <c r="AY487" s="20">
        <v>1.179</v>
      </c>
      <c r="AZ487" s="20">
        <v>1.4630000000000001</v>
      </c>
      <c r="BA487" s="20">
        <v>1.2230000000000001</v>
      </c>
      <c r="BB487" s="20">
        <v>1.7649999999999999</v>
      </c>
      <c r="BC487" s="20">
        <v>1.399</v>
      </c>
      <c r="BD487" s="20">
        <v>1.956</v>
      </c>
      <c r="BE487" s="20">
        <v>1.4670000000000001</v>
      </c>
      <c r="BF487" s="20">
        <v>1.1910000000000001</v>
      </c>
      <c r="BG487" s="20">
        <v>1.1759999999999999</v>
      </c>
      <c r="BH487" s="20">
        <v>1.0680000000000001</v>
      </c>
      <c r="BI487" s="20"/>
      <c r="BJ487" s="20">
        <v>1.1619999999999999</v>
      </c>
      <c r="BK487" s="20">
        <v>1.0529999999999999</v>
      </c>
      <c r="BL487" s="20"/>
      <c r="BM487" s="20">
        <v>0.91700000000000004</v>
      </c>
      <c r="BN487" s="20">
        <v>0.90400000000000003</v>
      </c>
      <c r="BO487" s="20">
        <v>0.92400000000000004</v>
      </c>
      <c r="BP487" s="20">
        <v>0.91300000000000003</v>
      </c>
      <c r="BQ487" s="20">
        <v>0.93400000000000005</v>
      </c>
      <c r="BR487" s="20">
        <v>0.93200000000000005</v>
      </c>
      <c r="BS487" s="20">
        <v>0.94099999999999995</v>
      </c>
      <c r="BT487" s="20">
        <v>0.91200000000000003</v>
      </c>
      <c r="BU487" s="20">
        <v>0.92900000000000005</v>
      </c>
      <c r="BV487" s="20">
        <v>0.92200000000000004</v>
      </c>
      <c r="BW487" s="20">
        <v>0.93600000000000005</v>
      </c>
      <c r="BX487" s="20">
        <v>0.89800000000000002</v>
      </c>
      <c r="BY487" s="20"/>
      <c r="BZ487" s="20">
        <v>0.91400000000000003</v>
      </c>
      <c r="CA487" s="20">
        <v>0.93200000000000005</v>
      </c>
      <c r="CB487" s="20"/>
      <c r="CC487" s="20"/>
    </row>
    <row r="488" spans="1:81" x14ac:dyDescent="0.35">
      <c r="A488" s="20">
        <v>174.97300000000001</v>
      </c>
      <c r="B488" s="20">
        <v>181.22200000000001</v>
      </c>
      <c r="C488" s="20">
        <v>301.51600000000002</v>
      </c>
      <c r="D488" s="20">
        <v>195.28200000000001</v>
      </c>
      <c r="E488" s="20">
        <v>249.96100000000001</v>
      </c>
      <c r="F488" s="20">
        <v>103.10899999999999</v>
      </c>
      <c r="G488" s="20">
        <v>249.96100000000001</v>
      </c>
      <c r="H488" s="20">
        <v>176.535</v>
      </c>
      <c r="I488" s="20">
        <v>73.426000000000002</v>
      </c>
      <c r="J488" s="20">
        <v>179.66</v>
      </c>
      <c r="K488" s="20">
        <v>174.97300000000001</v>
      </c>
      <c r="L488" s="20">
        <v>204.65600000000001</v>
      </c>
      <c r="M488" s="20"/>
      <c r="N488" s="20">
        <v>178.09700000000001</v>
      </c>
      <c r="O488" s="20">
        <v>115.607</v>
      </c>
      <c r="P488" s="20"/>
      <c r="Q488" s="20">
        <v>51.512999999999998</v>
      </c>
      <c r="R488" s="20">
        <v>51.084000000000003</v>
      </c>
      <c r="S488" s="20">
        <v>63.886000000000003</v>
      </c>
      <c r="T488" s="20">
        <v>51.512999999999998</v>
      </c>
      <c r="U488" s="20">
        <v>60.654000000000003</v>
      </c>
      <c r="V488" s="20">
        <v>36.514000000000003</v>
      </c>
      <c r="W488" s="20">
        <v>57.119</v>
      </c>
      <c r="X488" s="20">
        <v>49.619</v>
      </c>
      <c r="Y488" s="20">
        <v>32.246000000000002</v>
      </c>
      <c r="Z488" s="20">
        <v>50.350999999999999</v>
      </c>
      <c r="AA488" s="20">
        <v>48.584000000000003</v>
      </c>
      <c r="AB488" s="20">
        <v>55.350999999999999</v>
      </c>
      <c r="AC488" s="20"/>
      <c r="AD488" s="20">
        <v>53.582999999999998</v>
      </c>
      <c r="AE488" s="20">
        <v>114.179</v>
      </c>
      <c r="AG488" s="20">
        <v>0.82899999999999996</v>
      </c>
      <c r="AH488" s="20">
        <v>0.873</v>
      </c>
      <c r="AI488" s="20">
        <v>0.92800000000000005</v>
      </c>
      <c r="AJ488" s="20">
        <v>0.92500000000000004</v>
      </c>
      <c r="AK488" s="20">
        <v>0.85399999999999998</v>
      </c>
      <c r="AL488" s="20">
        <v>0.97199999999999998</v>
      </c>
      <c r="AM488" s="20">
        <v>0.96299999999999997</v>
      </c>
      <c r="AN488" s="20">
        <v>0.90100000000000002</v>
      </c>
      <c r="AO488" s="20">
        <v>0.88700000000000001</v>
      </c>
      <c r="AP488" s="20">
        <v>0.89100000000000001</v>
      </c>
      <c r="AQ488" s="20">
        <v>0.93200000000000005</v>
      </c>
      <c r="AR488" s="20">
        <v>0.83899999999999997</v>
      </c>
      <c r="AS488" s="20"/>
      <c r="AT488" s="20">
        <v>0.94399999999999995</v>
      </c>
      <c r="AU488" s="20">
        <v>0.111</v>
      </c>
      <c r="AV488" s="20"/>
      <c r="AW488" s="20">
        <v>1.9359999999999999</v>
      </c>
      <c r="AX488" s="20">
        <v>1.5760000000000001</v>
      </c>
      <c r="AY488" s="20">
        <v>1.0620000000000001</v>
      </c>
      <c r="AZ488" s="20">
        <v>1.2869999999999999</v>
      </c>
      <c r="BA488" s="20">
        <v>1.82</v>
      </c>
      <c r="BB488" s="20">
        <v>1.073</v>
      </c>
      <c r="BC488" s="20">
        <v>1.151</v>
      </c>
      <c r="BD488" s="20">
        <v>1.635</v>
      </c>
      <c r="BE488" s="20">
        <v>1.631</v>
      </c>
      <c r="BF488" s="20">
        <v>1.423</v>
      </c>
      <c r="BG488" s="20">
        <v>1.292</v>
      </c>
      <c r="BH488" s="20">
        <v>1.419</v>
      </c>
      <c r="BI488" s="20"/>
      <c r="BJ488" s="20">
        <v>1.379</v>
      </c>
      <c r="BK488" s="20">
        <v>1.48</v>
      </c>
      <c r="BL488" s="20"/>
      <c r="BM488" s="20">
        <v>0.91400000000000003</v>
      </c>
      <c r="BN488" s="20">
        <v>0.93200000000000005</v>
      </c>
      <c r="BO488" s="20">
        <v>0.92100000000000004</v>
      </c>
      <c r="BP488" s="20">
        <v>0.93600000000000005</v>
      </c>
      <c r="BQ488" s="20">
        <v>0.92800000000000005</v>
      </c>
      <c r="BR488" s="20">
        <v>0.90400000000000003</v>
      </c>
      <c r="BS488" s="20">
        <v>0.93300000000000005</v>
      </c>
      <c r="BT488" s="20">
        <v>0.91100000000000003</v>
      </c>
      <c r="BU488" s="20">
        <v>0.86199999999999999</v>
      </c>
      <c r="BV488" s="20">
        <v>0.89100000000000001</v>
      </c>
      <c r="BW488" s="20">
        <v>0.9</v>
      </c>
      <c r="BX488" s="20">
        <v>0.89700000000000002</v>
      </c>
      <c r="BY488" s="20"/>
      <c r="BZ488" s="20">
        <v>0.92600000000000005</v>
      </c>
      <c r="CA488" s="20">
        <v>0.114</v>
      </c>
      <c r="CB488" s="20"/>
      <c r="CC488" s="20"/>
    </row>
    <row r="489" spans="1:81" x14ac:dyDescent="0.35">
      <c r="A489" s="20">
        <v>240.58799999999999</v>
      </c>
      <c r="B489" s="20">
        <v>203.09399999999999</v>
      </c>
      <c r="C489" s="20">
        <v>254.648</v>
      </c>
      <c r="D489" s="20">
        <v>187.471</v>
      </c>
      <c r="E489" s="20">
        <v>256.20999999999998</v>
      </c>
      <c r="F489" s="20">
        <v>206.21799999999999</v>
      </c>
      <c r="G489" s="20">
        <v>210.905</v>
      </c>
      <c r="H489" s="20">
        <v>210.905</v>
      </c>
      <c r="I489" s="20">
        <v>281.20600000000002</v>
      </c>
      <c r="J489" s="20">
        <v>185.90899999999999</v>
      </c>
      <c r="K489" s="20">
        <v>187.471</v>
      </c>
      <c r="L489" s="20">
        <v>203.09399999999999</v>
      </c>
      <c r="M489" s="20"/>
      <c r="N489" s="20">
        <v>184.346</v>
      </c>
      <c r="O489" s="20">
        <v>220.27799999999999</v>
      </c>
      <c r="P489" s="20"/>
      <c r="Q489" s="20">
        <v>59.19</v>
      </c>
      <c r="R489" s="20">
        <v>53.887</v>
      </c>
      <c r="S489" s="20">
        <v>68.456999999999994</v>
      </c>
      <c r="T489" s="20">
        <v>51.512999999999998</v>
      </c>
      <c r="U489" s="20">
        <v>59.618000000000002</v>
      </c>
      <c r="V489" s="20">
        <v>54.012</v>
      </c>
      <c r="W489" s="20">
        <v>55.350999999999999</v>
      </c>
      <c r="X489" s="20">
        <v>52.548000000000002</v>
      </c>
      <c r="Y489" s="20">
        <v>61.386000000000003</v>
      </c>
      <c r="Z489" s="20">
        <v>49.316000000000003</v>
      </c>
      <c r="AA489" s="20">
        <v>52.119</v>
      </c>
      <c r="AB489" s="20">
        <v>52.548000000000002</v>
      </c>
      <c r="AC489" s="20"/>
      <c r="AD489" s="20">
        <v>55.654000000000003</v>
      </c>
      <c r="AE489" s="20">
        <v>78.634</v>
      </c>
      <c r="AG489" s="20">
        <v>0.86299999999999999</v>
      </c>
      <c r="AH489" s="20">
        <v>0.879</v>
      </c>
      <c r="AI489" s="20">
        <v>0.68300000000000005</v>
      </c>
      <c r="AJ489" s="20">
        <v>0.88800000000000001</v>
      </c>
      <c r="AK489" s="20">
        <v>0.90600000000000003</v>
      </c>
      <c r="AL489" s="20">
        <v>0.88800000000000001</v>
      </c>
      <c r="AM489" s="20">
        <v>0.86499999999999999</v>
      </c>
      <c r="AN489" s="20">
        <v>0.96</v>
      </c>
      <c r="AO489" s="20">
        <v>0.93799999999999994</v>
      </c>
      <c r="AP489" s="20">
        <v>0.96099999999999997</v>
      </c>
      <c r="AQ489" s="20">
        <v>0.86699999999999999</v>
      </c>
      <c r="AR489" s="20">
        <v>0.92400000000000004</v>
      </c>
      <c r="AS489" s="20"/>
      <c r="AT489" s="20">
        <v>0.72299999999999998</v>
      </c>
      <c r="AU489" s="20">
        <v>0.44800000000000001</v>
      </c>
      <c r="AV489" s="20"/>
      <c r="AW489" s="20">
        <v>1.393</v>
      </c>
      <c r="AX489" s="20">
        <v>1.623</v>
      </c>
      <c r="AY489" s="20">
        <v>1.9930000000000001</v>
      </c>
      <c r="AZ489" s="20">
        <v>1.6579999999999999</v>
      </c>
      <c r="BA489" s="20">
        <v>1.3169999999999999</v>
      </c>
      <c r="BB489" s="20">
        <v>1.4470000000000001</v>
      </c>
      <c r="BC489" s="20">
        <v>1.726</v>
      </c>
      <c r="BD489" s="20">
        <v>1.254</v>
      </c>
      <c r="BE489" s="20">
        <v>1.139</v>
      </c>
      <c r="BF489" s="20">
        <v>1.3320000000000001</v>
      </c>
      <c r="BG489" s="20">
        <v>1.3120000000000001</v>
      </c>
      <c r="BH489" s="20">
        <v>1.157</v>
      </c>
      <c r="BI489" s="20"/>
      <c r="BJ489" s="20">
        <v>2.4</v>
      </c>
      <c r="BK489" s="20">
        <v>2.012</v>
      </c>
      <c r="BL489" s="20"/>
      <c r="BM489" s="20">
        <v>0.90100000000000002</v>
      </c>
      <c r="BN489" s="20">
        <v>0.90600000000000003</v>
      </c>
      <c r="BO489" s="20">
        <v>0.876</v>
      </c>
      <c r="BP489" s="20">
        <v>0.93799999999999994</v>
      </c>
      <c r="BQ489" s="20">
        <v>0.91600000000000004</v>
      </c>
      <c r="BR489" s="20">
        <v>0.92600000000000005</v>
      </c>
      <c r="BS489" s="20">
        <v>0.91500000000000004</v>
      </c>
      <c r="BT489" s="20">
        <v>0.94099999999999995</v>
      </c>
      <c r="BU489" s="20">
        <v>0.92500000000000004</v>
      </c>
      <c r="BV489" s="20">
        <v>0.92600000000000005</v>
      </c>
      <c r="BW489" s="20">
        <v>0.879</v>
      </c>
      <c r="BX489" s="20">
        <v>0.91900000000000004</v>
      </c>
      <c r="BY489" s="20"/>
      <c r="BZ489" s="20">
        <v>0.88</v>
      </c>
      <c r="CA489" s="20">
        <v>0.78100000000000003</v>
      </c>
      <c r="CB489" s="20"/>
      <c r="CC489" s="20"/>
    </row>
    <row r="490" spans="1:81" x14ac:dyDescent="0.35">
      <c r="A490" s="20">
        <v>229.65199999999999</v>
      </c>
      <c r="B490" s="20">
        <v>157.78800000000001</v>
      </c>
      <c r="C490" s="20">
        <v>198.40700000000001</v>
      </c>
      <c r="D490" s="20">
        <v>159.35</v>
      </c>
      <c r="E490" s="20">
        <v>285.89299999999997</v>
      </c>
      <c r="F490" s="20">
        <v>235.90100000000001</v>
      </c>
      <c r="G490" s="20">
        <v>271.83300000000003</v>
      </c>
      <c r="H490" s="20">
        <v>198.40700000000001</v>
      </c>
      <c r="I490" s="20">
        <v>399.93799999999999</v>
      </c>
      <c r="J490" s="20">
        <v>148.41399999999999</v>
      </c>
      <c r="K490" s="20">
        <v>192.15799999999999</v>
      </c>
      <c r="L490" s="20">
        <v>221.84100000000001</v>
      </c>
      <c r="M490" s="20"/>
      <c r="N490" s="20">
        <v>254.648</v>
      </c>
      <c r="O490" s="20">
        <v>487.42399999999998</v>
      </c>
      <c r="P490" s="20"/>
      <c r="Q490" s="20">
        <v>59.921999999999997</v>
      </c>
      <c r="R490" s="20">
        <v>47.548000000000002</v>
      </c>
      <c r="S490" s="20">
        <v>54.316000000000003</v>
      </c>
      <c r="T490" s="20">
        <v>46.816000000000003</v>
      </c>
      <c r="U490" s="20">
        <v>62.118000000000002</v>
      </c>
      <c r="V490" s="20">
        <v>58.886000000000003</v>
      </c>
      <c r="W490" s="20">
        <v>61.082999999999998</v>
      </c>
      <c r="X490" s="20">
        <v>52.119</v>
      </c>
      <c r="Y490" s="20">
        <v>75.956000000000003</v>
      </c>
      <c r="Z490" s="20">
        <v>44.744999999999997</v>
      </c>
      <c r="AA490" s="20">
        <v>49.316000000000003</v>
      </c>
      <c r="AB490" s="20">
        <v>53.887</v>
      </c>
      <c r="AC490" s="20"/>
      <c r="AD490" s="20">
        <v>49.012999999999998</v>
      </c>
      <c r="AE490" s="20">
        <v>112.95099999999999</v>
      </c>
      <c r="AG490" s="20">
        <v>0.80400000000000005</v>
      </c>
      <c r="AH490" s="20">
        <v>0.877</v>
      </c>
      <c r="AI490" s="20">
        <v>0.84499999999999997</v>
      </c>
      <c r="AJ490" s="20">
        <v>0.91400000000000003</v>
      </c>
      <c r="AK490" s="20">
        <v>0.93100000000000005</v>
      </c>
      <c r="AL490" s="20">
        <v>0.85499999999999998</v>
      </c>
      <c r="AM490" s="20">
        <v>0.91600000000000004</v>
      </c>
      <c r="AN490" s="20">
        <v>0.91800000000000004</v>
      </c>
      <c r="AO490" s="20">
        <v>0.871</v>
      </c>
      <c r="AP490" s="20">
        <v>0.93200000000000005</v>
      </c>
      <c r="AQ490" s="20">
        <v>0.99299999999999999</v>
      </c>
      <c r="AR490" s="20">
        <v>0.96</v>
      </c>
      <c r="AS490" s="20"/>
      <c r="AT490" s="20">
        <v>0.96399999999999997</v>
      </c>
      <c r="AU490" s="20">
        <v>0.48</v>
      </c>
      <c r="AV490" s="20"/>
      <c r="AW490" s="20">
        <v>1.99</v>
      </c>
      <c r="AX490" s="20">
        <v>1.411</v>
      </c>
      <c r="AY490" s="20">
        <v>1.2350000000000001</v>
      </c>
      <c r="AZ490" s="20">
        <v>1.472</v>
      </c>
      <c r="BA490" s="20">
        <v>1.31</v>
      </c>
      <c r="BB490" s="20">
        <v>1.262</v>
      </c>
      <c r="BC490" s="20">
        <v>1.302</v>
      </c>
      <c r="BD490" s="20">
        <v>1.31</v>
      </c>
      <c r="BE490" s="20">
        <v>1.43</v>
      </c>
      <c r="BF490" s="20">
        <v>1.4259999999999999</v>
      </c>
      <c r="BG490" s="20">
        <v>1.2509999999999999</v>
      </c>
      <c r="BH490" s="20">
        <v>1.0589999999999999</v>
      </c>
      <c r="BI490" s="20"/>
      <c r="BJ490" s="20">
        <v>1.2150000000000001</v>
      </c>
      <c r="BK490" s="20">
        <v>1.53</v>
      </c>
      <c r="BL490" s="20"/>
      <c r="BM490" s="20">
        <v>0.90200000000000002</v>
      </c>
      <c r="BN490" s="20">
        <v>0.89400000000000002</v>
      </c>
      <c r="BO490" s="20">
        <v>0.89800000000000002</v>
      </c>
      <c r="BP490" s="20">
        <v>0.90300000000000002</v>
      </c>
      <c r="BQ490" s="20">
        <v>0.93400000000000005</v>
      </c>
      <c r="BR490" s="20">
        <v>0.90400000000000003</v>
      </c>
      <c r="BS490" s="20">
        <v>0.93</v>
      </c>
      <c r="BT490" s="20">
        <v>0.90100000000000002</v>
      </c>
      <c r="BU490" s="20">
        <v>0.92800000000000005</v>
      </c>
      <c r="BV490" s="20">
        <v>0.93100000000000005</v>
      </c>
      <c r="BW490" s="20">
        <v>0.93899999999999995</v>
      </c>
      <c r="BX490" s="20">
        <v>0.91600000000000004</v>
      </c>
      <c r="BY490" s="20"/>
      <c r="BZ490" s="20">
        <v>0.94</v>
      </c>
      <c r="CA490" s="20">
        <v>0.84199999999999997</v>
      </c>
      <c r="CB490" s="20"/>
      <c r="CC490" s="20"/>
    </row>
    <row r="491" spans="1:81" x14ac:dyDescent="0.35">
      <c r="A491" s="20">
        <v>224.965</v>
      </c>
      <c r="B491" s="20">
        <v>174.97300000000001</v>
      </c>
      <c r="C491" s="20">
        <v>251.524</v>
      </c>
      <c r="D491" s="20">
        <v>131.22999999999999</v>
      </c>
      <c r="E491" s="20">
        <v>376.50400000000002</v>
      </c>
      <c r="F491" s="20">
        <v>306.20299999999997</v>
      </c>
      <c r="G491" s="20">
        <v>174.97300000000001</v>
      </c>
      <c r="H491" s="20">
        <v>273.39499999999998</v>
      </c>
      <c r="I491" s="20">
        <v>204.65600000000001</v>
      </c>
      <c r="J491" s="20">
        <v>181.22200000000001</v>
      </c>
      <c r="K491" s="20">
        <v>120.294</v>
      </c>
      <c r="L491" s="20">
        <v>234.339</v>
      </c>
      <c r="M491" s="20"/>
      <c r="N491" s="20">
        <v>167.16200000000001</v>
      </c>
      <c r="O491" s="20">
        <v>421.81</v>
      </c>
      <c r="P491" s="20"/>
      <c r="Q491" s="20">
        <v>60.654000000000003</v>
      </c>
      <c r="R491" s="20">
        <v>52.119</v>
      </c>
      <c r="S491" s="20">
        <v>60.654000000000003</v>
      </c>
      <c r="T491" s="20">
        <v>42.978000000000002</v>
      </c>
      <c r="U491" s="20">
        <v>71.688999999999993</v>
      </c>
      <c r="V491" s="20">
        <v>63.886000000000003</v>
      </c>
      <c r="W491" s="20">
        <v>48.280999999999999</v>
      </c>
      <c r="X491" s="20">
        <v>69.492000000000004</v>
      </c>
      <c r="Y491" s="20">
        <v>63.154000000000003</v>
      </c>
      <c r="Z491" s="20">
        <v>49.316000000000003</v>
      </c>
      <c r="AA491" s="20">
        <v>41.512999999999998</v>
      </c>
      <c r="AB491" s="20">
        <v>57.119</v>
      </c>
      <c r="AC491" s="20"/>
      <c r="AD491" s="20">
        <v>60.350999999999999</v>
      </c>
      <c r="AE491" s="20">
        <v>84.364999999999995</v>
      </c>
      <c r="AG491" s="20">
        <v>0.76800000000000002</v>
      </c>
      <c r="AH491" s="20">
        <v>0.80900000000000005</v>
      </c>
      <c r="AI491" s="20">
        <v>0.85899999999999999</v>
      </c>
      <c r="AJ491" s="20">
        <v>0.89300000000000002</v>
      </c>
      <c r="AK491" s="20">
        <v>0.92100000000000004</v>
      </c>
      <c r="AL491" s="20">
        <v>0.94299999999999995</v>
      </c>
      <c r="AM491" s="20">
        <v>0.94299999999999995</v>
      </c>
      <c r="AN491" s="20">
        <v>0.71099999999999997</v>
      </c>
      <c r="AO491" s="20">
        <v>0.64500000000000002</v>
      </c>
      <c r="AP491" s="20">
        <v>0.93600000000000005</v>
      </c>
      <c r="AQ491" s="20">
        <v>0.877</v>
      </c>
      <c r="AR491" s="20">
        <v>0.90300000000000002</v>
      </c>
      <c r="AS491" s="20"/>
      <c r="AT491" s="20">
        <v>0.879</v>
      </c>
      <c r="AU491" s="20">
        <v>0.745</v>
      </c>
      <c r="AV491" s="20"/>
      <c r="AW491" s="20">
        <v>2.012</v>
      </c>
      <c r="AX491" s="20">
        <v>1.9470000000000001</v>
      </c>
      <c r="AY491" s="20">
        <v>1.498</v>
      </c>
      <c r="AZ491" s="20">
        <v>1.611</v>
      </c>
      <c r="BA491" s="20">
        <v>1.165</v>
      </c>
      <c r="BB491" s="20">
        <v>1.177</v>
      </c>
      <c r="BC491" s="20">
        <v>1.1779999999999999</v>
      </c>
      <c r="BD491" s="20">
        <v>1.379</v>
      </c>
      <c r="BE491" s="20">
        <v>1.357</v>
      </c>
      <c r="BF491" s="20">
        <v>1.4119999999999999</v>
      </c>
      <c r="BG491" s="20">
        <v>1.6519999999999999</v>
      </c>
      <c r="BH491" s="20">
        <v>1.3640000000000001</v>
      </c>
      <c r="BI491" s="20"/>
      <c r="BJ491" s="20">
        <v>1.454</v>
      </c>
      <c r="BK491" s="20">
        <v>1.0920000000000001</v>
      </c>
      <c r="BL491" s="20"/>
      <c r="BM491" s="20">
        <v>0.89200000000000002</v>
      </c>
      <c r="BN491" s="20">
        <v>0.9</v>
      </c>
      <c r="BO491" s="20">
        <v>0.91500000000000004</v>
      </c>
      <c r="BP491" s="20">
        <v>0.91300000000000003</v>
      </c>
      <c r="BQ491" s="20">
        <v>0.92700000000000005</v>
      </c>
      <c r="BR491" s="20">
        <v>0.93100000000000005</v>
      </c>
      <c r="BS491" s="20">
        <v>0.92900000000000005</v>
      </c>
      <c r="BT491" s="20">
        <v>0.85599999999999998</v>
      </c>
      <c r="BU491" s="20">
        <v>0.876</v>
      </c>
      <c r="BV491" s="20">
        <v>0.92800000000000005</v>
      </c>
      <c r="BW491" s="20">
        <v>0.88</v>
      </c>
      <c r="BX491" s="20">
        <v>0.92600000000000005</v>
      </c>
      <c r="BY491" s="20"/>
      <c r="BZ491" s="20">
        <v>0.93100000000000005</v>
      </c>
      <c r="CA491" s="20">
        <v>0.9</v>
      </c>
      <c r="CB491" s="20"/>
      <c r="CC491" s="20"/>
    </row>
    <row r="492" spans="1:81" x14ac:dyDescent="0.35">
      <c r="A492" s="20">
        <v>214.029</v>
      </c>
      <c r="B492" s="20">
        <v>234.339</v>
      </c>
      <c r="C492" s="20">
        <v>167.16200000000001</v>
      </c>
      <c r="D492" s="20">
        <v>195.28200000000001</v>
      </c>
      <c r="E492" s="20">
        <v>379.62900000000002</v>
      </c>
      <c r="F492" s="20">
        <v>440.55700000000002</v>
      </c>
      <c r="G492" s="20">
        <v>170.286</v>
      </c>
      <c r="H492" s="20">
        <v>131.22999999999999</v>
      </c>
      <c r="I492" s="20">
        <v>496.798</v>
      </c>
      <c r="J492" s="20">
        <v>148.41399999999999</v>
      </c>
      <c r="K492" s="20">
        <v>135.916</v>
      </c>
      <c r="L492" s="20">
        <v>146.852</v>
      </c>
      <c r="M492" s="20"/>
      <c r="N492" s="20">
        <v>284.33100000000002</v>
      </c>
      <c r="O492" s="20">
        <v>204.65600000000001</v>
      </c>
      <c r="P492" s="20"/>
      <c r="Q492" s="20">
        <v>53.887</v>
      </c>
      <c r="R492" s="20">
        <v>56.082999999999998</v>
      </c>
      <c r="S492" s="20">
        <v>49.442</v>
      </c>
      <c r="T492" s="20">
        <v>50.78</v>
      </c>
      <c r="U492" s="20">
        <v>136.41</v>
      </c>
      <c r="V492" s="20">
        <v>81.259</v>
      </c>
      <c r="W492" s="20">
        <v>50.048000000000002</v>
      </c>
      <c r="X492" s="20">
        <v>42.548999999999999</v>
      </c>
      <c r="Y492" s="20">
        <v>81.688000000000002</v>
      </c>
      <c r="Z492" s="20">
        <v>43.280999999999999</v>
      </c>
      <c r="AA492" s="20">
        <v>45.476999999999997</v>
      </c>
      <c r="AB492" s="20">
        <v>44.316000000000003</v>
      </c>
      <c r="AC492" s="20"/>
      <c r="AD492" s="20">
        <v>53.709000000000003</v>
      </c>
      <c r="AE492" s="20">
        <v>57.119</v>
      </c>
      <c r="AG492" s="20">
        <v>0.92600000000000005</v>
      </c>
      <c r="AH492" s="20">
        <v>0.93600000000000005</v>
      </c>
      <c r="AI492" s="20">
        <v>0.85899999999999999</v>
      </c>
      <c r="AJ492" s="20">
        <v>0.95199999999999996</v>
      </c>
      <c r="AK492" s="20">
        <v>0.25600000000000001</v>
      </c>
      <c r="AL492" s="20">
        <v>0.83799999999999997</v>
      </c>
      <c r="AM492" s="20">
        <v>0.85399999999999998</v>
      </c>
      <c r="AN492" s="20">
        <v>0.91100000000000003</v>
      </c>
      <c r="AO492" s="20">
        <v>0.93600000000000005</v>
      </c>
      <c r="AP492" s="20">
        <v>0.996</v>
      </c>
      <c r="AQ492" s="20">
        <v>0.82599999999999996</v>
      </c>
      <c r="AR492" s="20">
        <v>0.94</v>
      </c>
      <c r="AS492" s="20"/>
      <c r="AT492" s="20">
        <v>0.72799999999999998</v>
      </c>
      <c r="AU492" s="20">
        <v>0.78800000000000003</v>
      </c>
      <c r="AV492" s="20"/>
      <c r="AW492" s="20">
        <v>1.5229999999999999</v>
      </c>
      <c r="AX492" s="20">
        <v>1.361</v>
      </c>
      <c r="AY492" s="20">
        <v>1.67</v>
      </c>
      <c r="AZ492" s="20">
        <v>1.504</v>
      </c>
      <c r="BA492" s="20">
        <v>3.0449999999999999</v>
      </c>
      <c r="BB492" s="20">
        <v>1.4390000000000001</v>
      </c>
      <c r="BC492" s="20">
        <v>1.6739999999999999</v>
      </c>
      <c r="BD492" s="20">
        <v>1.6</v>
      </c>
      <c r="BE492" s="20">
        <v>1.1339999999999999</v>
      </c>
      <c r="BF492" s="20">
        <v>1.3440000000000001</v>
      </c>
      <c r="BG492" s="20">
        <v>1.917</v>
      </c>
      <c r="BH492" s="20">
        <v>1.206</v>
      </c>
      <c r="BI492" s="20"/>
      <c r="BJ492" s="20">
        <v>2.57</v>
      </c>
      <c r="BK492" s="20">
        <v>1.7669999999999999</v>
      </c>
      <c r="BL492" s="20"/>
      <c r="BM492" s="20">
        <v>0.92300000000000004</v>
      </c>
      <c r="BN492" s="20">
        <v>0.92900000000000005</v>
      </c>
      <c r="BO492" s="20">
        <v>0.93899999999999995</v>
      </c>
      <c r="BP492" s="20">
        <v>0.94699999999999995</v>
      </c>
      <c r="BQ492" s="20">
        <v>0.29299999999999998</v>
      </c>
      <c r="BR492" s="20">
        <v>0.90700000000000003</v>
      </c>
      <c r="BS492" s="20">
        <v>0.89700000000000002</v>
      </c>
      <c r="BT492" s="20">
        <v>0.90300000000000002</v>
      </c>
      <c r="BU492" s="20">
        <v>0.94499999999999995</v>
      </c>
      <c r="BV492" s="20">
        <v>0.93100000000000005</v>
      </c>
      <c r="BW492" s="20">
        <v>0.90600000000000003</v>
      </c>
      <c r="BX492" s="20">
        <v>0.89500000000000002</v>
      </c>
      <c r="BY492" s="20"/>
      <c r="BZ492" s="20">
        <v>0.94299999999999995</v>
      </c>
      <c r="CA492" s="20">
        <v>0.91300000000000003</v>
      </c>
      <c r="CB492" s="20"/>
      <c r="CC492" s="20"/>
    </row>
    <row r="493" spans="1:81" x14ac:dyDescent="0.35">
      <c r="A493" s="20">
        <v>228.09</v>
      </c>
      <c r="B493" s="20">
        <v>156.226</v>
      </c>
      <c r="C493" s="20">
        <v>217.154</v>
      </c>
      <c r="D493" s="20">
        <v>124.98099999999999</v>
      </c>
      <c r="E493" s="20">
        <v>251.524</v>
      </c>
      <c r="F493" s="20">
        <v>331.19900000000001</v>
      </c>
      <c r="G493" s="20">
        <v>204.65600000000001</v>
      </c>
      <c r="H493" s="20">
        <v>146.852</v>
      </c>
      <c r="I493" s="20">
        <v>201.53100000000001</v>
      </c>
      <c r="J493" s="20">
        <v>182.78399999999999</v>
      </c>
      <c r="K493" s="20">
        <v>193.72</v>
      </c>
      <c r="L493" s="20">
        <v>273.39499999999998</v>
      </c>
      <c r="M493" s="20"/>
      <c r="N493" s="20">
        <v>115.607</v>
      </c>
      <c r="O493" s="20">
        <v>239.02500000000001</v>
      </c>
      <c r="P493" s="20"/>
      <c r="Q493" s="20">
        <v>55.350999999999999</v>
      </c>
      <c r="R493" s="20">
        <v>46.084000000000003</v>
      </c>
      <c r="S493" s="20">
        <v>65.653999999999996</v>
      </c>
      <c r="T493" s="20">
        <v>40.780999999999999</v>
      </c>
      <c r="U493" s="20">
        <v>60.654000000000003</v>
      </c>
      <c r="V493" s="20">
        <v>66.385999999999996</v>
      </c>
      <c r="W493" s="20">
        <v>52.850999999999999</v>
      </c>
      <c r="X493" s="20">
        <v>44.012999999999998</v>
      </c>
      <c r="Y493" s="20">
        <v>52.548000000000002</v>
      </c>
      <c r="Z493" s="20">
        <v>50.350999999999999</v>
      </c>
      <c r="AA493" s="20">
        <v>51.816000000000003</v>
      </c>
      <c r="AB493" s="20">
        <v>63.154000000000003</v>
      </c>
      <c r="AC493" s="20"/>
      <c r="AD493" s="20">
        <v>73.456000000000003</v>
      </c>
      <c r="AE493" s="20">
        <v>59.618000000000002</v>
      </c>
      <c r="AG493" s="20">
        <v>0.93600000000000005</v>
      </c>
      <c r="AH493" s="20">
        <v>0.92400000000000004</v>
      </c>
      <c r="AI493" s="20">
        <v>0.63300000000000001</v>
      </c>
      <c r="AJ493" s="20">
        <v>0.94399999999999995</v>
      </c>
      <c r="AK493" s="20">
        <v>0.85899999999999999</v>
      </c>
      <c r="AL493" s="20">
        <v>0.94399999999999995</v>
      </c>
      <c r="AM493" s="20">
        <v>0.92100000000000004</v>
      </c>
      <c r="AN493" s="20">
        <v>0.95299999999999996</v>
      </c>
      <c r="AO493" s="20">
        <v>0.91700000000000004</v>
      </c>
      <c r="AP493" s="20">
        <v>0.90600000000000003</v>
      </c>
      <c r="AQ493" s="20">
        <v>0.90700000000000003</v>
      </c>
      <c r="AR493" s="20">
        <v>0.86099999999999999</v>
      </c>
      <c r="AS493" s="20"/>
      <c r="AT493" s="20">
        <v>0.66200000000000003</v>
      </c>
      <c r="AU493" s="20">
        <v>0.84499999999999997</v>
      </c>
      <c r="AV493" s="20"/>
      <c r="AW493" s="20">
        <v>1.3440000000000001</v>
      </c>
      <c r="AX493" s="20">
        <v>1.6619999999999999</v>
      </c>
      <c r="AY493" s="20">
        <v>1.3340000000000001</v>
      </c>
      <c r="AZ493" s="20">
        <v>1.18</v>
      </c>
      <c r="BA493" s="20">
        <v>1.49</v>
      </c>
      <c r="BB493" s="20">
        <v>1.343</v>
      </c>
      <c r="BC493" s="20">
        <v>1.2689999999999999</v>
      </c>
      <c r="BD493" s="20">
        <v>1.353</v>
      </c>
      <c r="BE493" s="20">
        <v>1.405</v>
      </c>
      <c r="BF493" s="20">
        <v>1.4239999999999999</v>
      </c>
      <c r="BG493" s="20">
        <v>1.379</v>
      </c>
      <c r="BH493" s="20">
        <v>1.595</v>
      </c>
      <c r="BI493" s="20"/>
      <c r="BJ493" s="20">
        <v>2.5499999999999998</v>
      </c>
      <c r="BK493" s="20">
        <v>1.333</v>
      </c>
      <c r="BL493" s="20"/>
      <c r="BM493" s="20">
        <v>0.93300000000000005</v>
      </c>
      <c r="BN493" s="20">
        <v>0.91700000000000004</v>
      </c>
      <c r="BO493" s="20">
        <v>0.76800000000000002</v>
      </c>
      <c r="BP493" s="20">
        <v>0.91400000000000003</v>
      </c>
      <c r="BQ493" s="20">
        <v>0.90200000000000002</v>
      </c>
      <c r="BR493" s="20">
        <v>0.94199999999999995</v>
      </c>
      <c r="BS493" s="20">
        <v>0.90700000000000003</v>
      </c>
      <c r="BT493" s="20">
        <v>0.92200000000000004</v>
      </c>
      <c r="BU493" s="20">
        <v>0.92100000000000004</v>
      </c>
      <c r="BV493" s="20">
        <v>0.90700000000000003</v>
      </c>
      <c r="BW493" s="20">
        <v>0.91500000000000004</v>
      </c>
      <c r="BX493" s="20">
        <v>0.91400000000000003</v>
      </c>
      <c r="BY493" s="20"/>
      <c r="BZ493" s="20">
        <v>0.89400000000000002</v>
      </c>
      <c r="CA493" s="20">
        <v>0.90800000000000003</v>
      </c>
      <c r="CB493" s="20"/>
      <c r="CC493" s="20"/>
    </row>
    <row r="494" spans="1:81" x14ac:dyDescent="0.35">
      <c r="A494" s="20">
        <v>174.97300000000001</v>
      </c>
      <c r="B494" s="20">
        <v>179.66</v>
      </c>
      <c r="C494" s="20">
        <v>45.305</v>
      </c>
      <c r="D494" s="20">
        <v>209.34299999999999</v>
      </c>
      <c r="E494" s="20">
        <v>193.72</v>
      </c>
      <c r="F494" s="20">
        <v>328.07400000000001</v>
      </c>
      <c r="G494" s="20">
        <v>179.66</v>
      </c>
      <c r="H494" s="20">
        <v>221.84100000000001</v>
      </c>
      <c r="I494" s="20">
        <v>170.286</v>
      </c>
      <c r="J494" s="20">
        <v>156.226</v>
      </c>
      <c r="K494" s="20">
        <v>331.19900000000001</v>
      </c>
      <c r="L494" s="20">
        <v>181.22200000000001</v>
      </c>
      <c r="M494" s="20"/>
      <c r="N494" s="20">
        <v>106.23399999999999</v>
      </c>
      <c r="O494" s="20">
        <v>465.553</v>
      </c>
      <c r="P494" s="20"/>
      <c r="Q494" s="20">
        <v>48.280999999999999</v>
      </c>
      <c r="R494" s="20">
        <v>50.048000000000002</v>
      </c>
      <c r="S494" s="20">
        <v>24.443999999999999</v>
      </c>
      <c r="T494" s="20">
        <v>52.850999999999999</v>
      </c>
      <c r="U494" s="20">
        <v>51.084000000000003</v>
      </c>
      <c r="V494" s="20">
        <v>73.027000000000001</v>
      </c>
      <c r="W494" s="20">
        <v>50.476999999999997</v>
      </c>
      <c r="X494" s="20">
        <v>54.744</v>
      </c>
      <c r="Y494" s="20">
        <v>49.316000000000003</v>
      </c>
      <c r="Z494" s="20">
        <v>46.512999999999998</v>
      </c>
      <c r="AA494" s="20">
        <v>79.188000000000002</v>
      </c>
      <c r="AB494" s="20">
        <v>49.012999999999998</v>
      </c>
      <c r="AC494" s="20"/>
      <c r="AD494" s="20">
        <v>39.746000000000002</v>
      </c>
      <c r="AE494" s="20">
        <v>100.4</v>
      </c>
      <c r="AG494" s="20">
        <v>0.94299999999999995</v>
      </c>
      <c r="AH494" s="20">
        <v>0.90100000000000002</v>
      </c>
      <c r="AI494" s="20">
        <v>0.95299999999999996</v>
      </c>
      <c r="AJ494" s="20">
        <v>0.94199999999999995</v>
      </c>
      <c r="AK494" s="20">
        <v>0.93300000000000005</v>
      </c>
      <c r="AL494" s="20">
        <v>0.77300000000000002</v>
      </c>
      <c r="AM494" s="20">
        <v>0.88600000000000001</v>
      </c>
      <c r="AN494" s="20">
        <v>0.93</v>
      </c>
      <c r="AO494" s="20">
        <v>0.88</v>
      </c>
      <c r="AP494" s="20">
        <v>0.90700000000000003</v>
      </c>
      <c r="AQ494" s="20">
        <v>0.66400000000000003</v>
      </c>
      <c r="AR494" s="20">
        <v>0.94799999999999995</v>
      </c>
      <c r="AS494" s="20"/>
      <c r="AT494" s="20">
        <v>0.92</v>
      </c>
      <c r="AU494" s="20">
        <v>0.57999999999999996</v>
      </c>
      <c r="AV494" s="20"/>
      <c r="AW494" s="20">
        <v>1.4419999999999999</v>
      </c>
      <c r="AX494" s="20">
        <v>1.345</v>
      </c>
      <c r="AY494" s="20">
        <v>1.1970000000000001</v>
      </c>
      <c r="AZ494" s="20">
        <v>1.4379999999999999</v>
      </c>
      <c r="BA494" s="20">
        <v>1.234</v>
      </c>
      <c r="BB494" s="20">
        <v>1.3520000000000001</v>
      </c>
      <c r="BC494" s="20">
        <v>1.4019999999999999</v>
      </c>
      <c r="BD494" s="20">
        <v>1.403</v>
      </c>
      <c r="BE494" s="20">
        <v>1.615</v>
      </c>
      <c r="BF494" s="20">
        <v>1.419</v>
      </c>
      <c r="BG494" s="20">
        <v>1.8440000000000001</v>
      </c>
      <c r="BH494" s="20">
        <v>1.22</v>
      </c>
      <c r="BI494" s="20"/>
      <c r="BJ494" s="20">
        <v>1.597</v>
      </c>
      <c r="BK494" s="20">
        <v>2.1869999999999998</v>
      </c>
      <c r="BL494" s="20"/>
      <c r="BM494" s="20">
        <v>0.92900000000000005</v>
      </c>
      <c r="BN494" s="20">
        <v>0.91300000000000003</v>
      </c>
      <c r="BO494" s="20">
        <v>0.86599999999999999</v>
      </c>
      <c r="BP494" s="20">
        <v>0.92400000000000004</v>
      </c>
      <c r="BQ494" s="20">
        <v>0.91200000000000003</v>
      </c>
      <c r="BR494" s="20">
        <v>0.89600000000000002</v>
      </c>
      <c r="BS494" s="20">
        <v>0.93500000000000005</v>
      </c>
      <c r="BT494" s="20">
        <v>0.95299999999999996</v>
      </c>
      <c r="BU494" s="20">
        <v>0.90800000000000003</v>
      </c>
      <c r="BV494" s="20">
        <v>0.91700000000000004</v>
      </c>
      <c r="BW494" s="20">
        <v>0.82699999999999996</v>
      </c>
      <c r="BX494" s="20">
        <v>0.93200000000000005</v>
      </c>
      <c r="BY494" s="20"/>
      <c r="BZ494" s="20">
        <v>0.91900000000000004</v>
      </c>
      <c r="CA494" s="20">
        <v>0.88400000000000001</v>
      </c>
      <c r="CB494" s="20"/>
      <c r="CC494" s="20"/>
    </row>
    <row r="495" spans="1:81" x14ac:dyDescent="0.35">
      <c r="A495" s="20">
        <v>160.91300000000001</v>
      </c>
      <c r="B495" s="20">
        <v>215.59200000000001</v>
      </c>
      <c r="C495" s="20">
        <v>182.78399999999999</v>
      </c>
      <c r="D495" s="20">
        <v>149.977</v>
      </c>
      <c r="E495" s="20">
        <v>235.90100000000001</v>
      </c>
      <c r="F495" s="20">
        <v>154.66399999999999</v>
      </c>
      <c r="G495" s="20">
        <v>187.471</v>
      </c>
      <c r="H495" s="20">
        <v>156.226</v>
      </c>
      <c r="I495" s="20">
        <v>224.965</v>
      </c>
      <c r="J495" s="20">
        <v>146.852</v>
      </c>
      <c r="K495" s="20">
        <v>142.16499999999999</v>
      </c>
      <c r="L495" s="20">
        <v>182.78399999999999</v>
      </c>
      <c r="M495" s="20"/>
      <c r="N495" s="20">
        <v>148.41399999999999</v>
      </c>
      <c r="O495" s="20">
        <v>243.71199999999999</v>
      </c>
      <c r="P495" s="20"/>
      <c r="Q495" s="20">
        <v>51.816000000000003</v>
      </c>
      <c r="R495" s="20">
        <v>54.619</v>
      </c>
      <c r="S495" s="20">
        <v>52.850999999999999</v>
      </c>
      <c r="T495" s="20">
        <v>45.780999999999999</v>
      </c>
      <c r="U495" s="20">
        <v>56.814999999999998</v>
      </c>
      <c r="V495" s="20">
        <v>49.619</v>
      </c>
      <c r="W495" s="20">
        <v>50.048000000000002</v>
      </c>
      <c r="X495" s="20">
        <v>45.048999999999999</v>
      </c>
      <c r="Y495" s="20">
        <v>56.082999999999998</v>
      </c>
      <c r="Z495" s="20">
        <v>44.012999999999998</v>
      </c>
      <c r="AA495" s="20">
        <v>42.978000000000002</v>
      </c>
      <c r="AB495" s="20">
        <v>50.78</v>
      </c>
      <c r="AC495" s="20"/>
      <c r="AD495" s="20">
        <v>39.746000000000002</v>
      </c>
      <c r="AE495" s="20">
        <v>58.582999999999998</v>
      </c>
      <c r="AG495" s="20">
        <v>0.753</v>
      </c>
      <c r="AH495" s="20">
        <v>0.90800000000000003</v>
      </c>
      <c r="AI495" s="20">
        <v>0.82199999999999995</v>
      </c>
      <c r="AJ495" s="20">
        <v>0.89900000000000002</v>
      </c>
      <c r="AK495" s="20">
        <v>0.91800000000000004</v>
      </c>
      <c r="AL495" s="20">
        <v>0.78900000000000003</v>
      </c>
      <c r="AM495" s="20">
        <v>0.94099999999999995</v>
      </c>
      <c r="AN495" s="20">
        <v>0.96699999999999997</v>
      </c>
      <c r="AO495" s="20">
        <v>0.89900000000000002</v>
      </c>
      <c r="AP495" s="20">
        <v>0.95299999999999996</v>
      </c>
      <c r="AQ495" s="20">
        <v>0.96699999999999997</v>
      </c>
      <c r="AR495" s="20">
        <v>0.89100000000000001</v>
      </c>
      <c r="AS495" s="20"/>
      <c r="AT495" s="20">
        <v>0.84499999999999997</v>
      </c>
      <c r="AU495" s="20">
        <v>0.89200000000000002</v>
      </c>
      <c r="AV495" s="20"/>
      <c r="AW495" s="20">
        <v>2.1190000000000002</v>
      </c>
      <c r="AX495" s="20">
        <v>1.3660000000000001</v>
      </c>
      <c r="AY495" s="20">
        <v>1.857</v>
      </c>
      <c r="AZ495" s="20">
        <v>1.552</v>
      </c>
      <c r="BA495" s="20">
        <v>1.4490000000000001</v>
      </c>
      <c r="BB495" s="20">
        <v>2.2669999999999999</v>
      </c>
      <c r="BC495" s="20">
        <v>1.339</v>
      </c>
      <c r="BD495" s="20">
        <v>1.26</v>
      </c>
      <c r="BE495" s="20">
        <v>1.123</v>
      </c>
      <c r="BF495" s="20">
        <v>1.117</v>
      </c>
      <c r="BG495" s="20">
        <v>1.3120000000000001</v>
      </c>
      <c r="BH495" s="20">
        <v>1.53</v>
      </c>
      <c r="BI495" s="20"/>
      <c r="BJ495" s="20">
        <v>1.7430000000000001</v>
      </c>
      <c r="BK495" s="20">
        <v>1.39</v>
      </c>
      <c r="BL495" s="20"/>
      <c r="BM495" s="20">
        <v>0.88800000000000001</v>
      </c>
      <c r="BN495" s="20">
        <v>0.93600000000000005</v>
      </c>
      <c r="BO495" s="20">
        <v>0.89</v>
      </c>
      <c r="BP495" s="20">
        <v>0.91900000000000004</v>
      </c>
      <c r="BQ495" s="20">
        <v>0.93500000000000005</v>
      </c>
      <c r="BR495" s="20">
        <v>0.90400000000000003</v>
      </c>
      <c r="BS495" s="20">
        <v>0.92300000000000004</v>
      </c>
      <c r="BT495" s="20">
        <v>0.91700000000000004</v>
      </c>
      <c r="BU495" s="20">
        <v>0.91100000000000003</v>
      </c>
      <c r="BV495" s="20">
        <v>0.91700000000000004</v>
      </c>
      <c r="BW495" s="20">
        <v>0.93300000000000005</v>
      </c>
      <c r="BX495" s="20">
        <v>0.92100000000000004</v>
      </c>
      <c r="BY495" s="20"/>
      <c r="BZ495" s="20">
        <v>0.88900000000000001</v>
      </c>
      <c r="CA495" s="20">
        <v>0.92</v>
      </c>
      <c r="CB495" s="20"/>
      <c r="CC495" s="20"/>
    </row>
    <row r="496" spans="1:81" x14ac:dyDescent="0.35">
      <c r="A496" s="20">
        <v>151.53899999999999</v>
      </c>
      <c r="B496" s="20">
        <v>178.09700000000001</v>
      </c>
      <c r="C496" s="20">
        <v>165.59899999999999</v>
      </c>
      <c r="D496" s="20">
        <v>154.66399999999999</v>
      </c>
      <c r="E496" s="20">
        <v>256.20999999999998</v>
      </c>
      <c r="F496" s="20">
        <v>203.09399999999999</v>
      </c>
      <c r="G496" s="20">
        <v>154.66399999999999</v>
      </c>
      <c r="H496" s="20">
        <v>243.71199999999999</v>
      </c>
      <c r="I496" s="20">
        <v>226.52699999999999</v>
      </c>
      <c r="J496" s="20">
        <v>207.78</v>
      </c>
      <c r="K496" s="20">
        <v>142.16499999999999</v>
      </c>
      <c r="L496" s="20">
        <v>185.90899999999999</v>
      </c>
      <c r="M496" s="20"/>
      <c r="N496" s="20">
        <v>148.41399999999999</v>
      </c>
      <c r="O496" s="20">
        <v>154.66399999999999</v>
      </c>
      <c r="P496" s="20"/>
      <c r="Q496" s="20">
        <v>47.976999999999997</v>
      </c>
      <c r="R496" s="20">
        <v>49.316000000000003</v>
      </c>
      <c r="S496" s="20">
        <v>51.512999999999998</v>
      </c>
      <c r="T496" s="20">
        <v>46.816000000000003</v>
      </c>
      <c r="U496" s="20">
        <v>58.582999999999998</v>
      </c>
      <c r="V496" s="20">
        <v>53.582999999999998</v>
      </c>
      <c r="W496" s="20">
        <v>46.512999999999998</v>
      </c>
      <c r="X496" s="20">
        <v>57.850999999999999</v>
      </c>
      <c r="Y496" s="20">
        <v>57.119</v>
      </c>
      <c r="Z496" s="20">
        <v>51.816000000000003</v>
      </c>
      <c r="AA496" s="20">
        <v>44.012999999999998</v>
      </c>
      <c r="AB496" s="20">
        <v>53.28</v>
      </c>
      <c r="AC496" s="20"/>
      <c r="AD496" s="20">
        <v>48.887</v>
      </c>
      <c r="AE496" s="20">
        <v>46.816000000000003</v>
      </c>
      <c r="AG496" s="20">
        <v>0.82699999999999996</v>
      </c>
      <c r="AH496" s="20">
        <v>0.92</v>
      </c>
      <c r="AI496" s="20">
        <v>0.78400000000000003</v>
      </c>
      <c r="AJ496" s="20">
        <v>0.88700000000000001</v>
      </c>
      <c r="AK496" s="20">
        <v>0.93799999999999994</v>
      </c>
      <c r="AL496" s="20">
        <v>0.88900000000000001</v>
      </c>
      <c r="AM496" s="20">
        <v>0.89800000000000002</v>
      </c>
      <c r="AN496" s="20">
        <v>0.91500000000000004</v>
      </c>
      <c r="AO496" s="20">
        <v>0.873</v>
      </c>
      <c r="AP496" s="20">
        <v>0.97299999999999998</v>
      </c>
      <c r="AQ496" s="20">
        <v>0.92200000000000004</v>
      </c>
      <c r="AR496" s="20">
        <v>0.82299999999999995</v>
      </c>
      <c r="AS496" s="20"/>
      <c r="AT496" s="20">
        <v>0.78</v>
      </c>
      <c r="AU496" s="20">
        <v>0.88700000000000001</v>
      </c>
      <c r="AV496" s="20"/>
      <c r="AW496" s="20">
        <v>1.7290000000000001</v>
      </c>
      <c r="AX496" s="20">
        <v>1.4359999999999999</v>
      </c>
      <c r="AY496" s="20">
        <v>2.0960000000000001</v>
      </c>
      <c r="AZ496" s="20">
        <v>1.107</v>
      </c>
      <c r="BA496" s="20">
        <v>1.0840000000000001</v>
      </c>
      <c r="BB496" s="20">
        <v>1.3080000000000001</v>
      </c>
      <c r="BC496" s="20">
        <v>1.46</v>
      </c>
      <c r="BD496" s="20">
        <v>1.3839999999999999</v>
      </c>
      <c r="BE496" s="20">
        <v>1.6359999999999999</v>
      </c>
      <c r="BF496" s="20">
        <v>1.1539999999999999</v>
      </c>
      <c r="BG496" s="20">
        <v>1.3919999999999999</v>
      </c>
      <c r="BH496" s="20">
        <v>1.613</v>
      </c>
      <c r="BI496" s="20"/>
      <c r="BJ496" s="20">
        <v>2.0790000000000002</v>
      </c>
      <c r="BK496" s="20">
        <v>1.5620000000000001</v>
      </c>
      <c r="BL496" s="20"/>
      <c r="BM496" s="20">
        <v>0.91500000000000004</v>
      </c>
      <c r="BN496" s="20">
        <v>0.91600000000000004</v>
      </c>
      <c r="BO496" s="20">
        <v>0.89800000000000002</v>
      </c>
      <c r="BP496" s="20">
        <v>0.88800000000000001</v>
      </c>
      <c r="BQ496" s="20">
        <v>0.92900000000000005</v>
      </c>
      <c r="BR496" s="20">
        <v>0.9</v>
      </c>
      <c r="BS496" s="20">
        <v>0.91700000000000004</v>
      </c>
      <c r="BT496" s="20">
        <v>0.92300000000000004</v>
      </c>
      <c r="BU496" s="20">
        <v>0.91500000000000004</v>
      </c>
      <c r="BV496" s="20">
        <v>0.93</v>
      </c>
      <c r="BW496" s="20">
        <v>0.91500000000000004</v>
      </c>
      <c r="BX496" s="20">
        <v>0.90800000000000003</v>
      </c>
      <c r="BY496" s="20"/>
      <c r="BZ496" s="20">
        <v>0.872</v>
      </c>
      <c r="CA496" s="20">
        <v>0.89600000000000002</v>
      </c>
      <c r="CB496" s="20"/>
      <c r="CC496" s="20"/>
    </row>
    <row r="497" spans="1:81" x14ac:dyDescent="0.35">
      <c r="A497" s="20">
        <v>159.35</v>
      </c>
      <c r="B497" s="20">
        <v>215.59200000000001</v>
      </c>
      <c r="C497" s="20">
        <v>221.84100000000001</v>
      </c>
      <c r="D497" s="20">
        <v>153.101</v>
      </c>
      <c r="E497" s="20">
        <v>296.82900000000001</v>
      </c>
      <c r="F497" s="20">
        <v>206.21799999999999</v>
      </c>
      <c r="G497" s="20">
        <v>159.35</v>
      </c>
      <c r="H497" s="20">
        <v>196.84399999999999</v>
      </c>
      <c r="I497" s="20">
        <v>220.27799999999999</v>
      </c>
      <c r="J497" s="20">
        <v>218.71600000000001</v>
      </c>
      <c r="K497" s="20">
        <v>114.045</v>
      </c>
      <c r="L497" s="20">
        <v>359.31900000000002</v>
      </c>
      <c r="M497" s="20"/>
      <c r="N497" s="20">
        <v>174.97300000000001</v>
      </c>
      <c r="O497" s="20">
        <v>249.96100000000001</v>
      </c>
      <c r="P497" s="20"/>
      <c r="Q497" s="20">
        <v>47.548000000000002</v>
      </c>
      <c r="R497" s="20">
        <v>56.387</v>
      </c>
      <c r="S497" s="20">
        <v>57.119</v>
      </c>
      <c r="T497" s="20">
        <v>45.476999999999997</v>
      </c>
      <c r="U497" s="20">
        <v>63.886000000000003</v>
      </c>
      <c r="V497" s="20">
        <v>55.048000000000002</v>
      </c>
      <c r="W497" s="20">
        <v>46.512999999999998</v>
      </c>
      <c r="X497" s="20">
        <v>51.816000000000003</v>
      </c>
      <c r="Y497" s="20">
        <v>54.619</v>
      </c>
      <c r="Z497" s="20">
        <v>53.887</v>
      </c>
      <c r="AA497" s="20">
        <v>38.71</v>
      </c>
      <c r="AB497" s="20">
        <v>74.921000000000006</v>
      </c>
      <c r="AC497" s="20"/>
      <c r="AD497" s="20">
        <v>44.744999999999997</v>
      </c>
      <c r="AE497" s="20">
        <v>59.618000000000002</v>
      </c>
      <c r="AG497" s="20">
        <v>0.88600000000000001</v>
      </c>
      <c r="AH497" s="20">
        <v>0.85199999999999998</v>
      </c>
      <c r="AI497" s="20">
        <v>0.85399999999999998</v>
      </c>
      <c r="AJ497" s="20">
        <v>0.93</v>
      </c>
      <c r="AK497" s="20">
        <v>0.91400000000000003</v>
      </c>
      <c r="AL497" s="20">
        <v>0.85499999999999998</v>
      </c>
      <c r="AM497" s="20">
        <v>0.92600000000000005</v>
      </c>
      <c r="AN497" s="20">
        <v>0.92100000000000004</v>
      </c>
      <c r="AO497" s="20">
        <v>0.92800000000000005</v>
      </c>
      <c r="AP497" s="20">
        <v>0.94699999999999995</v>
      </c>
      <c r="AQ497" s="20">
        <v>0.95599999999999996</v>
      </c>
      <c r="AR497" s="20">
        <v>0.80400000000000005</v>
      </c>
      <c r="AS497" s="20"/>
      <c r="AT497" s="20">
        <v>0.93200000000000005</v>
      </c>
      <c r="AU497" s="20">
        <v>0.88400000000000001</v>
      </c>
      <c r="AV497" s="20"/>
      <c r="AW497" s="20">
        <v>1.2230000000000001</v>
      </c>
      <c r="AX497" s="20">
        <v>1.6890000000000001</v>
      </c>
      <c r="AY497" s="20">
        <v>1.5469999999999999</v>
      </c>
      <c r="AZ497" s="20">
        <v>1.3260000000000001</v>
      </c>
      <c r="BA497" s="20">
        <v>1.33</v>
      </c>
      <c r="BB497" s="20">
        <v>1.6639999999999999</v>
      </c>
      <c r="BC497" s="20">
        <v>1.627</v>
      </c>
      <c r="BD497" s="20">
        <v>1.2330000000000001</v>
      </c>
      <c r="BE497" s="20">
        <v>1.2809999999999999</v>
      </c>
      <c r="BF497" s="20">
        <v>1.403</v>
      </c>
      <c r="BG497" s="20">
        <v>1.1619999999999999</v>
      </c>
      <c r="BH497" s="20">
        <v>1.7210000000000001</v>
      </c>
      <c r="BI497" s="20"/>
      <c r="BJ497" s="20">
        <v>1.427</v>
      </c>
      <c r="BK497" s="20">
        <v>1.611</v>
      </c>
      <c r="BL497" s="20"/>
      <c r="BM497" s="20">
        <v>0.89500000000000002</v>
      </c>
      <c r="BN497" s="20">
        <v>0.91100000000000003</v>
      </c>
      <c r="BO497" s="20">
        <v>0.89600000000000002</v>
      </c>
      <c r="BP497" s="20">
        <v>0.92500000000000004</v>
      </c>
      <c r="BQ497" s="20">
        <v>0.92700000000000005</v>
      </c>
      <c r="BR497" s="20">
        <v>0.91700000000000004</v>
      </c>
      <c r="BS497" s="20">
        <v>0.93200000000000005</v>
      </c>
      <c r="BT497" s="20">
        <v>0.91</v>
      </c>
      <c r="BU497" s="20">
        <v>0.93100000000000005</v>
      </c>
      <c r="BV497" s="20">
        <v>0.92700000000000005</v>
      </c>
      <c r="BW497" s="20">
        <v>0.92400000000000004</v>
      </c>
      <c r="BX497" s="20">
        <v>0.91300000000000003</v>
      </c>
      <c r="BY497" s="20"/>
      <c r="BZ497" s="20">
        <v>0.92200000000000004</v>
      </c>
      <c r="CA497" s="20">
        <v>0.92800000000000005</v>
      </c>
      <c r="CB497" s="20"/>
      <c r="CC497" s="20"/>
    </row>
    <row r="498" spans="1:81" x14ac:dyDescent="0.35">
      <c r="A498" s="20">
        <v>134.35400000000001</v>
      </c>
      <c r="B498" s="20">
        <v>162.47499999999999</v>
      </c>
      <c r="C498" s="20">
        <v>264.02199999999999</v>
      </c>
      <c r="D498" s="20">
        <v>123.41800000000001</v>
      </c>
      <c r="E498" s="20">
        <v>312.452</v>
      </c>
      <c r="F498" s="20">
        <v>445.24299999999999</v>
      </c>
      <c r="G498" s="20">
        <v>167.16200000000001</v>
      </c>
      <c r="H498" s="20">
        <v>274.95699999999999</v>
      </c>
      <c r="I498" s="20">
        <v>345.25900000000001</v>
      </c>
      <c r="J498" s="20">
        <v>153.101</v>
      </c>
      <c r="K498" s="20">
        <v>240.58799999999999</v>
      </c>
      <c r="L498" s="20">
        <v>162.47499999999999</v>
      </c>
      <c r="M498" s="20"/>
      <c r="N498" s="20">
        <v>149.977</v>
      </c>
      <c r="O498" s="20">
        <v>190.595</v>
      </c>
      <c r="P498" s="20"/>
      <c r="Q498" s="20">
        <v>46.816000000000003</v>
      </c>
      <c r="R498" s="20">
        <v>47.851999999999997</v>
      </c>
      <c r="S498" s="20">
        <v>63.886000000000003</v>
      </c>
      <c r="T498" s="20">
        <v>43.280999999999999</v>
      </c>
      <c r="U498" s="20">
        <v>65.653999999999996</v>
      </c>
      <c r="V498" s="20">
        <v>80.956000000000003</v>
      </c>
      <c r="W498" s="20">
        <v>46.512999999999998</v>
      </c>
      <c r="X498" s="20">
        <v>62.421999999999997</v>
      </c>
      <c r="Y498" s="20">
        <v>69.921000000000006</v>
      </c>
      <c r="Z498" s="20">
        <v>44.316000000000003</v>
      </c>
      <c r="AA498" s="20">
        <v>59.618000000000002</v>
      </c>
      <c r="AB498" s="20">
        <v>46.512999999999998</v>
      </c>
      <c r="AC498" s="20"/>
      <c r="AD498" s="20">
        <v>49.012999999999998</v>
      </c>
      <c r="AE498" s="20">
        <v>52.548000000000002</v>
      </c>
      <c r="AG498" s="20">
        <v>0.77</v>
      </c>
      <c r="AH498" s="20">
        <v>0.89200000000000002</v>
      </c>
      <c r="AI498" s="20">
        <v>0.81299999999999994</v>
      </c>
      <c r="AJ498" s="20">
        <v>0.82799999999999996</v>
      </c>
      <c r="AK498" s="20">
        <v>0.91100000000000003</v>
      </c>
      <c r="AL498" s="20">
        <v>0.85399999999999998</v>
      </c>
      <c r="AM498" s="20">
        <v>0.97099999999999997</v>
      </c>
      <c r="AN498" s="20">
        <v>0.88700000000000001</v>
      </c>
      <c r="AO498" s="20">
        <v>0.88700000000000001</v>
      </c>
      <c r="AP498" s="20">
        <v>0.98</v>
      </c>
      <c r="AQ498" s="20">
        <v>0.85099999999999998</v>
      </c>
      <c r="AR498" s="20">
        <v>0.94399999999999995</v>
      </c>
      <c r="AS498" s="20"/>
      <c r="AT498" s="20">
        <v>0.91500000000000004</v>
      </c>
      <c r="AU498" s="20">
        <v>0.86699999999999999</v>
      </c>
      <c r="AV498" s="20"/>
      <c r="AW498" s="20">
        <v>2.044</v>
      </c>
      <c r="AX498" s="20">
        <v>1.6379999999999999</v>
      </c>
      <c r="AY498" s="20">
        <v>1.8939999999999999</v>
      </c>
      <c r="AZ498" s="20">
        <v>1.85</v>
      </c>
      <c r="BA498" s="20">
        <v>1.369</v>
      </c>
      <c r="BB498" s="20">
        <v>1.577</v>
      </c>
      <c r="BC498" s="20">
        <v>1.3720000000000001</v>
      </c>
      <c r="BD498" s="20">
        <v>1.389</v>
      </c>
      <c r="BE498" s="20">
        <v>1.3109999999999999</v>
      </c>
      <c r="BF498" s="20">
        <v>1.194</v>
      </c>
      <c r="BG498" s="20">
        <v>1.629</v>
      </c>
      <c r="BH498" s="20">
        <v>1.1599999999999999</v>
      </c>
      <c r="BI498" s="20"/>
      <c r="BJ498" s="20">
        <v>1.4279999999999999</v>
      </c>
      <c r="BK498" s="20">
        <v>1.48</v>
      </c>
      <c r="BL498" s="20"/>
      <c r="BM498" s="20">
        <v>0.878</v>
      </c>
      <c r="BN498" s="20">
        <v>0.90400000000000003</v>
      </c>
      <c r="BO498" s="20">
        <v>0.91100000000000003</v>
      </c>
      <c r="BP498" s="20">
        <v>0.88300000000000001</v>
      </c>
      <c r="BQ498" s="20">
        <v>0.92400000000000004</v>
      </c>
      <c r="BR498" s="20">
        <v>0.92700000000000005</v>
      </c>
      <c r="BS498" s="20">
        <v>0.94299999999999995</v>
      </c>
      <c r="BT498" s="20">
        <v>0.92100000000000004</v>
      </c>
      <c r="BU498" s="20">
        <v>0.91700000000000004</v>
      </c>
      <c r="BV498" s="20">
        <v>0.91600000000000004</v>
      </c>
      <c r="BW498" s="20">
        <v>0.90900000000000003</v>
      </c>
      <c r="BX498" s="20">
        <v>0.92900000000000005</v>
      </c>
      <c r="BY498" s="20"/>
      <c r="BZ498" s="20">
        <v>0.92900000000000005</v>
      </c>
      <c r="CA498" s="20">
        <v>0.90700000000000003</v>
      </c>
      <c r="CB498" s="20"/>
      <c r="CC498" s="20"/>
    </row>
    <row r="499" spans="1:81" x14ac:dyDescent="0.35">
      <c r="A499" s="20">
        <v>201.53100000000001</v>
      </c>
      <c r="B499" s="20">
        <v>284.33100000000002</v>
      </c>
      <c r="C499" s="20">
        <v>210.905</v>
      </c>
      <c r="D499" s="20">
        <v>204.65600000000001</v>
      </c>
      <c r="E499" s="20">
        <v>215.59200000000001</v>
      </c>
      <c r="F499" s="20">
        <v>217.154</v>
      </c>
      <c r="G499" s="20">
        <v>212.46700000000001</v>
      </c>
      <c r="H499" s="20">
        <v>184.346</v>
      </c>
      <c r="I499" s="20">
        <v>415.56099999999998</v>
      </c>
      <c r="J499" s="20">
        <v>179.66</v>
      </c>
      <c r="K499" s="20">
        <v>123.41800000000001</v>
      </c>
      <c r="L499" s="20">
        <v>326.512</v>
      </c>
      <c r="M499" s="20"/>
      <c r="N499" s="20">
        <v>281.20600000000002</v>
      </c>
      <c r="O499" s="20">
        <v>262.459</v>
      </c>
      <c r="P499" s="20"/>
      <c r="Q499" s="20">
        <v>56.387</v>
      </c>
      <c r="R499" s="20">
        <v>62.118000000000002</v>
      </c>
      <c r="S499" s="20">
        <v>55.048000000000002</v>
      </c>
      <c r="T499" s="20">
        <v>52.548000000000002</v>
      </c>
      <c r="U499" s="20">
        <v>54.619</v>
      </c>
      <c r="V499" s="20">
        <v>56.082999999999998</v>
      </c>
      <c r="W499" s="20">
        <v>52.548000000000002</v>
      </c>
      <c r="X499" s="20">
        <v>51.084000000000003</v>
      </c>
      <c r="Y499" s="20">
        <v>76.259</v>
      </c>
      <c r="Z499" s="20">
        <v>49.012999999999998</v>
      </c>
      <c r="AA499" s="20">
        <v>42.244999999999997</v>
      </c>
      <c r="AB499" s="20">
        <v>67.849999999999994</v>
      </c>
      <c r="AC499" s="20"/>
      <c r="AD499" s="20">
        <v>44.012999999999998</v>
      </c>
      <c r="AE499" s="20">
        <v>60.350999999999999</v>
      </c>
      <c r="AG499" s="20">
        <v>0.79700000000000004</v>
      </c>
      <c r="AH499" s="20">
        <v>0.92600000000000005</v>
      </c>
      <c r="AI499" s="20">
        <v>0.875</v>
      </c>
      <c r="AJ499" s="20">
        <v>0.93100000000000005</v>
      </c>
      <c r="AK499" s="20">
        <v>0.90800000000000003</v>
      </c>
      <c r="AL499" s="20">
        <v>0.86799999999999999</v>
      </c>
      <c r="AM499" s="20">
        <v>0.96699999999999997</v>
      </c>
      <c r="AN499" s="20">
        <v>0.88800000000000001</v>
      </c>
      <c r="AO499" s="20">
        <v>0.89800000000000002</v>
      </c>
      <c r="AP499" s="20">
        <v>0.94</v>
      </c>
      <c r="AQ499" s="20">
        <v>0.86899999999999999</v>
      </c>
      <c r="AR499" s="20">
        <v>0.89100000000000001</v>
      </c>
      <c r="AS499" s="20"/>
      <c r="AT499" s="20">
        <v>0.97299999999999998</v>
      </c>
      <c r="AU499" s="20">
        <v>0.90600000000000003</v>
      </c>
      <c r="AV499" s="20"/>
      <c r="AW499" s="20">
        <v>1.542</v>
      </c>
      <c r="AX499" s="20">
        <v>1.391</v>
      </c>
      <c r="AY499" s="20">
        <v>1.48</v>
      </c>
      <c r="AZ499" s="20">
        <v>1.28</v>
      </c>
      <c r="BA499" s="20">
        <v>1.488</v>
      </c>
      <c r="BB499" s="20">
        <v>1.448</v>
      </c>
      <c r="BC499" s="20">
        <v>1.224</v>
      </c>
      <c r="BD499" s="20">
        <v>1.5760000000000001</v>
      </c>
      <c r="BE499" s="20">
        <v>1.232</v>
      </c>
      <c r="BF499" s="20">
        <v>1.2909999999999999</v>
      </c>
      <c r="BG499" s="20">
        <v>1.9379999999999999</v>
      </c>
      <c r="BH499" s="20">
        <v>1.18</v>
      </c>
      <c r="BI499" s="20"/>
      <c r="BJ499" s="20">
        <v>1.222</v>
      </c>
      <c r="BK499" s="20">
        <v>1.407</v>
      </c>
      <c r="BL499" s="20"/>
      <c r="BM499" s="20">
        <v>0.89600000000000002</v>
      </c>
      <c r="BN499" s="20">
        <v>0.93100000000000005</v>
      </c>
      <c r="BO499" s="20">
        <v>0.93400000000000005</v>
      </c>
      <c r="BP499" s="20">
        <v>0.92300000000000004</v>
      </c>
      <c r="BQ499" s="20">
        <v>0.90500000000000003</v>
      </c>
      <c r="BR499" s="20">
        <v>0.90600000000000003</v>
      </c>
      <c r="BS499" s="20">
        <v>0.93799999999999994</v>
      </c>
      <c r="BT499" s="20">
        <v>0.90800000000000003</v>
      </c>
      <c r="BU499" s="20">
        <v>0.92700000000000005</v>
      </c>
      <c r="BV499" s="20">
        <v>0.93500000000000005</v>
      </c>
      <c r="BW499" s="20">
        <v>0.92400000000000004</v>
      </c>
      <c r="BX499" s="20">
        <v>0.93100000000000005</v>
      </c>
      <c r="BY499" s="20"/>
      <c r="BZ499" s="20">
        <v>0.93200000000000005</v>
      </c>
      <c r="CA499" s="20">
        <v>0.91800000000000004</v>
      </c>
      <c r="CB499" s="20"/>
      <c r="CC499" s="20"/>
    </row>
    <row r="500" spans="1:81" x14ac:dyDescent="0.35">
      <c r="A500" s="20">
        <v>104.67100000000001</v>
      </c>
      <c r="B500" s="20">
        <v>226.52699999999999</v>
      </c>
      <c r="C500" s="20">
        <v>426.49599999999998</v>
      </c>
      <c r="D500" s="20">
        <v>321.82499999999999</v>
      </c>
      <c r="E500" s="20">
        <v>171.84800000000001</v>
      </c>
      <c r="F500" s="20">
        <v>264.02199999999999</v>
      </c>
      <c r="G500" s="20">
        <v>218.71600000000001</v>
      </c>
      <c r="H500" s="20">
        <v>515.54499999999996</v>
      </c>
      <c r="I500" s="20">
        <v>224.965</v>
      </c>
      <c r="J500" s="20">
        <v>190.595</v>
      </c>
      <c r="K500" s="20">
        <v>221.84100000000001</v>
      </c>
      <c r="L500" s="20">
        <v>492.11099999999999</v>
      </c>
      <c r="M500" s="20"/>
      <c r="N500" s="20">
        <v>206.21799999999999</v>
      </c>
      <c r="O500" s="20">
        <v>96.86</v>
      </c>
      <c r="P500" s="20"/>
      <c r="Q500" s="20">
        <v>40.048999999999999</v>
      </c>
      <c r="R500" s="20">
        <v>55.78</v>
      </c>
      <c r="S500" s="20">
        <v>78.456000000000003</v>
      </c>
      <c r="T500" s="20">
        <v>66.688999999999993</v>
      </c>
      <c r="U500" s="20">
        <v>49.316000000000003</v>
      </c>
      <c r="V500" s="20">
        <v>59.618000000000002</v>
      </c>
      <c r="W500" s="20">
        <v>57.119</v>
      </c>
      <c r="X500" s="20">
        <v>86.561999999999998</v>
      </c>
      <c r="Y500" s="20">
        <v>57.421999999999997</v>
      </c>
      <c r="Z500" s="20">
        <v>49.316000000000003</v>
      </c>
      <c r="AA500" s="20">
        <v>55.350999999999999</v>
      </c>
      <c r="AB500" s="20">
        <v>89.364999999999995</v>
      </c>
      <c r="AC500" s="20"/>
      <c r="AD500" s="20">
        <v>61.386000000000003</v>
      </c>
      <c r="AE500" s="20">
        <v>70.831000000000003</v>
      </c>
      <c r="AG500" s="20">
        <v>0.82</v>
      </c>
      <c r="AH500" s="20">
        <v>0.91500000000000004</v>
      </c>
      <c r="AI500" s="20">
        <v>0.871</v>
      </c>
      <c r="AJ500" s="20">
        <v>0.90900000000000003</v>
      </c>
      <c r="AK500" s="20">
        <v>0.88800000000000001</v>
      </c>
      <c r="AL500" s="20">
        <v>0.93300000000000005</v>
      </c>
      <c r="AM500" s="20">
        <v>0.84199999999999997</v>
      </c>
      <c r="AN500" s="20">
        <v>0.86499999999999999</v>
      </c>
      <c r="AO500" s="20">
        <v>0.85699999999999998</v>
      </c>
      <c r="AP500" s="20">
        <v>0.98499999999999999</v>
      </c>
      <c r="AQ500" s="20">
        <v>0.91</v>
      </c>
      <c r="AR500" s="20">
        <v>0.77400000000000002</v>
      </c>
      <c r="AS500" s="20"/>
      <c r="AT500" s="20">
        <v>0.93799999999999994</v>
      </c>
      <c r="AU500" s="20">
        <v>0.24299999999999999</v>
      </c>
      <c r="AV500" s="20"/>
      <c r="AW500" s="20">
        <v>1.7090000000000001</v>
      </c>
      <c r="AX500" s="20">
        <v>1.4670000000000001</v>
      </c>
      <c r="AY500" s="20">
        <v>1.5149999999999999</v>
      </c>
      <c r="AZ500" s="20">
        <v>1.4339999999999999</v>
      </c>
      <c r="BA500" s="20">
        <v>1.5349999999999999</v>
      </c>
      <c r="BB500" s="20">
        <v>1.403</v>
      </c>
      <c r="BC500" s="20">
        <v>1.4970000000000001</v>
      </c>
      <c r="BD500" s="20">
        <v>1.383</v>
      </c>
      <c r="BE500" s="20">
        <v>1.2569999999999999</v>
      </c>
      <c r="BF500" s="20">
        <v>1.3340000000000001</v>
      </c>
      <c r="BG500" s="20">
        <v>1.3029999999999999</v>
      </c>
      <c r="BH500" s="20">
        <v>1.4339999999999999</v>
      </c>
      <c r="BI500" s="20"/>
      <c r="BJ500" s="20">
        <v>1.256</v>
      </c>
      <c r="BK500" s="20">
        <v>2.1379999999999999</v>
      </c>
      <c r="BL500" s="20"/>
      <c r="BM500" s="20">
        <v>0.85899999999999999</v>
      </c>
      <c r="BN500" s="20">
        <v>0.94199999999999995</v>
      </c>
      <c r="BO500" s="20">
        <v>0.93</v>
      </c>
      <c r="BP500" s="20">
        <v>0.93</v>
      </c>
      <c r="BQ500" s="20">
        <v>0.90200000000000002</v>
      </c>
      <c r="BR500" s="20">
        <v>0.93600000000000005</v>
      </c>
      <c r="BS500" s="20">
        <v>0.89700000000000002</v>
      </c>
      <c r="BT500" s="20">
        <v>0.92600000000000005</v>
      </c>
      <c r="BU500" s="20">
        <v>0.9</v>
      </c>
      <c r="BV500" s="20">
        <v>0.93799999999999994</v>
      </c>
      <c r="BW500" s="20">
        <v>0.91</v>
      </c>
      <c r="BX500" s="20">
        <v>0.89500000000000002</v>
      </c>
      <c r="BY500" s="20"/>
      <c r="BZ500" s="20">
        <v>0.93</v>
      </c>
      <c r="CA500" s="20">
        <v>0.62</v>
      </c>
      <c r="CB500" s="20"/>
      <c r="CC500" s="20"/>
    </row>
    <row r="501" spans="1:81" x14ac:dyDescent="0.35">
      <c r="A501" s="20">
        <v>24.995999999999999</v>
      </c>
      <c r="B501" s="20">
        <v>214.029</v>
      </c>
      <c r="C501" s="20">
        <v>234.339</v>
      </c>
      <c r="D501" s="20">
        <v>207.78</v>
      </c>
      <c r="E501" s="20">
        <v>656.14800000000002</v>
      </c>
      <c r="F501" s="20">
        <v>268.70800000000003</v>
      </c>
      <c r="G501" s="20">
        <v>195.28200000000001</v>
      </c>
      <c r="H501" s="20">
        <v>292.142</v>
      </c>
      <c r="I501" s="20">
        <v>60.927999999999997</v>
      </c>
      <c r="J501" s="20">
        <v>182.78399999999999</v>
      </c>
      <c r="K501" s="20">
        <v>139.041</v>
      </c>
      <c r="L501" s="20">
        <v>449.93</v>
      </c>
      <c r="M501" s="20"/>
      <c r="N501" s="20">
        <v>156.226</v>
      </c>
      <c r="O501" s="20">
        <v>181.22200000000001</v>
      </c>
      <c r="P501" s="20"/>
      <c r="Q501" s="20">
        <v>17.373000000000001</v>
      </c>
      <c r="R501" s="20">
        <v>54.316000000000003</v>
      </c>
      <c r="S501" s="20">
        <v>57.548000000000002</v>
      </c>
      <c r="T501" s="20">
        <v>53.28</v>
      </c>
      <c r="U501" s="20">
        <v>99.061000000000007</v>
      </c>
      <c r="V501" s="20">
        <v>63.886000000000003</v>
      </c>
      <c r="W501" s="20">
        <v>51.084000000000003</v>
      </c>
      <c r="X501" s="20">
        <v>63.154000000000003</v>
      </c>
      <c r="Y501" s="20">
        <v>28.710999999999999</v>
      </c>
      <c r="Z501" s="20">
        <v>49.012999999999998</v>
      </c>
      <c r="AA501" s="20">
        <v>43.71</v>
      </c>
      <c r="AB501" s="20">
        <v>80.956000000000003</v>
      </c>
      <c r="AC501" s="20"/>
      <c r="AD501" s="20">
        <v>51.816000000000003</v>
      </c>
      <c r="AE501" s="20">
        <v>89.668000000000006</v>
      </c>
      <c r="AG501" s="20">
        <v>1</v>
      </c>
      <c r="AH501" s="20">
        <v>0.91200000000000003</v>
      </c>
      <c r="AI501" s="20">
        <v>0.88900000000000001</v>
      </c>
      <c r="AJ501" s="20">
        <v>0.92</v>
      </c>
      <c r="AK501" s="20">
        <v>0.84</v>
      </c>
      <c r="AL501" s="20">
        <v>0.82699999999999996</v>
      </c>
      <c r="AM501" s="20">
        <v>0.94</v>
      </c>
      <c r="AN501" s="20">
        <v>0.92</v>
      </c>
      <c r="AO501" s="20">
        <v>0.92900000000000005</v>
      </c>
      <c r="AP501" s="20">
        <v>0.95599999999999996</v>
      </c>
      <c r="AQ501" s="20">
        <v>0.91500000000000004</v>
      </c>
      <c r="AR501" s="20">
        <v>0.86299999999999999</v>
      </c>
      <c r="AS501" s="20"/>
      <c r="AT501" s="20">
        <v>0.96499999999999997</v>
      </c>
      <c r="AU501" s="20">
        <v>0.28299999999999997</v>
      </c>
      <c r="AV501" s="20"/>
      <c r="AW501" s="20">
        <v>1.3919999999999999</v>
      </c>
      <c r="AX501" s="20">
        <v>1.49</v>
      </c>
      <c r="AY501" s="20">
        <v>1.431</v>
      </c>
      <c r="AZ501" s="20">
        <v>1.3839999999999999</v>
      </c>
      <c r="BA501" s="20">
        <v>1.5580000000000001</v>
      </c>
      <c r="BB501" s="20">
        <v>1.5669999999999999</v>
      </c>
      <c r="BC501" s="20">
        <v>1.3540000000000001</v>
      </c>
      <c r="BD501" s="20">
        <v>1.2829999999999999</v>
      </c>
      <c r="BE501" s="20">
        <v>1.323</v>
      </c>
      <c r="BF501" s="20">
        <v>1.2170000000000001</v>
      </c>
      <c r="BG501" s="20">
        <v>1.6339999999999999</v>
      </c>
      <c r="BH501" s="20">
        <v>1.28</v>
      </c>
      <c r="BI501" s="20"/>
      <c r="BJ501" s="20">
        <v>1.155</v>
      </c>
      <c r="BK501" s="20">
        <v>1.8029999999999999</v>
      </c>
      <c r="BL501" s="20"/>
      <c r="BM501" s="20">
        <v>0.88900000000000001</v>
      </c>
      <c r="BN501" s="20">
        <v>0.93200000000000005</v>
      </c>
      <c r="BO501" s="20">
        <v>0.92600000000000005</v>
      </c>
      <c r="BP501" s="20">
        <v>0.93</v>
      </c>
      <c r="BQ501" s="20">
        <v>0.94199999999999995</v>
      </c>
      <c r="BR501" s="20">
        <v>0.91</v>
      </c>
      <c r="BS501" s="20">
        <v>0.92600000000000005</v>
      </c>
      <c r="BT501" s="20">
        <v>0.92300000000000004</v>
      </c>
      <c r="BU501" s="20">
        <v>0.85699999999999998</v>
      </c>
      <c r="BV501" s="20">
        <v>0.94</v>
      </c>
      <c r="BW501" s="20">
        <v>0.94699999999999995</v>
      </c>
      <c r="BX501" s="20">
        <v>0.92</v>
      </c>
      <c r="BY501" s="20"/>
      <c r="BZ501" s="20">
        <v>0.92600000000000005</v>
      </c>
      <c r="CA501" s="20">
        <v>0.69699999999999995</v>
      </c>
      <c r="CB501" s="20"/>
      <c r="CC501" s="20"/>
    </row>
    <row r="502" spans="1:81" x14ac:dyDescent="0.35">
      <c r="A502" s="20">
        <v>176.535</v>
      </c>
      <c r="B502" s="20">
        <v>199.96899999999999</v>
      </c>
      <c r="C502" s="20">
        <v>239.02500000000001</v>
      </c>
      <c r="D502" s="20">
        <v>171.84800000000001</v>
      </c>
      <c r="E502" s="20">
        <v>206.21799999999999</v>
      </c>
      <c r="F502" s="20">
        <v>270.27100000000002</v>
      </c>
      <c r="G502" s="20">
        <v>190.595</v>
      </c>
      <c r="H502" s="20">
        <v>198.40700000000001</v>
      </c>
      <c r="I502" s="20">
        <v>192.15799999999999</v>
      </c>
      <c r="J502" s="20">
        <v>168.72399999999999</v>
      </c>
      <c r="K502" s="20">
        <v>212.46700000000001</v>
      </c>
      <c r="L502" s="20">
        <v>354.63299999999998</v>
      </c>
      <c r="M502" s="20"/>
      <c r="N502" s="20">
        <v>178.09700000000001</v>
      </c>
      <c r="O502" s="20">
        <v>376.50400000000002</v>
      </c>
      <c r="P502" s="20"/>
      <c r="Q502" s="20">
        <v>50.655000000000001</v>
      </c>
      <c r="R502" s="20">
        <v>54.316000000000003</v>
      </c>
      <c r="S502" s="20">
        <v>57.119</v>
      </c>
      <c r="T502" s="20">
        <v>50.048000000000002</v>
      </c>
      <c r="U502" s="20">
        <v>53.155000000000001</v>
      </c>
      <c r="V502" s="20">
        <v>63.886000000000003</v>
      </c>
      <c r="W502" s="20">
        <v>51.387</v>
      </c>
      <c r="X502" s="20">
        <v>55.78</v>
      </c>
      <c r="Y502" s="20">
        <v>52.119</v>
      </c>
      <c r="Z502" s="20">
        <v>47.548000000000002</v>
      </c>
      <c r="AA502" s="20">
        <v>54.012</v>
      </c>
      <c r="AB502" s="20">
        <v>72.724000000000004</v>
      </c>
      <c r="AC502" s="20"/>
      <c r="AD502" s="20">
        <v>45.048999999999999</v>
      </c>
      <c r="AE502" s="20">
        <v>72.724000000000004</v>
      </c>
      <c r="AG502" s="20">
        <v>0.86499999999999999</v>
      </c>
      <c r="AH502" s="20">
        <v>0.85199999999999998</v>
      </c>
      <c r="AI502" s="20">
        <v>0.92100000000000004</v>
      </c>
      <c r="AJ502" s="20">
        <v>0.86199999999999999</v>
      </c>
      <c r="AK502" s="20">
        <v>0.91700000000000004</v>
      </c>
      <c r="AL502" s="20">
        <v>0.83199999999999996</v>
      </c>
      <c r="AM502" s="20">
        <v>0.90700000000000003</v>
      </c>
      <c r="AN502" s="20">
        <v>0.80100000000000005</v>
      </c>
      <c r="AO502" s="20">
        <v>0.88900000000000001</v>
      </c>
      <c r="AP502" s="20">
        <v>0.93799999999999994</v>
      </c>
      <c r="AQ502" s="20">
        <v>0.91500000000000004</v>
      </c>
      <c r="AR502" s="20">
        <v>0.84299999999999997</v>
      </c>
      <c r="AS502" s="20"/>
      <c r="AT502" s="20">
        <v>0.96699999999999997</v>
      </c>
      <c r="AU502" s="20">
        <v>0.89500000000000002</v>
      </c>
      <c r="AV502" s="20"/>
      <c r="AW502" s="20">
        <v>1.1819999999999999</v>
      </c>
      <c r="AX502" s="20">
        <v>1.6220000000000001</v>
      </c>
      <c r="AY502" s="20">
        <v>1.327</v>
      </c>
      <c r="AZ502" s="20">
        <v>1.8160000000000001</v>
      </c>
      <c r="BA502" s="20">
        <v>1.2529999999999999</v>
      </c>
      <c r="BB502" s="20">
        <v>1.635</v>
      </c>
      <c r="BC502" s="20">
        <v>1.234</v>
      </c>
      <c r="BD502" s="20">
        <v>1.845</v>
      </c>
      <c r="BE502" s="20">
        <v>1.538</v>
      </c>
      <c r="BF502" s="20">
        <v>1.4390000000000001</v>
      </c>
      <c r="BG502" s="20">
        <v>1.5129999999999999</v>
      </c>
      <c r="BH502" s="20">
        <v>1.3149999999999999</v>
      </c>
      <c r="BI502" s="20"/>
      <c r="BJ502" s="20">
        <v>1.159</v>
      </c>
      <c r="BK502" s="20">
        <v>1.1719999999999999</v>
      </c>
      <c r="BL502" s="20"/>
      <c r="BM502" s="20">
        <v>0.879</v>
      </c>
      <c r="BN502" s="20">
        <v>0.89200000000000002</v>
      </c>
      <c r="BO502" s="20">
        <v>0.91900000000000004</v>
      </c>
      <c r="BP502" s="20">
        <v>0.91700000000000004</v>
      </c>
      <c r="BQ502" s="20">
        <v>0.89500000000000002</v>
      </c>
      <c r="BR502" s="20">
        <v>0.90800000000000003</v>
      </c>
      <c r="BS502" s="20">
        <v>0.91</v>
      </c>
      <c r="BT502" s="20">
        <v>0.91</v>
      </c>
      <c r="BU502" s="20">
        <v>0.90400000000000003</v>
      </c>
      <c r="BV502" s="20">
        <v>0.91500000000000004</v>
      </c>
      <c r="BW502" s="20">
        <v>0.94399999999999995</v>
      </c>
      <c r="BX502" s="20">
        <v>0.90300000000000002</v>
      </c>
      <c r="BY502" s="20"/>
      <c r="BZ502" s="20">
        <v>0.91300000000000003</v>
      </c>
      <c r="CA502" s="20">
        <v>0.90900000000000003</v>
      </c>
      <c r="CB502" s="20"/>
      <c r="CC502" s="20"/>
    </row>
    <row r="503" spans="1:81" x14ac:dyDescent="0.35">
      <c r="A503" s="20">
        <v>148.41399999999999</v>
      </c>
      <c r="B503" s="20">
        <v>223.40299999999999</v>
      </c>
      <c r="C503" s="20">
        <v>571.78599999999994</v>
      </c>
      <c r="D503" s="20">
        <v>242.15</v>
      </c>
      <c r="E503" s="20">
        <v>184.346</v>
      </c>
      <c r="F503" s="20">
        <v>192.15799999999999</v>
      </c>
      <c r="G503" s="20">
        <v>271.83300000000003</v>
      </c>
      <c r="H503" s="20">
        <v>221.84100000000001</v>
      </c>
      <c r="I503" s="20">
        <v>281.20600000000002</v>
      </c>
      <c r="J503" s="20">
        <v>203.09399999999999</v>
      </c>
      <c r="K503" s="20">
        <v>156.226</v>
      </c>
      <c r="L503" s="20">
        <v>270.27100000000002</v>
      </c>
      <c r="M503" s="20"/>
      <c r="N503" s="20"/>
      <c r="O503" s="20">
        <v>326.512</v>
      </c>
      <c r="P503" s="20"/>
      <c r="Q503" s="20">
        <v>45.780999999999999</v>
      </c>
      <c r="R503" s="20">
        <v>55.350999999999999</v>
      </c>
      <c r="S503" s="20">
        <v>89.186999999999998</v>
      </c>
      <c r="T503" s="20">
        <v>59.618000000000002</v>
      </c>
      <c r="U503" s="20">
        <v>50.048000000000002</v>
      </c>
      <c r="V503" s="20">
        <v>52.548000000000002</v>
      </c>
      <c r="W503" s="20">
        <v>60.350999999999999</v>
      </c>
      <c r="X503" s="20">
        <v>55.350999999999999</v>
      </c>
      <c r="Y503" s="20">
        <v>63.154000000000003</v>
      </c>
      <c r="Z503" s="20">
        <v>51.816000000000003</v>
      </c>
      <c r="AA503" s="20">
        <v>45.780999999999999</v>
      </c>
      <c r="AB503" s="20">
        <v>61.386000000000003</v>
      </c>
      <c r="AC503" s="20"/>
      <c r="AD503" s="20">
        <v>49.316000000000003</v>
      </c>
      <c r="AE503" s="20">
        <v>79.061999999999998</v>
      </c>
      <c r="AG503" s="20">
        <v>0.89</v>
      </c>
      <c r="AH503" s="20">
        <v>0.91600000000000004</v>
      </c>
      <c r="AI503" s="20">
        <v>0.90300000000000002</v>
      </c>
      <c r="AJ503" s="20">
        <v>0.85599999999999998</v>
      </c>
      <c r="AK503" s="20">
        <v>0.92500000000000004</v>
      </c>
      <c r="AL503" s="20">
        <v>0.874</v>
      </c>
      <c r="AM503" s="20">
        <v>0.93799999999999994</v>
      </c>
      <c r="AN503" s="20">
        <v>0.91</v>
      </c>
      <c r="AO503" s="20">
        <v>0.88600000000000001</v>
      </c>
      <c r="AP503" s="20">
        <v>0.95099999999999996</v>
      </c>
      <c r="AQ503" s="20">
        <v>0.93700000000000006</v>
      </c>
      <c r="AR503" s="20">
        <v>0.90100000000000002</v>
      </c>
      <c r="AS503" s="20"/>
      <c r="AT503" s="20">
        <v>0.92</v>
      </c>
      <c r="AU503" s="20">
        <v>0.65600000000000003</v>
      </c>
      <c r="AV503" s="20"/>
      <c r="AW503" s="20">
        <v>1.161</v>
      </c>
      <c r="AX503" s="20">
        <v>1.381</v>
      </c>
      <c r="AY503" s="20">
        <v>1.4179999999999999</v>
      </c>
      <c r="AZ503" s="20">
        <v>1.6890000000000001</v>
      </c>
      <c r="BA503" s="20">
        <v>1.3680000000000001</v>
      </c>
      <c r="BB503" s="20">
        <v>1.502</v>
      </c>
      <c r="BC503" s="20">
        <v>1.2649999999999999</v>
      </c>
      <c r="BD503" s="20">
        <v>1.5860000000000001</v>
      </c>
      <c r="BE503" s="20">
        <v>1.242</v>
      </c>
      <c r="BF503" s="20">
        <v>1.206</v>
      </c>
      <c r="BG503" s="20">
        <v>1.522</v>
      </c>
      <c r="BH503" s="20">
        <v>1.2669999999999999</v>
      </c>
      <c r="BI503" s="20"/>
      <c r="BJ503" s="20">
        <v>1.282</v>
      </c>
      <c r="BK503" s="20">
        <v>1.6779999999999999</v>
      </c>
      <c r="BL503" s="20"/>
      <c r="BM503" s="20">
        <v>0.88800000000000001</v>
      </c>
      <c r="BN503" s="20">
        <v>0.91700000000000004</v>
      </c>
      <c r="BO503" s="20">
        <v>0.95399999999999996</v>
      </c>
      <c r="BP503" s="20">
        <v>0.91200000000000003</v>
      </c>
      <c r="BQ503" s="20">
        <v>0.91500000000000004</v>
      </c>
      <c r="BR503" s="20">
        <v>0.90800000000000003</v>
      </c>
      <c r="BS503" s="20">
        <v>0.93300000000000005</v>
      </c>
      <c r="BT503" s="20">
        <v>0.92800000000000005</v>
      </c>
      <c r="BU503" s="20">
        <v>0.91800000000000004</v>
      </c>
      <c r="BV503" s="20">
        <v>0.92500000000000004</v>
      </c>
      <c r="BW503" s="20">
        <v>0.92600000000000005</v>
      </c>
      <c r="BX503" s="20">
        <v>0.91500000000000004</v>
      </c>
      <c r="BY503" s="20"/>
      <c r="BZ503" s="20">
        <v>0.91900000000000004</v>
      </c>
      <c r="CA503" s="20">
        <v>0.874</v>
      </c>
      <c r="CB503" s="20"/>
      <c r="CC503" s="20"/>
    </row>
    <row r="504" spans="1:81" x14ac:dyDescent="0.35">
      <c r="A504" s="20">
        <v>239.02500000000001</v>
      </c>
      <c r="B504" s="20">
        <v>218.71600000000001</v>
      </c>
      <c r="C504" s="20">
        <v>245.274</v>
      </c>
      <c r="D504" s="20">
        <v>154.66399999999999</v>
      </c>
      <c r="E504" s="20">
        <v>353.07</v>
      </c>
      <c r="F504" s="20">
        <v>231.214</v>
      </c>
      <c r="G504" s="20">
        <v>274.95699999999999</v>
      </c>
      <c r="H504" s="20">
        <v>239.02500000000001</v>
      </c>
      <c r="I504" s="20">
        <v>260.89699999999999</v>
      </c>
      <c r="J504" s="20">
        <v>170.286</v>
      </c>
      <c r="K504" s="20">
        <v>189.03299999999999</v>
      </c>
      <c r="L504" s="20">
        <v>221.84100000000001</v>
      </c>
      <c r="M504" s="20"/>
      <c r="N504" s="20"/>
      <c r="O504" s="20">
        <v>23.434000000000001</v>
      </c>
      <c r="P504" s="20"/>
      <c r="Q504" s="20">
        <v>56.814999999999998</v>
      </c>
      <c r="R504" s="20">
        <v>55.78</v>
      </c>
      <c r="S504" s="20">
        <v>61.082999999999998</v>
      </c>
      <c r="T504" s="20">
        <v>47.548000000000002</v>
      </c>
      <c r="U504" s="20">
        <v>73.153000000000006</v>
      </c>
      <c r="V504" s="20">
        <v>56.082999999999998</v>
      </c>
      <c r="W504" s="20">
        <v>63.154000000000003</v>
      </c>
      <c r="X504" s="20">
        <v>56.814999999999998</v>
      </c>
      <c r="Y504" s="20">
        <v>61.082999999999998</v>
      </c>
      <c r="Z504" s="20">
        <v>47.548000000000002</v>
      </c>
      <c r="AA504" s="20">
        <v>52.976999999999997</v>
      </c>
      <c r="AB504" s="20">
        <v>55.048000000000002</v>
      </c>
      <c r="AC504" s="20"/>
      <c r="AD504" s="20"/>
      <c r="AE504" s="20">
        <v>19.873000000000001</v>
      </c>
      <c r="AG504" s="20">
        <v>0.93100000000000005</v>
      </c>
      <c r="AH504" s="20">
        <v>0.88300000000000001</v>
      </c>
      <c r="AI504" s="20">
        <v>0.82599999999999996</v>
      </c>
      <c r="AJ504" s="20">
        <v>0.86</v>
      </c>
      <c r="AK504" s="20">
        <v>0.82899999999999996</v>
      </c>
      <c r="AL504" s="20">
        <v>0.92400000000000004</v>
      </c>
      <c r="AM504" s="20">
        <v>0.86599999999999999</v>
      </c>
      <c r="AN504" s="20">
        <v>0.93100000000000005</v>
      </c>
      <c r="AO504" s="20">
        <v>0.879</v>
      </c>
      <c r="AP504" s="20">
        <v>0.94599999999999995</v>
      </c>
      <c r="AQ504" s="20">
        <v>0.84599999999999997</v>
      </c>
      <c r="AR504" s="20">
        <v>0.92</v>
      </c>
      <c r="AS504" s="20"/>
      <c r="AT504" s="20"/>
      <c r="AU504" s="20">
        <v>0.746</v>
      </c>
      <c r="AV504" s="20"/>
      <c r="AW504" s="20">
        <v>1.357</v>
      </c>
      <c r="AX504" s="20">
        <v>1.45</v>
      </c>
      <c r="AY504" s="20">
        <v>1.764</v>
      </c>
      <c r="AZ504" s="20">
        <v>1.8320000000000001</v>
      </c>
      <c r="BA504" s="20">
        <v>1.3</v>
      </c>
      <c r="BB504" s="20">
        <v>1.2350000000000001</v>
      </c>
      <c r="BC504" s="20">
        <v>1.43</v>
      </c>
      <c r="BD504" s="20">
        <v>1.3759999999999999</v>
      </c>
      <c r="BE504" s="20">
        <v>1.4710000000000001</v>
      </c>
      <c r="BF504" s="20">
        <v>1.22</v>
      </c>
      <c r="BG504" s="20">
        <v>1.7649999999999999</v>
      </c>
      <c r="BH504" s="20">
        <v>1.452</v>
      </c>
      <c r="BI504" s="20"/>
      <c r="BJ504" s="20"/>
      <c r="BK504" s="20">
        <v>1.155</v>
      </c>
      <c r="BL504" s="20"/>
      <c r="BM504" s="20">
        <v>0.94199999999999995</v>
      </c>
      <c r="BN504" s="20">
        <v>0.93300000000000005</v>
      </c>
      <c r="BO504" s="20">
        <v>0.92100000000000004</v>
      </c>
      <c r="BP504" s="20">
        <v>0.90800000000000003</v>
      </c>
      <c r="BQ504" s="20">
        <v>0.93400000000000005</v>
      </c>
      <c r="BR504" s="20">
        <v>0.91900000000000004</v>
      </c>
      <c r="BS504" s="20">
        <v>0.92400000000000004</v>
      </c>
      <c r="BT504" s="20">
        <v>0.93</v>
      </c>
      <c r="BU504" s="20">
        <v>0.92300000000000004</v>
      </c>
      <c r="BV504" s="20">
        <v>0.91200000000000003</v>
      </c>
      <c r="BW504" s="20">
        <v>0.94199999999999995</v>
      </c>
      <c r="BX504" s="20">
        <v>0.93700000000000006</v>
      </c>
      <c r="BY504" s="20"/>
      <c r="BZ504" s="20"/>
      <c r="CA504" s="20">
        <v>0.78900000000000003</v>
      </c>
      <c r="CB504" s="20"/>
      <c r="CC504" s="20"/>
    </row>
    <row r="505" spans="1:81" x14ac:dyDescent="0.35">
      <c r="A505" s="20">
        <v>176.535</v>
      </c>
      <c r="B505" s="20">
        <v>299.95400000000001</v>
      </c>
      <c r="C505" s="20">
        <v>215.59200000000001</v>
      </c>
      <c r="D505" s="20">
        <v>192.15799999999999</v>
      </c>
      <c r="E505" s="20">
        <v>237.46299999999999</v>
      </c>
      <c r="F505" s="20">
        <v>203.09399999999999</v>
      </c>
      <c r="G505" s="20">
        <v>257.77300000000002</v>
      </c>
      <c r="H505" s="20">
        <v>304.64</v>
      </c>
      <c r="I505" s="20">
        <v>251.524</v>
      </c>
      <c r="J505" s="20">
        <v>176.535</v>
      </c>
      <c r="K505" s="20">
        <v>153.101</v>
      </c>
      <c r="L505" s="20">
        <v>221.84100000000001</v>
      </c>
      <c r="M505" s="20"/>
      <c r="N505" s="20"/>
      <c r="O505" s="20">
        <v>173.411</v>
      </c>
      <c r="P505" s="20"/>
      <c r="Q505" s="20">
        <v>51.816000000000003</v>
      </c>
      <c r="R505" s="20">
        <v>68.153000000000006</v>
      </c>
      <c r="S505" s="20">
        <v>58.154000000000003</v>
      </c>
      <c r="T505" s="20">
        <v>53.887</v>
      </c>
      <c r="U505" s="20">
        <v>56.814999999999998</v>
      </c>
      <c r="V505" s="20">
        <v>53.887</v>
      </c>
      <c r="W505" s="20">
        <v>59.618000000000002</v>
      </c>
      <c r="X505" s="20">
        <v>65.349999999999994</v>
      </c>
      <c r="Y505" s="20">
        <v>59.618000000000002</v>
      </c>
      <c r="Z505" s="20">
        <v>48.280999999999999</v>
      </c>
      <c r="AA505" s="20">
        <v>45.780999999999999</v>
      </c>
      <c r="AB505" s="20">
        <v>56.082999999999998</v>
      </c>
      <c r="AC505" s="20"/>
      <c r="AD505" s="20"/>
      <c r="AE505" s="20">
        <v>48.584000000000003</v>
      </c>
      <c r="AG505" s="20">
        <v>0.82599999999999996</v>
      </c>
      <c r="AH505" s="20">
        <v>0.81200000000000006</v>
      </c>
      <c r="AI505" s="20">
        <v>0.80100000000000005</v>
      </c>
      <c r="AJ505" s="20">
        <v>0.83199999999999996</v>
      </c>
      <c r="AK505" s="20">
        <v>0.92400000000000004</v>
      </c>
      <c r="AL505" s="20">
        <v>0.879</v>
      </c>
      <c r="AM505" s="20">
        <v>0.91100000000000003</v>
      </c>
      <c r="AN505" s="20">
        <v>0.89600000000000002</v>
      </c>
      <c r="AO505" s="20">
        <v>0.88900000000000001</v>
      </c>
      <c r="AP505" s="20">
        <v>0.95199999999999996</v>
      </c>
      <c r="AQ505" s="20">
        <v>0.91800000000000004</v>
      </c>
      <c r="AR505" s="20">
        <v>0.88600000000000001</v>
      </c>
      <c r="AS505" s="20"/>
      <c r="AT505" s="20"/>
      <c r="AU505" s="20">
        <v>0.92300000000000004</v>
      </c>
      <c r="AV505" s="20"/>
      <c r="AW505" s="20">
        <v>1.621</v>
      </c>
      <c r="AX505" s="20">
        <v>1.5620000000000001</v>
      </c>
      <c r="AY505" s="20">
        <v>1.9790000000000001</v>
      </c>
      <c r="AZ505" s="20">
        <v>1.8620000000000001</v>
      </c>
      <c r="BA505" s="20">
        <v>1.155</v>
      </c>
      <c r="BB505" s="20">
        <v>1.5369999999999999</v>
      </c>
      <c r="BC505" s="20">
        <v>1.4410000000000001</v>
      </c>
      <c r="BD505" s="20">
        <v>1.18</v>
      </c>
      <c r="BE505" s="20">
        <v>1.1120000000000001</v>
      </c>
      <c r="BF505" s="20">
        <v>1.3839999999999999</v>
      </c>
      <c r="BG505" s="20">
        <v>1.5820000000000001</v>
      </c>
      <c r="BH505" s="20">
        <v>1.478</v>
      </c>
      <c r="BI505" s="20"/>
      <c r="BJ505" s="20"/>
      <c r="BK505" s="20">
        <v>1.244</v>
      </c>
      <c r="BL505" s="20"/>
      <c r="BM505" s="20">
        <v>0.89300000000000002</v>
      </c>
      <c r="BN505" s="20">
        <v>0.90400000000000003</v>
      </c>
      <c r="BO505" s="20">
        <v>0.89900000000000002</v>
      </c>
      <c r="BP505" s="20">
        <v>0.89500000000000002</v>
      </c>
      <c r="BQ505" s="20">
        <v>0.93</v>
      </c>
      <c r="BR505" s="20">
        <v>0.9</v>
      </c>
      <c r="BS505" s="20">
        <v>0.92700000000000005</v>
      </c>
      <c r="BT505" s="20">
        <v>0.90700000000000003</v>
      </c>
      <c r="BU505" s="20">
        <v>0.92300000000000004</v>
      </c>
      <c r="BV505" s="20">
        <v>0.93400000000000005</v>
      </c>
      <c r="BW505" s="20">
        <v>0.92</v>
      </c>
      <c r="BX505" s="20">
        <v>0.92200000000000004</v>
      </c>
      <c r="BY505" s="20"/>
      <c r="BZ505" s="20"/>
      <c r="CA505" s="20">
        <v>0.90200000000000002</v>
      </c>
      <c r="CB505" s="20"/>
      <c r="CC505" s="20"/>
    </row>
    <row r="506" spans="1:81" x14ac:dyDescent="0.35">
      <c r="A506" s="20">
        <v>128.10499999999999</v>
      </c>
      <c r="B506" s="20">
        <v>174.97300000000001</v>
      </c>
      <c r="C506" s="20">
        <v>37.494</v>
      </c>
      <c r="D506" s="20">
        <v>160.91300000000001</v>
      </c>
      <c r="E506" s="20">
        <v>192.15799999999999</v>
      </c>
      <c r="F506" s="20">
        <v>267.14600000000002</v>
      </c>
      <c r="G506" s="20">
        <v>149.977</v>
      </c>
      <c r="H506" s="20">
        <v>179.66</v>
      </c>
      <c r="I506" s="20">
        <v>203.09399999999999</v>
      </c>
      <c r="J506" s="20">
        <v>153.101</v>
      </c>
      <c r="K506" s="20">
        <v>132.792</v>
      </c>
      <c r="L506" s="20">
        <v>42.180999999999997</v>
      </c>
      <c r="M506" s="20"/>
      <c r="N506" s="20"/>
      <c r="O506" s="20">
        <v>246.83699999999999</v>
      </c>
      <c r="P506" s="20"/>
      <c r="Q506" s="20">
        <v>42.548999999999999</v>
      </c>
      <c r="R506" s="20">
        <v>50.78</v>
      </c>
      <c r="S506" s="20">
        <v>21.64</v>
      </c>
      <c r="T506" s="20">
        <v>46.816000000000003</v>
      </c>
      <c r="U506" s="20">
        <v>51.084000000000003</v>
      </c>
      <c r="V506" s="20">
        <v>60.654000000000003</v>
      </c>
      <c r="W506" s="20">
        <v>45.780999999999999</v>
      </c>
      <c r="X506" s="20">
        <v>50.78</v>
      </c>
      <c r="Y506" s="20">
        <v>55.350999999999999</v>
      </c>
      <c r="Z506" s="20">
        <v>46.816000000000003</v>
      </c>
      <c r="AA506" s="20">
        <v>44.012999999999998</v>
      </c>
      <c r="AB506" s="20">
        <v>24.14</v>
      </c>
      <c r="AC506" s="20"/>
      <c r="AD506" s="20"/>
      <c r="AE506" s="20">
        <v>59.618000000000002</v>
      </c>
      <c r="AG506" s="20">
        <v>0.88900000000000001</v>
      </c>
      <c r="AH506" s="20">
        <v>0.85299999999999998</v>
      </c>
      <c r="AI506" s="20">
        <v>1</v>
      </c>
      <c r="AJ506" s="20">
        <v>0.92300000000000004</v>
      </c>
      <c r="AK506" s="20">
        <v>0.92500000000000004</v>
      </c>
      <c r="AL506" s="20">
        <v>0.91300000000000003</v>
      </c>
      <c r="AM506" s="20">
        <v>0.89900000000000002</v>
      </c>
      <c r="AN506" s="20">
        <v>0.876</v>
      </c>
      <c r="AO506" s="20">
        <v>0.83299999999999996</v>
      </c>
      <c r="AP506" s="20">
        <v>0.878</v>
      </c>
      <c r="AQ506" s="20">
        <v>0.86099999999999999</v>
      </c>
      <c r="AR506" s="20">
        <v>0.91</v>
      </c>
      <c r="AS506" s="20"/>
      <c r="AT506" s="20"/>
      <c r="AU506" s="20">
        <v>0.873</v>
      </c>
      <c r="AV506" s="20"/>
      <c r="AW506" s="20">
        <v>1.5149999999999999</v>
      </c>
      <c r="AX506" s="20">
        <v>1.5509999999999999</v>
      </c>
      <c r="AY506" s="20">
        <v>1.21</v>
      </c>
      <c r="AZ506" s="20">
        <v>1.2569999999999999</v>
      </c>
      <c r="BA506" s="20">
        <v>1.2769999999999999</v>
      </c>
      <c r="BB506" s="20">
        <v>1.091</v>
      </c>
      <c r="BC506" s="20">
        <v>1.5609999999999999</v>
      </c>
      <c r="BD506" s="20">
        <v>1.4590000000000001</v>
      </c>
      <c r="BE506" s="20">
        <v>1.2729999999999999</v>
      </c>
      <c r="BF506" s="20">
        <v>1.4079999999999999</v>
      </c>
      <c r="BG506" s="20">
        <v>1.649</v>
      </c>
      <c r="BH506" s="20">
        <v>1.5940000000000001</v>
      </c>
      <c r="BI506" s="20"/>
      <c r="BJ506" s="20"/>
      <c r="BK506" s="20">
        <v>1.2270000000000001</v>
      </c>
      <c r="BL506" s="20"/>
      <c r="BM506" s="20">
        <v>0.89600000000000002</v>
      </c>
      <c r="BN506" s="20">
        <v>0.90300000000000002</v>
      </c>
      <c r="BO506" s="20">
        <v>0.90600000000000003</v>
      </c>
      <c r="BP506" s="20">
        <v>0.9</v>
      </c>
      <c r="BQ506" s="20">
        <v>0.91100000000000003</v>
      </c>
      <c r="BR506" s="20">
        <v>0.92400000000000004</v>
      </c>
      <c r="BS506" s="20">
        <v>0.91400000000000003</v>
      </c>
      <c r="BT506" s="20">
        <v>0.91300000000000003</v>
      </c>
      <c r="BU506" s="20">
        <v>0.89</v>
      </c>
      <c r="BV506" s="20">
        <v>0.90700000000000003</v>
      </c>
      <c r="BW506" s="20">
        <v>0.90400000000000003</v>
      </c>
      <c r="BX506" s="20">
        <v>0.871</v>
      </c>
      <c r="BY506" s="20"/>
      <c r="BZ506" s="20"/>
      <c r="CA506" s="20">
        <v>0.91100000000000003</v>
      </c>
      <c r="CB506" s="20"/>
      <c r="CC506" s="20"/>
    </row>
    <row r="507" spans="1:81" x14ac:dyDescent="0.35">
      <c r="A507" s="20">
        <v>96.86</v>
      </c>
      <c r="B507" s="20">
        <v>446.80599999999998</v>
      </c>
      <c r="C507" s="20">
        <v>154.66399999999999</v>
      </c>
      <c r="D507" s="20">
        <v>195.28200000000001</v>
      </c>
      <c r="E507" s="20">
        <v>176.535</v>
      </c>
      <c r="F507" s="20">
        <v>217.154</v>
      </c>
      <c r="G507" s="20">
        <v>209.34299999999999</v>
      </c>
      <c r="H507" s="20">
        <v>224.965</v>
      </c>
      <c r="I507" s="20">
        <v>212.46700000000001</v>
      </c>
      <c r="J507" s="20">
        <v>157.78800000000001</v>
      </c>
      <c r="K507" s="20">
        <v>204.65600000000001</v>
      </c>
      <c r="L507" s="20">
        <v>353.07</v>
      </c>
      <c r="M507" s="20"/>
      <c r="N507" s="20"/>
      <c r="O507" s="20">
        <v>153.101</v>
      </c>
      <c r="P507" s="20"/>
      <c r="Q507" s="20">
        <v>35.478000000000002</v>
      </c>
      <c r="R507" s="20">
        <v>95.828999999999994</v>
      </c>
      <c r="S507" s="20">
        <v>47.244999999999997</v>
      </c>
      <c r="T507" s="20">
        <v>52.548000000000002</v>
      </c>
      <c r="U507" s="20">
        <v>48.584000000000003</v>
      </c>
      <c r="V507" s="20">
        <v>56.814999999999998</v>
      </c>
      <c r="W507" s="20">
        <v>56.512</v>
      </c>
      <c r="X507" s="20">
        <v>55.350999999999999</v>
      </c>
      <c r="Y507" s="20">
        <v>55.048000000000002</v>
      </c>
      <c r="Z507" s="20">
        <v>45.476999999999997</v>
      </c>
      <c r="AA507" s="20">
        <v>51.816000000000003</v>
      </c>
      <c r="AB507" s="20">
        <v>71.992000000000004</v>
      </c>
      <c r="AC507" s="20"/>
      <c r="AD507" s="20"/>
      <c r="AE507" s="20">
        <v>54.619</v>
      </c>
      <c r="AG507" s="20">
        <v>0.96699999999999997</v>
      </c>
      <c r="AH507" s="20">
        <v>0.61099999999999999</v>
      </c>
      <c r="AI507" s="20">
        <v>0.871</v>
      </c>
      <c r="AJ507" s="20">
        <v>0.88900000000000001</v>
      </c>
      <c r="AK507" s="20">
        <v>0.94</v>
      </c>
      <c r="AL507" s="20">
        <v>0.84499999999999997</v>
      </c>
      <c r="AM507" s="20">
        <v>0.82399999999999995</v>
      </c>
      <c r="AN507" s="20">
        <v>0.92300000000000004</v>
      </c>
      <c r="AO507" s="20">
        <v>0.88100000000000001</v>
      </c>
      <c r="AP507" s="20">
        <v>0.95899999999999996</v>
      </c>
      <c r="AQ507" s="20">
        <v>0.95799999999999996</v>
      </c>
      <c r="AR507" s="20">
        <v>0.85599999999999998</v>
      </c>
      <c r="AS507" s="20"/>
      <c r="AT507" s="20"/>
      <c r="AU507" s="20">
        <v>0.64500000000000002</v>
      </c>
      <c r="AV507" s="20"/>
      <c r="AW507" s="20">
        <v>1.605</v>
      </c>
      <c r="AX507" s="20">
        <v>2.29</v>
      </c>
      <c r="AY507" s="20">
        <v>1.43</v>
      </c>
      <c r="AZ507" s="20">
        <v>1.6719999999999999</v>
      </c>
      <c r="BA507" s="20">
        <v>1.4670000000000001</v>
      </c>
      <c r="BB507" s="20">
        <v>1.2949999999999999</v>
      </c>
      <c r="BC507" s="20">
        <v>1.925</v>
      </c>
      <c r="BD507" s="20">
        <v>1.2829999999999999</v>
      </c>
      <c r="BE507" s="20">
        <v>1.4530000000000001</v>
      </c>
      <c r="BF507" s="20">
        <v>1.425</v>
      </c>
      <c r="BG507" s="20">
        <v>1.23</v>
      </c>
      <c r="BH507" s="20">
        <v>1.5549999999999999</v>
      </c>
      <c r="BI507" s="20"/>
      <c r="BJ507" s="20"/>
      <c r="BK507" s="20">
        <v>1.397</v>
      </c>
      <c r="BL507" s="20"/>
      <c r="BM507" s="20">
        <v>0.93200000000000005</v>
      </c>
      <c r="BN507" s="20">
        <v>0.82399999999999995</v>
      </c>
      <c r="BO507" s="20">
        <v>0.90400000000000003</v>
      </c>
      <c r="BP507" s="20">
        <v>0.92300000000000004</v>
      </c>
      <c r="BQ507" s="20">
        <v>0.91900000000000004</v>
      </c>
      <c r="BR507" s="20">
        <v>0.88500000000000001</v>
      </c>
      <c r="BS507" s="20">
        <v>0.94</v>
      </c>
      <c r="BT507" s="20">
        <v>0.92</v>
      </c>
      <c r="BU507" s="20">
        <v>0.92200000000000004</v>
      </c>
      <c r="BV507" s="20">
        <v>0.94799999999999995</v>
      </c>
      <c r="BW507" s="20">
        <v>0.92600000000000005</v>
      </c>
      <c r="BX507" s="20">
        <v>0.91500000000000004</v>
      </c>
      <c r="BY507" s="20"/>
      <c r="BZ507" s="20"/>
      <c r="CA507" s="20">
        <v>0.84099999999999997</v>
      </c>
      <c r="CB507" s="20"/>
      <c r="CC507" s="20"/>
    </row>
    <row r="508" spans="1:81" x14ac:dyDescent="0.35">
      <c r="A508" s="20">
        <v>217.154</v>
      </c>
      <c r="B508" s="20">
        <v>196.84399999999999</v>
      </c>
      <c r="C508" s="20">
        <v>151.53899999999999</v>
      </c>
      <c r="D508" s="20">
        <v>335.88499999999999</v>
      </c>
      <c r="E508" s="20">
        <v>256.20999999999998</v>
      </c>
      <c r="F508" s="20">
        <v>229.65199999999999</v>
      </c>
      <c r="G508" s="20">
        <v>131.22999999999999</v>
      </c>
      <c r="H508" s="20">
        <v>167.16200000000001</v>
      </c>
      <c r="I508" s="20">
        <v>212.46700000000001</v>
      </c>
      <c r="J508" s="20">
        <v>221.84100000000001</v>
      </c>
      <c r="K508" s="20">
        <v>165.59899999999999</v>
      </c>
      <c r="L508" s="20">
        <v>354.63299999999998</v>
      </c>
      <c r="M508" s="20"/>
      <c r="N508" s="20"/>
      <c r="O508" s="20">
        <v>98.421999999999997</v>
      </c>
      <c r="P508" s="20"/>
      <c r="Q508" s="20">
        <v>56.082999999999998</v>
      </c>
      <c r="R508" s="20">
        <v>51.816000000000003</v>
      </c>
      <c r="S508" s="20">
        <v>46.21</v>
      </c>
      <c r="T508" s="20">
        <v>84.061999999999998</v>
      </c>
      <c r="U508" s="20">
        <v>58.582999999999998</v>
      </c>
      <c r="V508" s="20">
        <v>57.119</v>
      </c>
      <c r="W508" s="20">
        <v>42.244999999999997</v>
      </c>
      <c r="X508" s="20">
        <v>46.816000000000003</v>
      </c>
      <c r="Y508" s="20">
        <v>61.26</v>
      </c>
      <c r="Z508" s="20">
        <v>55.78</v>
      </c>
      <c r="AA508" s="20">
        <v>48.280999999999999</v>
      </c>
      <c r="AB508" s="20">
        <v>74.795000000000002</v>
      </c>
      <c r="AC508" s="20"/>
      <c r="AD508" s="20"/>
      <c r="AE508" s="20">
        <v>42.244999999999997</v>
      </c>
      <c r="AG508" s="20">
        <v>0.86799999999999999</v>
      </c>
      <c r="AH508" s="20">
        <v>0.92100000000000004</v>
      </c>
      <c r="AI508" s="20">
        <v>0.89200000000000002</v>
      </c>
      <c r="AJ508" s="20">
        <v>0.59699999999999998</v>
      </c>
      <c r="AK508" s="20">
        <v>0.93799999999999994</v>
      </c>
      <c r="AL508" s="20">
        <v>0.88500000000000001</v>
      </c>
      <c r="AM508" s="20">
        <v>0.92400000000000004</v>
      </c>
      <c r="AN508" s="20">
        <v>0.95799999999999996</v>
      </c>
      <c r="AO508" s="20">
        <v>0.71099999999999997</v>
      </c>
      <c r="AP508" s="20">
        <v>0.89600000000000002</v>
      </c>
      <c r="AQ508" s="20">
        <v>0.89300000000000002</v>
      </c>
      <c r="AR508" s="20">
        <v>0.79700000000000004</v>
      </c>
      <c r="AS508" s="20"/>
      <c r="AT508" s="20"/>
      <c r="AU508" s="20">
        <v>0.69299999999999995</v>
      </c>
      <c r="AV508" s="20"/>
      <c r="AW508" s="20">
        <v>1.0880000000000001</v>
      </c>
      <c r="AX508" s="20">
        <v>1.3720000000000001</v>
      </c>
      <c r="AY508" s="20">
        <v>1.732</v>
      </c>
      <c r="AZ508" s="20">
        <v>2.8050000000000002</v>
      </c>
      <c r="BA508" s="20">
        <v>1.276</v>
      </c>
      <c r="BB508" s="20">
        <v>1.1379999999999999</v>
      </c>
      <c r="BC508" s="20">
        <v>1.24</v>
      </c>
      <c r="BD508" s="20">
        <v>1.1819999999999999</v>
      </c>
      <c r="BE508" s="20">
        <v>1.173</v>
      </c>
      <c r="BF508" s="20">
        <v>1.5</v>
      </c>
      <c r="BG508" s="20">
        <v>1.764</v>
      </c>
      <c r="BH508" s="20">
        <v>1.3029999999999999</v>
      </c>
      <c r="BI508" s="20"/>
      <c r="BJ508" s="20"/>
      <c r="BK508" s="20">
        <v>2.214</v>
      </c>
      <c r="BL508" s="20"/>
      <c r="BM508" s="20">
        <v>0.90300000000000002</v>
      </c>
      <c r="BN508" s="20">
        <v>0.91600000000000004</v>
      </c>
      <c r="BO508" s="20">
        <v>0.94599999999999995</v>
      </c>
      <c r="BP508" s="20">
        <v>0.83299999999999996</v>
      </c>
      <c r="BQ508" s="20">
        <v>0.93400000000000005</v>
      </c>
      <c r="BR508" s="20">
        <v>0.89600000000000002</v>
      </c>
      <c r="BS508" s="20">
        <v>0.91800000000000004</v>
      </c>
      <c r="BT508" s="20">
        <v>0.91100000000000003</v>
      </c>
      <c r="BU508" s="20">
        <v>0.86099999999999999</v>
      </c>
      <c r="BV508" s="20">
        <v>0.93400000000000005</v>
      </c>
      <c r="BW508" s="20">
        <v>0.92600000000000005</v>
      </c>
      <c r="BX508" s="20">
        <v>0.89900000000000002</v>
      </c>
      <c r="BY508" s="20"/>
      <c r="BZ508" s="20"/>
      <c r="CA508" s="20">
        <v>0.84</v>
      </c>
      <c r="CB508" s="20"/>
      <c r="CC508" s="20"/>
    </row>
    <row r="509" spans="1:81" x14ac:dyDescent="0.35">
      <c r="A509" s="20">
        <v>243.71199999999999</v>
      </c>
      <c r="B509" s="20">
        <v>156.226</v>
      </c>
      <c r="C509" s="20">
        <v>212.46700000000001</v>
      </c>
      <c r="D509" s="20">
        <v>174.97300000000001</v>
      </c>
      <c r="E509" s="20">
        <v>178.09700000000001</v>
      </c>
      <c r="F509" s="20">
        <v>199.96899999999999</v>
      </c>
      <c r="G509" s="20">
        <v>206.21799999999999</v>
      </c>
      <c r="H509" s="20">
        <v>199.96899999999999</v>
      </c>
      <c r="I509" s="20">
        <v>254.648</v>
      </c>
      <c r="J509" s="20">
        <v>204.65600000000001</v>
      </c>
      <c r="K509" s="20">
        <v>1181.067</v>
      </c>
      <c r="L509" s="20">
        <v>273.39499999999998</v>
      </c>
      <c r="M509" s="20"/>
      <c r="N509" s="20"/>
      <c r="O509" s="20">
        <v>340.572</v>
      </c>
      <c r="P509" s="20"/>
      <c r="Q509" s="20">
        <v>57.850999999999999</v>
      </c>
      <c r="R509" s="20">
        <v>49.744999999999997</v>
      </c>
      <c r="S509" s="20">
        <v>54.619</v>
      </c>
      <c r="T509" s="20">
        <v>48.280999999999999</v>
      </c>
      <c r="U509" s="20">
        <v>48.280999999999999</v>
      </c>
      <c r="V509" s="20">
        <v>53.582999999999998</v>
      </c>
      <c r="W509" s="20">
        <v>52.850999999999999</v>
      </c>
      <c r="X509" s="20">
        <v>51.816000000000003</v>
      </c>
      <c r="Y509" s="20">
        <v>62.85</v>
      </c>
      <c r="Z509" s="20">
        <v>53.28</v>
      </c>
      <c r="AA509" s="20">
        <v>154.59</v>
      </c>
      <c r="AB509" s="20">
        <v>60.654000000000003</v>
      </c>
      <c r="AC509" s="20"/>
      <c r="AD509" s="20"/>
      <c r="AE509" s="20">
        <v>72.421000000000006</v>
      </c>
      <c r="AG509" s="20">
        <v>0.91500000000000004</v>
      </c>
      <c r="AH509" s="20">
        <v>0.79300000000000004</v>
      </c>
      <c r="AI509" s="20">
        <v>0.89500000000000002</v>
      </c>
      <c r="AJ509" s="20">
        <v>0.94299999999999995</v>
      </c>
      <c r="AK509" s="20">
        <v>0.96</v>
      </c>
      <c r="AL509" s="20">
        <v>0.875</v>
      </c>
      <c r="AM509" s="20">
        <v>0.92800000000000005</v>
      </c>
      <c r="AN509" s="20">
        <v>0.93600000000000005</v>
      </c>
      <c r="AO509" s="20">
        <v>0.81</v>
      </c>
      <c r="AP509" s="20">
        <v>0.90600000000000003</v>
      </c>
      <c r="AQ509" s="20">
        <v>0.621</v>
      </c>
      <c r="AR509" s="20">
        <v>0.93400000000000005</v>
      </c>
      <c r="AS509" s="20"/>
      <c r="AT509" s="20"/>
      <c r="AU509" s="20">
        <v>0.81599999999999995</v>
      </c>
      <c r="AV509" s="20"/>
      <c r="AW509" s="20">
        <v>1.3440000000000001</v>
      </c>
      <c r="AX509" s="20">
        <v>2.2280000000000002</v>
      </c>
      <c r="AY509" s="20">
        <v>1.23</v>
      </c>
      <c r="AZ509" s="20">
        <v>1.345</v>
      </c>
      <c r="BA509" s="20">
        <v>1.43</v>
      </c>
      <c r="BB509" s="20">
        <v>1.516</v>
      </c>
      <c r="BC509" s="20">
        <v>1.351</v>
      </c>
      <c r="BD509" s="20">
        <v>1.3819999999999999</v>
      </c>
      <c r="BE509" s="20">
        <v>1.732</v>
      </c>
      <c r="BF509" s="20">
        <v>1.4590000000000001</v>
      </c>
      <c r="BG509" s="20">
        <v>1.387</v>
      </c>
      <c r="BH509" s="20">
        <v>1.18</v>
      </c>
      <c r="BI509" s="20"/>
      <c r="BJ509" s="20"/>
      <c r="BK509" s="20">
        <v>1.639</v>
      </c>
      <c r="BL509" s="20"/>
      <c r="BM509" s="20">
        <v>0.92</v>
      </c>
      <c r="BN509" s="20">
        <v>0.91300000000000003</v>
      </c>
      <c r="BO509" s="20">
        <v>0.89800000000000002</v>
      </c>
      <c r="BP509" s="20">
        <v>0.93700000000000006</v>
      </c>
      <c r="BQ509" s="20">
        <v>0.93799999999999994</v>
      </c>
      <c r="BR509" s="20">
        <v>0.90500000000000003</v>
      </c>
      <c r="BS509" s="20">
        <v>0.91300000000000003</v>
      </c>
      <c r="BT509" s="20">
        <v>0.92100000000000004</v>
      </c>
      <c r="BU509" s="20">
        <v>0.91300000000000003</v>
      </c>
      <c r="BV509" s="20">
        <v>0.92900000000000005</v>
      </c>
      <c r="BW509" s="20">
        <v>0.83399999999999996</v>
      </c>
      <c r="BX509" s="20">
        <v>0.92300000000000004</v>
      </c>
      <c r="BY509" s="20"/>
      <c r="BZ509" s="20"/>
      <c r="CA509" s="20">
        <v>0.91800000000000004</v>
      </c>
      <c r="CB509" s="20"/>
      <c r="CC509" s="20"/>
    </row>
    <row r="510" spans="1:81" x14ac:dyDescent="0.35">
      <c r="A510" s="20">
        <v>181.22200000000001</v>
      </c>
      <c r="B510" s="20">
        <v>214.029</v>
      </c>
      <c r="C510" s="20">
        <v>184.346</v>
      </c>
      <c r="D510" s="20">
        <v>190.595</v>
      </c>
      <c r="E510" s="20">
        <v>298.39100000000002</v>
      </c>
      <c r="F510" s="20">
        <v>253.08600000000001</v>
      </c>
      <c r="G510" s="20">
        <v>142.16499999999999</v>
      </c>
      <c r="H510" s="20">
        <v>206.21799999999999</v>
      </c>
      <c r="I510" s="20">
        <v>198.40700000000001</v>
      </c>
      <c r="J510" s="20">
        <v>228.09</v>
      </c>
      <c r="K510" s="20">
        <v>385.87799999999999</v>
      </c>
      <c r="L510" s="20">
        <v>203.09399999999999</v>
      </c>
      <c r="M510" s="20"/>
      <c r="N510" s="20"/>
      <c r="O510" s="20">
        <v>210.905</v>
      </c>
      <c r="P510" s="20"/>
      <c r="Q510" s="20">
        <v>52.548000000000002</v>
      </c>
      <c r="R510" s="20">
        <v>56.082999999999998</v>
      </c>
      <c r="S510" s="20">
        <v>50.350999999999999</v>
      </c>
      <c r="T510" s="20">
        <v>50.048000000000002</v>
      </c>
      <c r="U510" s="20">
        <v>66.688999999999993</v>
      </c>
      <c r="V510" s="20">
        <v>60.350999999999999</v>
      </c>
      <c r="W510" s="20">
        <v>49.012999999999998</v>
      </c>
      <c r="X510" s="20">
        <v>51.816000000000003</v>
      </c>
      <c r="Y510" s="20">
        <v>55.350999999999999</v>
      </c>
      <c r="Z510" s="20">
        <v>56.387</v>
      </c>
      <c r="AA510" s="20">
        <v>104.79300000000001</v>
      </c>
      <c r="AB510" s="20">
        <v>54.316000000000003</v>
      </c>
      <c r="AC510" s="20"/>
      <c r="AD510" s="20"/>
      <c r="AE510" s="20">
        <v>53.28</v>
      </c>
      <c r="AG510" s="20">
        <v>0.82499999999999996</v>
      </c>
      <c r="AH510" s="20">
        <v>0.85499999999999998</v>
      </c>
      <c r="AI510" s="20">
        <v>0.91400000000000003</v>
      </c>
      <c r="AJ510" s="20">
        <v>0.95599999999999996</v>
      </c>
      <c r="AK510" s="20">
        <v>0.84299999999999997</v>
      </c>
      <c r="AL510" s="20">
        <v>0.873</v>
      </c>
      <c r="AM510" s="20">
        <v>0.74399999999999999</v>
      </c>
      <c r="AN510" s="20">
        <v>0.96499999999999997</v>
      </c>
      <c r="AO510" s="20">
        <v>0.81399999999999995</v>
      </c>
      <c r="AP510" s="20">
        <v>0.90100000000000002</v>
      </c>
      <c r="AQ510" s="20">
        <v>0.442</v>
      </c>
      <c r="AR510" s="20">
        <v>0.86499999999999999</v>
      </c>
      <c r="AS510" s="20"/>
      <c r="AT510" s="20"/>
      <c r="AU510" s="20">
        <v>0.93400000000000005</v>
      </c>
      <c r="AV510" s="20"/>
      <c r="AW510" s="20">
        <v>1.67</v>
      </c>
      <c r="AX510" s="20">
        <v>1.712</v>
      </c>
      <c r="AY510" s="20">
        <v>1.55</v>
      </c>
      <c r="AZ510" s="20">
        <v>1.304</v>
      </c>
      <c r="BA510" s="20">
        <v>1.7370000000000001</v>
      </c>
      <c r="BB510" s="20">
        <v>1.2689999999999999</v>
      </c>
      <c r="BC510" s="20">
        <v>2.0569999999999999</v>
      </c>
      <c r="BD510" s="20">
        <v>1.2170000000000001</v>
      </c>
      <c r="BE510" s="20">
        <v>1.845</v>
      </c>
      <c r="BF510" s="20">
        <v>1.4330000000000001</v>
      </c>
      <c r="BG510" s="20">
        <v>2.589</v>
      </c>
      <c r="BH510" s="20">
        <v>1.5589999999999999</v>
      </c>
      <c r="BI510" s="20"/>
      <c r="BJ510" s="20"/>
      <c r="BK510" s="20">
        <v>1.27</v>
      </c>
      <c r="BL510" s="20"/>
      <c r="BM510" s="20">
        <v>0.92100000000000004</v>
      </c>
      <c r="BN510" s="20">
        <v>0.92300000000000004</v>
      </c>
      <c r="BO510" s="20">
        <v>0.91500000000000004</v>
      </c>
      <c r="BP510" s="20">
        <v>0.92400000000000004</v>
      </c>
      <c r="BQ510" s="20">
        <v>0.91200000000000003</v>
      </c>
      <c r="BR510" s="20">
        <v>0.92300000000000004</v>
      </c>
      <c r="BS510" s="20">
        <v>0.875</v>
      </c>
      <c r="BT510" s="20">
        <v>0.93</v>
      </c>
      <c r="BU510" s="20">
        <v>0.90100000000000002</v>
      </c>
      <c r="BV510" s="20">
        <v>0.91800000000000004</v>
      </c>
      <c r="BW510" s="20">
        <v>0.73799999999999999</v>
      </c>
      <c r="BX510" s="20">
        <v>0.91900000000000004</v>
      </c>
      <c r="BY510" s="20"/>
      <c r="BZ510" s="20"/>
      <c r="CA510" s="20">
        <v>0.93400000000000005</v>
      </c>
      <c r="CB510" s="20"/>
      <c r="CC510" s="20"/>
    </row>
    <row r="511" spans="1:81" x14ac:dyDescent="0.35">
      <c r="A511" s="20">
        <v>145.29</v>
      </c>
      <c r="B511" s="20">
        <v>217.154</v>
      </c>
      <c r="C511" s="20">
        <v>224.965</v>
      </c>
      <c r="D511" s="20">
        <v>131.22999999999999</v>
      </c>
      <c r="E511" s="20">
        <v>218.71600000000001</v>
      </c>
      <c r="F511" s="20">
        <v>189.03299999999999</v>
      </c>
      <c r="G511" s="20">
        <v>212.46700000000001</v>
      </c>
      <c r="H511" s="20">
        <v>198.40700000000001</v>
      </c>
      <c r="I511" s="20">
        <v>220.27799999999999</v>
      </c>
      <c r="J511" s="20">
        <v>154.66399999999999</v>
      </c>
      <c r="K511" s="20">
        <v>271.83300000000003</v>
      </c>
      <c r="L511" s="20">
        <v>29.683</v>
      </c>
      <c r="M511" s="20"/>
      <c r="N511" s="20"/>
      <c r="O511" s="20">
        <v>179.66</v>
      </c>
      <c r="P511" s="20"/>
      <c r="Q511" s="20">
        <v>46.816000000000003</v>
      </c>
      <c r="R511" s="20">
        <v>56.082999999999998</v>
      </c>
      <c r="S511" s="20">
        <v>58.582999999999998</v>
      </c>
      <c r="T511" s="20">
        <v>42.548999999999999</v>
      </c>
      <c r="U511" s="20">
        <v>53.887</v>
      </c>
      <c r="V511" s="20">
        <v>51.084000000000003</v>
      </c>
      <c r="W511" s="20">
        <v>55.048000000000002</v>
      </c>
      <c r="X511" s="20">
        <v>52.548000000000002</v>
      </c>
      <c r="Y511" s="20">
        <v>56.387</v>
      </c>
      <c r="Z511" s="20">
        <v>45.780999999999999</v>
      </c>
      <c r="AA511" s="20">
        <v>62.118000000000002</v>
      </c>
      <c r="AB511" s="20">
        <v>19.140999999999998</v>
      </c>
      <c r="AC511" s="20"/>
      <c r="AD511" s="20"/>
      <c r="AE511" s="20">
        <v>51.084000000000003</v>
      </c>
      <c r="AG511" s="20">
        <v>0.83299999999999996</v>
      </c>
      <c r="AH511" s="20">
        <v>0.86799999999999999</v>
      </c>
      <c r="AI511" s="20">
        <v>0.82399999999999995</v>
      </c>
      <c r="AJ511" s="20">
        <v>0.91100000000000003</v>
      </c>
      <c r="AK511" s="20">
        <v>0.94699999999999995</v>
      </c>
      <c r="AL511" s="20">
        <v>0.91</v>
      </c>
      <c r="AM511" s="20">
        <v>0.88100000000000001</v>
      </c>
      <c r="AN511" s="20">
        <v>0.90300000000000002</v>
      </c>
      <c r="AO511" s="20">
        <v>0.871</v>
      </c>
      <c r="AP511" s="20">
        <v>0.92700000000000005</v>
      </c>
      <c r="AQ511" s="20">
        <v>0.88500000000000001</v>
      </c>
      <c r="AR511" s="20">
        <v>1</v>
      </c>
      <c r="AS511" s="20"/>
      <c r="AT511" s="20"/>
      <c r="AU511" s="20">
        <v>0.86499999999999999</v>
      </c>
      <c r="AV511" s="20"/>
      <c r="AW511" s="20">
        <v>1.516</v>
      </c>
      <c r="AX511" s="20">
        <v>1.7</v>
      </c>
      <c r="AY511" s="20">
        <v>1.8180000000000001</v>
      </c>
      <c r="AZ511" s="20">
        <v>1.0880000000000001</v>
      </c>
      <c r="BA511" s="20">
        <v>1.2689999999999999</v>
      </c>
      <c r="BB511" s="20">
        <v>1.4330000000000001</v>
      </c>
      <c r="BC511" s="20">
        <v>1.6319999999999999</v>
      </c>
      <c r="BD511" s="20">
        <v>1.419</v>
      </c>
      <c r="BE511" s="20">
        <v>1.59</v>
      </c>
      <c r="BF511" s="20">
        <v>1.454</v>
      </c>
      <c r="BG511" s="20">
        <v>1.292</v>
      </c>
      <c r="BH511" s="20">
        <v>1.083</v>
      </c>
      <c r="BI511" s="20"/>
      <c r="BJ511" s="20"/>
      <c r="BK511" s="20">
        <v>1.288</v>
      </c>
      <c r="BL511" s="20"/>
      <c r="BM511" s="20">
        <v>0.877</v>
      </c>
      <c r="BN511" s="20">
        <v>0.92700000000000005</v>
      </c>
      <c r="BO511" s="20">
        <v>0.92</v>
      </c>
      <c r="BP511" s="20">
        <v>0.88400000000000001</v>
      </c>
      <c r="BQ511" s="20">
        <v>0.91200000000000003</v>
      </c>
      <c r="BR511" s="20">
        <v>0.92</v>
      </c>
      <c r="BS511" s="20">
        <v>0.92500000000000004</v>
      </c>
      <c r="BT511" s="20">
        <v>0.91400000000000003</v>
      </c>
      <c r="BU511" s="20">
        <v>0.91600000000000004</v>
      </c>
      <c r="BV511" s="20">
        <v>0.91700000000000004</v>
      </c>
      <c r="BW511" s="20">
        <v>0.91800000000000004</v>
      </c>
      <c r="BX511" s="20">
        <v>0.88400000000000001</v>
      </c>
      <c r="BY511" s="20"/>
      <c r="BZ511" s="20"/>
      <c r="CA511" s="20">
        <v>0.89100000000000001</v>
      </c>
      <c r="CB511" s="20"/>
      <c r="CC511" s="20"/>
    </row>
    <row r="512" spans="1:81" x14ac:dyDescent="0.35">
      <c r="A512" s="20">
        <v>101.547</v>
      </c>
      <c r="B512" s="20">
        <v>234.339</v>
      </c>
      <c r="C512" s="20">
        <v>218.71600000000001</v>
      </c>
      <c r="D512" s="20">
        <v>195.28200000000001</v>
      </c>
      <c r="E512" s="20">
        <v>173.411</v>
      </c>
      <c r="F512" s="20">
        <v>248.399</v>
      </c>
      <c r="G512" s="20">
        <v>206.21799999999999</v>
      </c>
      <c r="H512" s="20">
        <v>239.02500000000001</v>
      </c>
      <c r="I512" s="20">
        <v>512.42100000000005</v>
      </c>
      <c r="J512" s="20">
        <v>145.29</v>
      </c>
      <c r="K512" s="20">
        <v>340.572</v>
      </c>
      <c r="L512" s="20">
        <v>193.72</v>
      </c>
      <c r="M512" s="20"/>
      <c r="N512" s="20"/>
      <c r="O512" s="20">
        <v>362.44400000000002</v>
      </c>
      <c r="P512" s="20"/>
      <c r="Q512" s="20">
        <v>39.012999999999998</v>
      </c>
      <c r="R512" s="20">
        <v>56.082999999999998</v>
      </c>
      <c r="S512" s="20">
        <v>55.350999999999999</v>
      </c>
      <c r="T512" s="20">
        <v>53.28</v>
      </c>
      <c r="U512" s="20">
        <v>49.012999999999998</v>
      </c>
      <c r="V512" s="20">
        <v>58.886000000000003</v>
      </c>
      <c r="W512" s="20">
        <v>53.28</v>
      </c>
      <c r="X512" s="20">
        <v>58.886000000000003</v>
      </c>
      <c r="Y512" s="20">
        <v>83.454999999999998</v>
      </c>
      <c r="Z512" s="20">
        <v>44.316000000000003</v>
      </c>
      <c r="AA512" s="20">
        <v>68.153000000000006</v>
      </c>
      <c r="AB512" s="20">
        <v>51.816000000000003</v>
      </c>
      <c r="AC512" s="20"/>
      <c r="AD512" s="20"/>
      <c r="AE512" s="20">
        <v>80.83</v>
      </c>
      <c r="AG512" s="20">
        <v>0.83799999999999997</v>
      </c>
      <c r="AH512" s="20">
        <v>0.93600000000000005</v>
      </c>
      <c r="AI512" s="20">
        <v>0.89700000000000002</v>
      </c>
      <c r="AJ512" s="20">
        <v>0.86399999999999999</v>
      </c>
      <c r="AK512" s="20">
        <v>0.90700000000000003</v>
      </c>
      <c r="AL512" s="20">
        <v>0.9</v>
      </c>
      <c r="AM512" s="20">
        <v>0.91300000000000003</v>
      </c>
      <c r="AN512" s="20">
        <v>0.86599999999999999</v>
      </c>
      <c r="AO512" s="20">
        <v>0.92500000000000004</v>
      </c>
      <c r="AP512" s="20">
        <v>0.93</v>
      </c>
      <c r="AQ512" s="20">
        <v>0.92100000000000004</v>
      </c>
      <c r="AR512" s="20">
        <v>0.90700000000000003</v>
      </c>
      <c r="AS512" s="20"/>
      <c r="AT512" s="20"/>
      <c r="AU512" s="20">
        <v>0.69699999999999995</v>
      </c>
      <c r="AV512" s="20"/>
      <c r="AW512" s="20">
        <v>1.796</v>
      </c>
      <c r="AX512" s="20">
        <v>1.23</v>
      </c>
      <c r="AY512" s="20">
        <v>1.46</v>
      </c>
      <c r="AZ512" s="20">
        <v>1.796</v>
      </c>
      <c r="BA512" s="20">
        <v>1.57</v>
      </c>
      <c r="BB512" s="20">
        <v>1.621</v>
      </c>
      <c r="BC512" s="20">
        <v>1.3069999999999999</v>
      </c>
      <c r="BD512" s="20">
        <v>1.5669999999999999</v>
      </c>
      <c r="BE512" s="20">
        <v>1.26</v>
      </c>
      <c r="BF512" s="20">
        <v>1.407</v>
      </c>
      <c r="BG512" s="20">
        <v>1.3340000000000001</v>
      </c>
      <c r="BH512" s="20">
        <v>1.1830000000000001</v>
      </c>
      <c r="BI512" s="20"/>
      <c r="BJ512" s="20"/>
      <c r="BK512" s="20">
        <v>1.964</v>
      </c>
      <c r="BL512" s="20"/>
      <c r="BM512" s="20">
        <v>0.89</v>
      </c>
      <c r="BN512" s="20">
        <v>0.92600000000000005</v>
      </c>
      <c r="BO512" s="20">
        <v>0.91500000000000004</v>
      </c>
      <c r="BP512" s="20">
        <v>0.93300000000000005</v>
      </c>
      <c r="BQ512" s="20">
        <v>0.93700000000000006</v>
      </c>
      <c r="BR512" s="20">
        <v>0.92200000000000004</v>
      </c>
      <c r="BS512" s="20">
        <v>0.93300000000000005</v>
      </c>
      <c r="BT512" s="20">
        <v>0.91100000000000003</v>
      </c>
      <c r="BU512" s="20">
        <v>0.94699999999999995</v>
      </c>
      <c r="BV512" s="20">
        <v>0.89900000000000002</v>
      </c>
      <c r="BW512" s="20">
        <v>0.93400000000000005</v>
      </c>
      <c r="BX512" s="20">
        <v>0.89900000000000002</v>
      </c>
      <c r="BY512" s="20"/>
      <c r="BZ512" s="20"/>
      <c r="CA512" s="20">
        <v>0.89100000000000001</v>
      </c>
      <c r="CB512" s="20"/>
      <c r="CC512" s="20"/>
    </row>
    <row r="513" spans="1:81" x14ac:dyDescent="0.35">
      <c r="A513" s="20">
        <v>231.214</v>
      </c>
      <c r="B513" s="20">
        <v>262.459</v>
      </c>
      <c r="C513" s="20">
        <v>518.66999999999996</v>
      </c>
      <c r="D513" s="20">
        <v>182.78399999999999</v>
      </c>
      <c r="E513" s="20">
        <v>193.72</v>
      </c>
      <c r="F513" s="20">
        <v>153.101</v>
      </c>
      <c r="G513" s="20">
        <v>239.02500000000001</v>
      </c>
      <c r="H513" s="20">
        <v>920.17</v>
      </c>
      <c r="I513" s="20">
        <v>196.84399999999999</v>
      </c>
      <c r="J513" s="20">
        <v>164.03700000000001</v>
      </c>
      <c r="K513" s="20">
        <v>160.91300000000001</v>
      </c>
      <c r="L513" s="20">
        <v>451.49299999999999</v>
      </c>
      <c r="M513" s="20"/>
      <c r="N513" s="20"/>
      <c r="O513" s="20">
        <v>164.03700000000001</v>
      </c>
      <c r="P513" s="20"/>
      <c r="Q513" s="20">
        <v>56.082999999999998</v>
      </c>
      <c r="R513" s="20">
        <v>60.350999999999999</v>
      </c>
      <c r="S513" s="20">
        <v>84.491</v>
      </c>
      <c r="T513" s="20">
        <v>51.387</v>
      </c>
      <c r="U513" s="20">
        <v>52.850999999999999</v>
      </c>
      <c r="V513" s="20">
        <v>46.512999999999998</v>
      </c>
      <c r="W513" s="20">
        <v>58.154000000000003</v>
      </c>
      <c r="X513" s="20">
        <v>131.48500000000001</v>
      </c>
      <c r="Y513" s="20">
        <v>53.155000000000001</v>
      </c>
      <c r="Z513" s="20">
        <v>46.512999999999998</v>
      </c>
      <c r="AA513" s="20">
        <v>45.476999999999997</v>
      </c>
      <c r="AB513" s="20">
        <v>80.222999999999999</v>
      </c>
      <c r="AC513" s="20"/>
      <c r="AD513" s="20"/>
      <c r="AE513" s="20">
        <v>53.155000000000001</v>
      </c>
      <c r="AG513" s="20">
        <v>0.92400000000000004</v>
      </c>
      <c r="AH513" s="20">
        <v>0.90600000000000003</v>
      </c>
      <c r="AI513" s="20">
        <v>0.91300000000000003</v>
      </c>
      <c r="AJ513" s="20">
        <v>0.87</v>
      </c>
      <c r="AK513" s="20">
        <v>0.872</v>
      </c>
      <c r="AL513" s="20">
        <v>0.88900000000000001</v>
      </c>
      <c r="AM513" s="20">
        <v>0.88800000000000001</v>
      </c>
      <c r="AN513" s="20">
        <v>0.66900000000000004</v>
      </c>
      <c r="AO513" s="20">
        <v>0.875</v>
      </c>
      <c r="AP513" s="20">
        <v>0.95299999999999996</v>
      </c>
      <c r="AQ513" s="20">
        <v>0.97799999999999998</v>
      </c>
      <c r="AR513" s="20">
        <v>0.88200000000000001</v>
      </c>
      <c r="AS513" s="20"/>
      <c r="AT513" s="20"/>
      <c r="AU513" s="20">
        <v>0.73</v>
      </c>
      <c r="AV513" s="20"/>
      <c r="AW513" s="20">
        <v>1.22</v>
      </c>
      <c r="AX513" s="20">
        <v>1.4019999999999999</v>
      </c>
      <c r="AY513" s="20">
        <v>1.3089999999999999</v>
      </c>
      <c r="AZ513" s="20">
        <v>1.722</v>
      </c>
      <c r="BA513" s="20">
        <v>1.546</v>
      </c>
      <c r="BB513" s="20">
        <v>1.708</v>
      </c>
      <c r="BC513" s="20">
        <v>1.6559999999999999</v>
      </c>
      <c r="BD513" s="20">
        <v>1.1120000000000001</v>
      </c>
      <c r="BE513" s="20">
        <v>1.8129999999999999</v>
      </c>
      <c r="BF513" s="20">
        <v>1.17</v>
      </c>
      <c r="BG513" s="20">
        <v>1.232</v>
      </c>
      <c r="BH513" s="20">
        <v>1.385</v>
      </c>
      <c r="BI513" s="20"/>
      <c r="BJ513" s="20"/>
      <c r="BK513" s="20">
        <v>1.4990000000000001</v>
      </c>
      <c r="BL513" s="20"/>
      <c r="BM513" s="20">
        <v>0.92500000000000004</v>
      </c>
      <c r="BN513" s="20">
        <v>0.92600000000000005</v>
      </c>
      <c r="BO513" s="20">
        <v>0.94099999999999995</v>
      </c>
      <c r="BP513" s="20">
        <v>0.90700000000000003</v>
      </c>
      <c r="BQ513" s="20">
        <v>0.90500000000000003</v>
      </c>
      <c r="BR513" s="20">
        <v>0.91200000000000003</v>
      </c>
      <c r="BS513" s="20">
        <v>0.91900000000000004</v>
      </c>
      <c r="BT513" s="20">
        <v>0.89200000000000002</v>
      </c>
      <c r="BU513" s="20">
        <v>0.90600000000000003</v>
      </c>
      <c r="BV513" s="20">
        <v>0.92900000000000005</v>
      </c>
      <c r="BW513" s="20">
        <v>0.94899999999999995</v>
      </c>
      <c r="BX513" s="20">
        <v>0.92500000000000004</v>
      </c>
      <c r="BY513" s="20"/>
      <c r="BZ513" s="20"/>
      <c r="CA513" s="20">
        <v>0.85699999999999998</v>
      </c>
      <c r="CB513" s="20"/>
      <c r="CC513" s="20"/>
    </row>
    <row r="514" spans="1:81" x14ac:dyDescent="0.35">
      <c r="A514" s="20">
        <v>189.03299999999999</v>
      </c>
      <c r="B514" s="20">
        <v>237.46299999999999</v>
      </c>
      <c r="C514" s="20">
        <v>260.89699999999999</v>
      </c>
      <c r="D514" s="20">
        <v>159.35</v>
      </c>
      <c r="E514" s="20">
        <v>245.274</v>
      </c>
      <c r="F514" s="20">
        <v>268.70800000000003</v>
      </c>
      <c r="G514" s="20">
        <v>173.411</v>
      </c>
      <c r="H514" s="20">
        <v>207.78</v>
      </c>
      <c r="I514" s="20">
        <v>312.452</v>
      </c>
      <c r="J514" s="20">
        <v>278.08199999999999</v>
      </c>
      <c r="K514" s="20">
        <v>267.14600000000002</v>
      </c>
      <c r="L514" s="20">
        <v>207.78</v>
      </c>
      <c r="M514" s="20"/>
      <c r="N514" s="20"/>
      <c r="O514" s="20">
        <v>26.558</v>
      </c>
      <c r="P514" s="20"/>
      <c r="Q514" s="20">
        <v>51.816000000000003</v>
      </c>
      <c r="R514" s="20">
        <v>57.119</v>
      </c>
      <c r="S514" s="20">
        <v>60.350999999999999</v>
      </c>
      <c r="T514" s="20">
        <v>49.316000000000003</v>
      </c>
      <c r="U514" s="20">
        <v>56.814999999999998</v>
      </c>
      <c r="V514" s="20">
        <v>60.78</v>
      </c>
      <c r="W514" s="20">
        <v>48.584000000000003</v>
      </c>
      <c r="X514" s="20">
        <v>54.316000000000003</v>
      </c>
      <c r="Y514" s="20">
        <v>68.153000000000006</v>
      </c>
      <c r="Z514" s="20">
        <v>60.350999999999999</v>
      </c>
      <c r="AA514" s="20">
        <v>66.814999999999998</v>
      </c>
      <c r="AB514" s="20">
        <v>55.048000000000002</v>
      </c>
      <c r="AC514" s="20"/>
      <c r="AD514" s="20"/>
      <c r="AE514" s="20">
        <v>17.373000000000001</v>
      </c>
      <c r="AG514" s="20">
        <v>0.88500000000000001</v>
      </c>
      <c r="AH514" s="20">
        <v>0.91500000000000004</v>
      </c>
      <c r="AI514" s="20">
        <v>0.9</v>
      </c>
      <c r="AJ514" s="20">
        <v>0.82299999999999995</v>
      </c>
      <c r="AK514" s="20">
        <v>0.95499999999999996</v>
      </c>
      <c r="AL514" s="20">
        <v>0.91400000000000003</v>
      </c>
      <c r="AM514" s="20">
        <v>0.92300000000000004</v>
      </c>
      <c r="AN514" s="20">
        <v>0.88500000000000001</v>
      </c>
      <c r="AO514" s="20">
        <v>0.84499999999999997</v>
      </c>
      <c r="AP514" s="20">
        <v>0.95899999999999996</v>
      </c>
      <c r="AQ514" s="20">
        <v>0.752</v>
      </c>
      <c r="AR514" s="20">
        <v>0.86199999999999999</v>
      </c>
      <c r="AS514" s="20"/>
      <c r="AT514" s="20"/>
      <c r="AU514" s="20">
        <v>1</v>
      </c>
      <c r="AV514" s="20"/>
      <c r="AW514" s="20">
        <v>1.38</v>
      </c>
      <c r="AX514" s="20">
        <v>1.514</v>
      </c>
      <c r="AY514" s="20">
        <v>1.379</v>
      </c>
      <c r="AZ514" s="20">
        <v>1.8360000000000001</v>
      </c>
      <c r="BA514" s="20">
        <v>1.147</v>
      </c>
      <c r="BB514" s="20">
        <v>1.0629999999999999</v>
      </c>
      <c r="BC514" s="20">
        <v>1.3540000000000001</v>
      </c>
      <c r="BD514" s="20">
        <v>1.4339999999999999</v>
      </c>
      <c r="BE514" s="20">
        <v>1.5509999999999999</v>
      </c>
      <c r="BF514" s="20">
        <v>1.1180000000000001</v>
      </c>
      <c r="BG514" s="20">
        <v>2.3340000000000001</v>
      </c>
      <c r="BH514" s="20">
        <v>1.448</v>
      </c>
      <c r="BI514" s="20"/>
      <c r="BJ514" s="20"/>
      <c r="BK514" s="20">
        <v>1.2629999999999999</v>
      </c>
      <c r="BL514" s="20"/>
      <c r="BM514" s="20">
        <v>0.9</v>
      </c>
      <c r="BN514" s="20">
        <v>0.92400000000000004</v>
      </c>
      <c r="BO514" s="20">
        <v>0.92800000000000005</v>
      </c>
      <c r="BP514" s="20">
        <v>0.88700000000000001</v>
      </c>
      <c r="BQ514" s="20">
        <v>0.93700000000000006</v>
      </c>
      <c r="BR514" s="20">
        <v>0.92700000000000005</v>
      </c>
      <c r="BS514" s="20">
        <v>0.92500000000000004</v>
      </c>
      <c r="BT514" s="20">
        <v>0.91700000000000004</v>
      </c>
      <c r="BU514" s="20">
        <v>0.92</v>
      </c>
      <c r="BV514" s="20">
        <v>0.93899999999999995</v>
      </c>
      <c r="BW514" s="20">
        <v>0.92200000000000004</v>
      </c>
      <c r="BX514" s="20">
        <v>0.90200000000000002</v>
      </c>
      <c r="BY514" s="20"/>
      <c r="BZ514" s="20"/>
      <c r="CA514" s="20">
        <v>0.91900000000000004</v>
      </c>
      <c r="CB514" s="20"/>
      <c r="CC514" s="20"/>
    </row>
    <row r="515" spans="1:81" x14ac:dyDescent="0.35">
      <c r="A515" s="20">
        <v>126.54300000000001</v>
      </c>
      <c r="B515" s="20">
        <v>210.905</v>
      </c>
      <c r="C515" s="20">
        <v>1023.279</v>
      </c>
      <c r="D515" s="20">
        <v>165.59899999999999</v>
      </c>
      <c r="E515" s="20">
        <v>256.20999999999998</v>
      </c>
      <c r="F515" s="20">
        <v>214.029</v>
      </c>
      <c r="G515" s="20">
        <v>131.22999999999999</v>
      </c>
      <c r="H515" s="20">
        <v>92.173000000000002</v>
      </c>
      <c r="I515" s="20">
        <v>168.72399999999999</v>
      </c>
      <c r="J515" s="20">
        <v>173.411</v>
      </c>
      <c r="K515" s="20">
        <v>157.78800000000001</v>
      </c>
      <c r="L515" s="20">
        <v>179.66</v>
      </c>
      <c r="M515" s="20"/>
      <c r="N515" s="20"/>
      <c r="O515" s="20">
        <v>142.16499999999999</v>
      </c>
      <c r="P515" s="20"/>
      <c r="Q515" s="20">
        <v>40.780999999999999</v>
      </c>
      <c r="R515" s="20">
        <v>53.28</v>
      </c>
      <c r="S515" s="20">
        <v>126.611</v>
      </c>
      <c r="T515" s="20">
        <v>48.584000000000003</v>
      </c>
      <c r="U515" s="20">
        <v>59.618000000000002</v>
      </c>
      <c r="V515" s="20">
        <v>55.048000000000002</v>
      </c>
      <c r="W515" s="20">
        <v>45.780999999999999</v>
      </c>
      <c r="X515" s="20">
        <v>37.978000000000002</v>
      </c>
      <c r="Y515" s="20">
        <v>48.280999999999999</v>
      </c>
      <c r="Z515" s="20">
        <v>47.548000000000002</v>
      </c>
      <c r="AA515" s="20">
        <v>45.780999999999999</v>
      </c>
      <c r="AB515" s="20">
        <v>48.280999999999999</v>
      </c>
      <c r="AC515" s="20"/>
      <c r="AD515" s="20"/>
      <c r="AE515" s="20">
        <v>45.351999999999997</v>
      </c>
      <c r="AG515" s="20">
        <v>0.95599999999999996</v>
      </c>
      <c r="AH515" s="20">
        <v>0.93400000000000005</v>
      </c>
      <c r="AI515" s="20">
        <v>0.80200000000000005</v>
      </c>
      <c r="AJ515" s="20">
        <v>0.88200000000000001</v>
      </c>
      <c r="AK515" s="20">
        <v>0.90600000000000003</v>
      </c>
      <c r="AL515" s="20">
        <v>0.88800000000000001</v>
      </c>
      <c r="AM515" s="20">
        <v>0.78700000000000003</v>
      </c>
      <c r="AN515" s="20">
        <v>0.80300000000000005</v>
      </c>
      <c r="AO515" s="20">
        <v>0.91</v>
      </c>
      <c r="AP515" s="20">
        <v>0.96399999999999997</v>
      </c>
      <c r="AQ515" s="20">
        <v>0.94599999999999995</v>
      </c>
      <c r="AR515" s="20">
        <v>0.96899999999999997</v>
      </c>
      <c r="AS515" s="20"/>
      <c r="AT515" s="20"/>
      <c r="AU515" s="20">
        <v>0.86899999999999999</v>
      </c>
      <c r="AV515" s="20"/>
      <c r="AW515" s="20">
        <v>1.37</v>
      </c>
      <c r="AX515" s="20">
        <v>1.222</v>
      </c>
      <c r="AY515" s="20">
        <v>1.22</v>
      </c>
      <c r="AZ515" s="20">
        <v>1.6850000000000001</v>
      </c>
      <c r="BA515" s="20">
        <v>1.377</v>
      </c>
      <c r="BB515" s="20">
        <v>1.415</v>
      </c>
      <c r="BC515" s="20">
        <v>1.855</v>
      </c>
      <c r="BD515" s="20">
        <v>1.427</v>
      </c>
      <c r="BE515" s="20">
        <v>1.179</v>
      </c>
      <c r="BF515" s="20">
        <v>1.3540000000000001</v>
      </c>
      <c r="BG515" s="20">
        <v>1.5509999999999999</v>
      </c>
      <c r="BH515" s="20">
        <v>1.0669999999999999</v>
      </c>
      <c r="BI515" s="20"/>
      <c r="BJ515" s="20"/>
      <c r="BK515" s="20">
        <v>1.3480000000000001</v>
      </c>
      <c r="BL515" s="20"/>
      <c r="BM515" s="20">
        <v>0.91</v>
      </c>
      <c r="BN515" s="20">
        <v>0.93400000000000005</v>
      </c>
      <c r="BO515" s="20">
        <v>0.93899999999999995</v>
      </c>
      <c r="BP515" s="20">
        <v>0.90200000000000002</v>
      </c>
      <c r="BQ515" s="20">
        <v>0.92700000000000005</v>
      </c>
      <c r="BR515" s="20">
        <v>0.91600000000000004</v>
      </c>
      <c r="BS515" s="20">
        <v>0.88</v>
      </c>
      <c r="BT515" s="20">
        <v>0.84299999999999997</v>
      </c>
      <c r="BU515" s="20">
        <v>0.91100000000000003</v>
      </c>
      <c r="BV515" s="20">
        <v>0.93300000000000005</v>
      </c>
      <c r="BW515" s="20">
        <v>0.93100000000000005</v>
      </c>
      <c r="BX515" s="20">
        <v>0.92</v>
      </c>
      <c r="BY515" s="20"/>
      <c r="BZ515" s="20"/>
      <c r="CA515" s="20">
        <v>0.875</v>
      </c>
      <c r="CB515" s="20"/>
      <c r="CC515" s="20"/>
    </row>
    <row r="516" spans="1:81" x14ac:dyDescent="0.35">
      <c r="A516" s="20">
        <v>178.09700000000001</v>
      </c>
      <c r="B516" s="20">
        <v>276.52</v>
      </c>
      <c r="C516" s="20">
        <v>542.10299999999995</v>
      </c>
      <c r="D516" s="20">
        <v>198.40700000000001</v>
      </c>
      <c r="E516" s="20">
        <v>209.34299999999999</v>
      </c>
      <c r="F516" s="20">
        <v>248.399</v>
      </c>
      <c r="G516" s="20">
        <v>148.41399999999999</v>
      </c>
      <c r="H516" s="20">
        <v>257.77300000000002</v>
      </c>
      <c r="I516" s="20">
        <v>221.84100000000001</v>
      </c>
      <c r="J516" s="20">
        <v>178.09700000000001</v>
      </c>
      <c r="K516" s="20">
        <v>429.62099999999998</v>
      </c>
      <c r="L516" s="20">
        <v>351.50799999999998</v>
      </c>
      <c r="M516" s="20"/>
      <c r="N516" s="20"/>
      <c r="O516" s="20">
        <v>501.48500000000001</v>
      </c>
      <c r="P516" s="20"/>
      <c r="Q516" s="20">
        <v>49.012999999999998</v>
      </c>
      <c r="R516" s="20">
        <v>60.350999999999999</v>
      </c>
      <c r="S516" s="20">
        <v>98.328999999999994</v>
      </c>
      <c r="T516" s="20">
        <v>52.548000000000002</v>
      </c>
      <c r="U516" s="20">
        <v>52.548000000000002</v>
      </c>
      <c r="V516" s="20">
        <v>58.886000000000003</v>
      </c>
      <c r="W516" s="20">
        <v>50.350999999999999</v>
      </c>
      <c r="X516" s="20">
        <v>60.350999999999999</v>
      </c>
      <c r="Y516" s="20">
        <v>55.048000000000002</v>
      </c>
      <c r="Z516" s="20">
        <v>48.280999999999999</v>
      </c>
      <c r="AA516" s="20">
        <v>94.49</v>
      </c>
      <c r="AB516" s="20">
        <v>70.653000000000006</v>
      </c>
      <c r="AC516" s="20"/>
      <c r="AD516" s="20"/>
      <c r="AE516" s="20">
        <v>94.971000000000004</v>
      </c>
      <c r="AG516" s="20">
        <v>0.93200000000000005</v>
      </c>
      <c r="AH516" s="20">
        <v>0.95399999999999996</v>
      </c>
      <c r="AI516" s="20">
        <v>0.70499999999999996</v>
      </c>
      <c r="AJ516" s="20">
        <v>0.90300000000000002</v>
      </c>
      <c r="AK516" s="20">
        <v>0.95299999999999996</v>
      </c>
      <c r="AL516" s="20">
        <v>0.9</v>
      </c>
      <c r="AM516" s="20">
        <v>0.73599999999999999</v>
      </c>
      <c r="AN516" s="20">
        <v>0.88900000000000001</v>
      </c>
      <c r="AO516" s="20">
        <v>0.92</v>
      </c>
      <c r="AP516" s="20">
        <v>0.96</v>
      </c>
      <c r="AQ516" s="20">
        <v>0.60499999999999998</v>
      </c>
      <c r="AR516" s="20">
        <v>0.88500000000000001</v>
      </c>
      <c r="AS516" s="20"/>
      <c r="AT516" s="20"/>
      <c r="AU516" s="20">
        <v>0.69899999999999995</v>
      </c>
      <c r="AV516" s="20"/>
      <c r="AW516" s="20">
        <v>1.4670000000000001</v>
      </c>
      <c r="AX516" s="20">
        <v>1.3109999999999999</v>
      </c>
      <c r="AY516" s="20">
        <v>1.919</v>
      </c>
      <c r="AZ516" s="20">
        <v>1.254</v>
      </c>
      <c r="BA516" s="20">
        <v>1.2130000000000001</v>
      </c>
      <c r="BB516" s="20">
        <v>1.579</v>
      </c>
      <c r="BC516" s="20">
        <v>1.8029999999999999</v>
      </c>
      <c r="BD516" s="20">
        <v>1.3069999999999999</v>
      </c>
      <c r="BE516" s="20">
        <v>1.335</v>
      </c>
      <c r="BF516" s="20">
        <v>1.2250000000000001</v>
      </c>
      <c r="BG516" s="20">
        <v>2.0030000000000001</v>
      </c>
      <c r="BH516" s="20">
        <v>1.248</v>
      </c>
      <c r="BI516" s="20"/>
      <c r="BJ516" s="20"/>
      <c r="BK516" s="20">
        <v>1.5089999999999999</v>
      </c>
      <c r="BL516" s="20"/>
      <c r="BM516" s="20">
        <v>0.93799999999999994</v>
      </c>
      <c r="BN516" s="20">
        <v>0.94899999999999995</v>
      </c>
      <c r="BO516" s="20">
        <v>0.878</v>
      </c>
      <c r="BP516" s="20">
        <v>0.91400000000000003</v>
      </c>
      <c r="BQ516" s="20">
        <v>0.93700000000000006</v>
      </c>
      <c r="BR516" s="20">
        <v>0.92400000000000004</v>
      </c>
      <c r="BS516" s="20">
        <v>0.85199999999999998</v>
      </c>
      <c r="BT516" s="20">
        <v>0.90400000000000003</v>
      </c>
      <c r="BU516" s="20">
        <v>0.93400000000000005</v>
      </c>
      <c r="BV516" s="20">
        <v>0.93100000000000005</v>
      </c>
      <c r="BW516" s="20">
        <v>0.81399999999999995</v>
      </c>
      <c r="BX516" s="20">
        <v>0.91300000000000003</v>
      </c>
      <c r="BY516" s="20"/>
      <c r="BZ516" s="20"/>
      <c r="CA516" s="20">
        <v>0.89400000000000002</v>
      </c>
      <c r="CB516" s="20"/>
      <c r="CC516" s="20"/>
    </row>
    <row r="517" spans="1:81" x14ac:dyDescent="0.35">
      <c r="A517" s="20">
        <v>151.53899999999999</v>
      </c>
      <c r="B517" s="20">
        <v>315.57600000000002</v>
      </c>
      <c r="C517" s="20">
        <v>242.15</v>
      </c>
      <c r="D517" s="20">
        <v>142.16499999999999</v>
      </c>
      <c r="E517" s="20">
        <v>187.471</v>
      </c>
      <c r="F517" s="20">
        <v>26.558</v>
      </c>
      <c r="G517" s="20">
        <v>156.226</v>
      </c>
      <c r="H517" s="20">
        <v>164.03700000000001</v>
      </c>
      <c r="I517" s="20">
        <v>260.89699999999999</v>
      </c>
      <c r="J517" s="20">
        <v>124.98099999999999</v>
      </c>
      <c r="K517" s="20">
        <v>182.78399999999999</v>
      </c>
      <c r="L517" s="20">
        <v>348.38299999999998</v>
      </c>
      <c r="M517" s="20"/>
      <c r="N517" s="20"/>
      <c r="O517" s="20">
        <v>157.78800000000001</v>
      </c>
      <c r="P517" s="20"/>
      <c r="Q517" s="20">
        <v>47.851999999999997</v>
      </c>
      <c r="R517" s="20">
        <v>64.921000000000006</v>
      </c>
      <c r="S517" s="20">
        <v>67.421000000000006</v>
      </c>
      <c r="T517" s="20">
        <v>43.280999999999999</v>
      </c>
      <c r="U517" s="20">
        <v>51.512999999999998</v>
      </c>
      <c r="V517" s="20">
        <v>18.408000000000001</v>
      </c>
      <c r="W517" s="20">
        <v>48.584000000000003</v>
      </c>
      <c r="X517" s="20">
        <v>46.816000000000003</v>
      </c>
      <c r="Y517" s="20">
        <v>59.314999999999998</v>
      </c>
      <c r="Z517" s="20">
        <v>39.746000000000002</v>
      </c>
      <c r="AA517" s="20">
        <v>52.244999999999997</v>
      </c>
      <c r="AB517" s="20">
        <v>98.025000000000006</v>
      </c>
      <c r="AC517" s="20"/>
      <c r="AD517" s="20"/>
      <c r="AE517" s="20">
        <v>49.316000000000003</v>
      </c>
      <c r="AG517" s="20">
        <v>0.83199999999999996</v>
      </c>
      <c r="AH517" s="20">
        <v>0.94099999999999995</v>
      </c>
      <c r="AI517" s="20">
        <v>0.66900000000000004</v>
      </c>
      <c r="AJ517" s="20">
        <v>0.95399999999999996</v>
      </c>
      <c r="AK517" s="20">
        <v>0.88800000000000001</v>
      </c>
      <c r="AL517" s="20">
        <v>0.98499999999999999</v>
      </c>
      <c r="AM517" s="20">
        <v>0.83199999999999996</v>
      </c>
      <c r="AN517" s="20">
        <v>0.94099999999999995</v>
      </c>
      <c r="AO517" s="20">
        <v>0.93200000000000005</v>
      </c>
      <c r="AP517" s="20">
        <v>0.99399999999999999</v>
      </c>
      <c r="AQ517" s="20">
        <v>0.84199999999999997</v>
      </c>
      <c r="AR517" s="20">
        <v>0.45600000000000002</v>
      </c>
      <c r="AS517" s="20"/>
      <c r="AT517" s="20"/>
      <c r="AU517" s="20">
        <v>0.81499999999999995</v>
      </c>
      <c r="AV517" s="20"/>
      <c r="AW517" s="20">
        <v>1.5820000000000001</v>
      </c>
      <c r="AX517" s="20">
        <v>1.423</v>
      </c>
      <c r="AY517" s="20">
        <v>2.363</v>
      </c>
      <c r="AZ517" s="20">
        <v>1.1890000000000001</v>
      </c>
      <c r="BA517" s="20">
        <v>1.488</v>
      </c>
      <c r="BB517" s="20">
        <v>1.5529999999999999</v>
      </c>
      <c r="BC517" s="20">
        <v>1.784</v>
      </c>
      <c r="BD517" s="20">
        <v>1.2569999999999999</v>
      </c>
      <c r="BE517" s="20">
        <v>1.4059999999999999</v>
      </c>
      <c r="BF517" s="20">
        <v>1.2569999999999999</v>
      </c>
      <c r="BG517" s="20">
        <v>1.754</v>
      </c>
      <c r="BH517" s="20">
        <v>2.7330000000000001</v>
      </c>
      <c r="BI517" s="20"/>
      <c r="BJ517" s="20"/>
      <c r="BK517" s="20">
        <v>1.4419999999999999</v>
      </c>
      <c r="BL517" s="20"/>
      <c r="BM517" s="20">
        <v>0.88600000000000001</v>
      </c>
      <c r="BN517" s="20">
        <v>0.94</v>
      </c>
      <c r="BO517" s="20">
        <v>0.85599999999999998</v>
      </c>
      <c r="BP517" s="20">
        <v>0.91900000000000004</v>
      </c>
      <c r="BQ517" s="20">
        <v>0.92700000000000005</v>
      </c>
      <c r="BR517" s="20">
        <v>0.85</v>
      </c>
      <c r="BS517" s="20">
        <v>0.89300000000000002</v>
      </c>
      <c r="BT517" s="20">
        <v>0.92100000000000004</v>
      </c>
      <c r="BU517" s="20">
        <v>0.94099999999999995</v>
      </c>
      <c r="BV517" s="20">
        <v>0.92500000000000004</v>
      </c>
      <c r="BW517" s="20">
        <v>0.92500000000000004</v>
      </c>
      <c r="BX517" s="20">
        <v>0.75</v>
      </c>
      <c r="BY517" s="20"/>
      <c r="BZ517" s="20"/>
      <c r="CA517" s="20">
        <v>0.878</v>
      </c>
      <c r="CB517" s="20"/>
      <c r="CC517" s="20"/>
    </row>
    <row r="518" spans="1:81" x14ac:dyDescent="0.35">
      <c r="A518" s="20">
        <v>109.358</v>
      </c>
      <c r="B518" s="20">
        <v>532.73</v>
      </c>
      <c r="C518" s="20">
        <v>168.72399999999999</v>
      </c>
      <c r="D518" s="20">
        <v>190.595</v>
      </c>
      <c r="E518" s="20">
        <v>253.08600000000001</v>
      </c>
      <c r="F518" s="20">
        <v>229.65199999999999</v>
      </c>
      <c r="G518" s="20">
        <v>192.15799999999999</v>
      </c>
      <c r="H518" s="20">
        <v>215.59200000000001</v>
      </c>
      <c r="I518" s="20">
        <v>229.65199999999999</v>
      </c>
      <c r="J518" s="20">
        <v>304.64</v>
      </c>
      <c r="K518" s="20">
        <v>196.84399999999999</v>
      </c>
      <c r="L518" s="20">
        <v>235.90100000000001</v>
      </c>
      <c r="M518" s="20"/>
      <c r="N518" s="20"/>
      <c r="O518" s="20">
        <v>109.358</v>
      </c>
      <c r="P518" s="20"/>
      <c r="Q518" s="20">
        <v>44.012999999999998</v>
      </c>
      <c r="R518" s="20">
        <v>212.114</v>
      </c>
      <c r="S518" s="20">
        <v>47.851999999999997</v>
      </c>
      <c r="T518" s="20">
        <v>55.048000000000002</v>
      </c>
      <c r="U518" s="20">
        <v>61.386000000000003</v>
      </c>
      <c r="V518" s="20">
        <v>58.582999999999998</v>
      </c>
      <c r="W518" s="20">
        <v>51.084000000000003</v>
      </c>
      <c r="X518" s="20">
        <v>55.654000000000003</v>
      </c>
      <c r="Y518" s="20">
        <v>56.814999999999998</v>
      </c>
      <c r="Z518" s="20">
        <v>74.617000000000004</v>
      </c>
      <c r="AA518" s="20">
        <v>50.78</v>
      </c>
      <c r="AB518" s="20">
        <v>57.119</v>
      </c>
      <c r="AC518" s="20"/>
      <c r="AD518" s="20"/>
      <c r="AE518" s="20">
        <v>45.048999999999999</v>
      </c>
      <c r="AG518" s="20">
        <v>0.70899999999999996</v>
      </c>
      <c r="AH518" s="20">
        <v>0.14899999999999999</v>
      </c>
      <c r="AI518" s="20">
        <v>0.92600000000000005</v>
      </c>
      <c r="AJ518" s="20">
        <v>0.79</v>
      </c>
      <c r="AK518" s="20">
        <v>0.84399999999999997</v>
      </c>
      <c r="AL518" s="20">
        <v>0.84099999999999997</v>
      </c>
      <c r="AM518" s="20">
        <v>0.92500000000000004</v>
      </c>
      <c r="AN518" s="20">
        <v>0.875</v>
      </c>
      <c r="AO518" s="20">
        <v>0.89400000000000002</v>
      </c>
      <c r="AP518" s="20">
        <v>0.68799999999999994</v>
      </c>
      <c r="AQ518" s="20">
        <v>0.95899999999999996</v>
      </c>
      <c r="AR518" s="20">
        <v>0.90900000000000003</v>
      </c>
      <c r="AS518" s="20"/>
      <c r="AT518" s="20"/>
      <c r="AU518" s="20">
        <v>0.67700000000000005</v>
      </c>
      <c r="AV518" s="20"/>
      <c r="AW518" s="20">
        <v>2.4060000000000001</v>
      </c>
      <c r="AX518" s="20">
        <v>3.0209999999999999</v>
      </c>
      <c r="AY518" s="20">
        <v>1.488</v>
      </c>
      <c r="AZ518" s="20">
        <v>2.1240000000000001</v>
      </c>
      <c r="BA518" s="20">
        <v>1.7649999999999999</v>
      </c>
      <c r="BB518" s="20">
        <v>1.718</v>
      </c>
      <c r="BC518" s="20">
        <v>1.216</v>
      </c>
      <c r="BD518" s="20">
        <v>1.2110000000000001</v>
      </c>
      <c r="BE518" s="20">
        <v>1.61</v>
      </c>
      <c r="BF518" s="20">
        <v>2.4470000000000001</v>
      </c>
      <c r="BG518" s="20">
        <v>1.2609999999999999</v>
      </c>
      <c r="BH518" s="20">
        <v>1.355</v>
      </c>
      <c r="BI518" s="20"/>
      <c r="BJ518" s="20"/>
      <c r="BK518" s="20">
        <v>2.081</v>
      </c>
      <c r="BL518" s="20"/>
      <c r="BM518" s="20">
        <v>0.87</v>
      </c>
      <c r="BN518" s="20">
        <v>0.14799999999999999</v>
      </c>
      <c r="BO518" s="20">
        <v>0.91900000000000004</v>
      </c>
      <c r="BP518" s="20">
        <v>0.90700000000000003</v>
      </c>
      <c r="BQ518" s="20">
        <v>0.92</v>
      </c>
      <c r="BR518" s="20">
        <v>0.91</v>
      </c>
      <c r="BS518" s="20">
        <v>0.90800000000000003</v>
      </c>
      <c r="BT518" s="20">
        <v>0.90200000000000002</v>
      </c>
      <c r="BU518" s="20">
        <v>0.93899999999999995</v>
      </c>
      <c r="BV518" s="20">
        <v>0.92900000000000005</v>
      </c>
      <c r="BW518" s="20">
        <v>0.94</v>
      </c>
      <c r="BX518" s="20">
        <v>0.90400000000000003</v>
      </c>
      <c r="BY518" s="20"/>
      <c r="BZ518" s="20"/>
      <c r="CA518" s="20">
        <v>0.84299999999999997</v>
      </c>
      <c r="CB518" s="20"/>
      <c r="CC518" s="20"/>
    </row>
    <row r="519" spans="1:81" x14ac:dyDescent="0.35">
      <c r="A519" s="20">
        <v>148.41399999999999</v>
      </c>
      <c r="B519" s="20">
        <v>292.142</v>
      </c>
      <c r="C519" s="20">
        <v>206.21799999999999</v>
      </c>
      <c r="D519" s="20">
        <v>106.23399999999999</v>
      </c>
      <c r="E519" s="20">
        <v>162.47499999999999</v>
      </c>
      <c r="F519" s="20">
        <v>251.524</v>
      </c>
      <c r="G519" s="20">
        <v>157.78800000000001</v>
      </c>
      <c r="H519" s="20">
        <v>179.66</v>
      </c>
      <c r="I519" s="20">
        <v>201.53100000000001</v>
      </c>
      <c r="J519" s="20">
        <v>126.54300000000001</v>
      </c>
      <c r="K519" s="20">
        <v>198.40700000000001</v>
      </c>
      <c r="L519" s="20">
        <v>198.40700000000001</v>
      </c>
      <c r="M519" s="20"/>
      <c r="N519" s="20"/>
      <c r="O519" s="20">
        <v>364.00599999999997</v>
      </c>
      <c r="P519" s="20"/>
      <c r="Q519" s="20">
        <v>45.780999999999999</v>
      </c>
      <c r="R519" s="20">
        <v>62.118000000000002</v>
      </c>
      <c r="S519" s="20">
        <v>59.921999999999997</v>
      </c>
      <c r="T519" s="20">
        <v>37.674999999999997</v>
      </c>
      <c r="U519" s="20">
        <v>47.119</v>
      </c>
      <c r="V519" s="20">
        <v>57.850999999999999</v>
      </c>
      <c r="W519" s="20">
        <v>53.582999999999998</v>
      </c>
      <c r="X519" s="20">
        <v>49.012999999999998</v>
      </c>
      <c r="Y519" s="20">
        <v>51.512999999999998</v>
      </c>
      <c r="Z519" s="20">
        <v>39.746000000000002</v>
      </c>
      <c r="AA519" s="20">
        <v>51.084000000000003</v>
      </c>
      <c r="AB519" s="20">
        <v>52.850999999999999</v>
      </c>
      <c r="AC519" s="20"/>
      <c r="AD519" s="20"/>
      <c r="AE519" s="20">
        <v>71.385000000000005</v>
      </c>
      <c r="AG519" s="20">
        <v>0.89</v>
      </c>
      <c r="AH519" s="20">
        <v>0.95099999999999996</v>
      </c>
      <c r="AI519" s="20">
        <v>0.72199999999999998</v>
      </c>
      <c r="AJ519" s="20">
        <v>0.94099999999999995</v>
      </c>
      <c r="AK519" s="20">
        <v>0.92</v>
      </c>
      <c r="AL519" s="20">
        <v>0.94399999999999995</v>
      </c>
      <c r="AM519" s="20">
        <v>0.69099999999999995</v>
      </c>
      <c r="AN519" s="20">
        <v>0.94</v>
      </c>
      <c r="AO519" s="20">
        <v>0.95399999999999996</v>
      </c>
      <c r="AP519" s="20">
        <v>1</v>
      </c>
      <c r="AQ519" s="20">
        <v>0.95499999999999996</v>
      </c>
      <c r="AR519" s="20">
        <v>0.89300000000000002</v>
      </c>
      <c r="AS519" s="20"/>
      <c r="AT519" s="20"/>
      <c r="AU519" s="20">
        <v>0.89800000000000002</v>
      </c>
      <c r="AV519" s="20"/>
      <c r="AW519" s="20">
        <v>1.6479999999999999</v>
      </c>
      <c r="AX519" s="20">
        <v>1.073</v>
      </c>
      <c r="AY519" s="20">
        <v>2.3780000000000001</v>
      </c>
      <c r="AZ519" s="20">
        <v>1.3140000000000001</v>
      </c>
      <c r="BA519" s="20">
        <v>1.2450000000000001</v>
      </c>
      <c r="BB519" s="20">
        <v>1.3009999999999999</v>
      </c>
      <c r="BC519" s="20">
        <v>2.448</v>
      </c>
      <c r="BD519" s="20">
        <v>1.417</v>
      </c>
      <c r="BE519" s="20">
        <v>1.304</v>
      </c>
      <c r="BF519" s="20">
        <v>1.258</v>
      </c>
      <c r="BG519" s="20">
        <v>1.276</v>
      </c>
      <c r="BH519" s="20">
        <v>1.339</v>
      </c>
      <c r="BI519" s="20"/>
      <c r="BJ519" s="20"/>
      <c r="BK519" s="20">
        <v>1.425</v>
      </c>
      <c r="BL519" s="20"/>
      <c r="BM519" s="20">
        <v>0.92200000000000004</v>
      </c>
      <c r="BN519" s="20">
        <v>0.93500000000000005</v>
      </c>
      <c r="BO519" s="20">
        <v>0.88900000000000001</v>
      </c>
      <c r="BP519" s="20">
        <v>0.93200000000000005</v>
      </c>
      <c r="BQ519" s="20">
        <v>0.89300000000000002</v>
      </c>
      <c r="BR519" s="20">
        <v>0.93100000000000005</v>
      </c>
      <c r="BS519" s="20">
        <v>0.86299999999999999</v>
      </c>
      <c r="BT519" s="20">
        <v>0.93899999999999995</v>
      </c>
      <c r="BU519" s="20">
        <v>0.94899999999999995</v>
      </c>
      <c r="BV519" s="20">
        <v>0.93100000000000005</v>
      </c>
      <c r="BW519" s="20">
        <v>0.92</v>
      </c>
      <c r="BX519" s="20">
        <v>0.90100000000000002</v>
      </c>
      <c r="BY519" s="20"/>
      <c r="BZ519" s="20"/>
      <c r="CA519" s="20">
        <v>0.93</v>
      </c>
      <c r="CB519" s="20"/>
      <c r="CC519" s="20"/>
    </row>
    <row r="520" spans="1:81" x14ac:dyDescent="0.35">
      <c r="A520" s="20">
        <v>284.33100000000002</v>
      </c>
      <c r="B520" s="20">
        <v>226.52699999999999</v>
      </c>
      <c r="C520" s="20">
        <v>228.09</v>
      </c>
      <c r="D520" s="20">
        <v>103.10899999999999</v>
      </c>
      <c r="E520" s="20">
        <v>259.33499999999998</v>
      </c>
      <c r="F520" s="20">
        <v>159.35</v>
      </c>
      <c r="G520" s="20">
        <v>164.03700000000001</v>
      </c>
      <c r="H520" s="20">
        <v>212.46700000000001</v>
      </c>
      <c r="I520" s="20">
        <v>534.29200000000003</v>
      </c>
      <c r="J520" s="20">
        <v>189.03299999999999</v>
      </c>
      <c r="K520" s="20">
        <v>157.78800000000001</v>
      </c>
      <c r="L520" s="20">
        <v>189.03299999999999</v>
      </c>
      <c r="M520" s="20"/>
      <c r="N520" s="20"/>
      <c r="O520" s="20">
        <v>345.25900000000001</v>
      </c>
      <c r="P520" s="20"/>
      <c r="Q520" s="20">
        <v>69.921000000000006</v>
      </c>
      <c r="R520" s="20">
        <v>60.225000000000001</v>
      </c>
      <c r="S520" s="20">
        <v>56.814999999999998</v>
      </c>
      <c r="T520" s="20">
        <v>37.246000000000002</v>
      </c>
      <c r="U520" s="20">
        <v>61.386000000000003</v>
      </c>
      <c r="V520" s="20">
        <v>48.280999999999999</v>
      </c>
      <c r="W520" s="20">
        <v>48.280999999999999</v>
      </c>
      <c r="X520" s="20">
        <v>55.78</v>
      </c>
      <c r="Y520" s="20">
        <v>86.686999999999998</v>
      </c>
      <c r="Z520" s="20">
        <v>51.084000000000003</v>
      </c>
      <c r="AA520" s="20">
        <v>45.780999999999999</v>
      </c>
      <c r="AB520" s="20">
        <v>50.048000000000002</v>
      </c>
      <c r="AC520" s="20"/>
      <c r="AD520" s="20"/>
      <c r="AE520" s="20">
        <v>72.421000000000006</v>
      </c>
      <c r="AG520" s="20">
        <v>0.73099999999999998</v>
      </c>
      <c r="AH520" s="20">
        <v>0.78500000000000003</v>
      </c>
      <c r="AI520" s="20">
        <v>0.88800000000000001</v>
      </c>
      <c r="AJ520" s="20">
        <v>0.93400000000000005</v>
      </c>
      <c r="AK520" s="20">
        <v>0.86499999999999999</v>
      </c>
      <c r="AL520" s="20">
        <v>0.85899999999999999</v>
      </c>
      <c r="AM520" s="20">
        <v>0.88400000000000001</v>
      </c>
      <c r="AN520" s="20">
        <v>0.85799999999999998</v>
      </c>
      <c r="AO520" s="20">
        <v>0.89300000000000002</v>
      </c>
      <c r="AP520" s="20">
        <v>0.91</v>
      </c>
      <c r="AQ520" s="20">
        <v>0.94599999999999995</v>
      </c>
      <c r="AR520" s="20">
        <v>0.94799999999999995</v>
      </c>
      <c r="AS520" s="20"/>
      <c r="AT520" s="20"/>
      <c r="AU520" s="20">
        <v>0.82699999999999996</v>
      </c>
      <c r="AV520" s="20"/>
      <c r="AW520" s="20">
        <v>1.911</v>
      </c>
      <c r="AX520" s="20">
        <v>1.6060000000000001</v>
      </c>
      <c r="AY520" s="20">
        <v>1.5940000000000001</v>
      </c>
      <c r="AZ520" s="20">
        <v>1.1619999999999999</v>
      </c>
      <c r="BA520" s="20">
        <v>1.5980000000000001</v>
      </c>
      <c r="BB520" s="20">
        <v>1.742</v>
      </c>
      <c r="BC520" s="20">
        <v>1.5660000000000001</v>
      </c>
      <c r="BD520" s="20">
        <v>1.4790000000000001</v>
      </c>
      <c r="BE520" s="20">
        <v>1.3120000000000001</v>
      </c>
      <c r="BF520" s="20">
        <v>1.363</v>
      </c>
      <c r="BG520" s="20">
        <v>1.2330000000000001</v>
      </c>
      <c r="BH520" s="20">
        <v>1.268</v>
      </c>
      <c r="BI520" s="20"/>
      <c r="BJ520" s="20"/>
      <c r="BK520" s="20">
        <v>1.641</v>
      </c>
      <c r="BL520" s="20"/>
      <c r="BM520" s="20">
        <v>0.91700000000000004</v>
      </c>
      <c r="BN520" s="20">
        <v>0.89</v>
      </c>
      <c r="BO520" s="20">
        <v>0.92100000000000004</v>
      </c>
      <c r="BP520" s="20">
        <v>0.89800000000000002</v>
      </c>
      <c r="BQ520" s="20">
        <v>0.91</v>
      </c>
      <c r="BR520" s="20">
        <v>0.91500000000000004</v>
      </c>
      <c r="BS520" s="20">
        <v>0.92500000000000004</v>
      </c>
      <c r="BT520" s="20">
        <v>0.91900000000000004</v>
      </c>
      <c r="BU520" s="20">
        <v>0.94199999999999995</v>
      </c>
      <c r="BV520" s="20">
        <v>0.90600000000000003</v>
      </c>
      <c r="BW520" s="20">
        <v>0.92200000000000004</v>
      </c>
      <c r="BX520" s="20">
        <v>0.93100000000000005</v>
      </c>
      <c r="BY520" s="20"/>
      <c r="BZ520" s="20"/>
      <c r="CA520" s="20">
        <v>0.91300000000000003</v>
      </c>
      <c r="CB520" s="20"/>
      <c r="CC520" s="20"/>
    </row>
    <row r="521" spans="1:81" x14ac:dyDescent="0.35">
      <c r="A521" s="20">
        <v>132.792</v>
      </c>
      <c r="B521" s="20">
        <v>206.21799999999999</v>
      </c>
      <c r="C521" s="20">
        <v>287.45499999999998</v>
      </c>
      <c r="D521" s="20">
        <v>199.96899999999999</v>
      </c>
      <c r="E521" s="20">
        <v>164.03700000000001</v>
      </c>
      <c r="F521" s="20">
        <v>234.339</v>
      </c>
      <c r="G521" s="20">
        <v>168.72399999999999</v>
      </c>
      <c r="H521" s="20">
        <v>303.07799999999997</v>
      </c>
      <c r="I521" s="20">
        <v>199.96899999999999</v>
      </c>
      <c r="J521" s="20">
        <v>162.47499999999999</v>
      </c>
      <c r="K521" s="20">
        <v>143.72800000000001</v>
      </c>
      <c r="L521" s="20">
        <v>215.59200000000001</v>
      </c>
      <c r="M521" s="20"/>
      <c r="N521" s="20"/>
      <c r="O521" s="20">
        <v>226.52699999999999</v>
      </c>
      <c r="P521" s="20"/>
      <c r="Q521" s="20">
        <v>42.244999999999997</v>
      </c>
      <c r="R521" s="20">
        <v>55.350999999999999</v>
      </c>
      <c r="S521" s="20">
        <v>63.886000000000003</v>
      </c>
      <c r="T521" s="20">
        <v>53.28</v>
      </c>
      <c r="U521" s="20">
        <v>46.816000000000003</v>
      </c>
      <c r="V521" s="20">
        <v>56.082999999999998</v>
      </c>
      <c r="W521" s="20">
        <v>49.619</v>
      </c>
      <c r="X521" s="20">
        <v>78.759</v>
      </c>
      <c r="Y521" s="20">
        <v>51.816000000000003</v>
      </c>
      <c r="Z521" s="20">
        <v>47.548000000000002</v>
      </c>
      <c r="AA521" s="20">
        <v>46.512999999999998</v>
      </c>
      <c r="AB521" s="20">
        <v>129.61000000000001</v>
      </c>
      <c r="AC521" s="20"/>
      <c r="AD521" s="20"/>
      <c r="AE521" s="20">
        <v>58.886000000000003</v>
      </c>
      <c r="AG521" s="20">
        <v>0.93500000000000005</v>
      </c>
      <c r="AH521" s="20">
        <v>0.84599999999999997</v>
      </c>
      <c r="AI521" s="20">
        <v>0.88500000000000001</v>
      </c>
      <c r="AJ521" s="20">
        <v>0.88500000000000001</v>
      </c>
      <c r="AK521" s="20">
        <v>0.94099999999999995</v>
      </c>
      <c r="AL521" s="20">
        <v>0.93600000000000005</v>
      </c>
      <c r="AM521" s="20">
        <v>0.86099999999999999</v>
      </c>
      <c r="AN521" s="20">
        <v>0.61399999999999999</v>
      </c>
      <c r="AO521" s="20">
        <v>0.93600000000000005</v>
      </c>
      <c r="AP521" s="20">
        <v>0.90300000000000002</v>
      </c>
      <c r="AQ521" s="20">
        <v>0.83499999999999996</v>
      </c>
      <c r="AR521" s="20">
        <v>0.161</v>
      </c>
      <c r="AS521" s="20"/>
      <c r="AT521" s="20"/>
      <c r="AU521" s="20">
        <v>0.82099999999999995</v>
      </c>
      <c r="AV521" s="20"/>
      <c r="AW521" s="20">
        <v>1.32</v>
      </c>
      <c r="AX521" s="20">
        <v>1.569</v>
      </c>
      <c r="AY521" s="20">
        <v>1.2330000000000001</v>
      </c>
      <c r="AZ521" s="20">
        <v>1.538</v>
      </c>
      <c r="BA521" s="20">
        <v>1.28</v>
      </c>
      <c r="BB521" s="20">
        <v>1.3620000000000001</v>
      </c>
      <c r="BC521" s="20">
        <v>1.587</v>
      </c>
      <c r="BD521" s="20">
        <v>1.3819999999999999</v>
      </c>
      <c r="BE521" s="20">
        <v>1.3460000000000001</v>
      </c>
      <c r="BF521" s="20">
        <v>1.4139999999999999</v>
      </c>
      <c r="BG521" s="20">
        <v>1.724</v>
      </c>
      <c r="BH521" s="20">
        <v>1.385</v>
      </c>
      <c r="BI521" s="20"/>
      <c r="BJ521" s="20"/>
      <c r="BK521" s="20">
        <v>1.534</v>
      </c>
      <c r="BL521" s="20"/>
      <c r="BM521" s="20">
        <v>0.91900000000000004</v>
      </c>
      <c r="BN521" s="20">
        <v>0.89500000000000002</v>
      </c>
      <c r="BO521" s="20">
        <v>0.92200000000000004</v>
      </c>
      <c r="BP521" s="20">
        <v>0.93100000000000005</v>
      </c>
      <c r="BQ521" s="20">
        <v>0.90500000000000003</v>
      </c>
      <c r="BR521" s="20">
        <v>0.93500000000000005</v>
      </c>
      <c r="BS521" s="20">
        <v>0.90800000000000003</v>
      </c>
      <c r="BT521" s="20">
        <v>0.82699999999999996</v>
      </c>
      <c r="BU521" s="20">
        <v>0.92800000000000005</v>
      </c>
      <c r="BV521" s="20">
        <v>0.91200000000000003</v>
      </c>
      <c r="BW521" s="20">
        <v>0.89800000000000002</v>
      </c>
      <c r="BX521" s="20">
        <v>0.161</v>
      </c>
      <c r="BY521" s="20"/>
      <c r="BZ521" s="20"/>
      <c r="CA521" s="20">
        <v>0.89800000000000002</v>
      </c>
      <c r="CB521" s="20"/>
      <c r="CC521" s="20"/>
    </row>
    <row r="522" spans="1:81" x14ac:dyDescent="0.35">
      <c r="A522" s="20">
        <v>270.27100000000002</v>
      </c>
      <c r="B522" s="20">
        <v>187.471</v>
      </c>
      <c r="C522" s="20">
        <v>234.339</v>
      </c>
      <c r="D522" s="20">
        <v>143.72800000000001</v>
      </c>
      <c r="E522" s="20">
        <v>204.65600000000001</v>
      </c>
      <c r="F522" s="20">
        <v>232.77600000000001</v>
      </c>
      <c r="G522" s="20">
        <v>184.346</v>
      </c>
      <c r="H522" s="20">
        <v>199.96899999999999</v>
      </c>
      <c r="I522" s="20">
        <v>773.31799999999998</v>
      </c>
      <c r="J522" s="20">
        <v>184.346</v>
      </c>
      <c r="K522" s="20">
        <v>126.54300000000001</v>
      </c>
      <c r="L522" s="20">
        <v>254.648</v>
      </c>
      <c r="M522" s="20"/>
      <c r="N522" s="20"/>
      <c r="O522" s="20">
        <v>184.346</v>
      </c>
      <c r="P522" s="20"/>
      <c r="Q522" s="20">
        <v>60.350999999999999</v>
      </c>
      <c r="R522" s="20">
        <v>50.78</v>
      </c>
      <c r="S522" s="20">
        <v>58.886000000000003</v>
      </c>
      <c r="T522" s="20">
        <v>49.316000000000003</v>
      </c>
      <c r="U522" s="20">
        <v>52.850999999999999</v>
      </c>
      <c r="V522" s="20">
        <v>56.814999999999998</v>
      </c>
      <c r="W522" s="20">
        <v>50.78</v>
      </c>
      <c r="X522" s="20">
        <v>52.850999999999999</v>
      </c>
      <c r="Y522" s="20">
        <v>123.07599999999999</v>
      </c>
      <c r="Z522" s="20">
        <v>50.048000000000002</v>
      </c>
      <c r="AA522" s="20">
        <v>40.478000000000002</v>
      </c>
      <c r="AB522" s="20">
        <v>65.224999999999994</v>
      </c>
      <c r="AC522" s="20"/>
      <c r="AD522" s="20"/>
      <c r="AE522" s="20">
        <v>51.084000000000003</v>
      </c>
      <c r="AG522" s="20">
        <v>0.93200000000000005</v>
      </c>
      <c r="AH522" s="20">
        <v>0.91400000000000003</v>
      </c>
      <c r="AI522" s="20">
        <v>0.84899999999999998</v>
      </c>
      <c r="AJ522" s="20">
        <v>0.74299999999999999</v>
      </c>
      <c r="AK522" s="20">
        <v>0.92100000000000004</v>
      </c>
      <c r="AL522" s="20">
        <v>0.90600000000000003</v>
      </c>
      <c r="AM522" s="20">
        <v>0.89800000000000002</v>
      </c>
      <c r="AN522" s="20">
        <v>0.9</v>
      </c>
      <c r="AO522" s="20">
        <v>0.64200000000000002</v>
      </c>
      <c r="AP522" s="20">
        <v>0.92500000000000004</v>
      </c>
      <c r="AQ522" s="20">
        <v>0.97099999999999997</v>
      </c>
      <c r="AR522" s="20">
        <v>0.752</v>
      </c>
      <c r="AS522" s="20"/>
      <c r="AT522" s="20"/>
      <c r="AU522" s="20">
        <v>0.88800000000000001</v>
      </c>
      <c r="AV522" s="20"/>
      <c r="AW522" s="20">
        <v>1.2150000000000001</v>
      </c>
      <c r="AX522" s="20">
        <v>1.278</v>
      </c>
      <c r="AY522" s="20">
        <v>1.5780000000000001</v>
      </c>
      <c r="AZ522" s="20">
        <v>1.5509999999999999</v>
      </c>
      <c r="BA522" s="20">
        <v>1.21</v>
      </c>
      <c r="BB522" s="20">
        <v>1.381</v>
      </c>
      <c r="BC522" s="20">
        <v>1.5409999999999999</v>
      </c>
      <c r="BD522" s="20">
        <v>1.3979999999999999</v>
      </c>
      <c r="BE522" s="20">
        <v>1.4630000000000001</v>
      </c>
      <c r="BF522" s="20">
        <v>1.29</v>
      </c>
      <c r="BG522" s="20">
        <v>1.2669999999999999</v>
      </c>
      <c r="BH522" s="20">
        <v>1.2549999999999999</v>
      </c>
      <c r="BI522" s="20"/>
      <c r="BJ522" s="20"/>
      <c r="BK522" s="20">
        <v>1.296</v>
      </c>
      <c r="BL522" s="20"/>
      <c r="BM522" s="20">
        <v>0.93300000000000005</v>
      </c>
      <c r="BN522" s="20">
        <v>0.92300000000000004</v>
      </c>
      <c r="BO522" s="20">
        <v>0.91500000000000004</v>
      </c>
      <c r="BP522" s="20">
        <v>0.86</v>
      </c>
      <c r="BQ522" s="20">
        <v>0.91</v>
      </c>
      <c r="BR522" s="20">
        <v>0.92</v>
      </c>
      <c r="BS522" s="20">
        <v>0.93300000000000005</v>
      </c>
      <c r="BT522" s="20">
        <v>0.92100000000000004</v>
      </c>
      <c r="BU522" s="20">
        <v>0.85</v>
      </c>
      <c r="BV522" s="20">
        <v>0.91800000000000004</v>
      </c>
      <c r="BW522" s="20">
        <v>0.93100000000000005</v>
      </c>
      <c r="BX522" s="20">
        <v>0.86899999999999999</v>
      </c>
      <c r="BY522" s="20"/>
      <c r="BZ522" s="20"/>
      <c r="CA522" s="20">
        <v>0.89100000000000001</v>
      </c>
      <c r="CB522" s="20"/>
      <c r="CC522" s="20"/>
    </row>
    <row r="523" spans="1:81" x14ac:dyDescent="0.35">
      <c r="A523" s="20">
        <v>173.411</v>
      </c>
      <c r="B523" s="20">
        <v>201.53100000000001</v>
      </c>
      <c r="C523" s="20">
        <v>242.15</v>
      </c>
      <c r="D523" s="20">
        <v>226.52699999999999</v>
      </c>
      <c r="E523" s="20">
        <v>203.09399999999999</v>
      </c>
      <c r="F523" s="20">
        <v>190.595</v>
      </c>
      <c r="G523" s="20">
        <v>226.52699999999999</v>
      </c>
      <c r="H523" s="20">
        <v>231.214</v>
      </c>
      <c r="I523" s="20">
        <v>237.46299999999999</v>
      </c>
      <c r="J523" s="20">
        <v>170.286</v>
      </c>
      <c r="K523" s="20">
        <v>278.08199999999999</v>
      </c>
      <c r="L523" s="20">
        <v>234.339</v>
      </c>
      <c r="M523" s="20"/>
      <c r="N523" s="20"/>
      <c r="O523" s="20">
        <v>118.732</v>
      </c>
      <c r="P523" s="20"/>
      <c r="Q523" s="20">
        <v>52.119</v>
      </c>
      <c r="R523" s="20">
        <v>53.582999999999998</v>
      </c>
      <c r="S523" s="20">
        <v>58.28</v>
      </c>
      <c r="T523" s="20">
        <v>60.957000000000001</v>
      </c>
      <c r="U523" s="20">
        <v>52.850999999999999</v>
      </c>
      <c r="V523" s="20">
        <v>52.548000000000002</v>
      </c>
      <c r="W523" s="20">
        <v>56.814999999999998</v>
      </c>
      <c r="X523" s="20">
        <v>55.350999999999999</v>
      </c>
      <c r="Y523" s="20">
        <v>56.814999999999998</v>
      </c>
      <c r="Z523" s="20">
        <v>46.512999999999998</v>
      </c>
      <c r="AA523" s="20">
        <v>64.617999999999995</v>
      </c>
      <c r="AB523" s="20">
        <v>78.027000000000001</v>
      </c>
      <c r="AC523" s="20"/>
      <c r="AD523" s="20"/>
      <c r="AE523" s="20">
        <v>86.566000000000003</v>
      </c>
      <c r="AG523" s="20">
        <v>0.80200000000000005</v>
      </c>
      <c r="AH523" s="20">
        <v>0.88200000000000001</v>
      </c>
      <c r="AI523" s="20">
        <v>0.89600000000000002</v>
      </c>
      <c r="AJ523" s="20">
        <v>0.76600000000000001</v>
      </c>
      <c r="AK523" s="20">
        <v>0.91400000000000003</v>
      </c>
      <c r="AL523" s="20">
        <v>0.86699999999999999</v>
      </c>
      <c r="AM523" s="20">
        <v>0.88200000000000001</v>
      </c>
      <c r="AN523" s="20">
        <v>0.94799999999999995</v>
      </c>
      <c r="AO523" s="20">
        <v>0.92400000000000004</v>
      </c>
      <c r="AP523" s="20">
        <v>0.98899999999999999</v>
      </c>
      <c r="AQ523" s="20">
        <v>0.83699999999999997</v>
      </c>
      <c r="AR523" s="20">
        <v>0.48399999999999999</v>
      </c>
      <c r="AS523" s="20"/>
      <c r="AT523" s="20"/>
      <c r="AU523" s="20">
        <v>0.19900000000000001</v>
      </c>
      <c r="AV523" s="20"/>
      <c r="AW523" s="20">
        <v>1.994</v>
      </c>
      <c r="AX523" s="20">
        <v>1.4950000000000001</v>
      </c>
      <c r="AY523" s="20">
        <v>1.268</v>
      </c>
      <c r="AZ523" s="20">
        <v>2.1110000000000002</v>
      </c>
      <c r="BA523" s="20">
        <v>1.274</v>
      </c>
      <c r="BB523" s="20">
        <v>1.423</v>
      </c>
      <c r="BC523" s="20">
        <v>1.4570000000000001</v>
      </c>
      <c r="BD523" s="20">
        <v>1.1339999999999999</v>
      </c>
      <c r="BE523" s="20">
        <v>1.2490000000000001</v>
      </c>
      <c r="BF523" s="20">
        <v>1.113</v>
      </c>
      <c r="BG523" s="20">
        <v>1.7529999999999999</v>
      </c>
      <c r="BH523" s="20">
        <v>2.1880000000000002</v>
      </c>
      <c r="BI523" s="20"/>
      <c r="BJ523" s="20"/>
      <c r="BK523" s="20">
        <v>1.47</v>
      </c>
      <c r="BL523" s="20"/>
      <c r="BM523" s="20">
        <v>0.89200000000000002</v>
      </c>
      <c r="BN523" s="20">
        <v>0.90800000000000003</v>
      </c>
      <c r="BO523" s="20">
        <v>0.92800000000000005</v>
      </c>
      <c r="BP523" s="20">
        <v>0.873</v>
      </c>
      <c r="BQ523" s="20">
        <v>0.90300000000000002</v>
      </c>
      <c r="BR523" s="20">
        <v>0.89700000000000002</v>
      </c>
      <c r="BS523" s="20">
        <v>0.91500000000000004</v>
      </c>
      <c r="BT523" s="20">
        <v>0.91900000000000004</v>
      </c>
      <c r="BU523" s="20">
        <v>0.93300000000000005</v>
      </c>
      <c r="BV523" s="20">
        <v>0.93600000000000005</v>
      </c>
      <c r="BW523" s="20">
        <v>0.93200000000000005</v>
      </c>
      <c r="BX523" s="20">
        <v>0.78100000000000003</v>
      </c>
      <c r="BY523" s="20"/>
      <c r="BZ523" s="20"/>
      <c r="CA523" s="20">
        <v>0.20200000000000001</v>
      </c>
      <c r="CB523" s="20"/>
      <c r="CC523" s="20"/>
    </row>
    <row r="524" spans="1:81" x14ac:dyDescent="0.35">
      <c r="A524" s="20">
        <v>234.339</v>
      </c>
      <c r="B524" s="20">
        <v>226.52699999999999</v>
      </c>
      <c r="C524" s="20">
        <v>195.28200000000001</v>
      </c>
      <c r="D524" s="20">
        <v>162.47499999999999</v>
      </c>
      <c r="E524" s="20">
        <v>182.78399999999999</v>
      </c>
      <c r="F524" s="20">
        <v>196.84399999999999</v>
      </c>
      <c r="G524" s="20">
        <v>273.39499999999998</v>
      </c>
      <c r="H524" s="20">
        <v>259.33499999999998</v>
      </c>
      <c r="I524" s="20">
        <v>218.71600000000001</v>
      </c>
      <c r="J524" s="20">
        <v>157.78800000000001</v>
      </c>
      <c r="K524" s="20">
        <v>242.15</v>
      </c>
      <c r="L524" s="20">
        <v>242.15</v>
      </c>
      <c r="M524" s="20"/>
      <c r="N524" s="20"/>
      <c r="O524" s="20"/>
      <c r="P524" s="20"/>
      <c r="Q524" s="20">
        <v>57.548000000000002</v>
      </c>
      <c r="R524" s="20">
        <v>58.154000000000003</v>
      </c>
      <c r="S524" s="20">
        <v>52.548000000000002</v>
      </c>
      <c r="T524" s="20">
        <v>48.280999999999999</v>
      </c>
      <c r="U524" s="20">
        <v>49.012999999999998</v>
      </c>
      <c r="V524" s="20">
        <v>54.316000000000003</v>
      </c>
      <c r="W524" s="20">
        <v>62.85</v>
      </c>
      <c r="X524" s="20">
        <v>62.118000000000002</v>
      </c>
      <c r="Y524" s="20">
        <v>56.387</v>
      </c>
      <c r="Z524" s="20">
        <v>45.048999999999999</v>
      </c>
      <c r="AA524" s="20">
        <v>59.618000000000002</v>
      </c>
      <c r="AB524" s="20">
        <v>60.350999999999999</v>
      </c>
      <c r="AC524" s="20"/>
      <c r="AD524" s="20"/>
      <c r="AE524" s="20"/>
      <c r="AG524" s="20">
        <v>0.88900000000000001</v>
      </c>
      <c r="AH524" s="20">
        <v>0.84199999999999997</v>
      </c>
      <c r="AI524" s="20">
        <v>0.88900000000000001</v>
      </c>
      <c r="AJ524" s="20">
        <v>0.876</v>
      </c>
      <c r="AK524" s="20">
        <v>0.95599999999999996</v>
      </c>
      <c r="AL524" s="20">
        <v>0.83799999999999997</v>
      </c>
      <c r="AM524" s="20">
        <v>0.87</v>
      </c>
      <c r="AN524" s="20">
        <v>0.84499999999999997</v>
      </c>
      <c r="AO524" s="20">
        <v>0.86399999999999999</v>
      </c>
      <c r="AP524" s="20">
        <v>0.97699999999999998</v>
      </c>
      <c r="AQ524" s="20">
        <v>0.85599999999999998</v>
      </c>
      <c r="AR524" s="20">
        <v>0.83499999999999996</v>
      </c>
      <c r="AS524" s="20"/>
      <c r="AT524" s="20"/>
      <c r="AU524" s="20"/>
      <c r="AV524" s="20"/>
      <c r="AW524" s="20">
        <v>1.4930000000000001</v>
      </c>
      <c r="AX524" s="20">
        <v>1.252</v>
      </c>
      <c r="AY524" s="20">
        <v>1.5289999999999999</v>
      </c>
      <c r="AZ524" s="20">
        <v>1.669</v>
      </c>
      <c r="BA524" s="20">
        <v>1.224</v>
      </c>
      <c r="BB524" s="20">
        <v>1.643</v>
      </c>
      <c r="BC524" s="20">
        <v>1.5229999999999999</v>
      </c>
      <c r="BD524" s="20">
        <v>1.3009999999999999</v>
      </c>
      <c r="BE524" s="20">
        <v>1.944</v>
      </c>
      <c r="BF524" s="20">
        <v>1.2490000000000001</v>
      </c>
      <c r="BG524" s="20">
        <v>1.681</v>
      </c>
      <c r="BH524" s="20">
        <v>1.3620000000000001</v>
      </c>
      <c r="BI524" s="20"/>
      <c r="BJ524" s="20"/>
      <c r="BK524" s="20"/>
      <c r="BL524" s="20"/>
      <c r="BM524" s="20">
        <v>0.92900000000000005</v>
      </c>
      <c r="BN524" s="20">
        <v>0.89200000000000002</v>
      </c>
      <c r="BO524" s="20">
        <v>0.91900000000000004</v>
      </c>
      <c r="BP524" s="20">
        <v>0.92</v>
      </c>
      <c r="BQ524" s="20">
        <v>0.94</v>
      </c>
      <c r="BR524" s="20">
        <v>0.91300000000000003</v>
      </c>
      <c r="BS524" s="20">
        <v>0.91400000000000003</v>
      </c>
      <c r="BT524" s="20">
        <v>0.91</v>
      </c>
      <c r="BU524" s="20">
        <v>0.93</v>
      </c>
      <c r="BV524" s="20">
        <v>0.92200000000000004</v>
      </c>
      <c r="BW524" s="20">
        <v>0.91700000000000004</v>
      </c>
      <c r="BX524" s="20">
        <v>0.91200000000000003</v>
      </c>
      <c r="BY524" s="20"/>
      <c r="BZ524" s="20"/>
      <c r="CA524" s="20"/>
      <c r="CB524" s="20"/>
      <c r="CC524" s="20"/>
    </row>
    <row r="525" spans="1:81" x14ac:dyDescent="0.35">
      <c r="A525" s="20">
        <v>199.96899999999999</v>
      </c>
      <c r="B525" s="20">
        <v>192.15799999999999</v>
      </c>
      <c r="C525" s="20">
        <v>242.15</v>
      </c>
      <c r="D525" s="20">
        <v>170.286</v>
      </c>
      <c r="E525" s="20">
        <v>228.09</v>
      </c>
      <c r="F525" s="20">
        <v>198.40700000000001</v>
      </c>
      <c r="G525" s="20">
        <v>182.78399999999999</v>
      </c>
      <c r="H525" s="20">
        <v>274.95699999999999</v>
      </c>
      <c r="I525" s="20">
        <v>182.78399999999999</v>
      </c>
      <c r="J525" s="20">
        <v>156.226</v>
      </c>
      <c r="K525" s="20">
        <v>232.77600000000001</v>
      </c>
      <c r="L525" s="20">
        <v>240.58799999999999</v>
      </c>
      <c r="M525" s="20"/>
      <c r="N525" s="20"/>
      <c r="O525" s="20"/>
      <c r="P525" s="20"/>
      <c r="Q525" s="20">
        <v>54.316000000000003</v>
      </c>
      <c r="R525" s="20">
        <v>51.816000000000003</v>
      </c>
      <c r="S525" s="20">
        <v>66.260000000000005</v>
      </c>
      <c r="T525" s="20">
        <v>49.316000000000003</v>
      </c>
      <c r="U525" s="20">
        <v>55.048000000000002</v>
      </c>
      <c r="V525" s="20">
        <v>52.850999999999999</v>
      </c>
      <c r="W525" s="20">
        <v>51.512999999999998</v>
      </c>
      <c r="X525" s="20">
        <v>61.386000000000003</v>
      </c>
      <c r="Y525" s="20">
        <v>50.048000000000002</v>
      </c>
      <c r="Z525" s="20">
        <v>45.780999999999999</v>
      </c>
      <c r="AA525" s="20">
        <v>60.046999999999997</v>
      </c>
      <c r="AB525" s="20">
        <v>57.850999999999999</v>
      </c>
      <c r="AC525" s="20"/>
      <c r="AD525" s="20"/>
      <c r="AE525" s="20"/>
      <c r="AG525" s="20">
        <v>0.85199999999999998</v>
      </c>
      <c r="AH525" s="20">
        <v>0.89900000000000002</v>
      </c>
      <c r="AI525" s="20">
        <v>0.69299999999999995</v>
      </c>
      <c r="AJ525" s="20">
        <v>0.88</v>
      </c>
      <c r="AK525" s="20">
        <v>0.94599999999999995</v>
      </c>
      <c r="AL525" s="20">
        <v>0.89300000000000002</v>
      </c>
      <c r="AM525" s="20">
        <v>0.86599999999999999</v>
      </c>
      <c r="AN525" s="20">
        <v>0.91700000000000004</v>
      </c>
      <c r="AO525" s="20">
        <v>0.91700000000000004</v>
      </c>
      <c r="AP525" s="20">
        <v>0.93700000000000006</v>
      </c>
      <c r="AQ525" s="20">
        <v>0.81100000000000005</v>
      </c>
      <c r="AR525" s="20">
        <v>0.90300000000000002</v>
      </c>
      <c r="AS525" s="20"/>
      <c r="AT525" s="20"/>
      <c r="AU525" s="20"/>
      <c r="AV525" s="20"/>
      <c r="AW525" s="20">
        <v>1.59</v>
      </c>
      <c r="AX525" s="20">
        <v>1.681</v>
      </c>
      <c r="AY525" s="20">
        <v>2.6349999999999998</v>
      </c>
      <c r="AZ525" s="20">
        <v>1.7170000000000001</v>
      </c>
      <c r="BA525" s="20">
        <v>1.28</v>
      </c>
      <c r="BB525" s="20">
        <v>1.6120000000000001</v>
      </c>
      <c r="BC525" s="20">
        <v>1.659</v>
      </c>
      <c r="BD525" s="20">
        <v>1.3720000000000001</v>
      </c>
      <c r="BE525" s="20">
        <v>1.3460000000000001</v>
      </c>
      <c r="BF525" s="20">
        <v>1.2330000000000001</v>
      </c>
      <c r="BG525" s="20">
        <v>1.9650000000000001</v>
      </c>
      <c r="BH525" s="20">
        <v>1.32</v>
      </c>
      <c r="BI525" s="20"/>
      <c r="BJ525" s="20"/>
      <c r="BK525" s="20"/>
      <c r="BL525" s="20"/>
      <c r="BM525" s="20">
        <v>0.90800000000000003</v>
      </c>
      <c r="BN525" s="20">
        <v>0.92500000000000004</v>
      </c>
      <c r="BO525" s="20">
        <v>0.89600000000000002</v>
      </c>
      <c r="BP525" s="20">
        <v>0.91600000000000004</v>
      </c>
      <c r="BQ525" s="20">
        <v>0.93600000000000005</v>
      </c>
      <c r="BR525" s="20">
        <v>0.91400000000000003</v>
      </c>
      <c r="BS525" s="20">
        <v>0.93200000000000005</v>
      </c>
      <c r="BT525" s="20">
        <v>0.91900000000000004</v>
      </c>
      <c r="BU525" s="20">
        <v>0.91400000000000003</v>
      </c>
      <c r="BV525" s="20">
        <v>0.91700000000000004</v>
      </c>
      <c r="BW525" s="20">
        <v>0.93100000000000005</v>
      </c>
      <c r="BX525" s="20">
        <v>0.91700000000000004</v>
      </c>
      <c r="BY525" s="20"/>
      <c r="BZ525" s="20"/>
      <c r="CA525" s="20"/>
      <c r="CB525" s="20"/>
      <c r="CC525" s="20"/>
    </row>
    <row r="526" spans="1:81" x14ac:dyDescent="0.35">
      <c r="A526" s="20">
        <v>235.90100000000001</v>
      </c>
      <c r="B526" s="20">
        <v>199.96899999999999</v>
      </c>
      <c r="C526" s="20">
        <v>368.69299999999998</v>
      </c>
      <c r="D526" s="20">
        <v>140.60300000000001</v>
      </c>
      <c r="E526" s="20">
        <v>120.294</v>
      </c>
      <c r="F526" s="20">
        <v>220.27799999999999</v>
      </c>
      <c r="G526" s="20">
        <v>220.27799999999999</v>
      </c>
      <c r="H526" s="20">
        <v>178.09700000000001</v>
      </c>
      <c r="I526" s="20">
        <v>196.84399999999999</v>
      </c>
      <c r="J526" s="20">
        <v>187.471</v>
      </c>
      <c r="K526" s="20">
        <v>120.294</v>
      </c>
      <c r="L526" s="20">
        <v>428.05900000000003</v>
      </c>
      <c r="M526" s="20"/>
      <c r="N526" s="20"/>
      <c r="O526" s="20"/>
      <c r="P526" s="20"/>
      <c r="Q526" s="20">
        <v>55.350999999999999</v>
      </c>
      <c r="R526" s="20">
        <v>52.119</v>
      </c>
      <c r="S526" s="20">
        <v>73.456000000000003</v>
      </c>
      <c r="T526" s="20">
        <v>44.012999999999998</v>
      </c>
      <c r="U526" s="20">
        <v>40.780999999999999</v>
      </c>
      <c r="V526" s="20">
        <v>54.316000000000003</v>
      </c>
      <c r="W526" s="20">
        <v>53.582999999999998</v>
      </c>
      <c r="X526" s="20">
        <v>49.316000000000003</v>
      </c>
      <c r="Y526" s="20">
        <v>51.816000000000003</v>
      </c>
      <c r="Z526" s="20">
        <v>51.084000000000003</v>
      </c>
      <c r="AA526" s="20">
        <v>44.012999999999998</v>
      </c>
      <c r="AB526" s="20">
        <v>79.188000000000002</v>
      </c>
      <c r="AC526" s="20"/>
      <c r="AD526" s="20"/>
      <c r="AE526" s="20"/>
      <c r="AG526" s="20">
        <v>0.96799999999999997</v>
      </c>
      <c r="AH526" s="20">
        <v>0.92500000000000004</v>
      </c>
      <c r="AI526" s="20">
        <v>0.85899999999999999</v>
      </c>
      <c r="AJ526" s="20">
        <v>0.91200000000000003</v>
      </c>
      <c r="AK526" s="20">
        <v>0.90900000000000003</v>
      </c>
      <c r="AL526" s="20">
        <v>0.93799999999999994</v>
      </c>
      <c r="AM526" s="20">
        <v>0.96399999999999997</v>
      </c>
      <c r="AN526" s="20">
        <v>0.92</v>
      </c>
      <c r="AO526" s="20">
        <v>0.92100000000000004</v>
      </c>
      <c r="AP526" s="20">
        <v>0.90300000000000002</v>
      </c>
      <c r="AQ526" s="20">
        <v>0.78</v>
      </c>
      <c r="AR526" s="20">
        <v>0.85799999999999998</v>
      </c>
      <c r="AS526" s="20"/>
      <c r="AT526" s="20"/>
      <c r="AU526" s="20"/>
      <c r="AV526" s="20"/>
      <c r="AW526" s="20">
        <v>1.238</v>
      </c>
      <c r="AX526" s="20">
        <v>1.5269999999999999</v>
      </c>
      <c r="AY526" s="20">
        <v>1.242</v>
      </c>
      <c r="AZ526" s="20">
        <v>1.381</v>
      </c>
      <c r="BA526" s="20">
        <v>1.4350000000000001</v>
      </c>
      <c r="BB526" s="20">
        <v>1.2330000000000001</v>
      </c>
      <c r="BC526" s="20">
        <v>1.3440000000000001</v>
      </c>
      <c r="BD526" s="20">
        <v>1.353</v>
      </c>
      <c r="BE526" s="20">
        <v>1.349</v>
      </c>
      <c r="BF526" s="20">
        <v>1.2869999999999999</v>
      </c>
      <c r="BG526" s="20">
        <v>2.181</v>
      </c>
      <c r="BH526" s="20">
        <v>1.3979999999999999</v>
      </c>
      <c r="BI526" s="20"/>
      <c r="BJ526" s="20"/>
      <c r="BK526" s="20"/>
      <c r="BL526" s="20"/>
      <c r="BM526" s="20">
        <v>0.93500000000000005</v>
      </c>
      <c r="BN526" s="20">
        <v>0.92400000000000004</v>
      </c>
      <c r="BO526" s="20">
        <v>0.91100000000000003</v>
      </c>
      <c r="BP526" s="20">
        <v>0.90500000000000003</v>
      </c>
      <c r="BQ526" s="20">
        <v>0.88500000000000001</v>
      </c>
      <c r="BR526" s="20">
        <v>0.93100000000000005</v>
      </c>
      <c r="BS526" s="20">
        <v>0.93700000000000006</v>
      </c>
      <c r="BT526" s="20">
        <v>0.90500000000000003</v>
      </c>
      <c r="BU526" s="20">
        <v>0.92300000000000004</v>
      </c>
      <c r="BV526" s="20">
        <v>0.90200000000000002</v>
      </c>
      <c r="BW526" s="20">
        <v>0.90100000000000002</v>
      </c>
      <c r="BX526" s="20">
        <v>0.93400000000000005</v>
      </c>
      <c r="BY526" s="20"/>
      <c r="BZ526" s="20"/>
      <c r="CA526" s="20"/>
      <c r="CB526" s="20"/>
      <c r="CC526" s="20"/>
    </row>
    <row r="527" spans="1:81" x14ac:dyDescent="0.35">
      <c r="A527" s="20">
        <v>235.90100000000001</v>
      </c>
      <c r="B527" s="20">
        <v>473.36399999999998</v>
      </c>
      <c r="C527" s="20">
        <v>203.09399999999999</v>
      </c>
      <c r="D527" s="20">
        <v>160.91300000000001</v>
      </c>
      <c r="E527" s="20">
        <v>165.59899999999999</v>
      </c>
      <c r="F527" s="20">
        <v>232.77600000000001</v>
      </c>
      <c r="G527" s="20">
        <v>184.346</v>
      </c>
      <c r="H527" s="20">
        <v>246.83699999999999</v>
      </c>
      <c r="I527" s="20">
        <v>187.471</v>
      </c>
      <c r="J527" s="20">
        <v>181.22200000000001</v>
      </c>
      <c r="K527" s="20">
        <v>156.226</v>
      </c>
      <c r="L527" s="20">
        <v>209.34299999999999</v>
      </c>
      <c r="M527" s="20"/>
      <c r="N527" s="20"/>
      <c r="O527" s="20"/>
      <c r="P527" s="20"/>
      <c r="Q527" s="20">
        <v>57.119</v>
      </c>
      <c r="R527" s="20">
        <v>79.491</v>
      </c>
      <c r="S527" s="20">
        <v>54.619</v>
      </c>
      <c r="T527" s="20">
        <v>48.887</v>
      </c>
      <c r="U527" s="20">
        <v>47.244999999999997</v>
      </c>
      <c r="V527" s="20">
        <v>57.119</v>
      </c>
      <c r="W527" s="20">
        <v>51.816000000000003</v>
      </c>
      <c r="X527" s="20">
        <v>57.850999999999999</v>
      </c>
      <c r="Y527" s="20">
        <v>50.048000000000002</v>
      </c>
      <c r="Z527" s="20">
        <v>50.048000000000002</v>
      </c>
      <c r="AA527" s="20">
        <v>46.084000000000003</v>
      </c>
      <c r="AB527" s="20">
        <v>52.548000000000002</v>
      </c>
      <c r="AC527" s="20"/>
      <c r="AD527" s="20"/>
      <c r="AE527" s="20"/>
      <c r="AG527" s="20">
        <v>0.90900000000000003</v>
      </c>
      <c r="AH527" s="20">
        <v>0.94099999999999995</v>
      </c>
      <c r="AI527" s="20">
        <v>0.85599999999999998</v>
      </c>
      <c r="AJ527" s="20">
        <v>0.84599999999999997</v>
      </c>
      <c r="AK527" s="20">
        <v>0.93200000000000005</v>
      </c>
      <c r="AL527" s="20">
        <v>0.89700000000000002</v>
      </c>
      <c r="AM527" s="20">
        <v>0.86299999999999999</v>
      </c>
      <c r="AN527" s="20">
        <v>0.92700000000000005</v>
      </c>
      <c r="AO527" s="20">
        <v>0.94099999999999995</v>
      </c>
      <c r="AP527" s="20">
        <v>0.90900000000000003</v>
      </c>
      <c r="AQ527" s="20">
        <v>0.92400000000000004</v>
      </c>
      <c r="AR527" s="20">
        <v>0.95299999999999996</v>
      </c>
      <c r="AS527" s="20"/>
      <c r="AT527" s="20"/>
      <c r="AU527" s="20"/>
      <c r="AV527" s="20"/>
      <c r="AW527" s="20">
        <v>1.367</v>
      </c>
      <c r="AX527" s="20">
        <v>1.343</v>
      </c>
      <c r="AY527" s="20">
        <v>1.708</v>
      </c>
      <c r="AZ527" s="20">
        <v>1.494</v>
      </c>
      <c r="BA527" s="20">
        <v>1.3260000000000001</v>
      </c>
      <c r="BB527" s="20">
        <v>1.339</v>
      </c>
      <c r="BC527" s="20">
        <v>1.55</v>
      </c>
      <c r="BD527" s="20">
        <v>1.319</v>
      </c>
      <c r="BE527" s="20">
        <v>1.302</v>
      </c>
      <c r="BF527" s="20">
        <v>1.3580000000000001</v>
      </c>
      <c r="BG527" s="20">
        <v>1.583</v>
      </c>
      <c r="BH527" s="20">
        <v>1.31</v>
      </c>
      <c r="BI527" s="20"/>
      <c r="BJ527" s="20"/>
      <c r="BK527" s="20"/>
      <c r="BL527" s="20"/>
      <c r="BM527" s="20">
        <v>0.92100000000000004</v>
      </c>
      <c r="BN527" s="20">
        <v>0.94799999999999995</v>
      </c>
      <c r="BO527" s="20">
        <v>0.91500000000000004</v>
      </c>
      <c r="BP527" s="20">
        <v>0.88</v>
      </c>
      <c r="BQ527" s="20">
        <v>0.93</v>
      </c>
      <c r="BR527" s="20">
        <v>0.91400000000000003</v>
      </c>
      <c r="BS527" s="20">
        <v>0.89700000000000002</v>
      </c>
      <c r="BT527" s="20">
        <v>0.91900000000000004</v>
      </c>
      <c r="BU527" s="20">
        <v>0.92300000000000004</v>
      </c>
      <c r="BV527" s="20">
        <v>0.91700000000000004</v>
      </c>
      <c r="BW527" s="20">
        <v>0.91300000000000003</v>
      </c>
      <c r="BX527" s="20">
        <v>0.93100000000000005</v>
      </c>
      <c r="BY527" s="20"/>
      <c r="BZ527" s="20"/>
      <c r="CA527" s="20"/>
      <c r="CB527" s="20"/>
      <c r="CC527" s="20"/>
    </row>
    <row r="528" spans="1:81" x14ac:dyDescent="0.35">
      <c r="A528" s="20">
        <v>148.41399999999999</v>
      </c>
      <c r="B528" s="20">
        <v>248.399</v>
      </c>
      <c r="C528" s="20">
        <v>179.66</v>
      </c>
      <c r="D528" s="20">
        <v>145.29</v>
      </c>
      <c r="E528" s="20">
        <v>181.22200000000001</v>
      </c>
      <c r="F528" s="20">
        <v>265.584</v>
      </c>
      <c r="G528" s="20">
        <v>264.02199999999999</v>
      </c>
      <c r="H528" s="20">
        <v>157.78800000000001</v>
      </c>
      <c r="I528" s="20">
        <v>259.33499999999998</v>
      </c>
      <c r="J528" s="20">
        <v>149.977</v>
      </c>
      <c r="K528" s="20">
        <v>232.77600000000001</v>
      </c>
      <c r="L528" s="20">
        <v>370.255</v>
      </c>
      <c r="M528" s="20"/>
      <c r="N528" s="20"/>
      <c r="O528" s="20"/>
      <c r="P528" s="20"/>
      <c r="Q528" s="20">
        <v>46.084000000000003</v>
      </c>
      <c r="R528" s="20">
        <v>60.350999999999999</v>
      </c>
      <c r="S528" s="20">
        <v>50.048000000000002</v>
      </c>
      <c r="T528" s="20">
        <v>49.316000000000003</v>
      </c>
      <c r="U528" s="20">
        <v>51.084000000000003</v>
      </c>
      <c r="V528" s="20">
        <v>63.457000000000001</v>
      </c>
      <c r="W528" s="20">
        <v>59.618000000000002</v>
      </c>
      <c r="X528" s="20">
        <v>45.780999999999999</v>
      </c>
      <c r="Y528" s="20">
        <v>59.314999999999998</v>
      </c>
      <c r="Z528" s="20">
        <v>44.316000000000003</v>
      </c>
      <c r="AA528" s="20">
        <v>56.387</v>
      </c>
      <c r="AB528" s="20">
        <v>74.921000000000006</v>
      </c>
      <c r="AC528" s="20"/>
      <c r="AD528" s="20"/>
      <c r="AE528" s="20"/>
      <c r="AG528" s="20">
        <v>0.878</v>
      </c>
      <c r="AH528" s="20">
        <v>0.85699999999999998</v>
      </c>
      <c r="AI528" s="20">
        <v>0.90100000000000002</v>
      </c>
      <c r="AJ528" s="20">
        <v>0.751</v>
      </c>
      <c r="AK528" s="20">
        <v>0.873</v>
      </c>
      <c r="AL528" s="20">
        <v>0.82899999999999996</v>
      </c>
      <c r="AM528" s="20">
        <v>0.93300000000000005</v>
      </c>
      <c r="AN528" s="20">
        <v>0.94599999999999995</v>
      </c>
      <c r="AO528" s="20">
        <v>0.92600000000000005</v>
      </c>
      <c r="AP528" s="20">
        <v>0.96</v>
      </c>
      <c r="AQ528" s="20">
        <v>0.92</v>
      </c>
      <c r="AR528" s="20">
        <v>0.82899999999999996</v>
      </c>
      <c r="AS528" s="20"/>
      <c r="AT528" s="20"/>
      <c r="AU528" s="20"/>
      <c r="AV528" s="20"/>
      <c r="AW528" s="20">
        <v>1.4330000000000001</v>
      </c>
      <c r="AX528" s="20">
        <v>1.506</v>
      </c>
      <c r="AY528" s="20">
        <v>1.345</v>
      </c>
      <c r="AZ528" s="20">
        <v>1.9750000000000001</v>
      </c>
      <c r="BA528" s="20">
        <v>1.5069999999999999</v>
      </c>
      <c r="BB528" s="20">
        <v>1.645</v>
      </c>
      <c r="BC528" s="20">
        <v>1.1639999999999999</v>
      </c>
      <c r="BD528" s="20">
        <v>1.33</v>
      </c>
      <c r="BE528" s="20">
        <v>1.3939999999999999</v>
      </c>
      <c r="BF528" s="20">
        <v>1.204</v>
      </c>
      <c r="BG528" s="20">
        <v>1.405</v>
      </c>
      <c r="BH528" s="20">
        <v>1.0720000000000001</v>
      </c>
      <c r="BI528" s="20"/>
      <c r="BJ528" s="20"/>
      <c r="BK528" s="20"/>
      <c r="BL528" s="20"/>
      <c r="BM528" s="20">
        <v>0.88400000000000001</v>
      </c>
      <c r="BN528" s="20">
        <v>0.91100000000000003</v>
      </c>
      <c r="BO528" s="20">
        <v>0.92</v>
      </c>
      <c r="BP528" s="20">
        <v>0.85699999999999998</v>
      </c>
      <c r="BQ528" s="20">
        <v>0.89900000000000002</v>
      </c>
      <c r="BR528" s="20">
        <v>0.91600000000000004</v>
      </c>
      <c r="BS528" s="20">
        <v>0.93100000000000005</v>
      </c>
      <c r="BT528" s="20">
        <v>0.91400000000000003</v>
      </c>
      <c r="BU528" s="20">
        <v>0.94299999999999995</v>
      </c>
      <c r="BV528" s="20">
        <v>0.90100000000000002</v>
      </c>
      <c r="BW528" s="20">
        <v>0.91700000000000004</v>
      </c>
      <c r="BX528" s="20">
        <v>0.89800000000000002</v>
      </c>
      <c r="BY528" s="20"/>
      <c r="BZ528" s="20"/>
      <c r="CA528" s="20"/>
      <c r="CB528" s="20"/>
      <c r="CC528" s="20"/>
    </row>
    <row r="529" spans="1:81" x14ac:dyDescent="0.35">
      <c r="A529" s="20">
        <v>281.20600000000002</v>
      </c>
      <c r="B529" s="20">
        <v>223.40299999999999</v>
      </c>
      <c r="C529" s="20">
        <v>529.60500000000002</v>
      </c>
      <c r="D529" s="20">
        <v>562.41300000000001</v>
      </c>
      <c r="E529" s="20">
        <v>199.96899999999999</v>
      </c>
      <c r="F529" s="20">
        <v>146.852</v>
      </c>
      <c r="G529" s="20">
        <v>224.965</v>
      </c>
      <c r="H529" s="20">
        <v>174.97300000000001</v>
      </c>
      <c r="I529" s="20">
        <v>232.77600000000001</v>
      </c>
      <c r="J529" s="20">
        <v>162.47499999999999</v>
      </c>
      <c r="K529" s="20">
        <v>139.041</v>
      </c>
      <c r="L529" s="20">
        <v>123.41800000000001</v>
      </c>
      <c r="M529" s="20"/>
      <c r="N529" s="20"/>
      <c r="O529" s="20"/>
      <c r="P529" s="20"/>
      <c r="Q529" s="20">
        <v>65.224999999999994</v>
      </c>
      <c r="R529" s="20">
        <v>56.814999999999998</v>
      </c>
      <c r="S529" s="20">
        <v>87.293999999999997</v>
      </c>
      <c r="T529" s="20">
        <v>94.49</v>
      </c>
      <c r="U529" s="20">
        <v>51.816000000000003</v>
      </c>
      <c r="V529" s="20">
        <v>90.697999999999993</v>
      </c>
      <c r="W529" s="20">
        <v>54.316000000000003</v>
      </c>
      <c r="X529" s="20">
        <v>48.280999999999999</v>
      </c>
      <c r="Y529" s="20">
        <v>56.082999999999998</v>
      </c>
      <c r="Z529" s="20">
        <v>47.851999999999997</v>
      </c>
      <c r="AA529" s="20">
        <v>44.744999999999997</v>
      </c>
      <c r="AB529" s="20">
        <v>42.548999999999999</v>
      </c>
      <c r="AC529" s="20"/>
      <c r="AD529" s="20"/>
      <c r="AE529" s="20"/>
      <c r="AG529" s="20">
        <v>0.83099999999999996</v>
      </c>
      <c r="AH529" s="20">
        <v>0.87</v>
      </c>
      <c r="AI529" s="20">
        <v>0.873</v>
      </c>
      <c r="AJ529" s="20">
        <v>0.79200000000000004</v>
      </c>
      <c r="AK529" s="20">
        <v>0.93600000000000005</v>
      </c>
      <c r="AL529" s="20">
        <v>0.224</v>
      </c>
      <c r="AM529" s="20">
        <v>0.95799999999999996</v>
      </c>
      <c r="AN529" s="20">
        <v>0.94299999999999995</v>
      </c>
      <c r="AO529" s="20">
        <v>0.93</v>
      </c>
      <c r="AP529" s="20">
        <v>0.89200000000000002</v>
      </c>
      <c r="AQ529" s="20">
        <v>0.873</v>
      </c>
      <c r="AR529" s="20">
        <v>0.85699999999999998</v>
      </c>
      <c r="AS529" s="20"/>
      <c r="AT529" s="20"/>
      <c r="AU529" s="20"/>
      <c r="AV529" s="20"/>
      <c r="AW529" s="20">
        <v>1.581</v>
      </c>
      <c r="AX529" s="20">
        <v>1.6919999999999999</v>
      </c>
      <c r="AY529" s="20">
        <v>1.4219999999999999</v>
      </c>
      <c r="AZ529" s="20">
        <v>1.9890000000000001</v>
      </c>
      <c r="BA529" s="20">
        <v>1.3380000000000001</v>
      </c>
      <c r="BB529" s="20">
        <v>1.83</v>
      </c>
      <c r="BC529" s="20">
        <v>1.2849999999999999</v>
      </c>
      <c r="BD529" s="20">
        <v>1.429</v>
      </c>
      <c r="BE529" s="20">
        <v>1.2749999999999999</v>
      </c>
      <c r="BF529" s="20">
        <v>1.3520000000000001</v>
      </c>
      <c r="BG529" s="20">
        <v>1.641</v>
      </c>
      <c r="BH529" s="20">
        <v>1.337</v>
      </c>
      <c r="BI529" s="20"/>
      <c r="BJ529" s="20"/>
      <c r="BK529" s="20"/>
      <c r="BL529" s="20"/>
      <c r="BM529" s="20">
        <v>0.90700000000000003</v>
      </c>
      <c r="BN529" s="20">
        <v>0.92900000000000005</v>
      </c>
      <c r="BO529" s="20">
        <v>0.92700000000000005</v>
      </c>
      <c r="BP529" s="20">
        <v>0.93600000000000005</v>
      </c>
      <c r="BQ529" s="20">
        <v>0.92400000000000004</v>
      </c>
      <c r="BR529" s="20">
        <v>0.23</v>
      </c>
      <c r="BS529" s="20">
        <v>0.93500000000000005</v>
      </c>
      <c r="BT529" s="20">
        <v>0.93700000000000006</v>
      </c>
      <c r="BU529" s="20">
        <v>0.92300000000000004</v>
      </c>
      <c r="BV529" s="20">
        <v>0.88500000000000001</v>
      </c>
      <c r="BW529" s="20">
        <v>0.90800000000000003</v>
      </c>
      <c r="BX529" s="20">
        <v>0.88300000000000001</v>
      </c>
      <c r="BY529" s="20"/>
      <c r="BZ529" s="20"/>
      <c r="CA529" s="20"/>
      <c r="CB529" s="20"/>
      <c r="CC529" s="20"/>
    </row>
    <row r="530" spans="1:81" x14ac:dyDescent="0.35">
      <c r="A530" s="20">
        <v>274.95699999999999</v>
      </c>
      <c r="B530" s="20">
        <v>254.648</v>
      </c>
      <c r="C530" s="20">
        <v>229.65199999999999</v>
      </c>
      <c r="D530" s="20">
        <v>201.53100000000001</v>
      </c>
      <c r="E530" s="20">
        <v>543.66600000000005</v>
      </c>
      <c r="F530" s="20">
        <v>220.27799999999999</v>
      </c>
      <c r="G530" s="20">
        <v>137.47900000000001</v>
      </c>
      <c r="H530" s="20">
        <v>284.33100000000002</v>
      </c>
      <c r="I530" s="20">
        <v>254.648</v>
      </c>
      <c r="J530" s="20">
        <v>132.792</v>
      </c>
      <c r="K530" s="20">
        <v>146.852</v>
      </c>
      <c r="L530" s="20">
        <v>189.03299999999999</v>
      </c>
      <c r="M530" s="20"/>
      <c r="N530" s="20"/>
      <c r="O530" s="20"/>
      <c r="P530" s="20"/>
      <c r="Q530" s="20">
        <v>64.617999999999995</v>
      </c>
      <c r="R530" s="20">
        <v>57.850999999999999</v>
      </c>
      <c r="S530" s="20">
        <v>61.082999999999998</v>
      </c>
      <c r="T530" s="20">
        <v>54.619</v>
      </c>
      <c r="U530" s="20">
        <v>118.80800000000001</v>
      </c>
      <c r="V530" s="20">
        <v>56.082999999999998</v>
      </c>
      <c r="W530" s="20">
        <v>42.548999999999999</v>
      </c>
      <c r="X530" s="20">
        <v>69.188999999999993</v>
      </c>
      <c r="Y530" s="20">
        <v>61.082999999999998</v>
      </c>
      <c r="Z530" s="20">
        <v>41.21</v>
      </c>
      <c r="AA530" s="20">
        <v>44.012999999999998</v>
      </c>
      <c r="AB530" s="20">
        <v>52.548000000000002</v>
      </c>
      <c r="AC530" s="20"/>
      <c r="AD530" s="20"/>
      <c r="AE530" s="20"/>
      <c r="AG530" s="20">
        <v>0.82699999999999996</v>
      </c>
      <c r="AH530" s="20">
        <v>0.95599999999999996</v>
      </c>
      <c r="AI530" s="20">
        <v>0.77300000000000002</v>
      </c>
      <c r="AJ530" s="20">
        <v>0.84899999999999998</v>
      </c>
      <c r="AK530" s="20">
        <v>0.48399999999999999</v>
      </c>
      <c r="AL530" s="20">
        <v>0.88</v>
      </c>
      <c r="AM530" s="20">
        <v>0.95399999999999996</v>
      </c>
      <c r="AN530" s="20">
        <v>0.746</v>
      </c>
      <c r="AO530" s="20">
        <v>0.85799999999999998</v>
      </c>
      <c r="AP530" s="20">
        <v>0.98299999999999998</v>
      </c>
      <c r="AQ530" s="20">
        <v>0.95299999999999996</v>
      </c>
      <c r="AR530" s="20">
        <v>0.86</v>
      </c>
      <c r="AS530" s="20"/>
      <c r="AT530" s="20"/>
      <c r="AU530" s="20"/>
      <c r="AV530" s="20"/>
      <c r="AW530" s="20">
        <v>1.8540000000000001</v>
      </c>
      <c r="AX530" s="20">
        <v>1.327</v>
      </c>
      <c r="AY530" s="20">
        <v>2.105</v>
      </c>
      <c r="AZ530" s="20">
        <v>1.292</v>
      </c>
      <c r="BA530" s="20">
        <v>3.6549999999999998</v>
      </c>
      <c r="BB530" s="20">
        <v>1.169</v>
      </c>
      <c r="BC530" s="20">
        <v>1.1930000000000001</v>
      </c>
      <c r="BD530" s="20">
        <v>1.377</v>
      </c>
      <c r="BE530" s="20">
        <v>1.6659999999999999</v>
      </c>
      <c r="BF530" s="20">
        <v>1.234</v>
      </c>
      <c r="BG530" s="20">
        <v>1.266</v>
      </c>
      <c r="BH530" s="20">
        <v>1.4490000000000001</v>
      </c>
      <c r="BI530" s="20"/>
      <c r="BJ530" s="20"/>
      <c r="BK530" s="20"/>
      <c r="BL530" s="20"/>
      <c r="BM530" s="20">
        <v>0.92400000000000004</v>
      </c>
      <c r="BN530" s="20">
        <v>0.93400000000000005</v>
      </c>
      <c r="BO530" s="20">
        <v>0.91600000000000004</v>
      </c>
      <c r="BP530" s="20">
        <v>0.90800000000000003</v>
      </c>
      <c r="BQ530" s="20">
        <v>0.81499999999999995</v>
      </c>
      <c r="BR530" s="20">
        <v>0.90700000000000003</v>
      </c>
      <c r="BS530" s="20">
        <v>0.90300000000000002</v>
      </c>
      <c r="BT530" s="20">
        <v>0.90100000000000002</v>
      </c>
      <c r="BU530" s="20">
        <v>0.91800000000000004</v>
      </c>
      <c r="BV530" s="20">
        <v>0.93899999999999995</v>
      </c>
      <c r="BW530" s="20">
        <v>0.92600000000000005</v>
      </c>
      <c r="BX530" s="20">
        <v>0.92400000000000004</v>
      </c>
      <c r="BY530" s="20"/>
      <c r="BZ530" s="20"/>
      <c r="CA530" s="20"/>
      <c r="CB530" s="20"/>
      <c r="CC530" s="20"/>
    </row>
    <row r="531" spans="1:81" x14ac:dyDescent="0.35">
      <c r="A531" s="20">
        <v>165.59899999999999</v>
      </c>
      <c r="B531" s="20">
        <v>190.595</v>
      </c>
      <c r="C531" s="20">
        <v>479.613</v>
      </c>
      <c r="D531" s="20">
        <v>212.46700000000001</v>
      </c>
      <c r="E531" s="20">
        <v>298.39100000000002</v>
      </c>
      <c r="F531" s="20">
        <v>214.029</v>
      </c>
      <c r="G531" s="20">
        <v>257.77300000000002</v>
      </c>
      <c r="H531" s="20">
        <v>582.72199999999998</v>
      </c>
      <c r="I531" s="20">
        <v>299.95400000000001</v>
      </c>
      <c r="J531" s="20">
        <v>107.79600000000001</v>
      </c>
      <c r="K531" s="20">
        <v>164.03700000000001</v>
      </c>
      <c r="L531" s="20">
        <v>337.44799999999998</v>
      </c>
      <c r="M531" s="20"/>
      <c r="N531" s="20"/>
      <c r="O531" s="20"/>
      <c r="P531" s="20"/>
      <c r="Q531" s="20">
        <v>49.744999999999997</v>
      </c>
      <c r="R531" s="20">
        <v>51.084000000000003</v>
      </c>
      <c r="S531" s="20">
        <v>116.131</v>
      </c>
      <c r="T531" s="20">
        <v>58.582999999999998</v>
      </c>
      <c r="U531" s="20">
        <v>63.886000000000003</v>
      </c>
      <c r="V531" s="20">
        <v>53.582999999999998</v>
      </c>
      <c r="W531" s="20">
        <v>58.582999999999998</v>
      </c>
      <c r="X531" s="20">
        <v>143.37700000000001</v>
      </c>
      <c r="Y531" s="20">
        <v>67.421000000000006</v>
      </c>
      <c r="Z531" s="20">
        <v>37.978000000000002</v>
      </c>
      <c r="AA531" s="20">
        <v>45.780999999999999</v>
      </c>
      <c r="AB531" s="20">
        <v>76.992000000000004</v>
      </c>
      <c r="AC531" s="20"/>
      <c r="AD531" s="20"/>
      <c r="AE531" s="20"/>
      <c r="AG531" s="20">
        <v>0.84099999999999997</v>
      </c>
      <c r="AH531" s="20">
        <v>0.91800000000000004</v>
      </c>
      <c r="AI531" s="20">
        <v>0.44700000000000001</v>
      </c>
      <c r="AJ531" s="20">
        <v>0.77800000000000002</v>
      </c>
      <c r="AK531" s="20">
        <v>0.91900000000000004</v>
      </c>
      <c r="AL531" s="20">
        <v>0.93700000000000006</v>
      </c>
      <c r="AM531" s="20">
        <v>0.94399999999999995</v>
      </c>
      <c r="AN531" s="20">
        <v>0.35599999999999998</v>
      </c>
      <c r="AO531" s="20">
        <v>0.82899999999999996</v>
      </c>
      <c r="AP531" s="20">
        <v>0.93899999999999995</v>
      </c>
      <c r="AQ531" s="20">
        <v>0.98399999999999999</v>
      </c>
      <c r="AR531" s="20">
        <v>0.71499999999999997</v>
      </c>
      <c r="AS531" s="20"/>
      <c r="AT531" s="20"/>
      <c r="AU531" s="20"/>
      <c r="AV531" s="20"/>
      <c r="AW531" s="20">
        <v>1.806</v>
      </c>
      <c r="AX531" s="20">
        <v>1.4670000000000001</v>
      </c>
      <c r="AY531" s="20">
        <v>3.36</v>
      </c>
      <c r="AZ531" s="20">
        <v>2.1539999999999999</v>
      </c>
      <c r="BA531" s="20">
        <v>1.3460000000000001</v>
      </c>
      <c r="BB531" s="20">
        <v>1.216</v>
      </c>
      <c r="BC531" s="20">
        <v>1.23</v>
      </c>
      <c r="BD531" s="20">
        <v>3.0150000000000001</v>
      </c>
      <c r="BE531" s="20">
        <v>1.728</v>
      </c>
      <c r="BF531" s="20">
        <v>1.4419999999999999</v>
      </c>
      <c r="BG531" s="20">
        <v>1.131</v>
      </c>
      <c r="BH531" s="20">
        <v>1.718</v>
      </c>
      <c r="BI531" s="20"/>
      <c r="BJ531" s="20"/>
      <c r="BK531" s="20"/>
      <c r="BL531" s="20"/>
      <c r="BM531" s="20">
        <v>0.92200000000000004</v>
      </c>
      <c r="BN531" s="20">
        <v>0.91</v>
      </c>
      <c r="BO531" s="20">
        <v>0.74399999999999999</v>
      </c>
      <c r="BP531" s="20">
        <v>0.91300000000000003</v>
      </c>
      <c r="BQ531" s="20">
        <v>0.92700000000000005</v>
      </c>
      <c r="BR531" s="20">
        <v>0.91900000000000004</v>
      </c>
      <c r="BS531" s="20">
        <v>0.94</v>
      </c>
      <c r="BT531" s="20">
        <v>0.70799999999999996</v>
      </c>
      <c r="BU531" s="20">
        <v>0.91</v>
      </c>
      <c r="BV531" s="20">
        <v>0.91400000000000003</v>
      </c>
      <c r="BW531" s="20">
        <v>0.93799999999999994</v>
      </c>
      <c r="BX531" s="20">
        <v>0.88200000000000001</v>
      </c>
      <c r="BY531" s="20"/>
      <c r="BZ531" s="20"/>
      <c r="CA531" s="20"/>
      <c r="CB531" s="20"/>
      <c r="CC531" s="20"/>
    </row>
    <row r="532" spans="1:81" x14ac:dyDescent="0.35">
      <c r="A532" s="20">
        <v>189.03299999999999</v>
      </c>
      <c r="B532" s="20">
        <v>303.07799999999997</v>
      </c>
      <c r="C532" s="20">
        <v>257.77300000000002</v>
      </c>
      <c r="D532" s="20">
        <v>176.535</v>
      </c>
      <c r="E532" s="20">
        <v>182.78399999999999</v>
      </c>
      <c r="F532" s="20">
        <v>257.77300000000002</v>
      </c>
      <c r="G532" s="20">
        <v>234.339</v>
      </c>
      <c r="H532" s="20">
        <v>278.08199999999999</v>
      </c>
      <c r="I532" s="20">
        <v>231.214</v>
      </c>
      <c r="J532" s="20">
        <v>206.21799999999999</v>
      </c>
      <c r="K532" s="20">
        <v>156.226</v>
      </c>
      <c r="L532" s="20">
        <v>185.90899999999999</v>
      </c>
      <c r="M532" s="20"/>
      <c r="N532" s="20"/>
      <c r="O532" s="20"/>
      <c r="P532" s="20"/>
      <c r="Q532" s="20">
        <v>52.548000000000002</v>
      </c>
      <c r="R532" s="20">
        <v>71.992000000000004</v>
      </c>
      <c r="S532" s="20">
        <v>61.386000000000003</v>
      </c>
      <c r="T532" s="20">
        <v>48.280999999999999</v>
      </c>
      <c r="U532" s="20">
        <v>51.816000000000003</v>
      </c>
      <c r="V532" s="20">
        <v>60.350999999999999</v>
      </c>
      <c r="W532" s="20">
        <v>57.119</v>
      </c>
      <c r="X532" s="20">
        <v>61.814999999999998</v>
      </c>
      <c r="Y532" s="20">
        <v>57.548000000000002</v>
      </c>
      <c r="Z532" s="20">
        <v>52.548000000000002</v>
      </c>
      <c r="AA532" s="20">
        <v>45.780999999999999</v>
      </c>
      <c r="AB532" s="20">
        <v>51.816000000000003</v>
      </c>
      <c r="AC532" s="20"/>
      <c r="AD532" s="20"/>
      <c r="AE532" s="20"/>
      <c r="AG532" s="20">
        <v>0.86</v>
      </c>
      <c r="AH532" s="20">
        <v>0.73499999999999999</v>
      </c>
      <c r="AI532" s="20">
        <v>0.86</v>
      </c>
      <c r="AJ532" s="20">
        <v>0.95199999999999996</v>
      </c>
      <c r="AK532" s="20">
        <v>0.85599999999999998</v>
      </c>
      <c r="AL532" s="20">
        <v>0.88900000000000001</v>
      </c>
      <c r="AM532" s="20">
        <v>0.90300000000000002</v>
      </c>
      <c r="AN532" s="20">
        <v>0.91500000000000004</v>
      </c>
      <c r="AO532" s="20">
        <v>0.877</v>
      </c>
      <c r="AP532" s="20">
        <v>0.93799999999999994</v>
      </c>
      <c r="AQ532" s="20">
        <v>0.93700000000000006</v>
      </c>
      <c r="AR532" s="20">
        <v>0.87</v>
      </c>
      <c r="AS532" s="20"/>
      <c r="AT532" s="20"/>
      <c r="AU532" s="20"/>
      <c r="AV532" s="20"/>
      <c r="AW532" s="20">
        <v>1.181</v>
      </c>
      <c r="AX532" s="20">
        <v>1.391</v>
      </c>
      <c r="AY532" s="20">
        <v>1.454</v>
      </c>
      <c r="AZ532" s="20">
        <v>1.391</v>
      </c>
      <c r="BA532" s="20">
        <v>1.698</v>
      </c>
      <c r="BB532" s="20">
        <v>1.2649999999999999</v>
      </c>
      <c r="BC532" s="20">
        <v>1.2689999999999999</v>
      </c>
      <c r="BD532" s="20">
        <v>1.1819999999999999</v>
      </c>
      <c r="BE532" s="20">
        <v>1.663</v>
      </c>
      <c r="BF532" s="20">
        <v>1.347</v>
      </c>
      <c r="BG532" s="20">
        <v>1.5209999999999999</v>
      </c>
      <c r="BH532" s="20">
        <v>1.3320000000000001</v>
      </c>
      <c r="BI532" s="20"/>
      <c r="BJ532" s="20"/>
      <c r="BK532" s="20"/>
      <c r="BL532" s="20"/>
      <c r="BM532" s="20">
        <v>0.90300000000000002</v>
      </c>
      <c r="BN532" s="20">
        <v>0.874</v>
      </c>
      <c r="BO532" s="20">
        <v>0.91900000000000004</v>
      </c>
      <c r="BP532" s="20">
        <v>0.93799999999999994</v>
      </c>
      <c r="BQ532" s="20">
        <v>0.89300000000000002</v>
      </c>
      <c r="BR532" s="20">
        <v>0.91700000000000004</v>
      </c>
      <c r="BS532" s="20">
        <v>0.90600000000000003</v>
      </c>
      <c r="BT532" s="20">
        <v>0.93700000000000006</v>
      </c>
      <c r="BU532" s="20">
        <v>0.93700000000000006</v>
      </c>
      <c r="BV532" s="20">
        <v>0.93300000000000005</v>
      </c>
      <c r="BW532" s="20">
        <v>0.92600000000000005</v>
      </c>
      <c r="BX532" s="20">
        <v>0.91500000000000004</v>
      </c>
      <c r="BY532" s="20"/>
      <c r="BZ532" s="20"/>
      <c r="CA532" s="20"/>
      <c r="CB532" s="20"/>
      <c r="CC532" s="20"/>
    </row>
    <row r="533" spans="1:81" x14ac:dyDescent="0.35">
      <c r="A533" s="20">
        <v>217.154</v>
      </c>
      <c r="B533" s="20">
        <v>203.09399999999999</v>
      </c>
      <c r="C533" s="20">
        <v>218.71600000000001</v>
      </c>
      <c r="D533" s="20">
        <v>135.916</v>
      </c>
      <c r="E533" s="20">
        <v>224.965</v>
      </c>
      <c r="F533" s="20">
        <v>276.52</v>
      </c>
      <c r="G533" s="20">
        <v>242.15</v>
      </c>
      <c r="H533" s="20">
        <v>149.977</v>
      </c>
      <c r="I533" s="20">
        <v>248.399</v>
      </c>
      <c r="J533" s="20">
        <v>154.66399999999999</v>
      </c>
      <c r="K533" s="20">
        <v>120.294</v>
      </c>
      <c r="L533" s="20">
        <v>270.27100000000002</v>
      </c>
      <c r="M533" s="20"/>
      <c r="N533" s="20"/>
      <c r="O533" s="20"/>
      <c r="P533" s="20"/>
      <c r="Q533" s="20">
        <v>55.78</v>
      </c>
      <c r="R533" s="20">
        <v>54.316000000000003</v>
      </c>
      <c r="S533" s="20">
        <v>56.082999999999998</v>
      </c>
      <c r="T533" s="20">
        <v>47.976999999999997</v>
      </c>
      <c r="U533" s="20">
        <v>55.350999999999999</v>
      </c>
      <c r="V533" s="20">
        <v>65.224999999999994</v>
      </c>
      <c r="W533" s="20">
        <v>59.618000000000002</v>
      </c>
      <c r="X533" s="20">
        <v>46.816000000000003</v>
      </c>
      <c r="Y533" s="20">
        <v>58.582999999999998</v>
      </c>
      <c r="Z533" s="20">
        <v>50.048000000000002</v>
      </c>
      <c r="AA533" s="20">
        <v>41.512999999999998</v>
      </c>
      <c r="AB533" s="20">
        <v>61.386000000000003</v>
      </c>
      <c r="AC533" s="20"/>
      <c r="AD533" s="20"/>
      <c r="AE533" s="20"/>
      <c r="AG533" s="20">
        <v>0.877</v>
      </c>
      <c r="AH533" s="20">
        <v>0.86499999999999999</v>
      </c>
      <c r="AI533" s="20">
        <v>0.874</v>
      </c>
      <c r="AJ533" s="20">
        <v>0.74199999999999999</v>
      </c>
      <c r="AK533" s="20">
        <v>0.92300000000000004</v>
      </c>
      <c r="AL533" s="20">
        <v>0.81699999999999995</v>
      </c>
      <c r="AM533" s="20">
        <v>0.85599999999999998</v>
      </c>
      <c r="AN533" s="20">
        <v>0.86</v>
      </c>
      <c r="AO533" s="20">
        <v>0.91</v>
      </c>
      <c r="AP533" s="20">
        <v>0.77600000000000002</v>
      </c>
      <c r="AQ533" s="20">
        <v>0.877</v>
      </c>
      <c r="AR533" s="20">
        <v>0.90100000000000002</v>
      </c>
      <c r="AS533" s="20"/>
      <c r="AT533" s="20"/>
      <c r="AU533" s="20"/>
      <c r="AV533" s="20"/>
      <c r="AW533" s="20">
        <v>1.627</v>
      </c>
      <c r="AX533" s="20">
        <v>1.6060000000000001</v>
      </c>
      <c r="AY533" s="20">
        <v>1.0780000000000001</v>
      </c>
      <c r="AZ533" s="20">
        <v>2.2999999999999998</v>
      </c>
      <c r="BA533" s="20">
        <v>1.252</v>
      </c>
      <c r="BB533" s="20">
        <v>1.0900000000000001</v>
      </c>
      <c r="BC533" s="20">
        <v>1.4670000000000001</v>
      </c>
      <c r="BD533" s="20">
        <v>1.472</v>
      </c>
      <c r="BE533" s="20">
        <v>1.4950000000000001</v>
      </c>
      <c r="BF533" s="20">
        <v>1.7470000000000001</v>
      </c>
      <c r="BG533" s="20">
        <v>1.6759999999999999</v>
      </c>
      <c r="BH533" s="20">
        <v>1.1619999999999999</v>
      </c>
      <c r="BI533" s="20"/>
      <c r="BJ533" s="20"/>
      <c r="BK533" s="20"/>
      <c r="BL533" s="20"/>
      <c r="BM533" s="20">
        <v>0.92700000000000005</v>
      </c>
      <c r="BN533" s="20">
        <v>0.9</v>
      </c>
      <c r="BO533" s="20">
        <v>0.9</v>
      </c>
      <c r="BP533" s="20">
        <v>0.90600000000000003</v>
      </c>
      <c r="BQ533" s="20">
        <v>0.91400000000000003</v>
      </c>
      <c r="BR533" s="20">
        <v>0.89600000000000002</v>
      </c>
      <c r="BS533" s="20">
        <v>0.90400000000000003</v>
      </c>
      <c r="BT533" s="20">
        <v>0.88900000000000001</v>
      </c>
      <c r="BU533" s="20">
        <v>0.93</v>
      </c>
      <c r="BV533" s="20">
        <v>0.85699999999999998</v>
      </c>
      <c r="BW533" s="20">
        <v>0.90100000000000002</v>
      </c>
      <c r="BX533" s="20">
        <v>0.93</v>
      </c>
      <c r="BY533" s="20"/>
      <c r="BZ533" s="20"/>
      <c r="CA533" s="20"/>
      <c r="CB533" s="20"/>
      <c r="CC533" s="20"/>
    </row>
    <row r="534" spans="1:81" x14ac:dyDescent="0.35">
      <c r="A534" s="20">
        <v>171.84800000000001</v>
      </c>
      <c r="B534" s="20">
        <v>199.96899999999999</v>
      </c>
      <c r="C534" s="20">
        <v>312.452</v>
      </c>
      <c r="D534" s="20">
        <v>107.79600000000001</v>
      </c>
      <c r="E534" s="20">
        <v>210.905</v>
      </c>
      <c r="F534" s="20">
        <v>264.02199999999999</v>
      </c>
      <c r="G534" s="20">
        <v>218.71600000000001</v>
      </c>
      <c r="H534" s="20">
        <v>214.029</v>
      </c>
      <c r="I534" s="20">
        <v>259.33499999999998</v>
      </c>
      <c r="J534" s="20">
        <v>203.09399999999999</v>
      </c>
      <c r="K534" s="20">
        <v>126.54300000000001</v>
      </c>
      <c r="L534" s="20">
        <v>651.46199999999999</v>
      </c>
      <c r="M534" s="20"/>
      <c r="N534" s="20"/>
      <c r="O534" s="20"/>
      <c r="P534" s="20"/>
      <c r="Q534" s="20">
        <v>49.012999999999998</v>
      </c>
      <c r="R534" s="20">
        <v>53.28</v>
      </c>
      <c r="S534" s="20">
        <v>65.653999999999996</v>
      </c>
      <c r="T534" s="20">
        <v>36.942999999999998</v>
      </c>
      <c r="U534" s="20">
        <v>56.082999999999998</v>
      </c>
      <c r="V534" s="20">
        <v>63.886000000000003</v>
      </c>
      <c r="W534" s="20">
        <v>54.316000000000003</v>
      </c>
      <c r="X534" s="20">
        <v>55.048000000000002</v>
      </c>
      <c r="Y534" s="20">
        <v>61.689</v>
      </c>
      <c r="Z534" s="20">
        <v>53.582999999999998</v>
      </c>
      <c r="AA534" s="20">
        <v>39.746000000000002</v>
      </c>
      <c r="AB534" s="20">
        <v>183.72900000000001</v>
      </c>
      <c r="AC534" s="20"/>
      <c r="AD534" s="20"/>
      <c r="AE534" s="20"/>
      <c r="AG534" s="20">
        <v>0.89900000000000002</v>
      </c>
      <c r="AH534" s="20">
        <v>0.88500000000000001</v>
      </c>
      <c r="AI534" s="20">
        <v>0.91100000000000003</v>
      </c>
      <c r="AJ534" s="20">
        <v>0.99299999999999999</v>
      </c>
      <c r="AK534" s="20">
        <v>0.84299999999999997</v>
      </c>
      <c r="AL534" s="20">
        <v>0.81299999999999994</v>
      </c>
      <c r="AM534" s="20">
        <v>0.93200000000000005</v>
      </c>
      <c r="AN534" s="20">
        <v>0.88800000000000001</v>
      </c>
      <c r="AO534" s="20">
        <v>0.85599999999999998</v>
      </c>
      <c r="AP534" s="20">
        <v>0.88900000000000001</v>
      </c>
      <c r="AQ534" s="20">
        <v>1</v>
      </c>
      <c r="AR534" s="20">
        <v>0.24299999999999999</v>
      </c>
      <c r="AS534" s="20"/>
      <c r="AT534" s="20"/>
      <c r="AU534" s="20"/>
      <c r="AV534" s="20"/>
      <c r="AW534" s="20">
        <v>1.532</v>
      </c>
      <c r="AX534" s="20">
        <v>1.554</v>
      </c>
      <c r="AY534" s="20">
        <v>1.3129999999999999</v>
      </c>
      <c r="AZ534" s="20">
        <v>1.0609999999999999</v>
      </c>
      <c r="BA534" s="20">
        <v>1.8240000000000001</v>
      </c>
      <c r="BB534" s="20">
        <v>1.597</v>
      </c>
      <c r="BC534" s="20">
        <v>1.3879999999999999</v>
      </c>
      <c r="BD534" s="20">
        <v>1.65</v>
      </c>
      <c r="BE534" s="20">
        <v>1.3460000000000001</v>
      </c>
      <c r="BF534" s="20">
        <v>1.482</v>
      </c>
      <c r="BG534" s="20">
        <v>1.0609999999999999</v>
      </c>
      <c r="BH534" s="20">
        <v>1.883</v>
      </c>
      <c r="BI534" s="20"/>
      <c r="BJ534" s="20"/>
      <c r="BK534" s="20"/>
      <c r="BL534" s="20"/>
      <c r="BM534" s="20">
        <v>0.93200000000000005</v>
      </c>
      <c r="BN534" s="20">
        <v>0.92800000000000005</v>
      </c>
      <c r="BO534" s="20">
        <v>0.92600000000000005</v>
      </c>
      <c r="BP534" s="20">
        <v>0.93899999999999995</v>
      </c>
      <c r="BQ534" s="20">
        <v>0.92500000000000004</v>
      </c>
      <c r="BR534" s="20">
        <v>0.90400000000000003</v>
      </c>
      <c r="BS534" s="20">
        <v>0.93</v>
      </c>
      <c r="BT534" s="20">
        <v>0.93200000000000005</v>
      </c>
      <c r="BU534" s="20">
        <v>0.90200000000000002</v>
      </c>
      <c r="BV534" s="20">
        <v>0.90600000000000003</v>
      </c>
      <c r="BW534" s="20">
        <v>0.92600000000000005</v>
      </c>
      <c r="BX534" s="20">
        <v>0.63900000000000001</v>
      </c>
      <c r="BY534" s="20"/>
      <c r="BZ534" s="20"/>
      <c r="CA534" s="20"/>
      <c r="CB534" s="20"/>
      <c r="CC534" s="20"/>
    </row>
    <row r="535" spans="1:81" x14ac:dyDescent="0.35">
      <c r="A535" s="20">
        <v>212.46700000000001</v>
      </c>
      <c r="B535" s="20">
        <v>160.91300000000001</v>
      </c>
      <c r="C535" s="20">
        <v>262.459</v>
      </c>
      <c r="D535" s="20">
        <v>103.10899999999999</v>
      </c>
      <c r="E535" s="20">
        <v>274.95699999999999</v>
      </c>
      <c r="F535" s="20">
        <v>370.255</v>
      </c>
      <c r="G535" s="20">
        <v>209.34299999999999</v>
      </c>
      <c r="H535" s="20">
        <v>178.09700000000001</v>
      </c>
      <c r="I535" s="20">
        <v>312.452</v>
      </c>
      <c r="J535" s="20">
        <v>151.53899999999999</v>
      </c>
      <c r="K535" s="20">
        <v>126.54300000000001</v>
      </c>
      <c r="L535" s="20">
        <v>195.28200000000001</v>
      </c>
      <c r="M535" s="20"/>
      <c r="N535" s="20"/>
      <c r="O535" s="20"/>
      <c r="P535" s="20"/>
      <c r="Q535" s="20">
        <v>58.154000000000003</v>
      </c>
      <c r="R535" s="20">
        <v>49.744999999999997</v>
      </c>
      <c r="S535" s="20">
        <v>64.188999999999993</v>
      </c>
      <c r="T535" s="20">
        <v>36.942999999999998</v>
      </c>
      <c r="U535" s="20">
        <v>61.386000000000003</v>
      </c>
      <c r="V535" s="20">
        <v>80.222999999999999</v>
      </c>
      <c r="W535" s="20">
        <v>54.316000000000003</v>
      </c>
      <c r="X535" s="20">
        <v>49.012999999999998</v>
      </c>
      <c r="Y535" s="20">
        <v>71.992000000000004</v>
      </c>
      <c r="Z535" s="20">
        <v>45.048999999999999</v>
      </c>
      <c r="AA535" s="20">
        <v>41.512999999999998</v>
      </c>
      <c r="AB535" s="20">
        <v>53.28</v>
      </c>
      <c r="AC535" s="20"/>
      <c r="AD535" s="20"/>
      <c r="AE535" s="20"/>
      <c r="AG535" s="20">
        <v>0.78900000000000003</v>
      </c>
      <c r="AH535" s="20">
        <v>0.81699999999999995</v>
      </c>
      <c r="AI535" s="20">
        <v>0.8</v>
      </c>
      <c r="AJ535" s="20">
        <v>0.94899999999999995</v>
      </c>
      <c r="AK535" s="20">
        <v>0.91700000000000004</v>
      </c>
      <c r="AL535" s="20">
        <v>0.72299999999999998</v>
      </c>
      <c r="AM535" s="20">
        <v>0.89200000000000002</v>
      </c>
      <c r="AN535" s="20">
        <v>0.93200000000000005</v>
      </c>
      <c r="AO535" s="20">
        <v>0.75800000000000001</v>
      </c>
      <c r="AP535" s="20">
        <v>0.93799999999999994</v>
      </c>
      <c r="AQ535" s="20">
        <v>0.92300000000000004</v>
      </c>
      <c r="AR535" s="20">
        <v>0.86399999999999999</v>
      </c>
      <c r="AS535" s="20"/>
      <c r="AT535" s="20"/>
      <c r="AU535" s="20"/>
      <c r="AV535" s="20"/>
      <c r="AW535" s="20">
        <v>2.1859999999999999</v>
      </c>
      <c r="AX535" s="20">
        <v>1.903</v>
      </c>
      <c r="AY535" s="20">
        <v>1.454</v>
      </c>
      <c r="AZ535" s="20">
        <v>1.429</v>
      </c>
      <c r="BA535" s="20">
        <v>1.3089999999999999</v>
      </c>
      <c r="BB535" s="20">
        <v>1.9530000000000001</v>
      </c>
      <c r="BC535" s="20">
        <v>1.306</v>
      </c>
      <c r="BD535" s="20">
        <v>1.246</v>
      </c>
      <c r="BE535" s="20">
        <v>1.8540000000000001</v>
      </c>
      <c r="BF535" s="20">
        <v>1.28</v>
      </c>
      <c r="BG535" s="20">
        <v>1.1719999999999999</v>
      </c>
      <c r="BH535" s="20">
        <v>1.333</v>
      </c>
      <c r="BI535" s="20"/>
      <c r="BJ535" s="20"/>
      <c r="BK535" s="20"/>
      <c r="BL535" s="20"/>
      <c r="BM535" s="20">
        <v>0.91</v>
      </c>
      <c r="BN535" s="20">
        <v>0.91600000000000004</v>
      </c>
      <c r="BO535" s="20">
        <v>0.91600000000000004</v>
      </c>
      <c r="BP535" s="20">
        <v>0.93</v>
      </c>
      <c r="BQ535" s="20">
        <v>0.92600000000000005</v>
      </c>
      <c r="BR535" s="20">
        <v>0.88400000000000001</v>
      </c>
      <c r="BS535" s="20">
        <v>0.91200000000000003</v>
      </c>
      <c r="BT535" s="20">
        <v>0.92700000000000005</v>
      </c>
      <c r="BU535" s="20">
        <v>0.89300000000000002</v>
      </c>
      <c r="BV535" s="20">
        <v>0.90700000000000003</v>
      </c>
      <c r="BW535" s="20">
        <v>0.91500000000000004</v>
      </c>
      <c r="BX535" s="20">
        <v>0.90900000000000003</v>
      </c>
      <c r="BY535" s="20"/>
      <c r="BZ535" s="20"/>
      <c r="CA535" s="20"/>
      <c r="CB535" s="20"/>
      <c r="CC535" s="20"/>
    </row>
    <row r="536" spans="1:81" x14ac:dyDescent="0.35">
      <c r="A536" s="20">
        <v>198.40700000000001</v>
      </c>
      <c r="B536" s="20">
        <v>214.029</v>
      </c>
      <c r="C536" s="20">
        <v>273.39499999999998</v>
      </c>
      <c r="D536" s="20">
        <v>174.97300000000001</v>
      </c>
      <c r="E536" s="20">
        <v>199.96899999999999</v>
      </c>
      <c r="F536" s="20">
        <v>215.59200000000001</v>
      </c>
      <c r="G536" s="20">
        <v>253.08600000000001</v>
      </c>
      <c r="H536" s="20">
        <v>45.305</v>
      </c>
      <c r="I536" s="20">
        <v>209.34299999999999</v>
      </c>
      <c r="J536" s="20">
        <v>199.96899999999999</v>
      </c>
      <c r="K536" s="20">
        <v>171.84800000000001</v>
      </c>
      <c r="L536" s="20">
        <v>274.95699999999999</v>
      </c>
      <c r="M536" s="20"/>
      <c r="N536" s="20"/>
      <c r="O536" s="20"/>
      <c r="P536" s="20"/>
      <c r="Q536" s="20">
        <v>51.816000000000003</v>
      </c>
      <c r="R536" s="20">
        <v>54.316000000000003</v>
      </c>
      <c r="S536" s="20">
        <v>62.118000000000002</v>
      </c>
      <c r="T536" s="20">
        <v>49.316000000000003</v>
      </c>
      <c r="U536" s="20">
        <v>57.119</v>
      </c>
      <c r="V536" s="20">
        <v>56.814999999999998</v>
      </c>
      <c r="W536" s="20">
        <v>58.886000000000003</v>
      </c>
      <c r="X536" s="20">
        <v>25.478999999999999</v>
      </c>
      <c r="Y536" s="20">
        <v>53.28</v>
      </c>
      <c r="Z536" s="20">
        <v>52.244999999999997</v>
      </c>
      <c r="AA536" s="20">
        <v>47.548000000000002</v>
      </c>
      <c r="AB536" s="20">
        <v>61.082999999999998</v>
      </c>
      <c r="AC536" s="20"/>
      <c r="AD536" s="20"/>
      <c r="AE536" s="20"/>
      <c r="AG536" s="20">
        <v>0.92900000000000005</v>
      </c>
      <c r="AH536" s="20">
        <v>0.91200000000000003</v>
      </c>
      <c r="AI536" s="20">
        <v>0.89</v>
      </c>
      <c r="AJ536" s="20">
        <v>0.90400000000000003</v>
      </c>
      <c r="AK536" s="20">
        <v>0.77</v>
      </c>
      <c r="AL536" s="20">
        <v>0.83899999999999997</v>
      </c>
      <c r="AM536" s="20">
        <v>0.91700000000000004</v>
      </c>
      <c r="AN536" s="20">
        <v>0.877</v>
      </c>
      <c r="AO536" s="20">
        <v>0.92700000000000005</v>
      </c>
      <c r="AP536" s="20">
        <v>0.92100000000000004</v>
      </c>
      <c r="AQ536" s="20">
        <v>0.95499999999999996</v>
      </c>
      <c r="AR536" s="20">
        <v>0.92600000000000005</v>
      </c>
      <c r="AS536" s="20"/>
      <c r="AT536" s="20"/>
      <c r="AU536" s="20"/>
      <c r="AV536" s="20"/>
      <c r="AW536" s="20">
        <v>1.3580000000000001</v>
      </c>
      <c r="AX536" s="20">
        <v>1.46</v>
      </c>
      <c r="AY536" s="20">
        <v>1.2350000000000001</v>
      </c>
      <c r="AZ536" s="20">
        <v>1.47</v>
      </c>
      <c r="BA536" s="20">
        <v>2.0790000000000002</v>
      </c>
      <c r="BB536" s="20">
        <v>1.736</v>
      </c>
      <c r="BC536" s="20">
        <v>1.2549999999999999</v>
      </c>
      <c r="BD536" s="20">
        <v>1.4910000000000001</v>
      </c>
      <c r="BE536" s="20">
        <v>1.238</v>
      </c>
      <c r="BF536" s="20">
        <v>1.48</v>
      </c>
      <c r="BG536" s="20">
        <v>1.4359999999999999</v>
      </c>
      <c r="BH536" s="20">
        <v>1.1830000000000001</v>
      </c>
      <c r="BI536" s="20"/>
      <c r="BJ536" s="20"/>
      <c r="BK536" s="20"/>
      <c r="BL536" s="20"/>
      <c r="BM536" s="20">
        <v>0.92</v>
      </c>
      <c r="BN536" s="20">
        <v>0.92600000000000005</v>
      </c>
      <c r="BO536" s="20">
        <v>0.91100000000000003</v>
      </c>
      <c r="BP536" s="20">
        <v>0.90300000000000002</v>
      </c>
      <c r="BQ536" s="20">
        <v>0.90800000000000003</v>
      </c>
      <c r="BR536" s="20">
        <v>0.92</v>
      </c>
      <c r="BS536" s="20">
        <v>0.92</v>
      </c>
      <c r="BT536" s="20">
        <v>0.84099999999999997</v>
      </c>
      <c r="BU536" s="20">
        <v>0.92700000000000005</v>
      </c>
      <c r="BV536" s="20">
        <v>0.94799999999999995</v>
      </c>
      <c r="BW536" s="20">
        <v>0.93200000000000005</v>
      </c>
      <c r="BX536" s="20">
        <v>0.92600000000000005</v>
      </c>
      <c r="BY536" s="20"/>
      <c r="BZ536" s="20"/>
      <c r="CA536" s="20"/>
      <c r="CB536" s="20"/>
      <c r="CC536" s="20"/>
    </row>
    <row r="537" spans="1:81" x14ac:dyDescent="0.35">
      <c r="A537" s="20">
        <v>162.47499999999999</v>
      </c>
      <c r="B537" s="20">
        <v>254.648</v>
      </c>
      <c r="C537" s="20">
        <v>354.63299999999998</v>
      </c>
      <c r="D537" s="20">
        <v>134.35400000000001</v>
      </c>
      <c r="E537" s="20">
        <v>199.96899999999999</v>
      </c>
      <c r="F537" s="20">
        <v>304.64</v>
      </c>
      <c r="G537" s="20">
        <v>195.28200000000001</v>
      </c>
      <c r="H537" s="20">
        <v>189.03299999999999</v>
      </c>
      <c r="I537" s="20">
        <v>215.59200000000001</v>
      </c>
      <c r="J537" s="20">
        <v>195.28200000000001</v>
      </c>
      <c r="K537" s="20">
        <v>120.294</v>
      </c>
      <c r="L537" s="20">
        <v>199.96899999999999</v>
      </c>
      <c r="M537" s="20"/>
      <c r="N537" s="20"/>
      <c r="O537" s="20"/>
      <c r="P537" s="20"/>
      <c r="Q537" s="20">
        <v>47.548000000000002</v>
      </c>
      <c r="R537" s="20">
        <v>59.618000000000002</v>
      </c>
      <c r="S537" s="20">
        <v>73.456000000000003</v>
      </c>
      <c r="T537" s="20">
        <v>42.244999999999997</v>
      </c>
      <c r="U537" s="20">
        <v>53.582999999999998</v>
      </c>
      <c r="V537" s="20">
        <v>64.921000000000006</v>
      </c>
      <c r="W537" s="20">
        <v>51.084000000000003</v>
      </c>
      <c r="X537" s="20">
        <v>51.084000000000003</v>
      </c>
      <c r="Y537" s="20">
        <v>54.619</v>
      </c>
      <c r="Z537" s="20">
        <v>50.78</v>
      </c>
      <c r="AA537" s="20">
        <v>42.548999999999999</v>
      </c>
      <c r="AB537" s="20">
        <v>53.582999999999998</v>
      </c>
      <c r="AC537" s="20"/>
      <c r="AD537" s="20"/>
      <c r="AE537" s="20"/>
      <c r="AG537" s="20">
        <v>0.90300000000000002</v>
      </c>
      <c r="AH537" s="20">
        <v>0.9</v>
      </c>
      <c r="AI537" s="20">
        <v>0.82599999999999996</v>
      </c>
      <c r="AJ537" s="20">
        <v>0.94599999999999995</v>
      </c>
      <c r="AK537" s="20">
        <v>0.875</v>
      </c>
      <c r="AL537" s="20">
        <v>0.90800000000000003</v>
      </c>
      <c r="AM537" s="20">
        <v>0.94</v>
      </c>
      <c r="AN537" s="20">
        <v>0.91</v>
      </c>
      <c r="AO537" s="20">
        <v>0.90800000000000003</v>
      </c>
      <c r="AP537" s="20">
        <v>0.95199999999999996</v>
      </c>
      <c r="AQ537" s="20">
        <v>0.83499999999999996</v>
      </c>
      <c r="AR537" s="20">
        <v>0.875</v>
      </c>
      <c r="AS537" s="20"/>
      <c r="AT537" s="20"/>
      <c r="AU537" s="20"/>
      <c r="AV537" s="20"/>
      <c r="AW537" s="20">
        <v>1.2090000000000001</v>
      </c>
      <c r="AX537" s="20">
        <v>1.4590000000000001</v>
      </c>
      <c r="AY537" s="20">
        <v>1.1080000000000001</v>
      </c>
      <c r="AZ537" s="20">
        <v>1.363</v>
      </c>
      <c r="BA537" s="20">
        <v>1.5960000000000001</v>
      </c>
      <c r="BB537" s="20">
        <v>1.135</v>
      </c>
      <c r="BC537" s="20">
        <v>1.353</v>
      </c>
      <c r="BD537" s="20">
        <v>1.333</v>
      </c>
      <c r="BE537" s="20">
        <v>1.4339999999999999</v>
      </c>
      <c r="BF537" s="20">
        <v>1.363</v>
      </c>
      <c r="BG537" s="20">
        <v>1.819</v>
      </c>
      <c r="BH537" s="20">
        <v>1.597</v>
      </c>
      <c r="BI537" s="20"/>
      <c r="BJ537" s="20"/>
      <c r="BK537" s="20"/>
      <c r="BL537" s="20"/>
      <c r="BM537" s="20">
        <v>0.91600000000000004</v>
      </c>
      <c r="BN537" s="20">
        <v>0.92100000000000004</v>
      </c>
      <c r="BO537" s="20">
        <v>0.878</v>
      </c>
      <c r="BP537" s="20">
        <v>0.93500000000000005</v>
      </c>
      <c r="BQ537" s="20">
        <v>0.90800000000000003</v>
      </c>
      <c r="BR537" s="20">
        <v>0.92</v>
      </c>
      <c r="BS537" s="20">
        <v>0.92300000000000004</v>
      </c>
      <c r="BT537" s="20">
        <v>0.90600000000000003</v>
      </c>
      <c r="BU537" s="20">
        <v>0.91100000000000003</v>
      </c>
      <c r="BV537" s="20">
        <v>0.93300000000000005</v>
      </c>
      <c r="BW537" s="20">
        <v>0.89500000000000002</v>
      </c>
      <c r="BX537" s="20">
        <v>0.90500000000000003</v>
      </c>
      <c r="BY537" s="20"/>
      <c r="BZ537" s="20"/>
      <c r="CA537" s="20"/>
      <c r="CB537" s="20"/>
      <c r="CC537" s="20"/>
    </row>
    <row r="538" spans="1:81" x14ac:dyDescent="0.35">
      <c r="A538" s="20">
        <v>215.59200000000001</v>
      </c>
      <c r="B538" s="20">
        <v>215.59200000000001</v>
      </c>
      <c r="C538" s="20">
        <v>606.15599999999995</v>
      </c>
      <c r="D538" s="20">
        <v>142.16499999999999</v>
      </c>
      <c r="E538" s="20">
        <v>253.08600000000001</v>
      </c>
      <c r="F538" s="20">
        <v>224.965</v>
      </c>
      <c r="G538" s="20">
        <v>290.58</v>
      </c>
      <c r="H538" s="20">
        <v>201.53100000000001</v>
      </c>
      <c r="I538" s="20">
        <v>256.20999999999998</v>
      </c>
      <c r="J538" s="20">
        <v>217.154</v>
      </c>
      <c r="K538" s="20">
        <v>139.041</v>
      </c>
      <c r="L538" s="20">
        <v>229.65199999999999</v>
      </c>
      <c r="M538" s="20"/>
      <c r="N538" s="20"/>
      <c r="O538" s="20"/>
      <c r="P538" s="20"/>
      <c r="Q538" s="20">
        <v>55.350999999999999</v>
      </c>
      <c r="R538" s="20">
        <v>55.350999999999999</v>
      </c>
      <c r="S538" s="20">
        <v>92.293999999999997</v>
      </c>
      <c r="T538" s="20">
        <v>47.548000000000002</v>
      </c>
      <c r="U538" s="20">
        <v>70.831000000000003</v>
      </c>
      <c r="V538" s="20">
        <v>56.082999999999998</v>
      </c>
      <c r="W538" s="20">
        <v>63.582999999999998</v>
      </c>
      <c r="X538" s="20">
        <v>54.619</v>
      </c>
      <c r="Y538" s="20">
        <v>61.689</v>
      </c>
      <c r="Z538" s="20">
        <v>54.744</v>
      </c>
      <c r="AA538" s="20">
        <v>43.280999999999999</v>
      </c>
      <c r="AB538" s="20">
        <v>60.654000000000003</v>
      </c>
      <c r="AC538" s="20"/>
      <c r="AD538" s="20"/>
      <c r="AE538" s="20"/>
      <c r="AG538" s="20">
        <v>0.88400000000000001</v>
      </c>
      <c r="AH538" s="20">
        <v>0.88400000000000001</v>
      </c>
      <c r="AI538" s="20">
        <v>0.89400000000000002</v>
      </c>
      <c r="AJ538" s="20">
        <v>0.79</v>
      </c>
      <c r="AK538" s="20">
        <v>0.63400000000000001</v>
      </c>
      <c r="AL538" s="20">
        <v>0.89900000000000002</v>
      </c>
      <c r="AM538" s="20">
        <v>0.90300000000000002</v>
      </c>
      <c r="AN538" s="20">
        <v>0.84899999999999998</v>
      </c>
      <c r="AO538" s="20">
        <v>0.84599999999999997</v>
      </c>
      <c r="AP538" s="20">
        <v>0.91100000000000003</v>
      </c>
      <c r="AQ538" s="20">
        <v>0.93300000000000005</v>
      </c>
      <c r="AR538" s="20">
        <v>0.78400000000000003</v>
      </c>
      <c r="AS538" s="20"/>
      <c r="AT538" s="20"/>
      <c r="AU538" s="20"/>
      <c r="AV538" s="20"/>
      <c r="AW538" s="20">
        <v>1.6890000000000001</v>
      </c>
      <c r="AX538" s="20">
        <v>1.6040000000000001</v>
      </c>
      <c r="AY538" s="20">
        <v>1.272</v>
      </c>
      <c r="AZ538" s="20">
        <v>2.09</v>
      </c>
      <c r="BA538" s="20">
        <v>1.214</v>
      </c>
      <c r="BB538" s="20">
        <v>1.294</v>
      </c>
      <c r="BC538" s="20">
        <v>1.3620000000000001</v>
      </c>
      <c r="BD538" s="20">
        <v>1.5249999999999999</v>
      </c>
      <c r="BE538" s="20">
        <v>1.5</v>
      </c>
      <c r="BF538" s="20">
        <v>1.617</v>
      </c>
      <c r="BG538" s="20">
        <v>1.5589999999999999</v>
      </c>
      <c r="BH538" s="20">
        <v>1.331</v>
      </c>
      <c r="BI538" s="20"/>
      <c r="BJ538" s="20"/>
      <c r="BK538" s="20"/>
      <c r="BL538" s="20"/>
      <c r="BM538" s="20">
        <v>0.92900000000000005</v>
      </c>
      <c r="BN538" s="20">
        <v>0.91400000000000003</v>
      </c>
      <c r="BO538" s="20">
        <v>0.93600000000000005</v>
      </c>
      <c r="BP538" s="20">
        <v>0.88800000000000001</v>
      </c>
      <c r="BQ538" s="20">
        <v>0.873</v>
      </c>
      <c r="BR538" s="20">
        <v>0.92</v>
      </c>
      <c r="BS538" s="20">
        <v>0.93700000000000006</v>
      </c>
      <c r="BT538" s="20">
        <v>0.90500000000000003</v>
      </c>
      <c r="BU538" s="20">
        <v>0.89600000000000002</v>
      </c>
      <c r="BV538" s="20">
        <v>0.95499999999999996</v>
      </c>
      <c r="BW538" s="20">
        <v>0.91300000000000003</v>
      </c>
      <c r="BX538" s="20">
        <v>0.88</v>
      </c>
      <c r="BY538" s="20"/>
      <c r="BZ538" s="20"/>
      <c r="CA538" s="20"/>
      <c r="CB538" s="20"/>
      <c r="CC538" s="20"/>
    </row>
    <row r="539" spans="1:81" x14ac:dyDescent="0.35">
      <c r="A539" s="20">
        <v>210.905</v>
      </c>
      <c r="B539" s="20">
        <v>209.34299999999999</v>
      </c>
      <c r="C539" s="20">
        <v>274.95699999999999</v>
      </c>
      <c r="D539" s="20">
        <v>159.35</v>
      </c>
      <c r="E539" s="20">
        <v>295.267</v>
      </c>
      <c r="F539" s="20">
        <v>490.54899999999998</v>
      </c>
      <c r="G539" s="20">
        <v>209.34299999999999</v>
      </c>
      <c r="H539" s="20">
        <v>285.89299999999997</v>
      </c>
      <c r="I539" s="20">
        <v>193.72</v>
      </c>
      <c r="J539" s="20">
        <v>142.16499999999999</v>
      </c>
      <c r="K539" s="20">
        <v>871.74</v>
      </c>
      <c r="L539" s="20">
        <v>190.595</v>
      </c>
      <c r="M539" s="20"/>
      <c r="N539" s="20"/>
      <c r="O539" s="20"/>
      <c r="P539" s="20"/>
      <c r="Q539" s="20">
        <v>56.814999999999998</v>
      </c>
      <c r="R539" s="20">
        <v>52.548000000000002</v>
      </c>
      <c r="S539" s="20">
        <v>69.188999999999993</v>
      </c>
      <c r="T539" s="20">
        <v>48.584000000000003</v>
      </c>
      <c r="U539" s="20">
        <v>64.617999999999995</v>
      </c>
      <c r="V539" s="20">
        <v>95.221999999999994</v>
      </c>
      <c r="W539" s="20">
        <v>53.582999999999998</v>
      </c>
      <c r="X539" s="20">
        <v>64.188999999999993</v>
      </c>
      <c r="Y539" s="20">
        <v>50.78</v>
      </c>
      <c r="Z539" s="20">
        <v>44.744999999999997</v>
      </c>
      <c r="AA539" s="20">
        <v>178.85499999999999</v>
      </c>
      <c r="AB539" s="20">
        <v>53.155000000000001</v>
      </c>
      <c r="AC539" s="20"/>
      <c r="AD539" s="20"/>
      <c r="AE539" s="20"/>
      <c r="AG539" s="20">
        <v>0.82099999999999995</v>
      </c>
      <c r="AH539" s="20">
        <v>0.95299999999999996</v>
      </c>
      <c r="AI539" s="20">
        <v>0.72199999999999998</v>
      </c>
      <c r="AJ539" s="20">
        <v>0.84799999999999998</v>
      </c>
      <c r="AK539" s="20">
        <v>0.88900000000000001</v>
      </c>
      <c r="AL539" s="20">
        <v>0.68</v>
      </c>
      <c r="AM539" s="20">
        <v>0.91600000000000004</v>
      </c>
      <c r="AN539" s="20">
        <v>0.872</v>
      </c>
      <c r="AO539" s="20">
        <v>0.94399999999999995</v>
      </c>
      <c r="AP539" s="20">
        <v>0.89200000000000002</v>
      </c>
      <c r="AQ539" s="20">
        <v>0.34200000000000003</v>
      </c>
      <c r="AR539" s="20">
        <v>0.84799999999999998</v>
      </c>
      <c r="AS539" s="20"/>
      <c r="AT539" s="20"/>
      <c r="AU539" s="20"/>
      <c r="AV539" s="20"/>
      <c r="AW539" s="20">
        <v>1.59</v>
      </c>
      <c r="AX539" s="20">
        <v>1.155</v>
      </c>
      <c r="AY539" s="20">
        <v>1.724</v>
      </c>
      <c r="AZ539" s="20">
        <v>1.716</v>
      </c>
      <c r="BA539" s="20">
        <v>1.39</v>
      </c>
      <c r="BB539" s="20">
        <v>2.194</v>
      </c>
      <c r="BC539" s="20">
        <v>1.3759999999999999</v>
      </c>
      <c r="BD539" s="20">
        <v>1.466</v>
      </c>
      <c r="BE539" s="20">
        <v>1.29</v>
      </c>
      <c r="BF539" s="20">
        <v>1.375</v>
      </c>
      <c r="BG539" s="20">
        <v>2.3260000000000001</v>
      </c>
      <c r="BH539" s="20">
        <v>1.756</v>
      </c>
      <c r="BI539" s="20"/>
      <c r="BJ539" s="20"/>
      <c r="BK539" s="20"/>
      <c r="BL539" s="20"/>
      <c r="BM539" s="20">
        <v>0.91200000000000003</v>
      </c>
      <c r="BN539" s="20">
        <v>0.93700000000000006</v>
      </c>
      <c r="BO539" s="20">
        <v>0.85899999999999999</v>
      </c>
      <c r="BP539" s="20">
        <v>0.89500000000000002</v>
      </c>
      <c r="BQ539" s="20">
        <v>0.92400000000000004</v>
      </c>
      <c r="BR539" s="20">
        <v>0.90200000000000002</v>
      </c>
      <c r="BS539" s="20">
        <v>0.92100000000000004</v>
      </c>
      <c r="BT539" s="20">
        <v>0.90800000000000003</v>
      </c>
      <c r="BU539" s="20">
        <v>0.93600000000000005</v>
      </c>
      <c r="BV539" s="20">
        <v>0.90500000000000003</v>
      </c>
      <c r="BW539" s="20">
        <v>0.72199999999999998</v>
      </c>
      <c r="BX539" s="20">
        <v>0.9</v>
      </c>
      <c r="BY539" s="20"/>
      <c r="BZ539" s="20"/>
      <c r="CA539" s="20"/>
      <c r="CB539" s="20"/>
      <c r="CC539" s="20"/>
    </row>
    <row r="540" spans="1:81" x14ac:dyDescent="0.35">
      <c r="A540" s="20">
        <v>157.78800000000001</v>
      </c>
      <c r="B540" s="20">
        <v>212.46700000000001</v>
      </c>
      <c r="C540" s="20">
        <v>192.15799999999999</v>
      </c>
      <c r="D540" s="20">
        <v>149.977</v>
      </c>
      <c r="E540" s="20">
        <v>212.46700000000001</v>
      </c>
      <c r="F540" s="20">
        <v>212.46700000000001</v>
      </c>
      <c r="G540" s="20">
        <v>157.78800000000001</v>
      </c>
      <c r="H540" s="20">
        <v>293.70400000000001</v>
      </c>
      <c r="I540" s="20">
        <v>289.01799999999997</v>
      </c>
      <c r="J540" s="20">
        <v>190.595</v>
      </c>
      <c r="K540" s="20">
        <v>154.66399999999999</v>
      </c>
      <c r="L540" s="20">
        <v>234.339</v>
      </c>
      <c r="M540" s="20"/>
      <c r="N540" s="20"/>
      <c r="O540" s="20"/>
      <c r="P540" s="20"/>
      <c r="Q540" s="20">
        <v>48.584000000000003</v>
      </c>
      <c r="R540" s="20">
        <v>54.619</v>
      </c>
      <c r="S540" s="20">
        <v>51.816000000000003</v>
      </c>
      <c r="T540" s="20">
        <v>45.780999999999999</v>
      </c>
      <c r="U540" s="20">
        <v>58.154000000000003</v>
      </c>
      <c r="V540" s="20">
        <v>59.618000000000002</v>
      </c>
      <c r="W540" s="20">
        <v>49.012999999999998</v>
      </c>
      <c r="X540" s="20">
        <v>64.188999999999993</v>
      </c>
      <c r="Y540" s="20">
        <v>130.358</v>
      </c>
      <c r="Z540" s="20">
        <v>50.78</v>
      </c>
      <c r="AA540" s="20">
        <v>46.816000000000003</v>
      </c>
      <c r="AB540" s="20">
        <v>57.850999999999999</v>
      </c>
      <c r="AC540" s="20"/>
      <c r="AD540" s="20"/>
      <c r="AE540" s="20"/>
      <c r="AG540" s="20">
        <v>0.84</v>
      </c>
      <c r="AH540" s="20">
        <v>0.89500000000000002</v>
      </c>
      <c r="AI540" s="20">
        <v>0.89900000000000002</v>
      </c>
      <c r="AJ540" s="20">
        <v>0.89900000000000002</v>
      </c>
      <c r="AK540" s="20">
        <v>0.78900000000000003</v>
      </c>
      <c r="AL540" s="20">
        <v>0.751</v>
      </c>
      <c r="AM540" s="20">
        <v>0.82499999999999996</v>
      </c>
      <c r="AN540" s="20">
        <v>0.89600000000000002</v>
      </c>
      <c r="AO540" s="20">
        <v>0.214</v>
      </c>
      <c r="AP540" s="20">
        <v>0.92900000000000005</v>
      </c>
      <c r="AQ540" s="20">
        <v>0.88700000000000001</v>
      </c>
      <c r="AR540" s="20">
        <v>0.88</v>
      </c>
      <c r="AS540" s="20"/>
      <c r="AT540" s="20"/>
      <c r="AU540" s="20"/>
      <c r="AV540" s="20"/>
      <c r="AW540" s="20">
        <v>1.2030000000000001</v>
      </c>
      <c r="AX540" s="20">
        <v>1.3049999999999999</v>
      </c>
      <c r="AY540" s="20">
        <v>1.498</v>
      </c>
      <c r="AZ540" s="20">
        <v>1.385</v>
      </c>
      <c r="BA540" s="20">
        <v>1.9330000000000001</v>
      </c>
      <c r="BB540" s="20">
        <v>1.714</v>
      </c>
      <c r="BC540" s="20">
        <v>1.903</v>
      </c>
      <c r="BD540" s="20">
        <v>1.423</v>
      </c>
      <c r="BE540" s="20">
        <v>1.6950000000000001</v>
      </c>
      <c r="BF540" s="20">
        <v>1.421</v>
      </c>
      <c r="BG540" s="20">
        <v>1.462</v>
      </c>
      <c r="BH540" s="20">
        <v>1.389</v>
      </c>
      <c r="BI540" s="20"/>
      <c r="BJ540" s="20"/>
      <c r="BK540" s="20"/>
      <c r="BL540" s="20"/>
      <c r="BM540" s="20">
        <v>0.86699999999999999</v>
      </c>
      <c r="BN540" s="20">
        <v>0.92200000000000004</v>
      </c>
      <c r="BO540" s="20">
        <v>0.91400000000000003</v>
      </c>
      <c r="BP540" s="20">
        <v>0.90600000000000003</v>
      </c>
      <c r="BQ540" s="20">
        <v>0.88600000000000001</v>
      </c>
      <c r="BR540" s="20">
        <v>0.877</v>
      </c>
      <c r="BS540" s="20">
        <v>0.91800000000000004</v>
      </c>
      <c r="BT540" s="20">
        <v>0.92600000000000005</v>
      </c>
      <c r="BU540" s="20">
        <v>0.24299999999999999</v>
      </c>
      <c r="BV540" s="20">
        <v>0.93100000000000005</v>
      </c>
      <c r="BW540" s="20">
        <v>0.88800000000000001</v>
      </c>
      <c r="BX540" s="20">
        <v>0.91700000000000004</v>
      </c>
      <c r="BY540" s="20"/>
      <c r="BZ540" s="20"/>
      <c r="CA540" s="20"/>
      <c r="CB540" s="20"/>
      <c r="CC540" s="20"/>
    </row>
    <row r="541" spans="1:81" x14ac:dyDescent="0.35">
      <c r="A541" s="20">
        <v>134.35400000000001</v>
      </c>
      <c r="B541" s="20">
        <v>207.78</v>
      </c>
      <c r="C541" s="20">
        <v>201.53100000000001</v>
      </c>
      <c r="D541" s="20">
        <v>212.46700000000001</v>
      </c>
      <c r="E541" s="20">
        <v>185.90899999999999</v>
      </c>
      <c r="F541" s="20">
        <v>259.33499999999998</v>
      </c>
      <c r="G541" s="20">
        <v>171.84800000000001</v>
      </c>
      <c r="H541" s="20">
        <v>160.91300000000001</v>
      </c>
      <c r="I541" s="20">
        <v>301.51600000000002</v>
      </c>
      <c r="J541" s="20">
        <v>178.09700000000001</v>
      </c>
      <c r="K541" s="20">
        <v>237.46299999999999</v>
      </c>
      <c r="L541" s="20">
        <v>176.535</v>
      </c>
      <c r="M541" s="20"/>
      <c r="N541" s="20"/>
      <c r="O541" s="20"/>
      <c r="P541" s="20"/>
      <c r="Q541" s="20">
        <v>41.512999999999998</v>
      </c>
      <c r="R541" s="20">
        <v>53.582999999999998</v>
      </c>
      <c r="S541" s="20">
        <v>52.548000000000002</v>
      </c>
      <c r="T541" s="20">
        <v>53.582999999999998</v>
      </c>
      <c r="U541" s="20">
        <v>51.084000000000003</v>
      </c>
      <c r="V541" s="20">
        <v>60.654000000000003</v>
      </c>
      <c r="W541" s="20">
        <v>49.012999999999998</v>
      </c>
      <c r="X541" s="20">
        <v>46.512999999999998</v>
      </c>
      <c r="Y541" s="20">
        <v>66.260000000000005</v>
      </c>
      <c r="Z541" s="20">
        <v>50.048000000000002</v>
      </c>
      <c r="AA541" s="20">
        <v>56.814999999999998</v>
      </c>
      <c r="AB541" s="20">
        <v>50.048000000000002</v>
      </c>
      <c r="AC541" s="20"/>
      <c r="AD541" s="20"/>
      <c r="AE541" s="20"/>
      <c r="AG541" s="20">
        <v>0.98</v>
      </c>
      <c r="AH541" s="20">
        <v>0.90900000000000003</v>
      </c>
      <c r="AI541" s="20">
        <v>0.91700000000000004</v>
      </c>
      <c r="AJ541" s="20">
        <v>0.93</v>
      </c>
      <c r="AK541" s="20">
        <v>0.89500000000000002</v>
      </c>
      <c r="AL541" s="20">
        <v>0.88600000000000001</v>
      </c>
      <c r="AM541" s="20">
        <v>0.89900000000000002</v>
      </c>
      <c r="AN541" s="20">
        <v>0.93500000000000005</v>
      </c>
      <c r="AO541" s="20">
        <v>0.86299999999999999</v>
      </c>
      <c r="AP541" s="20">
        <v>0.89300000000000002</v>
      </c>
      <c r="AQ541" s="20">
        <v>0.92400000000000004</v>
      </c>
      <c r="AR541" s="20">
        <v>0.88600000000000001</v>
      </c>
      <c r="AS541" s="20"/>
      <c r="AT541" s="20"/>
      <c r="AU541" s="20"/>
      <c r="AV541" s="20"/>
      <c r="AW541" s="20">
        <v>1.1160000000000001</v>
      </c>
      <c r="AX541" s="20">
        <v>1.391</v>
      </c>
      <c r="AY541" s="20">
        <v>1.3109999999999999</v>
      </c>
      <c r="AZ541" s="20">
        <v>1.52</v>
      </c>
      <c r="BA541" s="20">
        <v>1.6379999999999999</v>
      </c>
      <c r="BB541" s="20">
        <v>1.157</v>
      </c>
      <c r="BC541" s="20">
        <v>1.4850000000000001</v>
      </c>
      <c r="BD541" s="20">
        <v>1.39</v>
      </c>
      <c r="BE541" s="20">
        <v>1.288</v>
      </c>
      <c r="BF541" s="20">
        <v>1.2769999999999999</v>
      </c>
      <c r="BG541" s="20">
        <v>1.454</v>
      </c>
      <c r="BH541" s="20">
        <v>1.484</v>
      </c>
      <c r="BI541" s="20"/>
      <c r="BJ541" s="20"/>
      <c r="BK541" s="20"/>
      <c r="BL541" s="20"/>
      <c r="BM541" s="20">
        <v>0.92</v>
      </c>
      <c r="BN541" s="20">
        <v>0.91400000000000003</v>
      </c>
      <c r="BO541" s="20">
        <v>0.92100000000000004</v>
      </c>
      <c r="BP541" s="20">
        <v>0.93200000000000005</v>
      </c>
      <c r="BQ541" s="20">
        <v>0.92600000000000005</v>
      </c>
      <c r="BR541" s="20">
        <v>0.92200000000000004</v>
      </c>
      <c r="BS541" s="20">
        <v>0.92400000000000004</v>
      </c>
      <c r="BT541" s="20">
        <v>0.93200000000000005</v>
      </c>
      <c r="BU541" s="20">
        <v>0.91500000000000004</v>
      </c>
      <c r="BV541" s="20">
        <v>0.89400000000000002</v>
      </c>
      <c r="BW541" s="20">
        <v>0.94099999999999995</v>
      </c>
      <c r="BX541" s="20">
        <v>0.90800000000000003</v>
      </c>
      <c r="BY541" s="20"/>
      <c r="BZ541" s="20"/>
      <c r="CA541" s="20"/>
      <c r="CB541" s="20"/>
      <c r="CC541" s="20"/>
    </row>
    <row r="542" spans="1:81" x14ac:dyDescent="0.35">
      <c r="A542" s="20">
        <v>267.14600000000002</v>
      </c>
      <c r="B542" s="20">
        <v>214.029</v>
      </c>
      <c r="C542" s="20">
        <v>393.68900000000002</v>
      </c>
      <c r="D542" s="20">
        <v>164.03700000000001</v>
      </c>
      <c r="E542" s="20">
        <v>249.96100000000001</v>
      </c>
      <c r="F542" s="20">
        <v>276.52</v>
      </c>
      <c r="G542" s="20">
        <v>134.35400000000001</v>
      </c>
      <c r="H542" s="20">
        <v>292.142</v>
      </c>
      <c r="I542" s="20">
        <v>164.03700000000001</v>
      </c>
      <c r="J542" s="20">
        <v>164.03700000000001</v>
      </c>
      <c r="K542" s="20">
        <v>281.20600000000002</v>
      </c>
      <c r="L542" s="20">
        <v>231.214</v>
      </c>
      <c r="M542" s="20"/>
      <c r="N542" s="20"/>
      <c r="O542" s="20"/>
      <c r="P542" s="20"/>
      <c r="Q542" s="20">
        <v>61.082999999999998</v>
      </c>
      <c r="R542" s="20">
        <v>57.421999999999997</v>
      </c>
      <c r="S542" s="20">
        <v>74.921000000000006</v>
      </c>
      <c r="T542" s="20">
        <v>47.851999999999997</v>
      </c>
      <c r="U542" s="20">
        <v>59.314999999999998</v>
      </c>
      <c r="V542" s="20">
        <v>63.886000000000003</v>
      </c>
      <c r="W542" s="20">
        <v>43.280999999999999</v>
      </c>
      <c r="X542" s="20">
        <v>64.921000000000006</v>
      </c>
      <c r="Y542" s="20">
        <v>46.816000000000003</v>
      </c>
      <c r="Z542" s="20">
        <v>48.584000000000003</v>
      </c>
      <c r="AA542" s="20">
        <v>66.688999999999993</v>
      </c>
      <c r="AB542" s="20">
        <v>56.387</v>
      </c>
      <c r="AC542" s="20"/>
      <c r="AD542" s="20"/>
      <c r="AE542" s="20"/>
      <c r="AG542" s="20">
        <v>0.9</v>
      </c>
      <c r="AH542" s="20">
        <v>0.81599999999999995</v>
      </c>
      <c r="AI542" s="20">
        <v>0.88100000000000001</v>
      </c>
      <c r="AJ542" s="20">
        <v>0.9</v>
      </c>
      <c r="AK542" s="20">
        <v>0.89300000000000002</v>
      </c>
      <c r="AL542" s="20">
        <v>0.85099999999999998</v>
      </c>
      <c r="AM542" s="20">
        <v>0.90100000000000002</v>
      </c>
      <c r="AN542" s="20">
        <v>0.871</v>
      </c>
      <c r="AO542" s="20">
        <v>0.94099999999999995</v>
      </c>
      <c r="AP542" s="20">
        <v>0.873</v>
      </c>
      <c r="AQ542" s="20">
        <v>0.79500000000000004</v>
      </c>
      <c r="AR542" s="20">
        <v>0.91400000000000003</v>
      </c>
      <c r="AS542" s="20"/>
      <c r="AT542" s="20"/>
      <c r="AU542" s="20"/>
      <c r="AV542" s="20"/>
      <c r="AW542" s="20">
        <v>1.589</v>
      </c>
      <c r="AX542" s="20">
        <v>1.8919999999999999</v>
      </c>
      <c r="AY542" s="20">
        <v>1.5620000000000001</v>
      </c>
      <c r="AZ542" s="20">
        <v>1.64</v>
      </c>
      <c r="BA542" s="20">
        <v>1.577</v>
      </c>
      <c r="BB542" s="20">
        <v>1.214</v>
      </c>
      <c r="BC542" s="20">
        <v>1.6339999999999999</v>
      </c>
      <c r="BD542" s="20">
        <v>1.403</v>
      </c>
      <c r="BE542" s="20">
        <v>1.395</v>
      </c>
      <c r="BF542" s="20">
        <v>1.7589999999999999</v>
      </c>
      <c r="BG542" s="20">
        <v>1.9730000000000001</v>
      </c>
      <c r="BH542" s="20">
        <v>1.377</v>
      </c>
      <c r="BI542" s="20"/>
      <c r="BJ542" s="20"/>
      <c r="BK542" s="20"/>
      <c r="BL542" s="20"/>
      <c r="BM542" s="20">
        <v>0.94199999999999995</v>
      </c>
      <c r="BN542" s="20">
        <v>0.89300000000000002</v>
      </c>
      <c r="BO542" s="20">
        <v>0.93500000000000005</v>
      </c>
      <c r="BP542" s="20">
        <v>0.90900000000000003</v>
      </c>
      <c r="BQ542" s="20">
        <v>0.94099999999999995</v>
      </c>
      <c r="BR542" s="20">
        <v>0.90800000000000003</v>
      </c>
      <c r="BS542" s="20">
        <v>0.90500000000000003</v>
      </c>
      <c r="BT542" s="20">
        <v>0.91900000000000004</v>
      </c>
      <c r="BU542" s="20">
        <v>0.91300000000000003</v>
      </c>
      <c r="BV542" s="20">
        <v>0.91300000000000003</v>
      </c>
      <c r="BW542" s="20">
        <v>0.90900000000000003</v>
      </c>
      <c r="BX542" s="20">
        <v>0.91600000000000004</v>
      </c>
      <c r="BY542" s="20"/>
      <c r="BZ542" s="20"/>
      <c r="CA542" s="20"/>
      <c r="CB542" s="20"/>
      <c r="CC542" s="20"/>
    </row>
    <row r="543" spans="1:81" x14ac:dyDescent="0.35">
      <c r="A543" s="20">
        <v>173.411</v>
      </c>
      <c r="B543" s="20">
        <v>201.53100000000001</v>
      </c>
      <c r="C543" s="20">
        <v>209.34299999999999</v>
      </c>
      <c r="D543" s="20">
        <v>164.03700000000001</v>
      </c>
      <c r="E543" s="20">
        <v>281.20600000000002</v>
      </c>
      <c r="F543" s="20">
        <v>187.471</v>
      </c>
      <c r="G543" s="20">
        <v>282.76900000000001</v>
      </c>
      <c r="H543" s="20">
        <v>432.745</v>
      </c>
      <c r="I543" s="20">
        <v>354.63299999999998</v>
      </c>
      <c r="J543" s="20">
        <v>160.91300000000001</v>
      </c>
      <c r="K543" s="20">
        <v>178.09700000000001</v>
      </c>
      <c r="L543" s="20"/>
      <c r="M543" s="20"/>
      <c r="N543" s="20"/>
      <c r="O543" s="20"/>
      <c r="P543" s="20"/>
      <c r="Q543" s="20">
        <v>49.012999999999998</v>
      </c>
      <c r="R543" s="20">
        <v>53.582999999999998</v>
      </c>
      <c r="S543" s="20">
        <v>53.582999999999998</v>
      </c>
      <c r="T543" s="20">
        <v>47.244999999999997</v>
      </c>
      <c r="U543" s="20">
        <v>62.546999999999997</v>
      </c>
      <c r="V543" s="20">
        <v>51.084000000000003</v>
      </c>
      <c r="W543" s="20">
        <v>62.85</v>
      </c>
      <c r="X543" s="20">
        <v>78.759</v>
      </c>
      <c r="Y543" s="20">
        <v>70.956000000000003</v>
      </c>
      <c r="Z543" s="20">
        <v>46.084000000000003</v>
      </c>
      <c r="AA543" s="20">
        <v>49.012999999999998</v>
      </c>
      <c r="AB543" s="20"/>
      <c r="AC543" s="20"/>
      <c r="AD543" s="20"/>
      <c r="AE543" s="20"/>
      <c r="AG543" s="20">
        <v>0.90700000000000003</v>
      </c>
      <c r="AH543" s="20">
        <v>0.88200000000000001</v>
      </c>
      <c r="AI543" s="20">
        <v>0.91600000000000004</v>
      </c>
      <c r="AJ543" s="20">
        <v>0.92400000000000004</v>
      </c>
      <c r="AK543" s="20">
        <v>0.90300000000000002</v>
      </c>
      <c r="AL543" s="20">
        <v>0.90300000000000002</v>
      </c>
      <c r="AM543" s="20">
        <v>0.9</v>
      </c>
      <c r="AN543" s="20">
        <v>0.877</v>
      </c>
      <c r="AO543" s="20">
        <v>0.88500000000000001</v>
      </c>
      <c r="AP543" s="20">
        <v>0.95199999999999996</v>
      </c>
      <c r="AQ543" s="20">
        <v>0.93200000000000005</v>
      </c>
      <c r="AR543" s="20"/>
      <c r="AS543" s="20"/>
      <c r="AT543" s="20"/>
      <c r="AU543" s="20"/>
      <c r="AV543" s="20"/>
      <c r="AW543" s="20">
        <v>1.4690000000000001</v>
      </c>
      <c r="AX543" s="20">
        <v>1.5409999999999999</v>
      </c>
      <c r="AY543" s="20">
        <v>1.3979999999999999</v>
      </c>
      <c r="AZ543" s="20">
        <v>1.2709999999999999</v>
      </c>
      <c r="BA543" s="20">
        <v>1.329</v>
      </c>
      <c r="BB543" s="20">
        <v>1.5289999999999999</v>
      </c>
      <c r="BC543" s="20">
        <v>1.43</v>
      </c>
      <c r="BD543" s="20">
        <v>1.41</v>
      </c>
      <c r="BE543" s="20">
        <v>1.3839999999999999</v>
      </c>
      <c r="BF543" s="20">
        <v>1.3380000000000001</v>
      </c>
      <c r="BG543" s="20">
        <v>1.2929999999999999</v>
      </c>
      <c r="BH543" s="20"/>
      <c r="BI543" s="20"/>
      <c r="BJ543" s="20"/>
      <c r="BK543" s="20"/>
      <c r="BL543" s="20"/>
      <c r="BM543" s="20">
        <v>0.92500000000000004</v>
      </c>
      <c r="BN543" s="20">
        <v>0.91200000000000003</v>
      </c>
      <c r="BO543" s="20">
        <v>0.91800000000000004</v>
      </c>
      <c r="BP543" s="20">
        <v>0.92900000000000005</v>
      </c>
      <c r="BQ543" s="20">
        <v>0.94</v>
      </c>
      <c r="BR543" s="20">
        <v>0.91300000000000003</v>
      </c>
      <c r="BS543" s="20">
        <v>0.93500000000000005</v>
      </c>
      <c r="BT543" s="20">
        <v>0.92</v>
      </c>
      <c r="BU543" s="20">
        <v>0.93</v>
      </c>
      <c r="BV543" s="20">
        <v>0.91200000000000003</v>
      </c>
      <c r="BW543" s="20">
        <v>0.93100000000000005</v>
      </c>
      <c r="BX543" s="20"/>
      <c r="BY543" s="20"/>
      <c r="BZ543" s="20"/>
      <c r="CA543" s="20"/>
      <c r="CB543" s="20"/>
      <c r="CC543" s="20"/>
    </row>
    <row r="544" spans="1:81" x14ac:dyDescent="0.35">
      <c r="A544" s="20">
        <v>309.327</v>
      </c>
      <c r="B544" s="20">
        <v>207.78</v>
      </c>
      <c r="C544" s="20">
        <v>187.471</v>
      </c>
      <c r="D544" s="20">
        <v>153.101</v>
      </c>
      <c r="E544" s="20">
        <v>221.84100000000001</v>
      </c>
      <c r="F544" s="20">
        <v>267.14600000000002</v>
      </c>
      <c r="G544" s="20">
        <v>142.16499999999999</v>
      </c>
      <c r="H544" s="20">
        <v>293.70400000000001</v>
      </c>
      <c r="I544" s="20">
        <v>215.59200000000001</v>
      </c>
      <c r="J544" s="20">
        <v>214.029</v>
      </c>
      <c r="K544" s="20">
        <v>1079.52</v>
      </c>
      <c r="L544" s="20"/>
      <c r="M544" s="20"/>
      <c r="N544" s="20"/>
      <c r="O544" s="20"/>
      <c r="P544" s="20"/>
      <c r="Q544" s="20">
        <v>65.653999999999996</v>
      </c>
      <c r="R544" s="20">
        <v>53.582999999999998</v>
      </c>
      <c r="S544" s="20">
        <v>52.548000000000002</v>
      </c>
      <c r="T544" s="20">
        <v>46.21</v>
      </c>
      <c r="U544" s="20">
        <v>55.78</v>
      </c>
      <c r="V544" s="20">
        <v>62.85</v>
      </c>
      <c r="W544" s="20">
        <v>44.012999999999998</v>
      </c>
      <c r="X544" s="20">
        <v>61.814999999999998</v>
      </c>
      <c r="Y544" s="20">
        <v>56.082999999999998</v>
      </c>
      <c r="Z544" s="20">
        <v>53.582999999999998</v>
      </c>
      <c r="AA544" s="20">
        <v>135.09399999999999</v>
      </c>
      <c r="AB544" s="20"/>
      <c r="AC544" s="20"/>
      <c r="AD544" s="20"/>
      <c r="AE544" s="20"/>
      <c r="AG544" s="20">
        <v>0.90200000000000002</v>
      </c>
      <c r="AH544" s="20">
        <v>0.90900000000000003</v>
      </c>
      <c r="AI544" s="20">
        <v>0.85299999999999998</v>
      </c>
      <c r="AJ544" s="20">
        <v>0.90100000000000002</v>
      </c>
      <c r="AK544" s="20">
        <v>0.89600000000000002</v>
      </c>
      <c r="AL544" s="20">
        <v>0.85</v>
      </c>
      <c r="AM544" s="20">
        <v>0.92200000000000004</v>
      </c>
      <c r="AN544" s="20">
        <v>0.96599999999999997</v>
      </c>
      <c r="AO544" s="20">
        <v>0.86099999999999999</v>
      </c>
      <c r="AP544" s="20">
        <v>0.93700000000000006</v>
      </c>
      <c r="AQ544" s="20">
        <v>0.74299999999999999</v>
      </c>
      <c r="AR544" s="20"/>
      <c r="AS544" s="20"/>
      <c r="AT544" s="20"/>
      <c r="AU544" s="20"/>
      <c r="AV544" s="20"/>
      <c r="AW544" s="20">
        <v>1.2490000000000001</v>
      </c>
      <c r="AX544" s="20">
        <v>1.282</v>
      </c>
      <c r="AY544" s="20">
        <v>1.625</v>
      </c>
      <c r="AZ544" s="20">
        <v>1.3109999999999999</v>
      </c>
      <c r="BA544" s="20">
        <v>1.486</v>
      </c>
      <c r="BB544" s="20">
        <v>1.694</v>
      </c>
      <c r="BC544" s="20">
        <v>1.5549999999999999</v>
      </c>
      <c r="BD544" s="20">
        <v>1.1519999999999999</v>
      </c>
      <c r="BE544" s="20">
        <v>1.512</v>
      </c>
      <c r="BF544" s="20">
        <v>1.23</v>
      </c>
      <c r="BG544" s="20">
        <v>2.0659999999999998</v>
      </c>
      <c r="BH544" s="20"/>
      <c r="BI544" s="20"/>
      <c r="BJ544" s="20"/>
      <c r="BK544" s="20"/>
      <c r="BL544" s="20"/>
      <c r="BM544" s="20">
        <v>0.91500000000000004</v>
      </c>
      <c r="BN544" s="20">
        <v>0.91400000000000003</v>
      </c>
      <c r="BO544" s="20">
        <v>0.90600000000000003</v>
      </c>
      <c r="BP544" s="20">
        <v>0.92900000000000005</v>
      </c>
      <c r="BQ544" s="20">
        <v>0.92500000000000004</v>
      </c>
      <c r="BR544" s="20">
        <v>0.91700000000000004</v>
      </c>
      <c r="BS544" s="20">
        <v>0.91500000000000004</v>
      </c>
      <c r="BT544" s="20">
        <v>0.94899999999999995</v>
      </c>
      <c r="BU544" s="20">
        <v>0.92</v>
      </c>
      <c r="BV544" s="20">
        <v>0.93200000000000005</v>
      </c>
      <c r="BW544" s="20">
        <v>0.93500000000000005</v>
      </c>
      <c r="BX544" s="20"/>
      <c r="BY544" s="20"/>
      <c r="BZ544" s="20"/>
      <c r="CA544" s="20"/>
      <c r="CB544" s="20"/>
      <c r="CC544" s="20"/>
    </row>
    <row r="545" spans="1:81" x14ac:dyDescent="0.35">
      <c r="A545" s="20">
        <v>126.54300000000001</v>
      </c>
      <c r="B545" s="20">
        <v>224.965</v>
      </c>
      <c r="C545" s="20">
        <v>142.16499999999999</v>
      </c>
      <c r="D545" s="20">
        <v>173.411</v>
      </c>
      <c r="E545" s="20">
        <v>196.84399999999999</v>
      </c>
      <c r="F545" s="20">
        <v>204.65600000000001</v>
      </c>
      <c r="G545" s="20">
        <v>203.09399999999999</v>
      </c>
      <c r="H545" s="20">
        <v>234.339</v>
      </c>
      <c r="I545" s="20">
        <v>287.45499999999998</v>
      </c>
      <c r="J545" s="20">
        <v>196.84399999999999</v>
      </c>
      <c r="K545" s="20">
        <v>148.41399999999999</v>
      </c>
      <c r="L545" s="20"/>
      <c r="M545" s="20"/>
      <c r="N545" s="20"/>
      <c r="O545" s="20"/>
      <c r="P545" s="20"/>
      <c r="Q545" s="20">
        <v>43.71</v>
      </c>
      <c r="R545" s="20">
        <v>54.316000000000003</v>
      </c>
      <c r="S545" s="20">
        <v>44.316000000000003</v>
      </c>
      <c r="T545" s="20">
        <v>52.548000000000002</v>
      </c>
      <c r="U545" s="20">
        <v>52.119</v>
      </c>
      <c r="V545" s="20">
        <v>51.084000000000003</v>
      </c>
      <c r="W545" s="20">
        <v>53.582999999999998</v>
      </c>
      <c r="X545" s="20">
        <v>56.814999999999998</v>
      </c>
      <c r="Y545" s="20">
        <v>64.617999999999995</v>
      </c>
      <c r="Z545" s="20">
        <v>51.512999999999998</v>
      </c>
      <c r="AA545" s="20">
        <v>45.048999999999999</v>
      </c>
      <c r="AB545" s="20"/>
      <c r="AC545" s="20"/>
      <c r="AD545" s="20"/>
      <c r="AE545" s="20"/>
      <c r="AG545" s="20">
        <v>0.83199999999999996</v>
      </c>
      <c r="AH545" s="20">
        <v>0.95799999999999996</v>
      </c>
      <c r="AI545" s="20">
        <v>0.91</v>
      </c>
      <c r="AJ545" s="20">
        <v>0.78900000000000003</v>
      </c>
      <c r="AK545" s="20">
        <v>0.91100000000000003</v>
      </c>
      <c r="AL545" s="20">
        <v>0.98599999999999999</v>
      </c>
      <c r="AM545" s="20">
        <v>0.88900000000000001</v>
      </c>
      <c r="AN545" s="20">
        <v>0.91200000000000003</v>
      </c>
      <c r="AO545" s="20">
        <v>0.86499999999999999</v>
      </c>
      <c r="AP545" s="20">
        <v>0.93200000000000005</v>
      </c>
      <c r="AQ545" s="20">
        <v>0.91900000000000004</v>
      </c>
      <c r="AR545" s="20"/>
      <c r="AS545" s="20"/>
      <c r="AT545" s="20"/>
      <c r="AU545" s="20"/>
      <c r="AV545" s="20"/>
      <c r="AW545" s="20">
        <v>1.8220000000000001</v>
      </c>
      <c r="AX545" s="20">
        <v>1.2370000000000001</v>
      </c>
      <c r="AY545" s="20">
        <v>1.3839999999999999</v>
      </c>
      <c r="AZ545" s="20">
        <v>1.917</v>
      </c>
      <c r="BA545" s="20">
        <v>1.0609999999999999</v>
      </c>
      <c r="BB545" s="20">
        <v>1.1399999999999999</v>
      </c>
      <c r="BC545" s="20">
        <v>1.2210000000000001</v>
      </c>
      <c r="BD545" s="20">
        <v>1.4350000000000001</v>
      </c>
      <c r="BE545" s="20">
        <v>1.516</v>
      </c>
      <c r="BF545" s="20">
        <v>1.329</v>
      </c>
      <c r="BG545" s="20">
        <v>1.496</v>
      </c>
      <c r="BH545" s="20"/>
      <c r="BI545" s="20"/>
      <c r="BJ545" s="20"/>
      <c r="BK545" s="20"/>
      <c r="BL545" s="20"/>
      <c r="BM545" s="20">
        <v>0.90500000000000003</v>
      </c>
      <c r="BN545" s="20">
        <v>0.94099999999999995</v>
      </c>
      <c r="BO545" s="20">
        <v>0.88300000000000001</v>
      </c>
      <c r="BP545" s="20">
        <v>0.88800000000000001</v>
      </c>
      <c r="BQ545" s="20">
        <v>0.91</v>
      </c>
      <c r="BR545" s="20">
        <v>0.92900000000000005</v>
      </c>
      <c r="BS545" s="20">
        <v>0.91900000000000004</v>
      </c>
      <c r="BT545" s="20">
        <v>0.93200000000000005</v>
      </c>
      <c r="BU545" s="20">
        <v>0.92500000000000004</v>
      </c>
      <c r="BV545" s="20">
        <v>0.94</v>
      </c>
      <c r="BW545" s="20">
        <v>0.90900000000000003</v>
      </c>
      <c r="BX545" s="20"/>
      <c r="BY545" s="20"/>
      <c r="BZ545" s="20"/>
      <c r="CA545" s="20"/>
      <c r="CB545" s="20"/>
      <c r="CC545" s="20"/>
    </row>
    <row r="546" spans="1:81" x14ac:dyDescent="0.35">
      <c r="A546" s="20">
        <v>171.84800000000001</v>
      </c>
      <c r="B546" s="20">
        <v>249.96100000000001</v>
      </c>
      <c r="C546" s="20">
        <v>126.54300000000001</v>
      </c>
      <c r="D546" s="20">
        <v>106.23399999999999</v>
      </c>
      <c r="E546" s="20">
        <v>198.40700000000001</v>
      </c>
      <c r="F546" s="20">
        <v>162.47499999999999</v>
      </c>
      <c r="G546" s="20">
        <v>149.977</v>
      </c>
      <c r="H546" s="20">
        <v>221.84100000000001</v>
      </c>
      <c r="I546" s="20">
        <v>357.75700000000001</v>
      </c>
      <c r="J546" s="20">
        <v>168.72399999999999</v>
      </c>
      <c r="K546" s="20">
        <v>120.294</v>
      </c>
      <c r="L546" s="20"/>
      <c r="M546" s="20"/>
      <c r="N546" s="20"/>
      <c r="O546" s="20"/>
      <c r="P546" s="20"/>
      <c r="Q546" s="20">
        <v>48.280999999999999</v>
      </c>
      <c r="R546" s="20">
        <v>59.618000000000002</v>
      </c>
      <c r="S546" s="20">
        <v>41.512999999999998</v>
      </c>
      <c r="T546" s="20">
        <v>46.816000000000003</v>
      </c>
      <c r="U546" s="20">
        <v>51.816000000000003</v>
      </c>
      <c r="V546" s="20">
        <v>50.78</v>
      </c>
      <c r="W546" s="20">
        <v>46.512999999999998</v>
      </c>
      <c r="X546" s="20">
        <v>54.316000000000003</v>
      </c>
      <c r="Y546" s="20">
        <v>70.653000000000006</v>
      </c>
      <c r="Z546" s="20">
        <v>49.012999999999998</v>
      </c>
      <c r="AA546" s="20">
        <v>41.21</v>
      </c>
      <c r="AB546" s="20"/>
      <c r="AC546" s="20"/>
      <c r="AD546" s="20"/>
      <c r="AE546" s="20"/>
      <c r="AG546" s="20">
        <v>0.92600000000000005</v>
      </c>
      <c r="AH546" s="20">
        <v>0.88400000000000001</v>
      </c>
      <c r="AI546" s="20">
        <v>0.92300000000000004</v>
      </c>
      <c r="AJ546" s="20">
        <v>0.60899999999999999</v>
      </c>
      <c r="AK546" s="20">
        <v>0.92900000000000005</v>
      </c>
      <c r="AL546" s="20">
        <v>0.79200000000000004</v>
      </c>
      <c r="AM546" s="20">
        <v>0.871</v>
      </c>
      <c r="AN546" s="20">
        <v>0.94499999999999995</v>
      </c>
      <c r="AO546" s="20">
        <v>0.90100000000000002</v>
      </c>
      <c r="AP546" s="20">
        <v>0.88300000000000001</v>
      </c>
      <c r="AQ546" s="20">
        <v>0.89</v>
      </c>
      <c r="AR546" s="20"/>
      <c r="AS546" s="20"/>
      <c r="AT546" s="20"/>
      <c r="AU546" s="20"/>
      <c r="AV546" s="20"/>
      <c r="AW546" s="20">
        <v>1.393</v>
      </c>
      <c r="AX546" s="20">
        <v>1.4359999999999999</v>
      </c>
      <c r="AY546" s="20">
        <v>1.141</v>
      </c>
      <c r="AZ546" s="20">
        <v>3.0950000000000002</v>
      </c>
      <c r="BA546" s="20">
        <v>1.306</v>
      </c>
      <c r="BB546" s="20">
        <v>2.0649999999999999</v>
      </c>
      <c r="BC546" s="20">
        <v>1.593</v>
      </c>
      <c r="BD546" s="20">
        <v>1.2589999999999999</v>
      </c>
      <c r="BE546" s="20">
        <v>1.4530000000000001</v>
      </c>
      <c r="BF546" s="20">
        <v>1.5649999999999999</v>
      </c>
      <c r="BG546" s="20">
        <v>1.804</v>
      </c>
      <c r="BH546" s="20"/>
      <c r="BI546" s="20"/>
      <c r="BJ546" s="20"/>
      <c r="BK546" s="20"/>
      <c r="BL546" s="20"/>
      <c r="BM546" s="20">
        <v>0.92400000000000004</v>
      </c>
      <c r="BN546" s="20">
        <v>0.91200000000000003</v>
      </c>
      <c r="BO546" s="20">
        <v>0.89500000000000002</v>
      </c>
      <c r="BP546" s="20">
        <v>0.84499999999999997</v>
      </c>
      <c r="BQ546" s="20">
        <v>0.91400000000000003</v>
      </c>
      <c r="BR546" s="20">
        <v>0.88900000000000001</v>
      </c>
      <c r="BS546" s="20">
        <v>0.91400000000000003</v>
      </c>
      <c r="BT546" s="20">
        <v>0.92800000000000005</v>
      </c>
      <c r="BU546" s="20">
        <v>0.93300000000000005</v>
      </c>
      <c r="BV546" s="20">
        <v>0.91500000000000004</v>
      </c>
      <c r="BW546" s="20">
        <v>0.94499999999999995</v>
      </c>
      <c r="BX546" s="20"/>
      <c r="BY546" s="20"/>
      <c r="BZ546" s="20"/>
      <c r="CA546" s="20"/>
      <c r="CB546" s="20"/>
      <c r="CC546" s="20"/>
    </row>
    <row r="547" spans="1:81" x14ac:dyDescent="0.35">
      <c r="A547" s="20">
        <v>201.53100000000001</v>
      </c>
      <c r="B547" s="20">
        <v>198.40700000000001</v>
      </c>
      <c r="C547" s="20">
        <v>274.95699999999999</v>
      </c>
      <c r="D547" s="20">
        <v>124.98099999999999</v>
      </c>
      <c r="E547" s="20">
        <v>253.08600000000001</v>
      </c>
      <c r="F547" s="20">
        <v>190.595</v>
      </c>
      <c r="G547" s="20">
        <v>170.286</v>
      </c>
      <c r="H547" s="20">
        <v>301.51600000000002</v>
      </c>
      <c r="I547" s="20">
        <v>270.27100000000002</v>
      </c>
      <c r="J547" s="20">
        <v>274.95699999999999</v>
      </c>
      <c r="K547" s="20">
        <v>104.67100000000001</v>
      </c>
      <c r="L547" s="20"/>
      <c r="M547" s="20"/>
      <c r="N547" s="20"/>
      <c r="O547" s="20"/>
      <c r="P547" s="20"/>
      <c r="Q547" s="20">
        <v>52.119</v>
      </c>
      <c r="R547" s="20">
        <v>50.048000000000002</v>
      </c>
      <c r="S547" s="20">
        <v>66.385999999999996</v>
      </c>
      <c r="T547" s="20">
        <v>42.244999999999997</v>
      </c>
      <c r="U547" s="20">
        <v>58.582999999999998</v>
      </c>
      <c r="V547" s="20">
        <v>50.048000000000002</v>
      </c>
      <c r="W547" s="20">
        <v>49.744999999999997</v>
      </c>
      <c r="X547" s="20">
        <v>63.886000000000003</v>
      </c>
      <c r="Y547" s="20">
        <v>62.118000000000002</v>
      </c>
      <c r="Z547" s="20">
        <v>61.386000000000003</v>
      </c>
      <c r="AA547" s="20">
        <v>37.978000000000002</v>
      </c>
      <c r="AB547" s="20"/>
      <c r="AC547" s="20"/>
      <c r="AD547" s="20"/>
      <c r="AE547" s="20"/>
      <c r="AG547" s="20">
        <v>0.93200000000000005</v>
      </c>
      <c r="AH547" s="20">
        <v>0.995</v>
      </c>
      <c r="AI547" s="20">
        <v>0.78400000000000003</v>
      </c>
      <c r="AJ547" s="20">
        <v>0.88</v>
      </c>
      <c r="AK547" s="20">
        <v>0.92700000000000005</v>
      </c>
      <c r="AL547" s="20">
        <v>0.95599999999999996</v>
      </c>
      <c r="AM547" s="20">
        <v>0.86499999999999999</v>
      </c>
      <c r="AN547" s="20">
        <v>0.92800000000000005</v>
      </c>
      <c r="AO547" s="20">
        <v>0.88</v>
      </c>
      <c r="AP547" s="20">
        <v>0.91700000000000004</v>
      </c>
      <c r="AQ547" s="20">
        <v>0.91200000000000003</v>
      </c>
      <c r="AR547" s="20"/>
      <c r="AS547" s="20"/>
      <c r="AT547" s="20"/>
      <c r="AU547" s="20"/>
      <c r="AV547" s="20"/>
      <c r="AW547" s="20">
        <v>1.363</v>
      </c>
      <c r="AX547" s="20">
        <v>1.274</v>
      </c>
      <c r="AY547" s="20">
        <v>1.571</v>
      </c>
      <c r="AZ547" s="20">
        <v>1.476</v>
      </c>
      <c r="BA547" s="20">
        <v>1.393</v>
      </c>
      <c r="BB547" s="20">
        <v>1.3149999999999999</v>
      </c>
      <c r="BC547" s="20">
        <v>1.7689999999999999</v>
      </c>
      <c r="BD547" s="20">
        <v>1.089</v>
      </c>
      <c r="BE547" s="20">
        <v>1.55</v>
      </c>
      <c r="BF547" s="20">
        <v>1.3160000000000001</v>
      </c>
      <c r="BG547" s="20">
        <v>1.649</v>
      </c>
      <c r="BH547" s="20"/>
      <c r="BI547" s="20"/>
      <c r="BJ547" s="20"/>
      <c r="BK547" s="20"/>
      <c r="BL547" s="20"/>
      <c r="BM547" s="20">
        <v>0.91200000000000003</v>
      </c>
      <c r="BN547" s="20">
        <v>0.94399999999999995</v>
      </c>
      <c r="BO547" s="20">
        <v>0.88700000000000001</v>
      </c>
      <c r="BP547" s="20">
        <v>0.90400000000000003</v>
      </c>
      <c r="BQ547" s="20">
        <v>0.93600000000000005</v>
      </c>
      <c r="BR547" s="20">
        <v>0.94199999999999995</v>
      </c>
      <c r="BS547" s="20">
        <v>0.93200000000000005</v>
      </c>
      <c r="BT547" s="20">
        <v>0.91900000000000004</v>
      </c>
      <c r="BU547" s="20">
        <v>0.91500000000000004</v>
      </c>
      <c r="BV547" s="20">
        <v>0.93100000000000005</v>
      </c>
      <c r="BW547" s="20">
        <v>0.91800000000000004</v>
      </c>
      <c r="BX547" s="20"/>
      <c r="BY547" s="20"/>
      <c r="BZ547" s="20"/>
      <c r="CA547" s="20"/>
      <c r="CB547" s="20"/>
      <c r="CC547" s="20"/>
    </row>
    <row r="548" spans="1:81" x14ac:dyDescent="0.35">
      <c r="A548" s="20">
        <v>217.154</v>
      </c>
      <c r="B548" s="20">
        <v>254.648</v>
      </c>
      <c r="C548" s="20">
        <v>253.08600000000001</v>
      </c>
      <c r="D548" s="20">
        <v>198.40700000000001</v>
      </c>
      <c r="E548" s="20">
        <v>293.70400000000001</v>
      </c>
      <c r="F548" s="20">
        <v>387.44</v>
      </c>
      <c r="G548" s="20">
        <v>192.15799999999999</v>
      </c>
      <c r="H548" s="20">
        <v>214.029</v>
      </c>
      <c r="I548" s="20">
        <v>649.899</v>
      </c>
      <c r="J548" s="20">
        <v>151.53899999999999</v>
      </c>
      <c r="K548" s="20">
        <v>146.852</v>
      </c>
      <c r="L548" s="20"/>
      <c r="M548" s="20"/>
      <c r="N548" s="20"/>
      <c r="O548" s="20"/>
      <c r="P548" s="20"/>
      <c r="Q548" s="20">
        <v>55.350999999999999</v>
      </c>
      <c r="R548" s="20">
        <v>59.618000000000002</v>
      </c>
      <c r="S548" s="20">
        <v>61.082999999999998</v>
      </c>
      <c r="T548" s="20">
        <v>58.457000000000001</v>
      </c>
      <c r="U548" s="20">
        <v>63.154000000000003</v>
      </c>
      <c r="V548" s="20">
        <v>73.456000000000003</v>
      </c>
      <c r="W548" s="20">
        <v>53.887</v>
      </c>
      <c r="X548" s="20">
        <v>53.582999999999998</v>
      </c>
      <c r="Y548" s="20">
        <v>97.596999999999994</v>
      </c>
      <c r="Z548" s="20">
        <v>45.780999999999999</v>
      </c>
      <c r="AA548" s="20">
        <v>45.780999999999999</v>
      </c>
      <c r="AB548" s="20"/>
      <c r="AC548" s="20"/>
      <c r="AD548" s="20"/>
      <c r="AE548" s="20"/>
      <c r="AG548" s="20">
        <v>0.89100000000000001</v>
      </c>
      <c r="AH548" s="20">
        <v>0.9</v>
      </c>
      <c r="AI548" s="20">
        <v>0.85199999999999998</v>
      </c>
      <c r="AJ548" s="20">
        <v>0.73</v>
      </c>
      <c r="AK548" s="20">
        <v>0.92500000000000004</v>
      </c>
      <c r="AL548" s="20">
        <v>0.90200000000000002</v>
      </c>
      <c r="AM548" s="20">
        <v>0.83199999999999996</v>
      </c>
      <c r="AN548" s="20">
        <v>0.93700000000000006</v>
      </c>
      <c r="AO548" s="20">
        <v>0.85699999999999998</v>
      </c>
      <c r="AP548" s="20">
        <v>0.90900000000000003</v>
      </c>
      <c r="AQ548" s="20">
        <v>0.88</v>
      </c>
      <c r="AR548" s="20"/>
      <c r="AS548" s="20"/>
      <c r="AT548" s="20"/>
      <c r="AU548" s="20"/>
      <c r="AV548" s="20"/>
      <c r="AW548" s="20">
        <v>1.417</v>
      </c>
      <c r="AX548" s="20">
        <v>1.3879999999999999</v>
      </c>
      <c r="AY548" s="20">
        <v>1.4419999999999999</v>
      </c>
      <c r="AZ548" s="20">
        <v>1.415</v>
      </c>
      <c r="BA548" s="20">
        <v>1.1100000000000001</v>
      </c>
      <c r="BB548" s="20">
        <v>1.3029999999999999</v>
      </c>
      <c r="BC548" s="20">
        <v>1.506</v>
      </c>
      <c r="BD548" s="20">
        <v>1.423</v>
      </c>
      <c r="BE548" s="20">
        <v>1.5209999999999999</v>
      </c>
      <c r="BF548" s="20">
        <v>1.3740000000000001</v>
      </c>
      <c r="BG548" s="20">
        <v>1.5760000000000001</v>
      </c>
      <c r="BH548" s="20"/>
      <c r="BI548" s="20"/>
      <c r="BJ548" s="20"/>
      <c r="BK548" s="20"/>
      <c r="BL548" s="20"/>
      <c r="BM548" s="20">
        <v>0.91400000000000003</v>
      </c>
      <c r="BN548" s="20">
        <v>0.91600000000000004</v>
      </c>
      <c r="BO548" s="20">
        <v>0.91500000000000004</v>
      </c>
      <c r="BP548" s="20">
        <v>0.85499999999999998</v>
      </c>
      <c r="BQ548" s="20">
        <v>0.93100000000000005</v>
      </c>
      <c r="BR548" s="20">
        <v>0.92700000000000005</v>
      </c>
      <c r="BS548" s="20">
        <v>0.872</v>
      </c>
      <c r="BT548" s="20">
        <v>0.93200000000000005</v>
      </c>
      <c r="BU548" s="20">
        <v>0.93400000000000005</v>
      </c>
      <c r="BV548" s="20">
        <v>0.91100000000000003</v>
      </c>
      <c r="BW548" s="20">
        <v>0.90800000000000003</v>
      </c>
      <c r="BX548" s="20"/>
      <c r="BY548" s="20"/>
      <c r="BZ548" s="20"/>
      <c r="CA548" s="20"/>
      <c r="CB548" s="20"/>
      <c r="CC548" s="20"/>
    </row>
    <row r="549" spans="1:81" x14ac:dyDescent="0.35">
      <c r="A549" s="20">
        <v>185.90899999999999</v>
      </c>
      <c r="B549" s="20">
        <v>176.535</v>
      </c>
      <c r="C549" s="20">
        <v>310.88900000000001</v>
      </c>
      <c r="D549" s="20">
        <v>74.988</v>
      </c>
      <c r="E549" s="20">
        <v>182.78399999999999</v>
      </c>
      <c r="F549" s="20">
        <v>320.26299999999998</v>
      </c>
      <c r="G549" s="20">
        <v>167.16200000000001</v>
      </c>
      <c r="H549" s="20">
        <v>392.12700000000001</v>
      </c>
      <c r="I549" s="20">
        <v>268.70800000000003</v>
      </c>
      <c r="J549" s="20">
        <v>182.78399999999999</v>
      </c>
      <c r="K549" s="20">
        <v>109.358</v>
      </c>
      <c r="L549" s="20"/>
      <c r="M549" s="20"/>
      <c r="N549" s="20"/>
      <c r="O549" s="20"/>
      <c r="P549" s="20"/>
      <c r="Q549" s="20">
        <v>50.048000000000002</v>
      </c>
      <c r="R549" s="20">
        <v>49.012999999999998</v>
      </c>
      <c r="S549" s="20">
        <v>91.864999999999995</v>
      </c>
      <c r="T549" s="20">
        <v>33.710999999999999</v>
      </c>
      <c r="U549" s="20">
        <v>53.582999999999998</v>
      </c>
      <c r="V549" s="20">
        <v>74.188000000000002</v>
      </c>
      <c r="W549" s="20">
        <v>48.584000000000003</v>
      </c>
      <c r="X549" s="20">
        <v>103.328</v>
      </c>
      <c r="Y549" s="20">
        <v>64.617999999999995</v>
      </c>
      <c r="Z549" s="20">
        <v>50.048000000000002</v>
      </c>
      <c r="AA549" s="20">
        <v>39.012999999999998</v>
      </c>
      <c r="AB549" s="20"/>
      <c r="AC549" s="20"/>
      <c r="AD549" s="20"/>
      <c r="AE549" s="20"/>
      <c r="AG549" s="20">
        <v>0.93300000000000005</v>
      </c>
      <c r="AH549" s="20">
        <v>0.92300000000000004</v>
      </c>
      <c r="AI549" s="20">
        <v>0.46300000000000002</v>
      </c>
      <c r="AJ549" s="20">
        <v>0.82899999999999996</v>
      </c>
      <c r="AK549" s="20">
        <v>0.8</v>
      </c>
      <c r="AL549" s="20">
        <v>0.73099999999999998</v>
      </c>
      <c r="AM549" s="20">
        <v>0.89</v>
      </c>
      <c r="AN549" s="20">
        <v>0.46200000000000002</v>
      </c>
      <c r="AO549" s="20">
        <v>0.80900000000000005</v>
      </c>
      <c r="AP549" s="20">
        <v>0.91700000000000004</v>
      </c>
      <c r="AQ549" s="20">
        <v>0.90300000000000002</v>
      </c>
      <c r="AR549" s="20"/>
      <c r="AS549" s="20"/>
      <c r="AT549" s="20"/>
      <c r="AU549" s="20"/>
      <c r="AV549" s="20"/>
      <c r="AW549" s="20">
        <v>1.464</v>
      </c>
      <c r="AX549" s="20">
        <v>1.4219999999999999</v>
      </c>
      <c r="AY549" s="20">
        <v>1.589</v>
      </c>
      <c r="AZ549" s="20">
        <v>1.4390000000000001</v>
      </c>
      <c r="BA549" s="20">
        <v>1.7949999999999999</v>
      </c>
      <c r="BB549" s="20">
        <v>1.85</v>
      </c>
      <c r="BC549" s="20">
        <v>1.528</v>
      </c>
      <c r="BD549" s="20">
        <v>2.4119999999999999</v>
      </c>
      <c r="BE549" s="20">
        <v>1.675</v>
      </c>
      <c r="BF549" s="20">
        <v>1.395</v>
      </c>
      <c r="BG549" s="20">
        <v>1.5940000000000001</v>
      </c>
      <c r="BH549" s="20"/>
      <c r="BI549" s="20"/>
      <c r="BJ549" s="20"/>
      <c r="BK549" s="20"/>
      <c r="BL549" s="20"/>
      <c r="BM549" s="20">
        <v>0.92600000000000005</v>
      </c>
      <c r="BN549" s="20">
        <v>0.93400000000000005</v>
      </c>
      <c r="BO549" s="20">
        <v>0.72799999999999998</v>
      </c>
      <c r="BP549" s="20">
        <v>0.85</v>
      </c>
      <c r="BQ549" s="20">
        <v>0.9</v>
      </c>
      <c r="BR549" s="20">
        <v>0.87</v>
      </c>
      <c r="BS549" s="20">
        <v>0.89500000000000002</v>
      </c>
      <c r="BT549" s="20">
        <v>0.76400000000000001</v>
      </c>
      <c r="BU549" s="20">
        <v>0.89600000000000002</v>
      </c>
      <c r="BV549" s="20">
        <v>0.92100000000000004</v>
      </c>
      <c r="BW549" s="20">
        <v>0.90300000000000002</v>
      </c>
      <c r="BX549" s="20"/>
      <c r="BY549" s="20"/>
      <c r="BZ549" s="20"/>
      <c r="CA549" s="20"/>
      <c r="CB549" s="20"/>
      <c r="CC549" s="20"/>
    </row>
    <row r="550" spans="1:81" x14ac:dyDescent="0.35">
      <c r="A550" s="20">
        <v>507.73399999999998</v>
      </c>
      <c r="B550" s="20">
        <v>254.648</v>
      </c>
      <c r="C550" s="20">
        <v>353.07</v>
      </c>
      <c r="D550" s="20">
        <v>87.486000000000004</v>
      </c>
      <c r="E550" s="20">
        <v>142.16499999999999</v>
      </c>
      <c r="F550" s="20">
        <v>157.78800000000001</v>
      </c>
      <c r="G550" s="20">
        <v>117.169</v>
      </c>
      <c r="H550" s="20">
        <v>201.53100000000001</v>
      </c>
      <c r="I550" s="20">
        <v>282.76900000000001</v>
      </c>
      <c r="J550" s="20">
        <v>201.53100000000001</v>
      </c>
      <c r="K550" s="20">
        <v>185.90899999999999</v>
      </c>
      <c r="L550" s="20"/>
      <c r="M550" s="20"/>
      <c r="N550" s="20"/>
      <c r="O550" s="20"/>
      <c r="P550" s="20"/>
      <c r="Q550" s="20">
        <v>86.259</v>
      </c>
      <c r="R550" s="20">
        <v>60.654000000000003</v>
      </c>
      <c r="S550" s="20">
        <v>70.653000000000006</v>
      </c>
      <c r="T550" s="20">
        <v>32.978000000000002</v>
      </c>
      <c r="U550" s="20">
        <v>51.084000000000003</v>
      </c>
      <c r="V550" s="20">
        <v>49.316000000000003</v>
      </c>
      <c r="W550" s="20">
        <v>39.442</v>
      </c>
      <c r="X550" s="20">
        <v>52.850999999999999</v>
      </c>
      <c r="Y550" s="20">
        <v>62.118000000000002</v>
      </c>
      <c r="Z550" s="20">
        <v>51.816000000000003</v>
      </c>
      <c r="AA550" s="20">
        <v>49.316000000000003</v>
      </c>
      <c r="AB550" s="20"/>
      <c r="AC550" s="20"/>
      <c r="AD550" s="20"/>
      <c r="AE550" s="20"/>
      <c r="AG550" s="20">
        <v>0.85799999999999998</v>
      </c>
      <c r="AH550" s="20">
        <v>0.87</v>
      </c>
      <c r="AI550" s="20">
        <v>0.88900000000000001</v>
      </c>
      <c r="AJ550" s="20">
        <v>1</v>
      </c>
      <c r="AK550" s="20">
        <v>0.68500000000000005</v>
      </c>
      <c r="AL550" s="20">
        <v>0.81499999999999995</v>
      </c>
      <c r="AM550" s="20">
        <v>0.94599999999999995</v>
      </c>
      <c r="AN550" s="20">
        <v>0.90700000000000003</v>
      </c>
      <c r="AO550" s="20">
        <v>0.92100000000000004</v>
      </c>
      <c r="AP550" s="20">
        <v>0.94299999999999995</v>
      </c>
      <c r="AQ550" s="20">
        <v>0.96099999999999997</v>
      </c>
      <c r="AR550" s="20"/>
      <c r="AS550" s="20"/>
      <c r="AT550" s="20"/>
      <c r="AU550" s="20"/>
      <c r="AV550" s="20"/>
      <c r="AW550" s="20">
        <v>1.456</v>
      </c>
      <c r="AX550" s="20">
        <v>1.5620000000000001</v>
      </c>
      <c r="AY550" s="20">
        <v>1.5409999999999999</v>
      </c>
      <c r="AZ550" s="20">
        <v>1.341</v>
      </c>
      <c r="BA550" s="20">
        <v>2.5129999999999999</v>
      </c>
      <c r="BB550" s="20">
        <v>1.964</v>
      </c>
      <c r="BC550" s="20">
        <v>1.3069999999999999</v>
      </c>
      <c r="BD550" s="20">
        <v>1.2669999999999999</v>
      </c>
      <c r="BE550" s="20">
        <v>1.5109999999999999</v>
      </c>
      <c r="BF550" s="20">
        <v>1.4019999999999999</v>
      </c>
      <c r="BG550" s="20">
        <v>1.2370000000000001</v>
      </c>
      <c r="BH550" s="20"/>
      <c r="BI550" s="20"/>
      <c r="BJ550" s="20"/>
      <c r="BK550" s="20"/>
      <c r="BL550" s="20"/>
      <c r="BM550" s="20">
        <v>0.93700000000000006</v>
      </c>
      <c r="BN550" s="20">
        <v>0.90800000000000003</v>
      </c>
      <c r="BO550" s="20">
        <v>0.93200000000000005</v>
      </c>
      <c r="BP550" s="20">
        <v>0.91800000000000004</v>
      </c>
      <c r="BQ550" s="20">
        <v>0.86699999999999999</v>
      </c>
      <c r="BR550" s="20">
        <v>0.90600000000000003</v>
      </c>
      <c r="BS550" s="20">
        <v>0.93200000000000005</v>
      </c>
      <c r="BT550" s="20">
        <v>0.90800000000000003</v>
      </c>
      <c r="BU550" s="20">
        <v>0.94</v>
      </c>
      <c r="BV550" s="20">
        <v>0.92800000000000005</v>
      </c>
      <c r="BW550" s="20">
        <v>0.92200000000000004</v>
      </c>
      <c r="BX550" s="20"/>
      <c r="BY550" s="20"/>
      <c r="BZ550" s="20"/>
      <c r="CA550" s="20"/>
      <c r="CB550" s="20"/>
      <c r="CC550" s="20"/>
    </row>
    <row r="551" spans="1:81" x14ac:dyDescent="0.35">
      <c r="A551" s="20">
        <v>207.78</v>
      </c>
      <c r="B551" s="20">
        <v>179.66</v>
      </c>
      <c r="C551" s="20">
        <v>359.31900000000002</v>
      </c>
      <c r="D551" s="20">
        <v>142.16499999999999</v>
      </c>
      <c r="E551" s="20">
        <v>207.78</v>
      </c>
      <c r="F551" s="20">
        <v>162.47499999999999</v>
      </c>
      <c r="G551" s="20">
        <v>131.22999999999999</v>
      </c>
      <c r="H551" s="20">
        <v>195.28200000000001</v>
      </c>
      <c r="I551" s="20">
        <v>214.029</v>
      </c>
      <c r="J551" s="20">
        <v>167.16200000000001</v>
      </c>
      <c r="K551" s="20">
        <v>182.78399999999999</v>
      </c>
      <c r="L551" s="20"/>
      <c r="M551" s="20"/>
      <c r="N551" s="20"/>
      <c r="O551" s="20"/>
      <c r="P551" s="20"/>
      <c r="Q551" s="20">
        <v>55.048000000000002</v>
      </c>
      <c r="R551" s="20">
        <v>48.280999999999999</v>
      </c>
      <c r="S551" s="20">
        <v>73.885000000000005</v>
      </c>
      <c r="T551" s="20">
        <v>43.280999999999999</v>
      </c>
      <c r="U551" s="20">
        <v>52.548000000000002</v>
      </c>
      <c r="V551" s="20">
        <v>47.548000000000002</v>
      </c>
      <c r="W551" s="20">
        <v>44.012999999999998</v>
      </c>
      <c r="X551" s="20">
        <v>51.512999999999998</v>
      </c>
      <c r="Y551" s="20">
        <v>55.350999999999999</v>
      </c>
      <c r="Z551" s="20">
        <v>47.548000000000002</v>
      </c>
      <c r="AA551" s="20">
        <v>50.048000000000002</v>
      </c>
      <c r="AB551" s="20"/>
      <c r="AC551" s="20"/>
      <c r="AD551" s="20"/>
      <c r="AE551" s="20"/>
      <c r="AG551" s="20">
        <v>0.86199999999999999</v>
      </c>
      <c r="AH551" s="20">
        <v>0.96899999999999997</v>
      </c>
      <c r="AI551" s="20">
        <v>0.82699999999999996</v>
      </c>
      <c r="AJ551" s="20">
        <v>0.95399999999999996</v>
      </c>
      <c r="AK551" s="20">
        <v>0.94599999999999995</v>
      </c>
      <c r="AL551" s="20">
        <v>0.90300000000000002</v>
      </c>
      <c r="AM551" s="20">
        <v>0.85099999999999998</v>
      </c>
      <c r="AN551" s="20">
        <v>0.92500000000000004</v>
      </c>
      <c r="AO551" s="20">
        <v>0.878</v>
      </c>
      <c r="AP551" s="20">
        <v>0.92900000000000005</v>
      </c>
      <c r="AQ551" s="20">
        <v>0.91700000000000004</v>
      </c>
      <c r="AR551" s="20"/>
      <c r="AS551" s="20"/>
      <c r="AT551" s="20"/>
      <c r="AU551" s="20"/>
      <c r="AV551" s="20"/>
      <c r="AW551" s="20">
        <v>1.6619999999999999</v>
      </c>
      <c r="AX551" s="20">
        <v>1.254</v>
      </c>
      <c r="AY551" s="20">
        <v>1.143</v>
      </c>
      <c r="AZ551" s="20">
        <v>1.2769999999999999</v>
      </c>
      <c r="BA551" s="20">
        <v>1.4159999999999999</v>
      </c>
      <c r="BB551" s="20">
        <v>1.5609999999999999</v>
      </c>
      <c r="BC551" s="20">
        <v>1.5529999999999999</v>
      </c>
      <c r="BD551" s="20">
        <v>1.4710000000000001</v>
      </c>
      <c r="BE551" s="20">
        <v>1.71</v>
      </c>
      <c r="BF551" s="20">
        <v>1.413</v>
      </c>
      <c r="BG551" s="20">
        <v>1.496</v>
      </c>
      <c r="BH551" s="20"/>
      <c r="BI551" s="20"/>
      <c r="BJ551" s="20"/>
      <c r="BK551" s="20"/>
      <c r="BL551" s="20"/>
      <c r="BM551" s="20">
        <v>0.93</v>
      </c>
      <c r="BN551" s="20">
        <v>0.93899999999999995</v>
      </c>
      <c r="BO551" s="20">
        <v>0.91500000000000004</v>
      </c>
      <c r="BP551" s="20">
        <v>0.91900000000000004</v>
      </c>
      <c r="BQ551" s="20">
        <v>0.95</v>
      </c>
      <c r="BR551" s="20">
        <v>0.91200000000000003</v>
      </c>
      <c r="BS551" s="20">
        <v>0.88900000000000001</v>
      </c>
      <c r="BT551" s="20">
        <v>0.94</v>
      </c>
      <c r="BU551" s="20">
        <v>0.91900000000000004</v>
      </c>
      <c r="BV551" s="20">
        <v>0.92200000000000004</v>
      </c>
      <c r="BW551" s="20">
        <v>0.92900000000000005</v>
      </c>
      <c r="BX551" s="20"/>
      <c r="BY551" s="20"/>
      <c r="BZ551" s="20"/>
      <c r="CA551" s="20"/>
      <c r="CB551" s="20"/>
      <c r="CC551" s="20"/>
    </row>
    <row r="552" spans="1:81" x14ac:dyDescent="0.35">
      <c r="A552" s="20">
        <v>240.58799999999999</v>
      </c>
      <c r="B552" s="20">
        <v>214.029</v>
      </c>
      <c r="C552" s="20">
        <v>257.77300000000002</v>
      </c>
      <c r="D552" s="20">
        <v>164.03700000000001</v>
      </c>
      <c r="E552" s="20">
        <v>204.65600000000001</v>
      </c>
      <c r="F552" s="20">
        <v>701.45399999999995</v>
      </c>
      <c r="G552" s="20">
        <v>173.411</v>
      </c>
      <c r="H552" s="20">
        <v>203.09399999999999</v>
      </c>
      <c r="I552" s="20">
        <v>523.35599999999999</v>
      </c>
      <c r="J552" s="20">
        <v>167.16200000000001</v>
      </c>
      <c r="K552" s="20">
        <v>179.66</v>
      </c>
      <c r="L552" s="20"/>
      <c r="M552" s="20"/>
      <c r="N552" s="20"/>
      <c r="O552" s="20"/>
      <c r="P552" s="20"/>
      <c r="Q552" s="20">
        <v>57.548000000000002</v>
      </c>
      <c r="R552" s="20">
        <v>55.350999999999999</v>
      </c>
      <c r="S552" s="20">
        <v>58.582999999999998</v>
      </c>
      <c r="T552" s="20">
        <v>45.780999999999999</v>
      </c>
      <c r="U552" s="20">
        <v>51.084000000000003</v>
      </c>
      <c r="V552" s="20">
        <v>101.864</v>
      </c>
      <c r="W552" s="20">
        <v>48.584000000000003</v>
      </c>
      <c r="X552" s="20">
        <v>51.816000000000003</v>
      </c>
      <c r="Y552" s="20">
        <v>85.222999999999999</v>
      </c>
      <c r="Z552" s="20">
        <v>47.548000000000002</v>
      </c>
      <c r="AA552" s="20">
        <v>49.316000000000003</v>
      </c>
      <c r="AB552" s="20"/>
      <c r="AC552" s="20"/>
      <c r="AD552" s="20"/>
      <c r="AE552" s="20"/>
      <c r="AG552" s="20">
        <v>0.91300000000000003</v>
      </c>
      <c r="AH552" s="20">
        <v>0.878</v>
      </c>
      <c r="AI552" s="20">
        <v>0.94399999999999995</v>
      </c>
      <c r="AJ552" s="20">
        <v>0.98399999999999999</v>
      </c>
      <c r="AK552" s="20">
        <v>0.98599999999999999</v>
      </c>
      <c r="AL552" s="20">
        <v>0.85</v>
      </c>
      <c r="AM552" s="20">
        <v>0.92300000000000004</v>
      </c>
      <c r="AN552" s="20">
        <v>0.95099999999999996</v>
      </c>
      <c r="AO552" s="20">
        <v>0.90600000000000003</v>
      </c>
      <c r="AP552" s="20">
        <v>0.92900000000000005</v>
      </c>
      <c r="AQ552" s="20">
        <v>0.92800000000000005</v>
      </c>
      <c r="AR552" s="20"/>
      <c r="AS552" s="20"/>
      <c r="AT552" s="20"/>
      <c r="AU552" s="20"/>
      <c r="AV552" s="20"/>
      <c r="AW552" s="20">
        <v>1.474</v>
      </c>
      <c r="AX552" s="20">
        <v>1.2130000000000001</v>
      </c>
      <c r="AY552" s="20">
        <v>1.2749999999999999</v>
      </c>
      <c r="AZ552" s="20">
        <v>1.2909999999999999</v>
      </c>
      <c r="BA552" s="20">
        <v>1.248</v>
      </c>
      <c r="BB552" s="20">
        <v>1.371</v>
      </c>
      <c r="BC552" s="20">
        <v>1.3029999999999999</v>
      </c>
      <c r="BD552" s="20">
        <v>1.137</v>
      </c>
      <c r="BE552" s="20">
        <v>1.2769999999999999</v>
      </c>
      <c r="BF552" s="20">
        <v>1.468</v>
      </c>
      <c r="BG552" s="20">
        <v>1.4</v>
      </c>
      <c r="BH552" s="20"/>
      <c r="BI552" s="20"/>
      <c r="BJ552" s="20"/>
      <c r="BK552" s="20"/>
      <c r="BL552" s="20"/>
      <c r="BM552" s="20">
        <v>0.94199999999999995</v>
      </c>
      <c r="BN552" s="20">
        <v>0.89300000000000002</v>
      </c>
      <c r="BO552" s="20">
        <v>0.94</v>
      </c>
      <c r="BP552" s="20">
        <v>0.94199999999999995</v>
      </c>
      <c r="BQ552" s="20">
        <v>0.93600000000000005</v>
      </c>
      <c r="BR552" s="20">
        <v>0.91900000000000004</v>
      </c>
      <c r="BS552" s="20">
        <v>0.90600000000000003</v>
      </c>
      <c r="BT552" s="20">
        <v>0.92900000000000005</v>
      </c>
      <c r="BU552" s="20">
        <v>0.94199999999999995</v>
      </c>
      <c r="BV552" s="20">
        <v>0.92600000000000005</v>
      </c>
      <c r="BW552" s="20">
        <v>0.91300000000000003</v>
      </c>
      <c r="BX552" s="20"/>
      <c r="BY552" s="20"/>
      <c r="BZ552" s="20"/>
      <c r="CA552" s="20"/>
      <c r="CB552" s="20"/>
      <c r="CC552" s="20"/>
    </row>
    <row r="553" spans="1:81" x14ac:dyDescent="0.35">
      <c r="A553" s="20">
        <v>151.53899999999999</v>
      </c>
      <c r="B553" s="20">
        <v>285.89299999999997</v>
      </c>
      <c r="C553" s="20">
        <v>242.15</v>
      </c>
      <c r="D553" s="20">
        <v>103.10899999999999</v>
      </c>
      <c r="E553" s="20">
        <v>298.39100000000002</v>
      </c>
      <c r="F553" s="20">
        <v>295.267</v>
      </c>
      <c r="G553" s="20">
        <v>173.411</v>
      </c>
      <c r="H553" s="20">
        <v>204.65600000000001</v>
      </c>
      <c r="I553" s="20">
        <v>251.524</v>
      </c>
      <c r="J553" s="20">
        <v>206.21799999999999</v>
      </c>
      <c r="K553" s="20">
        <v>120.294</v>
      </c>
      <c r="L553" s="20"/>
      <c r="M553" s="20"/>
      <c r="N553" s="20"/>
      <c r="O553" s="20"/>
      <c r="P553" s="20"/>
      <c r="Q553" s="20">
        <v>47.244999999999997</v>
      </c>
      <c r="R553" s="20">
        <v>64.188999999999993</v>
      </c>
      <c r="S553" s="20">
        <v>58.582999999999998</v>
      </c>
      <c r="T553" s="20">
        <v>37.246000000000002</v>
      </c>
      <c r="U553" s="20">
        <v>63.582999999999998</v>
      </c>
      <c r="V553" s="20">
        <v>65.349999999999994</v>
      </c>
      <c r="W553" s="20">
        <v>48.584000000000003</v>
      </c>
      <c r="X553" s="20">
        <v>52.244999999999997</v>
      </c>
      <c r="Y553" s="20">
        <v>73.027000000000001</v>
      </c>
      <c r="Z553" s="20">
        <v>53.582999999999998</v>
      </c>
      <c r="AA553" s="20">
        <v>40.780999999999999</v>
      </c>
      <c r="AB553" s="20"/>
      <c r="AC553" s="20"/>
      <c r="AD553" s="20"/>
      <c r="AE553" s="20"/>
      <c r="AG553" s="20">
        <v>0.85299999999999998</v>
      </c>
      <c r="AH553" s="20">
        <v>0.872</v>
      </c>
      <c r="AI553" s="20">
        <v>0.88700000000000001</v>
      </c>
      <c r="AJ553" s="20">
        <v>0.93400000000000005</v>
      </c>
      <c r="AK553" s="20">
        <v>0.92800000000000005</v>
      </c>
      <c r="AL553" s="20">
        <v>0.86899999999999999</v>
      </c>
      <c r="AM553" s="20">
        <v>0.92300000000000004</v>
      </c>
      <c r="AN553" s="20">
        <v>0.94199999999999995</v>
      </c>
      <c r="AO553" s="20">
        <v>0.59299999999999997</v>
      </c>
      <c r="AP553" s="20">
        <v>0.90300000000000002</v>
      </c>
      <c r="AQ553" s="20">
        <v>0.90900000000000003</v>
      </c>
      <c r="AR553" s="20"/>
      <c r="AS553" s="20"/>
      <c r="AT553" s="20"/>
      <c r="AU553" s="20"/>
      <c r="AV553" s="20"/>
      <c r="AW553" s="20">
        <v>1.724</v>
      </c>
      <c r="AX553" s="20">
        <v>1.2789999999999999</v>
      </c>
      <c r="AY553" s="20">
        <v>1.276</v>
      </c>
      <c r="AZ553" s="20">
        <v>1.2969999999999999</v>
      </c>
      <c r="BA553" s="20">
        <v>1.226</v>
      </c>
      <c r="BB553" s="20">
        <v>1.446</v>
      </c>
      <c r="BC553" s="20">
        <v>1.421</v>
      </c>
      <c r="BD553" s="20">
        <v>1.3169999999999999</v>
      </c>
      <c r="BE553" s="20">
        <v>1.4319999999999999</v>
      </c>
      <c r="BF553" s="20">
        <v>1.587</v>
      </c>
      <c r="BG553" s="20">
        <v>1.6639999999999999</v>
      </c>
      <c r="BH553" s="20"/>
      <c r="BI553" s="20"/>
      <c r="BJ553" s="20"/>
      <c r="BK553" s="20"/>
      <c r="BL553" s="20"/>
      <c r="BM553" s="20">
        <v>0.92800000000000005</v>
      </c>
      <c r="BN553" s="20">
        <v>0.90600000000000003</v>
      </c>
      <c r="BO553" s="20">
        <v>0.92</v>
      </c>
      <c r="BP553" s="20">
        <v>0.89200000000000002</v>
      </c>
      <c r="BQ553" s="20">
        <v>0.94299999999999995</v>
      </c>
      <c r="BR553" s="20">
        <v>0.92</v>
      </c>
      <c r="BS553" s="20">
        <v>0.91400000000000003</v>
      </c>
      <c r="BT553" s="20">
        <v>0.94599999999999995</v>
      </c>
      <c r="BU553" s="20">
        <v>0.82799999999999996</v>
      </c>
      <c r="BV553" s="20">
        <v>0.92</v>
      </c>
      <c r="BW553" s="20">
        <v>0.90100000000000002</v>
      </c>
      <c r="BX553" s="20"/>
      <c r="BY553" s="20"/>
      <c r="BZ553" s="20"/>
      <c r="CA553" s="20"/>
      <c r="CB553" s="20"/>
      <c r="CC553" s="20"/>
    </row>
    <row r="554" spans="1:81" x14ac:dyDescent="0.35">
      <c r="A554" s="20">
        <v>189.03299999999999</v>
      </c>
      <c r="B554" s="20">
        <v>310.88900000000001</v>
      </c>
      <c r="C554" s="20">
        <v>278.08199999999999</v>
      </c>
      <c r="D554" s="20">
        <v>239.02500000000001</v>
      </c>
      <c r="E554" s="20">
        <v>237.46299999999999</v>
      </c>
      <c r="F554" s="20">
        <v>293.70400000000001</v>
      </c>
      <c r="G554" s="20">
        <v>181.22200000000001</v>
      </c>
      <c r="H554" s="20">
        <v>185.90899999999999</v>
      </c>
      <c r="I554" s="20">
        <v>187.471</v>
      </c>
      <c r="J554" s="20">
        <v>153.101</v>
      </c>
      <c r="K554" s="20">
        <v>131.22999999999999</v>
      </c>
      <c r="L554" s="20"/>
      <c r="M554" s="20"/>
      <c r="N554" s="20"/>
      <c r="O554" s="20"/>
      <c r="P554" s="20"/>
      <c r="Q554" s="20">
        <v>51.387</v>
      </c>
      <c r="R554" s="20">
        <v>66.688999999999993</v>
      </c>
      <c r="S554" s="20">
        <v>61.386000000000003</v>
      </c>
      <c r="T554" s="20">
        <v>63.457000000000001</v>
      </c>
      <c r="U554" s="20">
        <v>57.850999999999999</v>
      </c>
      <c r="V554" s="20">
        <v>63.154000000000003</v>
      </c>
      <c r="W554" s="20">
        <v>49.316000000000003</v>
      </c>
      <c r="X554" s="20">
        <v>52.548000000000002</v>
      </c>
      <c r="Y554" s="20">
        <v>51.816000000000003</v>
      </c>
      <c r="Z554" s="20">
        <v>46.512999999999998</v>
      </c>
      <c r="AA554" s="20">
        <v>42.548999999999999</v>
      </c>
      <c r="AB554" s="20"/>
      <c r="AC554" s="20"/>
      <c r="AD554" s="20"/>
      <c r="AE554" s="20"/>
      <c r="AG554" s="20">
        <v>0.9</v>
      </c>
      <c r="AH554" s="20">
        <v>0.878</v>
      </c>
      <c r="AI554" s="20">
        <v>0.92700000000000005</v>
      </c>
      <c r="AJ554" s="20">
        <v>0.746</v>
      </c>
      <c r="AK554" s="20">
        <v>0.89200000000000002</v>
      </c>
      <c r="AL554" s="20">
        <v>0.92500000000000004</v>
      </c>
      <c r="AM554" s="20">
        <v>0.93600000000000005</v>
      </c>
      <c r="AN554" s="20">
        <v>0.84599999999999997</v>
      </c>
      <c r="AO554" s="20">
        <v>0.877</v>
      </c>
      <c r="AP554" s="20">
        <v>0.88900000000000001</v>
      </c>
      <c r="AQ554" s="20">
        <v>0.91100000000000003</v>
      </c>
      <c r="AR554" s="20"/>
      <c r="AS554" s="20"/>
      <c r="AT554" s="20"/>
      <c r="AU554" s="20"/>
      <c r="AV554" s="20"/>
      <c r="AW554" s="20">
        <v>1.548</v>
      </c>
      <c r="AX554" s="20">
        <v>1.1279999999999999</v>
      </c>
      <c r="AY554" s="20">
        <v>1.119</v>
      </c>
      <c r="AZ554" s="20">
        <v>1.698</v>
      </c>
      <c r="BA554" s="20">
        <v>1.3460000000000001</v>
      </c>
      <c r="BB554" s="20">
        <v>1.147</v>
      </c>
      <c r="BC554" s="20">
        <v>1.4790000000000001</v>
      </c>
      <c r="BD554" s="20">
        <v>1.69</v>
      </c>
      <c r="BE554" s="20">
        <v>1.3029999999999999</v>
      </c>
      <c r="BF554" s="20">
        <v>1.504</v>
      </c>
      <c r="BG554" s="20">
        <v>1.63</v>
      </c>
      <c r="BH554" s="20"/>
      <c r="BI554" s="20"/>
      <c r="BJ554" s="20"/>
      <c r="BK554" s="20"/>
      <c r="BL554" s="20"/>
      <c r="BM554" s="20">
        <v>0.90600000000000003</v>
      </c>
      <c r="BN554" s="20">
        <v>0.92100000000000004</v>
      </c>
      <c r="BO554" s="20">
        <v>0.92</v>
      </c>
      <c r="BP554" s="20">
        <v>0.85199999999999998</v>
      </c>
      <c r="BQ554" s="20">
        <v>0.91600000000000004</v>
      </c>
      <c r="BR554" s="20">
        <v>0.92200000000000004</v>
      </c>
      <c r="BS554" s="20">
        <v>0.92400000000000004</v>
      </c>
      <c r="BT554" s="20">
        <v>0.91500000000000004</v>
      </c>
      <c r="BU554" s="20">
        <v>0.91300000000000003</v>
      </c>
      <c r="BV554" s="20">
        <v>0.91600000000000004</v>
      </c>
      <c r="BW554" s="20">
        <v>0.91800000000000004</v>
      </c>
      <c r="BX554" s="20"/>
      <c r="BY554" s="20"/>
      <c r="BZ554" s="20"/>
      <c r="CA554" s="20"/>
      <c r="CB554" s="20"/>
      <c r="CC554" s="20"/>
    </row>
    <row r="555" spans="1:81" x14ac:dyDescent="0.35">
      <c r="A555" s="20">
        <v>176.535</v>
      </c>
      <c r="B555" s="20">
        <v>185.90899999999999</v>
      </c>
      <c r="C555" s="20">
        <v>198.40700000000001</v>
      </c>
      <c r="D555" s="20">
        <v>139.041</v>
      </c>
      <c r="E555" s="20">
        <v>193.72</v>
      </c>
      <c r="F555" s="20">
        <v>259.33499999999998</v>
      </c>
      <c r="G555" s="20">
        <v>173.411</v>
      </c>
      <c r="H555" s="20">
        <v>221.84100000000001</v>
      </c>
      <c r="I555" s="20">
        <v>235.90100000000001</v>
      </c>
      <c r="J555" s="20">
        <v>162.47499999999999</v>
      </c>
      <c r="K555" s="20">
        <v>192.15799999999999</v>
      </c>
      <c r="L555" s="20"/>
      <c r="M555" s="20"/>
      <c r="N555" s="20"/>
      <c r="O555" s="20"/>
      <c r="P555" s="20"/>
      <c r="Q555" s="20">
        <v>50.048000000000002</v>
      </c>
      <c r="R555" s="20">
        <v>49.012999999999998</v>
      </c>
      <c r="S555" s="20">
        <v>51.084000000000003</v>
      </c>
      <c r="T555" s="20">
        <v>45.048999999999999</v>
      </c>
      <c r="U555" s="20">
        <v>52.548000000000002</v>
      </c>
      <c r="V555" s="20">
        <v>60.350999999999999</v>
      </c>
      <c r="W555" s="20">
        <v>53.155000000000001</v>
      </c>
      <c r="X555" s="20">
        <v>56.387</v>
      </c>
      <c r="Y555" s="20">
        <v>62.421999999999997</v>
      </c>
      <c r="Z555" s="20">
        <v>47.851999999999997</v>
      </c>
      <c r="AA555" s="20">
        <v>51.816000000000003</v>
      </c>
      <c r="AB555" s="20"/>
      <c r="AC555" s="20"/>
      <c r="AD555" s="20"/>
      <c r="AE555" s="20"/>
      <c r="AG555" s="20">
        <v>0.88600000000000001</v>
      </c>
      <c r="AH555" s="20">
        <v>0.97299999999999998</v>
      </c>
      <c r="AI555" s="20">
        <v>0.95499999999999996</v>
      </c>
      <c r="AJ555" s="20">
        <v>0.86099999999999999</v>
      </c>
      <c r="AK555" s="20">
        <v>0.88200000000000001</v>
      </c>
      <c r="AL555" s="20">
        <v>0.89500000000000002</v>
      </c>
      <c r="AM555" s="20">
        <v>0.77100000000000002</v>
      </c>
      <c r="AN555" s="20">
        <v>0.877</v>
      </c>
      <c r="AO555" s="20">
        <v>0.76100000000000001</v>
      </c>
      <c r="AP555" s="20">
        <v>0.89200000000000002</v>
      </c>
      <c r="AQ555" s="20">
        <v>0.89900000000000002</v>
      </c>
      <c r="AR555" s="20"/>
      <c r="AS555" s="20"/>
      <c r="AT555" s="20"/>
      <c r="AU555" s="20"/>
      <c r="AV555" s="20"/>
      <c r="AW555" s="20">
        <v>1.6240000000000001</v>
      </c>
      <c r="AX555" s="20">
        <v>1.2509999999999999</v>
      </c>
      <c r="AY555" s="20">
        <v>1.2829999999999999</v>
      </c>
      <c r="AZ555" s="20">
        <v>1.516</v>
      </c>
      <c r="BA555" s="20">
        <v>1.3939999999999999</v>
      </c>
      <c r="BB555" s="20">
        <v>1.2949999999999999</v>
      </c>
      <c r="BC555" s="20">
        <v>1.986</v>
      </c>
      <c r="BD555" s="20">
        <v>1.0860000000000001</v>
      </c>
      <c r="BE555" s="20">
        <v>1.474</v>
      </c>
      <c r="BF555" s="20">
        <v>1.5740000000000001</v>
      </c>
      <c r="BG555" s="20">
        <v>1.304</v>
      </c>
      <c r="BH555" s="20"/>
      <c r="BI555" s="20"/>
      <c r="BJ555" s="20"/>
      <c r="BK555" s="20"/>
      <c r="BL555" s="20"/>
      <c r="BM555" s="20">
        <v>0.91100000000000003</v>
      </c>
      <c r="BN555" s="20">
        <v>0.94099999999999995</v>
      </c>
      <c r="BO555" s="20">
        <v>0.92400000000000004</v>
      </c>
      <c r="BP555" s="20">
        <v>0.89</v>
      </c>
      <c r="BQ555" s="20">
        <v>0.90800000000000003</v>
      </c>
      <c r="BR555" s="20">
        <v>0.92200000000000004</v>
      </c>
      <c r="BS555" s="20">
        <v>0.871</v>
      </c>
      <c r="BT555" s="20">
        <v>0.89900000000000002</v>
      </c>
      <c r="BU555" s="20">
        <v>0.88300000000000001</v>
      </c>
      <c r="BV555" s="20">
        <v>0.9</v>
      </c>
      <c r="BW555" s="20">
        <v>0.91100000000000003</v>
      </c>
      <c r="BX555" s="20"/>
      <c r="BY555" s="20"/>
      <c r="BZ555" s="20"/>
      <c r="CA555" s="20"/>
      <c r="CB555" s="20"/>
      <c r="CC555" s="20"/>
    </row>
    <row r="556" spans="1:81" x14ac:dyDescent="0.35">
      <c r="A556" s="20">
        <v>165.59899999999999</v>
      </c>
      <c r="B556" s="20">
        <v>407.74900000000002</v>
      </c>
      <c r="C556" s="20">
        <v>199.96899999999999</v>
      </c>
      <c r="D556" s="20">
        <v>256.20999999999998</v>
      </c>
      <c r="E556" s="20">
        <v>285.89299999999997</v>
      </c>
      <c r="F556" s="20">
        <v>456.17899999999997</v>
      </c>
      <c r="G556" s="20">
        <v>178.09700000000001</v>
      </c>
      <c r="H556" s="20">
        <v>234.339</v>
      </c>
      <c r="I556" s="20">
        <v>164.03700000000001</v>
      </c>
      <c r="J556" s="20">
        <v>142.16499999999999</v>
      </c>
      <c r="K556" s="20">
        <v>221.84100000000001</v>
      </c>
      <c r="L556" s="20"/>
      <c r="M556" s="20"/>
      <c r="N556" s="20"/>
      <c r="O556" s="20"/>
      <c r="P556" s="20"/>
      <c r="Q556" s="20">
        <v>49.316000000000003</v>
      </c>
      <c r="R556" s="20">
        <v>77.724000000000004</v>
      </c>
      <c r="S556" s="20">
        <v>53.28</v>
      </c>
      <c r="T556" s="20">
        <v>59.921999999999997</v>
      </c>
      <c r="U556" s="20">
        <v>62.118000000000002</v>
      </c>
      <c r="V556" s="20">
        <v>81.991</v>
      </c>
      <c r="W556" s="20">
        <v>52.119</v>
      </c>
      <c r="X556" s="20">
        <v>56.082999999999998</v>
      </c>
      <c r="Y556" s="20">
        <v>49.012999999999998</v>
      </c>
      <c r="Z556" s="20">
        <v>42.548999999999999</v>
      </c>
      <c r="AA556" s="20">
        <v>56.082999999999998</v>
      </c>
      <c r="AB556" s="20"/>
      <c r="AC556" s="20"/>
      <c r="AD556" s="20"/>
      <c r="AE556" s="20"/>
      <c r="AG556" s="20">
        <v>0.85599999999999998</v>
      </c>
      <c r="AH556" s="20">
        <v>0.84799999999999998</v>
      </c>
      <c r="AI556" s="20">
        <v>0.88500000000000001</v>
      </c>
      <c r="AJ556" s="20">
        <v>0.89700000000000002</v>
      </c>
      <c r="AK556" s="20">
        <v>0.93100000000000005</v>
      </c>
      <c r="AL556" s="20">
        <v>0.85299999999999998</v>
      </c>
      <c r="AM556" s="20">
        <v>0.82399999999999995</v>
      </c>
      <c r="AN556" s="20">
        <v>0.93600000000000005</v>
      </c>
      <c r="AO556" s="20">
        <v>0.85799999999999998</v>
      </c>
      <c r="AP556" s="20">
        <v>0.98699999999999999</v>
      </c>
      <c r="AQ556" s="20">
        <v>0.88600000000000001</v>
      </c>
      <c r="AR556" s="20"/>
      <c r="AS556" s="20"/>
      <c r="AT556" s="20"/>
      <c r="AU556" s="20"/>
      <c r="AV556" s="20"/>
      <c r="AW556" s="20">
        <v>1.5680000000000001</v>
      </c>
      <c r="AX556" s="20">
        <v>1.726</v>
      </c>
      <c r="AY556" s="20">
        <v>1.6459999999999999</v>
      </c>
      <c r="AZ556" s="20">
        <v>1.194</v>
      </c>
      <c r="BA556" s="20">
        <v>1.0940000000000001</v>
      </c>
      <c r="BB556" s="20">
        <v>1.27</v>
      </c>
      <c r="BC556" s="20">
        <v>1.883</v>
      </c>
      <c r="BD556" s="20">
        <v>1.419</v>
      </c>
      <c r="BE556" s="20">
        <v>1.68</v>
      </c>
      <c r="BF556" s="20">
        <v>1.2689999999999999</v>
      </c>
      <c r="BG556" s="20">
        <v>1.6080000000000001</v>
      </c>
      <c r="BH556" s="20"/>
      <c r="BI556" s="20"/>
      <c r="BJ556" s="20"/>
      <c r="BK556" s="20"/>
      <c r="BL556" s="20"/>
      <c r="BM556" s="20">
        <v>0.90600000000000003</v>
      </c>
      <c r="BN556" s="20">
        <v>0.93200000000000005</v>
      </c>
      <c r="BO556" s="20">
        <v>0.93400000000000005</v>
      </c>
      <c r="BP556" s="20">
        <v>0.90100000000000002</v>
      </c>
      <c r="BQ556" s="20">
        <v>0.92400000000000004</v>
      </c>
      <c r="BR556" s="20">
        <v>0.92300000000000004</v>
      </c>
      <c r="BS556" s="20">
        <v>0.89400000000000002</v>
      </c>
      <c r="BT556" s="20">
        <v>0.92900000000000005</v>
      </c>
      <c r="BU556" s="20">
        <v>0.91700000000000004</v>
      </c>
      <c r="BV556" s="20">
        <v>0.91900000000000004</v>
      </c>
      <c r="BW556" s="20">
        <v>0.92500000000000004</v>
      </c>
      <c r="BX556" s="20"/>
      <c r="BY556" s="20"/>
      <c r="BZ556" s="20"/>
      <c r="CA556" s="20"/>
      <c r="CB556" s="20"/>
      <c r="CC556" s="20"/>
    </row>
    <row r="557" spans="1:81" x14ac:dyDescent="0.35">
      <c r="A557" s="20">
        <v>203.09399999999999</v>
      </c>
      <c r="B557" s="20">
        <v>207.78</v>
      </c>
      <c r="C557" s="20">
        <v>173.411</v>
      </c>
      <c r="D557" s="20">
        <v>106.23399999999999</v>
      </c>
      <c r="E557" s="20">
        <v>203.09399999999999</v>
      </c>
      <c r="F557" s="20">
        <v>257.77300000000002</v>
      </c>
      <c r="G557" s="20">
        <v>165.59899999999999</v>
      </c>
      <c r="H557" s="20">
        <v>217.154</v>
      </c>
      <c r="I557" s="20">
        <v>232.77600000000001</v>
      </c>
      <c r="J557" s="20">
        <v>270.27100000000002</v>
      </c>
      <c r="K557" s="20">
        <v>132.792</v>
      </c>
      <c r="L557" s="20"/>
      <c r="M557" s="20"/>
      <c r="N557" s="20"/>
      <c r="O557" s="20"/>
      <c r="P557" s="20"/>
      <c r="Q557" s="20">
        <v>52.548000000000002</v>
      </c>
      <c r="R557" s="20">
        <v>52.548000000000002</v>
      </c>
      <c r="S557" s="20">
        <v>65.956999999999994</v>
      </c>
      <c r="T557" s="20">
        <v>42.978000000000002</v>
      </c>
      <c r="U557" s="20">
        <v>52.850999999999999</v>
      </c>
      <c r="V557" s="20">
        <v>67.117999999999995</v>
      </c>
      <c r="W557" s="20">
        <v>49.316000000000003</v>
      </c>
      <c r="X557" s="20">
        <v>54.316000000000003</v>
      </c>
      <c r="Y557" s="20">
        <v>56.387</v>
      </c>
      <c r="Z557" s="20">
        <v>62.118000000000002</v>
      </c>
      <c r="AA557" s="20">
        <v>46.816000000000003</v>
      </c>
      <c r="AB557" s="20"/>
      <c r="AC557" s="20"/>
      <c r="AD557" s="20"/>
      <c r="AE557" s="20"/>
      <c r="AG557" s="20">
        <v>0.92400000000000004</v>
      </c>
      <c r="AH557" s="20">
        <v>0.94599999999999995</v>
      </c>
      <c r="AI557" s="20">
        <v>0.501</v>
      </c>
      <c r="AJ557" s="20">
        <v>0.72299999999999998</v>
      </c>
      <c r="AK557" s="20">
        <v>0.91400000000000003</v>
      </c>
      <c r="AL557" s="20">
        <v>0.71899999999999997</v>
      </c>
      <c r="AM557" s="20">
        <v>0.85599999999999998</v>
      </c>
      <c r="AN557" s="20">
        <v>0.92500000000000004</v>
      </c>
      <c r="AO557" s="20">
        <v>0.92</v>
      </c>
      <c r="AP557" s="20">
        <v>0.88</v>
      </c>
      <c r="AQ557" s="20">
        <v>0.76100000000000001</v>
      </c>
      <c r="AR557" s="20"/>
      <c r="AS557" s="20"/>
      <c r="AT557" s="20"/>
      <c r="AU557" s="20"/>
      <c r="AV557" s="20"/>
      <c r="AW557" s="20">
        <v>1.218</v>
      </c>
      <c r="AX557" s="20">
        <v>1.2829999999999999</v>
      </c>
      <c r="AY557" s="20">
        <v>4.1429999999999998</v>
      </c>
      <c r="AZ557" s="20">
        <v>2.08</v>
      </c>
      <c r="BA557" s="20">
        <v>1.274</v>
      </c>
      <c r="BB557" s="20">
        <v>2.3159999999999998</v>
      </c>
      <c r="BC557" s="20">
        <v>1.7470000000000001</v>
      </c>
      <c r="BD557" s="20">
        <v>1.2490000000000001</v>
      </c>
      <c r="BE557" s="20">
        <v>1.083</v>
      </c>
      <c r="BF557" s="20">
        <v>1.55</v>
      </c>
      <c r="BG557" s="20">
        <v>2.032</v>
      </c>
      <c r="BH557" s="20"/>
      <c r="BI557" s="20"/>
      <c r="BJ557" s="20"/>
      <c r="BK557" s="20"/>
      <c r="BL557" s="20"/>
      <c r="BM557" s="20">
        <v>0.92500000000000004</v>
      </c>
      <c r="BN557" s="20">
        <v>0.93700000000000006</v>
      </c>
      <c r="BO557" s="20">
        <v>0.82499999999999996</v>
      </c>
      <c r="BP557" s="20">
        <v>0.86099999999999999</v>
      </c>
      <c r="BQ557" s="20">
        <v>0.92200000000000004</v>
      </c>
      <c r="BR557" s="20">
        <v>0.90900000000000003</v>
      </c>
      <c r="BS557" s="20">
        <v>0.90600000000000003</v>
      </c>
      <c r="BT557" s="20">
        <v>0.92400000000000004</v>
      </c>
      <c r="BU557" s="20">
        <v>0.91100000000000003</v>
      </c>
      <c r="BV557" s="20">
        <v>0.92800000000000005</v>
      </c>
      <c r="BW557" s="20">
        <v>0.872</v>
      </c>
      <c r="BX557" s="20"/>
      <c r="BY557" s="20"/>
      <c r="BZ557" s="20"/>
      <c r="CA557" s="20"/>
      <c r="CB557" s="20"/>
      <c r="CC557" s="20"/>
    </row>
    <row r="558" spans="1:81" x14ac:dyDescent="0.35">
      <c r="A558" s="20">
        <v>304.64</v>
      </c>
      <c r="B558" s="20">
        <v>256.20999999999998</v>
      </c>
      <c r="C558" s="20">
        <v>179.66</v>
      </c>
      <c r="D558" s="20">
        <v>142.16499999999999</v>
      </c>
      <c r="E558" s="20">
        <v>293.70400000000001</v>
      </c>
      <c r="F558" s="20">
        <v>554.60199999999998</v>
      </c>
      <c r="G558" s="20">
        <v>154.66399999999999</v>
      </c>
      <c r="H558" s="20">
        <v>218.71600000000001</v>
      </c>
      <c r="I558" s="20">
        <v>229.65199999999999</v>
      </c>
      <c r="J558" s="20">
        <v>204.65600000000001</v>
      </c>
      <c r="K558" s="20">
        <v>185.90899999999999</v>
      </c>
      <c r="L558" s="20"/>
      <c r="M558" s="20"/>
      <c r="N558" s="20"/>
      <c r="O558" s="20"/>
      <c r="P558" s="20"/>
      <c r="Q558" s="20">
        <v>65.349999999999994</v>
      </c>
      <c r="R558" s="20">
        <v>57.850999999999999</v>
      </c>
      <c r="S558" s="20">
        <v>51.816000000000003</v>
      </c>
      <c r="T558" s="20">
        <v>42.244999999999997</v>
      </c>
      <c r="U558" s="20">
        <v>63.154000000000003</v>
      </c>
      <c r="V558" s="20">
        <v>90.222999999999999</v>
      </c>
      <c r="W558" s="20">
        <v>47.851999999999997</v>
      </c>
      <c r="X558" s="20">
        <v>55.048000000000002</v>
      </c>
      <c r="Y558" s="20">
        <v>56.387</v>
      </c>
      <c r="Z558" s="20">
        <v>53.582999999999998</v>
      </c>
      <c r="AA558" s="20">
        <v>50.048000000000002</v>
      </c>
      <c r="AB558" s="20"/>
      <c r="AC558" s="20"/>
      <c r="AD558" s="20"/>
      <c r="AE558" s="20"/>
      <c r="AG558" s="20">
        <v>0.89600000000000002</v>
      </c>
      <c r="AH558" s="20">
        <v>0.96199999999999997</v>
      </c>
      <c r="AI558" s="20">
        <v>0.84099999999999997</v>
      </c>
      <c r="AJ558" s="20">
        <v>1</v>
      </c>
      <c r="AK558" s="20">
        <v>0.92500000000000004</v>
      </c>
      <c r="AL558" s="20">
        <v>0.85599999999999998</v>
      </c>
      <c r="AM558" s="20">
        <v>0.84899999999999998</v>
      </c>
      <c r="AN558" s="20">
        <v>0.90700000000000003</v>
      </c>
      <c r="AO558" s="20">
        <v>0.90800000000000003</v>
      </c>
      <c r="AP558" s="20">
        <v>0.89600000000000002</v>
      </c>
      <c r="AQ558" s="20">
        <v>0.93300000000000005</v>
      </c>
      <c r="AR558" s="20"/>
      <c r="AS558" s="20"/>
      <c r="AT558" s="20"/>
      <c r="AU558" s="20"/>
      <c r="AV558" s="20"/>
      <c r="AW558" s="20">
        <v>1.34</v>
      </c>
      <c r="AX558" s="20">
        <v>1.383</v>
      </c>
      <c r="AY558" s="20">
        <v>1.8320000000000001</v>
      </c>
      <c r="AZ558" s="20">
        <v>1.093</v>
      </c>
      <c r="BA558" s="20">
        <v>1.3260000000000001</v>
      </c>
      <c r="BB558" s="20">
        <v>1.2809999999999999</v>
      </c>
      <c r="BC558" s="20">
        <v>1.7330000000000001</v>
      </c>
      <c r="BD558" s="20">
        <v>1.3779999999999999</v>
      </c>
      <c r="BE558" s="20">
        <v>1.3</v>
      </c>
      <c r="BF558" s="20">
        <v>1.288</v>
      </c>
      <c r="BG558" s="20">
        <v>1.4450000000000001</v>
      </c>
      <c r="BH558" s="20"/>
      <c r="BI558" s="20"/>
      <c r="BJ558" s="20"/>
      <c r="BK558" s="20"/>
      <c r="BL558" s="20"/>
      <c r="BM558" s="20">
        <v>0.93100000000000005</v>
      </c>
      <c r="BN558" s="20">
        <v>0.94499999999999995</v>
      </c>
      <c r="BO558" s="20">
        <v>0.91300000000000003</v>
      </c>
      <c r="BP558" s="20">
        <v>0.93300000000000005</v>
      </c>
      <c r="BQ558" s="20">
        <v>0.92800000000000005</v>
      </c>
      <c r="BR558" s="20">
        <v>0.93200000000000005</v>
      </c>
      <c r="BS558" s="20">
        <v>0.88</v>
      </c>
      <c r="BT558" s="20">
        <v>0.93</v>
      </c>
      <c r="BU558" s="20">
        <v>0.92200000000000004</v>
      </c>
      <c r="BV558" s="20">
        <v>0.90300000000000002</v>
      </c>
      <c r="BW558" s="20">
        <v>0.92600000000000005</v>
      </c>
      <c r="BX558" s="20"/>
      <c r="BY558" s="20"/>
      <c r="BZ558" s="20"/>
      <c r="CA558" s="20"/>
      <c r="CB558" s="20"/>
      <c r="CC558" s="20"/>
    </row>
    <row r="559" spans="1:81" x14ac:dyDescent="0.35">
      <c r="A559" s="20">
        <v>176.535</v>
      </c>
      <c r="B559" s="20">
        <v>306.20299999999997</v>
      </c>
      <c r="C559" s="20">
        <v>476.48899999999998</v>
      </c>
      <c r="D559" s="20">
        <v>331.19900000000001</v>
      </c>
      <c r="E559" s="20">
        <v>203.09399999999999</v>
      </c>
      <c r="F559" s="20">
        <v>378.06599999999997</v>
      </c>
      <c r="G559" s="20">
        <v>181.22200000000001</v>
      </c>
      <c r="H559" s="20">
        <v>231.214</v>
      </c>
      <c r="I559" s="20">
        <v>264.02199999999999</v>
      </c>
      <c r="J559" s="20">
        <v>178.09700000000001</v>
      </c>
      <c r="K559" s="20">
        <v>209.34299999999999</v>
      </c>
      <c r="L559" s="20"/>
      <c r="M559" s="20"/>
      <c r="N559" s="20"/>
      <c r="O559" s="20"/>
      <c r="P559" s="20"/>
      <c r="Q559" s="20">
        <v>50.048000000000002</v>
      </c>
      <c r="R559" s="20">
        <v>64.617999999999995</v>
      </c>
      <c r="S559" s="20">
        <v>85.525999999999996</v>
      </c>
      <c r="T559" s="20">
        <v>68.153000000000006</v>
      </c>
      <c r="U559" s="20">
        <v>52.850999999999999</v>
      </c>
      <c r="V559" s="20">
        <v>71.688999999999993</v>
      </c>
      <c r="W559" s="20">
        <v>50.048000000000002</v>
      </c>
      <c r="X559" s="20">
        <v>55.654000000000003</v>
      </c>
      <c r="Y559" s="20">
        <v>61.386000000000003</v>
      </c>
      <c r="Z559" s="20">
        <v>50.048000000000002</v>
      </c>
      <c r="AA559" s="20">
        <v>54.619</v>
      </c>
      <c r="AB559" s="20"/>
      <c r="AC559" s="20"/>
      <c r="AD559" s="20"/>
      <c r="AE559" s="20"/>
      <c r="AG559" s="20">
        <v>0.88600000000000001</v>
      </c>
      <c r="AH559" s="20">
        <v>0.92200000000000004</v>
      </c>
      <c r="AI559" s="20">
        <v>0.81899999999999995</v>
      </c>
      <c r="AJ559" s="20">
        <v>0.89600000000000002</v>
      </c>
      <c r="AK559" s="20">
        <v>0.91400000000000003</v>
      </c>
      <c r="AL559" s="20">
        <v>0.92400000000000004</v>
      </c>
      <c r="AM559" s="20">
        <v>0.90900000000000003</v>
      </c>
      <c r="AN559" s="20">
        <v>0.93799999999999994</v>
      </c>
      <c r="AO559" s="20">
        <v>0.88</v>
      </c>
      <c r="AP559" s="20">
        <v>0.89300000000000002</v>
      </c>
      <c r="AQ559" s="20">
        <v>0.88200000000000001</v>
      </c>
      <c r="AR559" s="20"/>
      <c r="AS559" s="20"/>
      <c r="AT559" s="20"/>
      <c r="AU559" s="20"/>
      <c r="AV559" s="20"/>
      <c r="AW559" s="20">
        <v>1.536</v>
      </c>
      <c r="AX559" s="20">
        <v>1.1919999999999999</v>
      </c>
      <c r="AY559" s="20">
        <v>1.171</v>
      </c>
      <c r="AZ559" s="20">
        <v>1.429</v>
      </c>
      <c r="BA559" s="20">
        <v>1.3540000000000001</v>
      </c>
      <c r="BB559" s="20">
        <v>1.177</v>
      </c>
      <c r="BC559" s="20">
        <v>1.4330000000000001</v>
      </c>
      <c r="BD559" s="20">
        <v>1.3480000000000001</v>
      </c>
      <c r="BE559" s="20">
        <v>1.3260000000000001</v>
      </c>
      <c r="BF559" s="20">
        <v>1.3580000000000001</v>
      </c>
      <c r="BG559" s="20">
        <v>1.0660000000000001</v>
      </c>
      <c r="BH559" s="20"/>
      <c r="BI559" s="20"/>
      <c r="BJ559" s="20"/>
      <c r="BK559" s="20"/>
      <c r="BL559" s="20"/>
      <c r="BM559" s="20">
        <v>0.91500000000000004</v>
      </c>
      <c r="BN559" s="20">
        <v>0.93600000000000005</v>
      </c>
      <c r="BO559" s="20">
        <v>0.90900000000000003</v>
      </c>
      <c r="BP559" s="20">
        <v>0.92800000000000005</v>
      </c>
      <c r="BQ559" s="20">
        <v>0.90600000000000003</v>
      </c>
      <c r="BR559" s="20">
        <v>0.93300000000000005</v>
      </c>
      <c r="BS559" s="20">
        <v>0.91700000000000004</v>
      </c>
      <c r="BT559" s="20">
        <v>0.92200000000000004</v>
      </c>
      <c r="BU559" s="20">
        <v>0.91100000000000003</v>
      </c>
      <c r="BV559" s="20">
        <v>0.91200000000000003</v>
      </c>
      <c r="BW559" s="20">
        <v>0.90800000000000003</v>
      </c>
      <c r="BX559" s="20"/>
      <c r="BY559" s="20"/>
      <c r="BZ559" s="20"/>
      <c r="CA559" s="20"/>
      <c r="CB559" s="20"/>
      <c r="CC559" s="20"/>
    </row>
    <row r="560" spans="1:81" x14ac:dyDescent="0.35">
      <c r="A560" s="20">
        <v>209.34299999999999</v>
      </c>
      <c r="B560" s="20">
        <v>201.53100000000001</v>
      </c>
      <c r="C560" s="20">
        <v>426.49599999999998</v>
      </c>
      <c r="D560" s="20">
        <v>170.286</v>
      </c>
      <c r="E560" s="20">
        <v>274.95699999999999</v>
      </c>
      <c r="F560" s="20">
        <v>168.72399999999999</v>
      </c>
      <c r="G560" s="20">
        <v>135.916</v>
      </c>
      <c r="H560" s="20">
        <v>199.96899999999999</v>
      </c>
      <c r="I560" s="20">
        <v>264.02199999999999</v>
      </c>
      <c r="J560" s="20">
        <v>170.286</v>
      </c>
      <c r="K560" s="20">
        <v>156.226</v>
      </c>
      <c r="L560" s="20"/>
      <c r="M560" s="20"/>
      <c r="N560" s="20"/>
      <c r="O560" s="20"/>
      <c r="P560" s="20"/>
      <c r="Q560" s="20">
        <v>53.28</v>
      </c>
      <c r="R560" s="20">
        <v>51.512999999999998</v>
      </c>
      <c r="S560" s="20">
        <v>149.59</v>
      </c>
      <c r="T560" s="20">
        <v>48.584000000000003</v>
      </c>
      <c r="U560" s="20">
        <v>62.118000000000002</v>
      </c>
      <c r="V560" s="20">
        <v>49.012999999999998</v>
      </c>
      <c r="W560" s="20">
        <v>43.280999999999999</v>
      </c>
      <c r="X560" s="20">
        <v>52.850999999999999</v>
      </c>
      <c r="Y560" s="20">
        <v>58.582999999999998</v>
      </c>
      <c r="Z560" s="20">
        <v>47.548000000000002</v>
      </c>
      <c r="AA560" s="20">
        <v>47.976999999999997</v>
      </c>
      <c r="AB560" s="20"/>
      <c r="AC560" s="20"/>
      <c r="AD560" s="20"/>
      <c r="AE560" s="20"/>
      <c r="AG560" s="20">
        <v>0.92700000000000005</v>
      </c>
      <c r="AH560" s="20">
        <v>0.95399999999999996</v>
      </c>
      <c r="AI560" s="20">
        <v>0.24</v>
      </c>
      <c r="AJ560" s="20">
        <v>0.90700000000000003</v>
      </c>
      <c r="AK560" s="20">
        <v>0.89500000000000002</v>
      </c>
      <c r="AL560" s="20">
        <v>0.88300000000000001</v>
      </c>
      <c r="AM560" s="20">
        <v>0.91200000000000003</v>
      </c>
      <c r="AN560" s="20">
        <v>0.9</v>
      </c>
      <c r="AO560" s="20">
        <v>0.96699999999999997</v>
      </c>
      <c r="AP560" s="20">
        <v>0.94599999999999995</v>
      </c>
      <c r="AQ560" s="20">
        <v>0.85299999999999998</v>
      </c>
      <c r="AR560" s="20"/>
      <c r="AS560" s="20"/>
      <c r="AT560" s="20"/>
      <c r="AU560" s="20"/>
      <c r="AV560" s="20"/>
      <c r="AW560" s="20">
        <v>1.323</v>
      </c>
      <c r="AX560" s="20">
        <v>1.5109999999999999</v>
      </c>
      <c r="AY560" s="20">
        <v>1.69</v>
      </c>
      <c r="AZ560" s="20">
        <v>1.494</v>
      </c>
      <c r="BA560" s="20">
        <v>1.407</v>
      </c>
      <c r="BB560" s="20">
        <v>1.4039999999999999</v>
      </c>
      <c r="BC560" s="20">
        <v>1.298</v>
      </c>
      <c r="BD560" s="20">
        <v>1.2050000000000001</v>
      </c>
      <c r="BE560" s="20">
        <v>1.1279999999999999</v>
      </c>
      <c r="BF560" s="20">
        <v>1.4830000000000001</v>
      </c>
      <c r="BG560" s="20">
        <v>1.6990000000000001</v>
      </c>
      <c r="BH560" s="20"/>
      <c r="BI560" s="20"/>
      <c r="BJ560" s="20"/>
      <c r="BK560" s="20"/>
      <c r="BL560" s="20"/>
      <c r="BM560" s="20">
        <v>0.93700000000000006</v>
      </c>
      <c r="BN560" s="20">
        <v>0.95199999999999996</v>
      </c>
      <c r="BO560" s="20">
        <v>0.60199999999999998</v>
      </c>
      <c r="BP560" s="20">
        <v>0.90800000000000003</v>
      </c>
      <c r="BQ560" s="20">
        <v>0.92900000000000005</v>
      </c>
      <c r="BR560" s="20">
        <v>0.91500000000000004</v>
      </c>
      <c r="BS560" s="20">
        <v>0.89200000000000002</v>
      </c>
      <c r="BT560" s="20">
        <v>0.91400000000000003</v>
      </c>
      <c r="BU560" s="20">
        <v>0.93899999999999995</v>
      </c>
      <c r="BV560" s="20">
        <v>0.92400000000000004</v>
      </c>
      <c r="BW560" s="20">
        <v>0.92200000000000004</v>
      </c>
      <c r="BX560" s="20"/>
      <c r="BY560" s="20"/>
      <c r="BZ560" s="20"/>
      <c r="CA560" s="20"/>
      <c r="CB560" s="20"/>
      <c r="CC560" s="20"/>
    </row>
    <row r="561" spans="1:81" x14ac:dyDescent="0.35">
      <c r="A561" s="20">
        <v>181.22200000000001</v>
      </c>
      <c r="B561" s="20">
        <v>229.65199999999999</v>
      </c>
      <c r="C561" s="20">
        <v>23.434000000000001</v>
      </c>
      <c r="D561" s="20">
        <v>212.46700000000001</v>
      </c>
      <c r="E561" s="20">
        <v>199.96899999999999</v>
      </c>
      <c r="F561" s="20">
        <v>248.399</v>
      </c>
      <c r="G561" s="20">
        <v>145.29</v>
      </c>
      <c r="H561" s="20">
        <v>226.52699999999999</v>
      </c>
      <c r="I561" s="20">
        <v>646.77499999999998</v>
      </c>
      <c r="J561" s="20">
        <v>710.827</v>
      </c>
      <c r="K561" s="20">
        <v>101.547</v>
      </c>
      <c r="L561" s="20"/>
      <c r="M561" s="20"/>
      <c r="N561" s="20"/>
      <c r="O561" s="20"/>
      <c r="P561" s="20"/>
      <c r="Q561" s="20">
        <v>49.012999999999998</v>
      </c>
      <c r="R561" s="20">
        <v>60.654000000000003</v>
      </c>
      <c r="S561" s="20">
        <v>18.408000000000001</v>
      </c>
      <c r="T561" s="20">
        <v>60.350999999999999</v>
      </c>
      <c r="U561" s="20">
        <v>53.582999999999998</v>
      </c>
      <c r="V561" s="20">
        <v>57.548000000000002</v>
      </c>
      <c r="W561" s="20">
        <v>47.851999999999997</v>
      </c>
      <c r="X561" s="20">
        <v>55.350999999999999</v>
      </c>
      <c r="Y561" s="20">
        <v>103.203</v>
      </c>
      <c r="Z561" s="20">
        <v>101.864</v>
      </c>
      <c r="AA561" s="20">
        <v>37.978000000000002</v>
      </c>
      <c r="AB561" s="20"/>
      <c r="AC561" s="20"/>
      <c r="AD561" s="20"/>
      <c r="AE561" s="20"/>
      <c r="AG561" s="20">
        <v>0.94799999999999995</v>
      </c>
      <c r="AH561" s="20">
        <v>0.78400000000000003</v>
      </c>
      <c r="AI561" s="20">
        <v>0.86899999999999999</v>
      </c>
      <c r="AJ561" s="20">
        <v>0.73299999999999998</v>
      </c>
      <c r="AK561" s="20">
        <v>0.875</v>
      </c>
      <c r="AL561" s="20">
        <v>0.94299999999999995</v>
      </c>
      <c r="AM561" s="20">
        <v>0.79700000000000004</v>
      </c>
      <c r="AN561" s="20">
        <v>0.92900000000000005</v>
      </c>
      <c r="AO561" s="20">
        <v>0.76300000000000001</v>
      </c>
      <c r="AP561" s="20">
        <v>0.86099999999999999</v>
      </c>
      <c r="AQ561" s="20">
        <v>0.88500000000000001</v>
      </c>
      <c r="AR561" s="20"/>
      <c r="AS561" s="20"/>
      <c r="AT561" s="20"/>
      <c r="AU561" s="20"/>
      <c r="AV561" s="20"/>
      <c r="AW561" s="20">
        <v>1.268</v>
      </c>
      <c r="AX561" s="20">
        <v>1.792</v>
      </c>
      <c r="AY561" s="20">
        <v>1.9139999999999999</v>
      </c>
      <c r="AZ561" s="20">
        <v>1.84</v>
      </c>
      <c r="BA561" s="20">
        <v>1.2270000000000001</v>
      </c>
      <c r="BB561" s="20">
        <v>1.24</v>
      </c>
      <c r="BC561" s="20">
        <v>2.0859999999999999</v>
      </c>
      <c r="BD561" s="20">
        <v>1.244</v>
      </c>
      <c r="BE561" s="20">
        <v>1.7</v>
      </c>
      <c r="BF561" s="20">
        <v>1.494</v>
      </c>
      <c r="BG561" s="20">
        <v>1.599</v>
      </c>
      <c r="BH561" s="20"/>
      <c r="BI561" s="20"/>
      <c r="BJ561" s="20"/>
      <c r="BK561" s="20"/>
      <c r="BL561" s="20"/>
      <c r="BM561" s="20">
        <v>0.93899999999999995</v>
      </c>
      <c r="BN561" s="20">
        <v>0.90700000000000003</v>
      </c>
      <c r="BO561" s="20">
        <v>0.78900000000000003</v>
      </c>
      <c r="BP561" s="20">
        <v>0.86899999999999999</v>
      </c>
      <c r="BQ561" s="20">
        <v>0.89200000000000002</v>
      </c>
      <c r="BR561" s="20">
        <v>0.93799999999999994</v>
      </c>
      <c r="BS561" s="20">
        <v>0.88600000000000001</v>
      </c>
      <c r="BT561" s="20">
        <v>0.92100000000000004</v>
      </c>
      <c r="BU561" s="20">
        <v>0.91700000000000004</v>
      </c>
      <c r="BV561" s="20">
        <v>0.94599999999999995</v>
      </c>
      <c r="BW561" s="20">
        <v>0.90900000000000003</v>
      </c>
      <c r="BX561" s="20"/>
      <c r="BY561" s="20"/>
      <c r="BZ561" s="20"/>
      <c r="CA561" s="20"/>
      <c r="CB561" s="20"/>
      <c r="CC561" s="20"/>
    </row>
    <row r="562" spans="1:81" x14ac:dyDescent="0.35">
      <c r="A562" s="20">
        <v>179.66</v>
      </c>
      <c r="B562" s="20">
        <v>184.346</v>
      </c>
      <c r="C562" s="20">
        <v>164.03700000000001</v>
      </c>
      <c r="D562" s="20">
        <v>107.79600000000001</v>
      </c>
      <c r="E562" s="20">
        <v>221.84100000000001</v>
      </c>
      <c r="F562" s="20">
        <v>259.33499999999998</v>
      </c>
      <c r="G562" s="20">
        <v>181.22200000000001</v>
      </c>
      <c r="H562" s="20">
        <v>478.05099999999999</v>
      </c>
      <c r="I562" s="20">
        <v>318.70100000000002</v>
      </c>
      <c r="J562" s="20">
        <v>140.60300000000001</v>
      </c>
      <c r="K562" s="20">
        <v>117.169</v>
      </c>
      <c r="L562" s="20"/>
      <c r="M562" s="20"/>
      <c r="N562" s="20"/>
      <c r="O562" s="20"/>
      <c r="P562" s="20"/>
      <c r="Q562" s="20">
        <v>51.816000000000003</v>
      </c>
      <c r="R562" s="20">
        <v>50.350999999999999</v>
      </c>
      <c r="S562" s="20">
        <v>47.548000000000002</v>
      </c>
      <c r="T562" s="20">
        <v>37.246000000000002</v>
      </c>
      <c r="U562" s="20">
        <v>57.548000000000002</v>
      </c>
      <c r="V562" s="20">
        <v>61.814999999999998</v>
      </c>
      <c r="W562" s="20">
        <v>50.048000000000002</v>
      </c>
      <c r="X562" s="20">
        <v>81.259</v>
      </c>
      <c r="Y562" s="20">
        <v>67.117999999999995</v>
      </c>
      <c r="Z562" s="20">
        <v>44.316000000000003</v>
      </c>
      <c r="AA562" s="20">
        <v>41.512999999999998</v>
      </c>
      <c r="AB562" s="20"/>
      <c r="AC562" s="20"/>
      <c r="AD562" s="20"/>
      <c r="AE562" s="20"/>
      <c r="AG562" s="20">
        <v>0.84099999999999997</v>
      </c>
      <c r="AH562" s="20">
        <v>0.91400000000000003</v>
      </c>
      <c r="AI562" s="20">
        <v>0.91200000000000003</v>
      </c>
      <c r="AJ562" s="20">
        <v>0.97599999999999998</v>
      </c>
      <c r="AK562" s="20">
        <v>0.84199999999999997</v>
      </c>
      <c r="AL562" s="20">
        <v>0.85299999999999998</v>
      </c>
      <c r="AM562" s="20">
        <v>0.90900000000000003</v>
      </c>
      <c r="AN562" s="20">
        <v>0.91</v>
      </c>
      <c r="AO562" s="20">
        <v>0.88900000000000001</v>
      </c>
      <c r="AP562" s="20">
        <v>0.9</v>
      </c>
      <c r="AQ562" s="20">
        <v>0.85399999999999998</v>
      </c>
      <c r="AR562" s="20"/>
      <c r="AS562" s="20"/>
      <c r="AT562" s="20"/>
      <c r="AU562" s="20"/>
      <c r="AV562" s="20"/>
      <c r="AW562" s="20">
        <v>1.627</v>
      </c>
      <c r="AX562" s="20">
        <v>1.226</v>
      </c>
      <c r="AY562" s="20">
        <v>1.4630000000000001</v>
      </c>
      <c r="AZ562" s="20">
        <v>1.1950000000000001</v>
      </c>
      <c r="BA562" s="20">
        <v>1.7310000000000001</v>
      </c>
      <c r="BB562" s="20">
        <v>1.504</v>
      </c>
      <c r="BC562" s="20">
        <v>1.4690000000000001</v>
      </c>
      <c r="BD562" s="20">
        <v>1.113</v>
      </c>
      <c r="BE562" s="20">
        <v>1.341</v>
      </c>
      <c r="BF562" s="20">
        <v>1.468</v>
      </c>
      <c r="BG562" s="20">
        <v>1.5740000000000001</v>
      </c>
      <c r="BH562" s="20"/>
      <c r="BI562" s="20"/>
      <c r="BJ562" s="20"/>
      <c r="BK562" s="20"/>
      <c r="BL562" s="20"/>
      <c r="BM562" s="20">
        <v>0.90600000000000003</v>
      </c>
      <c r="BN562" s="20">
        <v>0.90100000000000002</v>
      </c>
      <c r="BO562" s="20">
        <v>0.91700000000000004</v>
      </c>
      <c r="BP562" s="20">
        <v>0.90800000000000003</v>
      </c>
      <c r="BQ562" s="20">
        <v>0.90400000000000003</v>
      </c>
      <c r="BR562" s="20">
        <v>0.91200000000000003</v>
      </c>
      <c r="BS562" s="20">
        <v>0.91700000000000004</v>
      </c>
      <c r="BT562" s="20">
        <v>0.92700000000000005</v>
      </c>
      <c r="BU562" s="20">
        <v>0.92900000000000005</v>
      </c>
      <c r="BV562" s="20">
        <v>0.9</v>
      </c>
      <c r="BW562" s="20">
        <v>0.86199999999999999</v>
      </c>
      <c r="BX562" s="20"/>
      <c r="BY562" s="20"/>
      <c r="BZ562" s="20"/>
      <c r="CA562" s="20"/>
      <c r="CB562" s="20"/>
      <c r="CC562" s="20"/>
    </row>
    <row r="563" spans="1:81" x14ac:dyDescent="0.35">
      <c r="A563" s="20">
        <v>237.46299999999999</v>
      </c>
      <c r="B563" s="20">
        <v>282.76900000000001</v>
      </c>
      <c r="C563" s="20">
        <v>201.53100000000001</v>
      </c>
      <c r="D563" s="20">
        <v>182.78399999999999</v>
      </c>
      <c r="E563" s="20">
        <v>301.51600000000002</v>
      </c>
      <c r="F563" s="20">
        <v>192.15799999999999</v>
      </c>
      <c r="G563" s="20">
        <v>157.78800000000001</v>
      </c>
      <c r="H563" s="20">
        <v>320.26299999999998</v>
      </c>
      <c r="I563" s="20">
        <v>274.95699999999999</v>
      </c>
      <c r="J563" s="20">
        <v>143.72800000000001</v>
      </c>
      <c r="K563" s="20">
        <v>226.52699999999999</v>
      </c>
      <c r="L563" s="20"/>
      <c r="M563" s="20"/>
      <c r="N563" s="20"/>
      <c r="O563" s="20"/>
      <c r="P563" s="20"/>
      <c r="Q563" s="20">
        <v>57.548000000000002</v>
      </c>
      <c r="R563" s="20">
        <v>62.118000000000002</v>
      </c>
      <c r="S563" s="20">
        <v>55.78</v>
      </c>
      <c r="T563" s="20">
        <v>49.744999999999997</v>
      </c>
      <c r="U563" s="20">
        <v>70.956000000000003</v>
      </c>
      <c r="V563" s="20">
        <v>51.816000000000003</v>
      </c>
      <c r="W563" s="20">
        <v>47.976999999999997</v>
      </c>
      <c r="X563" s="20">
        <v>81.561999999999998</v>
      </c>
      <c r="Y563" s="20">
        <v>62.421999999999997</v>
      </c>
      <c r="Z563" s="20">
        <v>44.744999999999997</v>
      </c>
      <c r="AA563" s="20">
        <v>53.582999999999998</v>
      </c>
      <c r="AB563" s="20"/>
      <c r="AC563" s="20"/>
      <c r="AD563" s="20"/>
      <c r="AE563" s="20"/>
      <c r="AG563" s="20">
        <v>0.90100000000000002</v>
      </c>
      <c r="AH563" s="20">
        <v>0.92100000000000004</v>
      </c>
      <c r="AI563" s="20">
        <v>0.81399999999999995</v>
      </c>
      <c r="AJ563" s="20">
        <v>0.92800000000000005</v>
      </c>
      <c r="AK563" s="20">
        <v>0.753</v>
      </c>
      <c r="AL563" s="20">
        <v>0.89900000000000002</v>
      </c>
      <c r="AM563" s="20">
        <v>0.86099999999999999</v>
      </c>
      <c r="AN563" s="20">
        <v>0.60499999999999998</v>
      </c>
      <c r="AO563" s="20">
        <v>0.88700000000000001</v>
      </c>
      <c r="AP563" s="20">
        <v>0.90200000000000002</v>
      </c>
      <c r="AQ563" s="20">
        <v>0.99099999999999999</v>
      </c>
      <c r="AR563" s="20"/>
      <c r="AS563" s="20"/>
      <c r="AT563" s="20"/>
      <c r="AU563" s="20"/>
      <c r="AV563" s="20"/>
      <c r="AW563" s="20">
        <v>1.6339999999999999</v>
      </c>
      <c r="AX563" s="20">
        <v>1.337</v>
      </c>
      <c r="AY563" s="20">
        <v>2.0409999999999999</v>
      </c>
      <c r="AZ563" s="20">
        <v>1.448</v>
      </c>
      <c r="BA563" s="20">
        <v>1.546</v>
      </c>
      <c r="BB563" s="20">
        <v>1.504</v>
      </c>
      <c r="BC563" s="20">
        <v>1.865</v>
      </c>
      <c r="BD563" s="20">
        <v>1.2589999999999999</v>
      </c>
      <c r="BE563" s="20">
        <v>1.1519999999999999</v>
      </c>
      <c r="BF563" s="20">
        <v>1.44</v>
      </c>
      <c r="BG563" s="20">
        <v>1.143</v>
      </c>
      <c r="BH563" s="20"/>
      <c r="BI563" s="20"/>
      <c r="BJ563" s="20"/>
      <c r="BK563" s="20"/>
      <c r="BL563" s="20"/>
      <c r="BM563" s="20">
        <v>0.94699999999999995</v>
      </c>
      <c r="BN563" s="20">
        <v>0.92600000000000005</v>
      </c>
      <c r="BO563" s="20">
        <v>0.92500000000000004</v>
      </c>
      <c r="BP563" s="20">
        <v>0.94</v>
      </c>
      <c r="BQ563" s="20">
        <v>0.9</v>
      </c>
      <c r="BR563" s="20">
        <v>0.92800000000000005</v>
      </c>
      <c r="BS563" s="20">
        <v>0.93100000000000005</v>
      </c>
      <c r="BT563" s="20">
        <v>0.81299999999999994</v>
      </c>
      <c r="BU563" s="20">
        <v>0.89800000000000002</v>
      </c>
      <c r="BV563" s="20">
        <v>0.92</v>
      </c>
      <c r="BW563" s="20">
        <v>0.94199999999999995</v>
      </c>
      <c r="BX563" s="20"/>
      <c r="BY563" s="20"/>
      <c r="BZ563" s="20"/>
      <c r="CA563" s="20"/>
      <c r="CB563" s="20"/>
      <c r="CC563" s="20"/>
    </row>
    <row r="564" spans="1:81" x14ac:dyDescent="0.35">
      <c r="A564" s="20">
        <v>168.72399999999999</v>
      </c>
      <c r="B564" s="20">
        <v>160.91300000000001</v>
      </c>
      <c r="C564" s="20">
        <v>640.52599999999995</v>
      </c>
      <c r="D564" s="20">
        <v>174.97300000000001</v>
      </c>
      <c r="E564" s="20">
        <v>285.89299999999997</v>
      </c>
      <c r="F564" s="20">
        <v>629.59</v>
      </c>
      <c r="G564" s="20"/>
      <c r="H564" s="20">
        <v>168.72399999999999</v>
      </c>
      <c r="I564" s="20">
        <v>206.21799999999999</v>
      </c>
      <c r="J564" s="20">
        <v>206.21799999999999</v>
      </c>
      <c r="K564" s="20">
        <v>148.41399999999999</v>
      </c>
      <c r="L564" s="20"/>
      <c r="M564" s="20"/>
      <c r="N564" s="20"/>
      <c r="O564" s="20"/>
      <c r="P564" s="20"/>
      <c r="Q564" s="20">
        <v>48.584000000000003</v>
      </c>
      <c r="R564" s="20">
        <v>46.816000000000003</v>
      </c>
      <c r="S564" s="20">
        <v>134.71700000000001</v>
      </c>
      <c r="T564" s="20">
        <v>47.548000000000002</v>
      </c>
      <c r="U564" s="20">
        <v>62.85</v>
      </c>
      <c r="V564" s="20">
        <v>154.048</v>
      </c>
      <c r="W564" s="20"/>
      <c r="X564" s="20">
        <v>49.012999999999998</v>
      </c>
      <c r="Y564" s="20">
        <v>54.619</v>
      </c>
      <c r="Z564" s="20">
        <v>55.048000000000002</v>
      </c>
      <c r="AA564" s="20">
        <v>45.780999999999999</v>
      </c>
      <c r="AB564" s="20"/>
      <c r="AC564" s="20"/>
      <c r="AD564" s="20"/>
      <c r="AE564" s="20"/>
      <c r="AG564" s="20">
        <v>0.89800000000000002</v>
      </c>
      <c r="AH564" s="20">
        <v>0.92300000000000004</v>
      </c>
      <c r="AI564" s="20">
        <v>0.44400000000000001</v>
      </c>
      <c r="AJ564" s="20">
        <v>0.97299999999999998</v>
      </c>
      <c r="AK564" s="20">
        <v>0.90900000000000003</v>
      </c>
      <c r="AL564" s="20">
        <v>0.33300000000000002</v>
      </c>
      <c r="AM564" s="20"/>
      <c r="AN564" s="20">
        <v>0.88300000000000001</v>
      </c>
      <c r="AO564" s="20">
        <v>0.86899999999999999</v>
      </c>
      <c r="AP564" s="20">
        <v>0.85499999999999998</v>
      </c>
      <c r="AQ564" s="20">
        <v>0.89</v>
      </c>
      <c r="AR564" s="20"/>
      <c r="AS564" s="20"/>
      <c r="AT564" s="20"/>
      <c r="AU564" s="20"/>
      <c r="AV564" s="20"/>
      <c r="AW564" s="20">
        <v>1.3089999999999999</v>
      </c>
      <c r="AX564" s="20">
        <v>1.5409999999999999</v>
      </c>
      <c r="AY564" s="20">
        <v>1.677</v>
      </c>
      <c r="AZ564" s="20">
        <v>1.1160000000000001</v>
      </c>
      <c r="BA564" s="20">
        <v>1.4410000000000001</v>
      </c>
      <c r="BB564" s="20">
        <v>1.276</v>
      </c>
      <c r="BC564" s="20"/>
      <c r="BD564" s="20">
        <v>1.5609999999999999</v>
      </c>
      <c r="BE564" s="20">
        <v>1.573</v>
      </c>
      <c r="BF564" s="20">
        <v>1.526</v>
      </c>
      <c r="BG564" s="20">
        <v>1.5089999999999999</v>
      </c>
      <c r="BH564" s="20"/>
      <c r="BI564" s="20"/>
      <c r="BJ564" s="20"/>
      <c r="BK564" s="20"/>
      <c r="BL564" s="20"/>
      <c r="BM564" s="20">
        <v>0.89300000000000002</v>
      </c>
      <c r="BN564" s="20">
        <v>0.91200000000000003</v>
      </c>
      <c r="BO564" s="20">
        <v>0.85499999999999998</v>
      </c>
      <c r="BP564" s="20">
        <v>0.92200000000000004</v>
      </c>
      <c r="BQ564" s="20">
        <v>0.93400000000000005</v>
      </c>
      <c r="BR564" s="20">
        <v>0.34699999999999998</v>
      </c>
      <c r="BS564" s="20"/>
      <c r="BT564" s="20">
        <v>0.92700000000000005</v>
      </c>
      <c r="BU564" s="20">
        <v>0.90700000000000003</v>
      </c>
      <c r="BV564" s="20">
        <v>0.90100000000000002</v>
      </c>
      <c r="BW564" s="20">
        <v>0.90900000000000003</v>
      </c>
      <c r="BX564" s="20"/>
      <c r="BY564" s="20"/>
      <c r="BZ564" s="20"/>
      <c r="CA564" s="20"/>
      <c r="CB564" s="20"/>
      <c r="CC564" s="20"/>
    </row>
    <row r="565" spans="1:81" x14ac:dyDescent="0.35">
      <c r="A565" s="20">
        <v>196.84399999999999</v>
      </c>
      <c r="B565" s="20">
        <v>199.96899999999999</v>
      </c>
      <c r="C565" s="20">
        <v>323.387</v>
      </c>
      <c r="D565" s="20">
        <v>173.411</v>
      </c>
      <c r="E565" s="20">
        <v>151.53899999999999</v>
      </c>
      <c r="F565" s="20">
        <v>204.65600000000001</v>
      </c>
      <c r="G565" s="20"/>
      <c r="H565" s="20">
        <v>256.20999999999998</v>
      </c>
      <c r="I565" s="20">
        <v>412.43599999999998</v>
      </c>
      <c r="J565" s="20">
        <v>193.72</v>
      </c>
      <c r="K565" s="20">
        <v>215.59200000000001</v>
      </c>
      <c r="L565" s="20"/>
      <c r="M565" s="20"/>
      <c r="N565" s="20"/>
      <c r="O565" s="20"/>
      <c r="P565" s="20"/>
      <c r="Q565" s="20">
        <v>51.816000000000003</v>
      </c>
      <c r="R565" s="20">
        <v>50.78</v>
      </c>
      <c r="S565" s="20">
        <v>71.385000000000005</v>
      </c>
      <c r="T565" s="20">
        <v>49.744999999999997</v>
      </c>
      <c r="U565" s="20">
        <v>46.512999999999998</v>
      </c>
      <c r="V565" s="20">
        <v>52.850999999999999</v>
      </c>
      <c r="W565" s="20"/>
      <c r="X565" s="20">
        <v>60.350999999999999</v>
      </c>
      <c r="Y565" s="20">
        <v>75.956000000000003</v>
      </c>
      <c r="Z565" s="20">
        <v>50.78</v>
      </c>
      <c r="AA565" s="20">
        <v>53.582999999999998</v>
      </c>
      <c r="AB565" s="20"/>
      <c r="AC565" s="20"/>
      <c r="AD565" s="20"/>
      <c r="AE565" s="20"/>
      <c r="AG565" s="20">
        <v>0.92100000000000004</v>
      </c>
      <c r="AH565" s="20">
        <v>0.97399999999999998</v>
      </c>
      <c r="AI565" s="20">
        <v>0.79700000000000004</v>
      </c>
      <c r="AJ565" s="20">
        <v>0.88100000000000001</v>
      </c>
      <c r="AK565" s="20">
        <v>0.88</v>
      </c>
      <c r="AL565" s="20">
        <v>0.92100000000000004</v>
      </c>
      <c r="AM565" s="20"/>
      <c r="AN565" s="20">
        <v>0.88400000000000001</v>
      </c>
      <c r="AO565" s="20">
        <v>0.89800000000000002</v>
      </c>
      <c r="AP565" s="20">
        <v>0.94399999999999995</v>
      </c>
      <c r="AQ565" s="20">
        <v>0.94399999999999995</v>
      </c>
      <c r="AR565" s="20"/>
      <c r="AS565" s="20"/>
      <c r="AT565" s="20"/>
      <c r="AU565" s="20"/>
      <c r="AV565" s="20"/>
      <c r="AW565" s="20">
        <v>1.4390000000000001</v>
      </c>
      <c r="AX565" s="20">
        <v>1.07</v>
      </c>
      <c r="AY565" s="20">
        <v>1.7430000000000001</v>
      </c>
      <c r="AZ565" s="20">
        <v>1.524</v>
      </c>
      <c r="BA565" s="20">
        <v>1.726</v>
      </c>
      <c r="BB565" s="20">
        <v>1.532</v>
      </c>
      <c r="BC565" s="20"/>
      <c r="BD565" s="20">
        <v>1.3009999999999999</v>
      </c>
      <c r="BE565" s="20">
        <v>1.395</v>
      </c>
      <c r="BF565" s="20">
        <v>1.5129999999999999</v>
      </c>
      <c r="BG565" s="20">
        <v>1.0669999999999999</v>
      </c>
      <c r="BH565" s="20"/>
      <c r="BI565" s="20"/>
      <c r="BJ565" s="20"/>
      <c r="BK565" s="20"/>
      <c r="BL565" s="20"/>
      <c r="BM565" s="20">
        <v>0.93700000000000006</v>
      </c>
      <c r="BN565" s="20">
        <v>0.93400000000000005</v>
      </c>
      <c r="BO565" s="20">
        <v>0.92200000000000004</v>
      </c>
      <c r="BP565" s="20">
        <v>0.92100000000000004</v>
      </c>
      <c r="BQ565" s="20">
        <v>0.91900000000000004</v>
      </c>
      <c r="BR565" s="20">
        <v>0.92300000000000004</v>
      </c>
      <c r="BS565" s="20"/>
      <c r="BT565" s="20">
        <v>0.90400000000000003</v>
      </c>
      <c r="BU565" s="20">
        <v>0.93500000000000005</v>
      </c>
      <c r="BV565" s="20">
        <v>0.93899999999999995</v>
      </c>
      <c r="BW565" s="20">
        <v>0.92</v>
      </c>
      <c r="BX565" s="20"/>
      <c r="BY565" s="20"/>
      <c r="BZ565" s="20"/>
      <c r="CA565" s="20"/>
      <c r="CB565" s="20"/>
      <c r="CC565" s="20"/>
    </row>
    <row r="566" spans="1:81" x14ac:dyDescent="0.35">
      <c r="A566" s="20">
        <v>195.28200000000001</v>
      </c>
      <c r="B566" s="20">
        <v>190.595</v>
      </c>
      <c r="C566" s="20">
        <v>285.89299999999997</v>
      </c>
      <c r="D566" s="20">
        <v>179.66</v>
      </c>
      <c r="E566" s="20">
        <v>301.51600000000002</v>
      </c>
      <c r="F566" s="20">
        <v>763.94399999999996</v>
      </c>
      <c r="G566" s="20"/>
      <c r="H566" s="20">
        <v>192.15799999999999</v>
      </c>
      <c r="I566" s="20">
        <v>271.83300000000003</v>
      </c>
      <c r="J566" s="20">
        <v>206.21799999999999</v>
      </c>
      <c r="K566" s="20">
        <v>663.96</v>
      </c>
      <c r="L566" s="20"/>
      <c r="M566" s="20"/>
      <c r="N566" s="20"/>
      <c r="O566" s="20"/>
      <c r="P566" s="20"/>
      <c r="Q566" s="20">
        <v>53.582999999999998</v>
      </c>
      <c r="R566" s="20">
        <v>51.816000000000003</v>
      </c>
      <c r="S566" s="20">
        <v>63.886000000000003</v>
      </c>
      <c r="T566" s="20">
        <v>51.816000000000003</v>
      </c>
      <c r="U566" s="20">
        <v>70.224000000000004</v>
      </c>
      <c r="V566" s="20">
        <v>116.863</v>
      </c>
      <c r="W566" s="20"/>
      <c r="X566" s="20">
        <v>50.350999999999999</v>
      </c>
      <c r="Y566" s="20">
        <v>61.814999999999998</v>
      </c>
      <c r="Z566" s="20">
        <v>52.850999999999999</v>
      </c>
      <c r="AA566" s="20">
        <v>98.632000000000005</v>
      </c>
      <c r="AB566" s="20"/>
      <c r="AC566" s="20"/>
      <c r="AD566" s="20"/>
      <c r="AE566" s="20"/>
      <c r="AG566" s="20">
        <v>0.85499999999999998</v>
      </c>
      <c r="AH566" s="20">
        <v>0.89200000000000002</v>
      </c>
      <c r="AI566" s="20">
        <v>0.88</v>
      </c>
      <c r="AJ566" s="20">
        <v>0.84099999999999997</v>
      </c>
      <c r="AK566" s="20">
        <v>0.76800000000000002</v>
      </c>
      <c r="AL566" s="20">
        <v>0.70299999999999996</v>
      </c>
      <c r="AM566" s="20"/>
      <c r="AN566" s="20">
        <v>0.95199999999999996</v>
      </c>
      <c r="AO566" s="20">
        <v>0.89400000000000002</v>
      </c>
      <c r="AP566" s="20">
        <v>0.92800000000000005</v>
      </c>
      <c r="AQ566" s="20">
        <v>0.85799999999999998</v>
      </c>
      <c r="AR566" s="20"/>
      <c r="AS566" s="20"/>
      <c r="AT566" s="20"/>
      <c r="AU566" s="20"/>
      <c r="AV566" s="20"/>
      <c r="AW566" s="20">
        <v>1.4550000000000001</v>
      </c>
      <c r="AX566" s="20">
        <v>1.591</v>
      </c>
      <c r="AY566" s="20">
        <v>1.25</v>
      </c>
      <c r="AZ566" s="20">
        <v>1.6240000000000001</v>
      </c>
      <c r="BA566" s="20">
        <v>1.4079999999999999</v>
      </c>
      <c r="BB566" s="20">
        <v>2.1800000000000002</v>
      </c>
      <c r="BC566" s="20"/>
      <c r="BD566" s="20">
        <v>1.1910000000000001</v>
      </c>
      <c r="BE566" s="20">
        <v>1.704</v>
      </c>
      <c r="BF566" s="20">
        <v>1.415</v>
      </c>
      <c r="BG566" s="20">
        <v>1.171</v>
      </c>
      <c r="BH566" s="20"/>
      <c r="BI566" s="20"/>
      <c r="BJ566" s="20"/>
      <c r="BK566" s="20"/>
      <c r="BL566" s="20"/>
      <c r="BM566" s="20">
        <v>0.88300000000000001</v>
      </c>
      <c r="BN566" s="20">
        <v>0.93100000000000005</v>
      </c>
      <c r="BO566" s="20">
        <v>0.90600000000000003</v>
      </c>
      <c r="BP566" s="20">
        <v>0.89800000000000002</v>
      </c>
      <c r="BQ566" s="20">
        <v>0.88300000000000001</v>
      </c>
      <c r="BR566" s="20">
        <v>0.90200000000000002</v>
      </c>
      <c r="BS566" s="20"/>
      <c r="BT566" s="20">
        <v>0.91400000000000003</v>
      </c>
      <c r="BU566" s="20">
        <v>0.95099999999999996</v>
      </c>
      <c r="BV566" s="20">
        <v>0.91700000000000004</v>
      </c>
      <c r="BW566" s="20">
        <v>0.93200000000000005</v>
      </c>
      <c r="BX566" s="20"/>
      <c r="BY566" s="20"/>
      <c r="BZ566" s="20"/>
      <c r="CA566" s="20"/>
      <c r="CB566" s="20"/>
      <c r="CC566" s="20"/>
    </row>
    <row r="567" spans="1:81" x14ac:dyDescent="0.35">
      <c r="A567" s="20">
        <v>210.905</v>
      </c>
      <c r="B567" s="20">
        <v>190.595</v>
      </c>
      <c r="C567" s="20">
        <v>221.84100000000001</v>
      </c>
      <c r="D567" s="20">
        <v>218.71600000000001</v>
      </c>
      <c r="E567" s="20">
        <v>167.16200000000001</v>
      </c>
      <c r="F567" s="20">
        <v>299.95400000000001</v>
      </c>
      <c r="G567" s="20"/>
      <c r="H567" s="20">
        <v>289.01799999999997</v>
      </c>
      <c r="I567" s="20">
        <v>212.46700000000001</v>
      </c>
      <c r="J567" s="20">
        <v>246.83699999999999</v>
      </c>
      <c r="K567" s="20">
        <v>129.667</v>
      </c>
      <c r="L567" s="20"/>
      <c r="M567" s="20"/>
      <c r="N567" s="20"/>
      <c r="O567" s="20"/>
      <c r="P567" s="20"/>
      <c r="Q567" s="20">
        <v>60.957000000000001</v>
      </c>
      <c r="R567" s="20">
        <v>51.084000000000003</v>
      </c>
      <c r="S567" s="20">
        <v>60.350999999999999</v>
      </c>
      <c r="T567" s="20">
        <v>54.316000000000003</v>
      </c>
      <c r="U567" s="20">
        <v>48.280999999999999</v>
      </c>
      <c r="V567" s="20">
        <v>71.992000000000004</v>
      </c>
      <c r="W567" s="20"/>
      <c r="X567" s="20">
        <v>63.886000000000003</v>
      </c>
      <c r="Y567" s="20">
        <v>54.619</v>
      </c>
      <c r="Z567" s="20">
        <v>57.850999999999999</v>
      </c>
      <c r="AA567" s="20">
        <v>42.548999999999999</v>
      </c>
      <c r="AB567" s="20"/>
      <c r="AC567" s="20"/>
      <c r="AD567" s="20"/>
      <c r="AE567" s="20"/>
      <c r="AG567" s="20">
        <v>0.71299999999999997</v>
      </c>
      <c r="AH567" s="20">
        <v>0.91800000000000004</v>
      </c>
      <c r="AI567" s="20">
        <v>0.76500000000000001</v>
      </c>
      <c r="AJ567" s="20">
        <v>0.93200000000000005</v>
      </c>
      <c r="AK567" s="20">
        <v>0.90100000000000002</v>
      </c>
      <c r="AL567" s="20">
        <v>0.72699999999999998</v>
      </c>
      <c r="AM567" s="20"/>
      <c r="AN567" s="20">
        <v>0.89</v>
      </c>
      <c r="AO567" s="20">
        <v>0.89500000000000002</v>
      </c>
      <c r="AP567" s="20">
        <v>0.92700000000000005</v>
      </c>
      <c r="AQ567" s="20">
        <v>0.9</v>
      </c>
      <c r="AR567" s="20"/>
      <c r="AS567" s="20"/>
      <c r="AT567" s="20"/>
      <c r="AU567" s="20"/>
      <c r="AV567" s="20"/>
      <c r="AW567" s="20">
        <v>1.385</v>
      </c>
      <c r="AX567" s="20">
        <v>1.4419999999999999</v>
      </c>
      <c r="AY567" s="20">
        <v>1.8640000000000001</v>
      </c>
      <c r="AZ567" s="20">
        <v>1.2090000000000001</v>
      </c>
      <c r="BA567" s="20">
        <v>1.6240000000000001</v>
      </c>
      <c r="BB567" s="20">
        <v>1.946</v>
      </c>
      <c r="BC567" s="20"/>
      <c r="BD567" s="20">
        <v>1.2649999999999999</v>
      </c>
      <c r="BE567" s="20">
        <v>1.41</v>
      </c>
      <c r="BF567" s="20">
        <v>1.2490000000000001</v>
      </c>
      <c r="BG567" s="20">
        <v>1.639</v>
      </c>
      <c r="BH567" s="20"/>
      <c r="BI567" s="20"/>
      <c r="BJ567" s="20"/>
      <c r="BK567" s="20"/>
      <c r="BL567" s="20"/>
      <c r="BM567" s="20">
        <v>0.83299999999999996</v>
      </c>
      <c r="BN567" s="20">
        <v>0.91700000000000004</v>
      </c>
      <c r="BO567" s="20">
        <v>0.89300000000000002</v>
      </c>
      <c r="BP567" s="20">
        <v>0.92100000000000004</v>
      </c>
      <c r="BQ567" s="20">
        <v>0.93</v>
      </c>
      <c r="BR567" s="20">
        <v>0.877</v>
      </c>
      <c r="BS567" s="20"/>
      <c r="BT567" s="20">
        <v>0.92700000000000005</v>
      </c>
      <c r="BU567" s="20">
        <v>0.91900000000000004</v>
      </c>
      <c r="BV567" s="20">
        <v>0.92400000000000004</v>
      </c>
      <c r="BW567" s="20">
        <v>0.90200000000000002</v>
      </c>
      <c r="BX567" s="20"/>
      <c r="BY567" s="20"/>
      <c r="BZ567" s="20"/>
      <c r="CA567" s="20"/>
      <c r="CB567" s="20"/>
      <c r="CC567" s="20"/>
    </row>
    <row r="568" spans="1:81" x14ac:dyDescent="0.35">
      <c r="A568" s="20">
        <v>221.84100000000001</v>
      </c>
      <c r="B568" s="20">
        <v>221.84100000000001</v>
      </c>
      <c r="C568" s="20">
        <v>351.50799999999998</v>
      </c>
      <c r="D568" s="20">
        <v>153.101</v>
      </c>
      <c r="E568" s="20">
        <v>198.40700000000001</v>
      </c>
      <c r="F568" s="20">
        <v>189.03299999999999</v>
      </c>
      <c r="G568" s="20"/>
      <c r="H568" s="20">
        <v>281.20600000000002</v>
      </c>
      <c r="I568" s="20">
        <v>495.23599999999999</v>
      </c>
      <c r="J568" s="20">
        <v>178.09700000000001</v>
      </c>
      <c r="K568" s="20">
        <v>228.09</v>
      </c>
      <c r="L568" s="20"/>
      <c r="M568" s="20"/>
      <c r="N568" s="20"/>
      <c r="O568" s="20"/>
      <c r="P568" s="20"/>
      <c r="Q568" s="20">
        <v>55.350999999999999</v>
      </c>
      <c r="R568" s="20">
        <v>55.350999999999999</v>
      </c>
      <c r="S568" s="20">
        <v>72.421000000000006</v>
      </c>
      <c r="T568" s="20">
        <v>46.512999999999998</v>
      </c>
      <c r="U568" s="20">
        <v>52.244999999999997</v>
      </c>
      <c r="V568" s="20">
        <v>50.476999999999997</v>
      </c>
      <c r="W568" s="20"/>
      <c r="X568" s="20">
        <v>61.082999999999998</v>
      </c>
      <c r="Y568" s="20">
        <v>82.722999999999999</v>
      </c>
      <c r="Z568" s="20">
        <v>49.316000000000003</v>
      </c>
      <c r="AA568" s="20">
        <v>58.582999999999998</v>
      </c>
      <c r="AB568" s="20"/>
      <c r="AC568" s="20"/>
      <c r="AD568" s="20"/>
      <c r="AE568" s="20"/>
      <c r="AG568" s="20">
        <v>0.91</v>
      </c>
      <c r="AH568" s="20">
        <v>0.91</v>
      </c>
      <c r="AI568" s="20">
        <v>0.84199999999999997</v>
      </c>
      <c r="AJ568" s="20">
        <v>0.88900000000000001</v>
      </c>
      <c r="AK568" s="20">
        <v>0.91300000000000003</v>
      </c>
      <c r="AL568" s="20">
        <v>0.93200000000000005</v>
      </c>
      <c r="AM568" s="20"/>
      <c r="AN568" s="20">
        <v>0.94699999999999995</v>
      </c>
      <c r="AO568" s="20">
        <v>0.90900000000000003</v>
      </c>
      <c r="AP568" s="20">
        <v>0.92</v>
      </c>
      <c r="AQ568" s="20">
        <v>0.83499999999999996</v>
      </c>
      <c r="AR568" s="20"/>
      <c r="AS568" s="20"/>
      <c r="AT568" s="20"/>
      <c r="AU568" s="20"/>
      <c r="AV568" s="20"/>
      <c r="AW568" s="20">
        <v>1.222</v>
      </c>
      <c r="AX568" s="20">
        <v>1.1759999999999999</v>
      </c>
      <c r="AY568" s="20">
        <v>1.7749999999999999</v>
      </c>
      <c r="AZ568" s="20">
        <v>1.6040000000000001</v>
      </c>
      <c r="BA568" s="20">
        <v>1.4790000000000001</v>
      </c>
      <c r="BB568" s="20">
        <v>1.4059999999999999</v>
      </c>
      <c r="BC568" s="20"/>
      <c r="BD568" s="20">
        <v>1.32</v>
      </c>
      <c r="BE568" s="20">
        <v>1.1279999999999999</v>
      </c>
      <c r="BF568" s="20">
        <v>1.3660000000000001</v>
      </c>
      <c r="BG568" s="20">
        <v>1.738</v>
      </c>
      <c r="BH568" s="20"/>
      <c r="BI568" s="20"/>
      <c r="BJ568" s="20"/>
      <c r="BK568" s="20"/>
      <c r="BL568" s="20"/>
      <c r="BM568" s="20">
        <v>0.90400000000000003</v>
      </c>
      <c r="BN568" s="20">
        <v>0.91</v>
      </c>
      <c r="BO568" s="20">
        <v>0.93400000000000005</v>
      </c>
      <c r="BP568" s="20">
        <v>0.92</v>
      </c>
      <c r="BQ568" s="20">
        <v>0.94099999999999995</v>
      </c>
      <c r="BR568" s="20">
        <v>0.95299999999999996</v>
      </c>
      <c r="BS568" s="20"/>
      <c r="BT568" s="20">
        <v>0.94699999999999995</v>
      </c>
      <c r="BU568" s="20">
        <v>0.94099999999999995</v>
      </c>
      <c r="BV568" s="20">
        <v>0.90800000000000003</v>
      </c>
      <c r="BW568" s="20">
        <v>0.91500000000000004</v>
      </c>
      <c r="BX568" s="20"/>
      <c r="BY568" s="20"/>
      <c r="BZ568" s="20"/>
      <c r="CA568" s="20"/>
      <c r="CB568" s="20"/>
      <c r="CC568" s="20"/>
    </row>
    <row r="569" spans="1:81" x14ac:dyDescent="0.35">
      <c r="A569" s="20">
        <v>142.16499999999999</v>
      </c>
      <c r="B569" s="20">
        <v>249.96100000000001</v>
      </c>
      <c r="C569" s="20">
        <v>249.96100000000001</v>
      </c>
      <c r="D569" s="20">
        <v>193.72</v>
      </c>
      <c r="E569" s="20">
        <v>473.36399999999998</v>
      </c>
      <c r="F569" s="20">
        <v>588.971</v>
      </c>
      <c r="G569" s="20"/>
      <c r="H569" s="20">
        <v>553.03899999999999</v>
      </c>
      <c r="I569" s="20">
        <v>399.93799999999999</v>
      </c>
      <c r="J569" s="20">
        <v>153.101</v>
      </c>
      <c r="K569" s="20">
        <v>281.20600000000002</v>
      </c>
      <c r="L569" s="20"/>
      <c r="M569" s="20"/>
      <c r="N569" s="20"/>
      <c r="O569" s="20"/>
      <c r="P569" s="20"/>
      <c r="Q569" s="20">
        <v>46.816000000000003</v>
      </c>
      <c r="R569" s="20">
        <v>59.921999999999997</v>
      </c>
      <c r="S569" s="20">
        <v>61.814999999999998</v>
      </c>
      <c r="T569" s="20">
        <v>52.548000000000002</v>
      </c>
      <c r="U569" s="20">
        <v>80.652000000000001</v>
      </c>
      <c r="V569" s="20">
        <v>98.757999999999996</v>
      </c>
      <c r="W569" s="20"/>
      <c r="X569" s="20">
        <v>91.99</v>
      </c>
      <c r="Y569" s="20">
        <v>74.188000000000002</v>
      </c>
      <c r="Z569" s="20">
        <v>45.048999999999999</v>
      </c>
      <c r="AA569" s="20">
        <v>63.154000000000003</v>
      </c>
      <c r="AB569" s="20"/>
      <c r="AC569" s="20"/>
      <c r="AD569" s="20"/>
      <c r="AE569" s="20"/>
      <c r="AG569" s="20">
        <v>0.81499999999999995</v>
      </c>
      <c r="AH569" s="20">
        <v>0.875</v>
      </c>
      <c r="AI569" s="20">
        <v>0.82199999999999995</v>
      </c>
      <c r="AJ569" s="20">
        <v>0.88200000000000001</v>
      </c>
      <c r="AK569" s="20">
        <v>0.91400000000000003</v>
      </c>
      <c r="AL569" s="20">
        <v>0.75900000000000001</v>
      </c>
      <c r="AM569" s="20"/>
      <c r="AN569" s="20">
        <v>0.82099999999999995</v>
      </c>
      <c r="AO569" s="20">
        <v>0.91300000000000003</v>
      </c>
      <c r="AP569" s="20">
        <v>0.94799999999999995</v>
      </c>
      <c r="AQ569" s="20">
        <v>0.88600000000000001</v>
      </c>
      <c r="AR569" s="20"/>
      <c r="AS569" s="20"/>
      <c r="AT569" s="20"/>
      <c r="AU569" s="20"/>
      <c r="AV569" s="20"/>
      <c r="AW569" s="20">
        <v>1.7749999999999999</v>
      </c>
      <c r="AX569" s="20">
        <v>1.4019999999999999</v>
      </c>
      <c r="AY569" s="20">
        <v>1.446</v>
      </c>
      <c r="AZ569" s="20">
        <v>1.6339999999999999</v>
      </c>
      <c r="BA569" s="20">
        <v>1.3240000000000001</v>
      </c>
      <c r="BB569" s="20">
        <v>1.9470000000000001</v>
      </c>
      <c r="BC569" s="20"/>
      <c r="BD569" s="20">
        <v>1.538</v>
      </c>
      <c r="BE569" s="20">
        <v>1.4119999999999999</v>
      </c>
      <c r="BF569" s="20">
        <v>1.5009999999999999</v>
      </c>
      <c r="BG569" s="20">
        <v>1.5920000000000001</v>
      </c>
      <c r="BH569" s="20"/>
      <c r="BI569" s="20"/>
      <c r="BJ569" s="20"/>
      <c r="BK569" s="20"/>
      <c r="BL569" s="20"/>
      <c r="BM569" s="20">
        <v>0.88800000000000001</v>
      </c>
      <c r="BN569" s="20">
        <v>0.90400000000000003</v>
      </c>
      <c r="BO569" s="20">
        <v>0.89400000000000002</v>
      </c>
      <c r="BP569" s="20">
        <v>0.92900000000000005</v>
      </c>
      <c r="BQ569" s="20">
        <v>0.94499999999999995</v>
      </c>
      <c r="BR569" s="20">
        <v>0.93</v>
      </c>
      <c r="BS569" s="20"/>
      <c r="BT569" s="20">
        <v>0.92400000000000004</v>
      </c>
      <c r="BU569" s="20">
        <v>0.94599999999999995</v>
      </c>
      <c r="BV569" s="20">
        <v>0.92900000000000005</v>
      </c>
      <c r="BW569" s="20">
        <v>0.92300000000000004</v>
      </c>
      <c r="BX569" s="20"/>
      <c r="BY569" s="20"/>
      <c r="BZ569" s="20"/>
      <c r="CA569" s="20"/>
      <c r="CB569" s="20"/>
      <c r="CC569" s="20"/>
    </row>
    <row r="570" spans="1:81" x14ac:dyDescent="0.35">
      <c r="A570" s="20">
        <v>157.78800000000001</v>
      </c>
      <c r="B570" s="20">
        <v>284.33100000000002</v>
      </c>
      <c r="C570" s="20">
        <v>721.76300000000003</v>
      </c>
      <c r="D570" s="20">
        <v>229.65199999999999</v>
      </c>
      <c r="E570" s="20">
        <v>403.06299999999999</v>
      </c>
      <c r="F570" s="20">
        <v>242.15</v>
      </c>
      <c r="G570" s="20"/>
      <c r="H570" s="20">
        <v>224.965</v>
      </c>
      <c r="I570" s="20">
        <v>182.78399999999999</v>
      </c>
      <c r="J570" s="20">
        <v>171.84800000000001</v>
      </c>
      <c r="K570" s="20">
        <v>148.41399999999999</v>
      </c>
      <c r="L570" s="20"/>
      <c r="M570" s="20"/>
      <c r="N570" s="20"/>
      <c r="O570" s="20"/>
      <c r="P570" s="20"/>
      <c r="Q570" s="20">
        <v>45.780999999999999</v>
      </c>
      <c r="R570" s="20">
        <v>65.349999999999994</v>
      </c>
      <c r="S570" s="20">
        <v>115.095</v>
      </c>
      <c r="T570" s="20">
        <v>58.886000000000003</v>
      </c>
      <c r="U570" s="20">
        <v>75.653000000000006</v>
      </c>
      <c r="V570" s="20">
        <v>61.386000000000003</v>
      </c>
      <c r="W570" s="20"/>
      <c r="X570" s="20">
        <v>57.421999999999997</v>
      </c>
      <c r="Y570" s="20">
        <v>51.084000000000003</v>
      </c>
      <c r="Z570" s="20">
        <v>48.709000000000003</v>
      </c>
      <c r="AA570" s="20">
        <v>45.780999999999999</v>
      </c>
      <c r="AB570" s="20"/>
      <c r="AC570" s="20"/>
      <c r="AD570" s="20"/>
      <c r="AE570" s="20"/>
      <c r="AG570" s="20">
        <v>0.94599999999999995</v>
      </c>
      <c r="AH570" s="20">
        <v>0.83699999999999997</v>
      </c>
      <c r="AI570" s="20">
        <v>0.68500000000000005</v>
      </c>
      <c r="AJ570" s="20">
        <v>0.83199999999999996</v>
      </c>
      <c r="AK570" s="20">
        <v>0.88500000000000001</v>
      </c>
      <c r="AL570" s="20">
        <v>0.80800000000000005</v>
      </c>
      <c r="AM570" s="20"/>
      <c r="AN570" s="20">
        <v>0.85699999999999998</v>
      </c>
      <c r="AO570" s="20">
        <v>0.88</v>
      </c>
      <c r="AP570" s="20">
        <v>0.91</v>
      </c>
      <c r="AQ570" s="20">
        <v>0.89</v>
      </c>
      <c r="AR570" s="20"/>
      <c r="AS570" s="20"/>
      <c r="AT570" s="20"/>
      <c r="AU570" s="20"/>
      <c r="AV570" s="20"/>
      <c r="AW570" s="20">
        <v>1.242</v>
      </c>
      <c r="AX570" s="20">
        <v>1.6870000000000001</v>
      </c>
      <c r="AY570" s="20">
        <v>2.2839999999999998</v>
      </c>
      <c r="AZ570" s="20">
        <v>1.5629999999999999</v>
      </c>
      <c r="BA570" s="20">
        <v>1.375</v>
      </c>
      <c r="BB570" s="20">
        <v>1.8620000000000001</v>
      </c>
      <c r="BC570" s="20"/>
      <c r="BD570" s="20">
        <v>1.518</v>
      </c>
      <c r="BE570" s="20">
        <v>1.6080000000000001</v>
      </c>
      <c r="BF570" s="20">
        <v>1.302</v>
      </c>
      <c r="BG570" s="20">
        <v>1.538</v>
      </c>
      <c r="BH570" s="20"/>
      <c r="BI570" s="20"/>
      <c r="BJ570" s="20"/>
      <c r="BK570" s="20"/>
      <c r="BL570" s="20"/>
      <c r="BM570" s="20">
        <v>0.91</v>
      </c>
      <c r="BN570" s="20">
        <v>0.92200000000000004</v>
      </c>
      <c r="BO570" s="20">
        <v>0.93799999999999994</v>
      </c>
      <c r="BP570" s="20">
        <v>0.92200000000000004</v>
      </c>
      <c r="BQ570" s="20">
        <v>0.92800000000000005</v>
      </c>
      <c r="BR570" s="20">
        <v>0.90100000000000002</v>
      </c>
      <c r="BS570" s="20"/>
      <c r="BT570" s="20">
        <v>0.89700000000000002</v>
      </c>
      <c r="BU570" s="20">
        <v>0.90300000000000002</v>
      </c>
      <c r="BV570" s="20">
        <v>0.93200000000000005</v>
      </c>
      <c r="BW570" s="20">
        <v>0.90500000000000003</v>
      </c>
      <c r="BX570" s="20"/>
      <c r="BY570" s="20"/>
      <c r="BZ570" s="20"/>
      <c r="CA570" s="20"/>
      <c r="CB570" s="20"/>
      <c r="CC570" s="20"/>
    </row>
    <row r="571" spans="1:81" x14ac:dyDescent="0.35">
      <c r="A571" s="20">
        <v>189.03299999999999</v>
      </c>
      <c r="B571" s="20">
        <v>167.16200000000001</v>
      </c>
      <c r="C571" s="20">
        <v>223.40299999999999</v>
      </c>
      <c r="D571" s="20">
        <v>104.67100000000001</v>
      </c>
      <c r="E571" s="20">
        <v>154.66399999999999</v>
      </c>
      <c r="F571" s="20">
        <v>201.53100000000001</v>
      </c>
      <c r="G571" s="20"/>
      <c r="H571" s="20">
        <v>243.71199999999999</v>
      </c>
      <c r="I571" s="20">
        <v>223.40299999999999</v>
      </c>
      <c r="J571" s="20">
        <v>184.346</v>
      </c>
      <c r="K571" s="20">
        <v>763.94399999999996</v>
      </c>
      <c r="L571" s="20"/>
      <c r="M571" s="20"/>
      <c r="N571" s="20"/>
      <c r="O571" s="20"/>
      <c r="P571" s="20"/>
      <c r="Q571" s="20">
        <v>51.084000000000003</v>
      </c>
      <c r="R571" s="20">
        <v>49.744999999999997</v>
      </c>
      <c r="S571" s="20">
        <v>55.350999999999999</v>
      </c>
      <c r="T571" s="20">
        <v>40.780999999999999</v>
      </c>
      <c r="U571" s="20">
        <v>48.280999999999999</v>
      </c>
      <c r="V571" s="20">
        <v>54.316000000000003</v>
      </c>
      <c r="W571" s="20"/>
      <c r="X571" s="20">
        <v>58.886000000000003</v>
      </c>
      <c r="Y571" s="20">
        <v>58.154000000000003</v>
      </c>
      <c r="Z571" s="20">
        <v>49.316000000000003</v>
      </c>
      <c r="AA571" s="20">
        <v>174.58799999999999</v>
      </c>
      <c r="AB571" s="20"/>
      <c r="AC571" s="20"/>
      <c r="AD571" s="20"/>
      <c r="AE571" s="20"/>
      <c r="AG571" s="20">
        <v>0.91</v>
      </c>
      <c r="AH571" s="20">
        <v>0.84899999999999998</v>
      </c>
      <c r="AI571" s="20">
        <v>0.91600000000000004</v>
      </c>
      <c r="AJ571" s="20">
        <v>0.79100000000000004</v>
      </c>
      <c r="AK571" s="20">
        <v>0.83399999999999996</v>
      </c>
      <c r="AL571" s="20">
        <v>0.85799999999999998</v>
      </c>
      <c r="AM571" s="20"/>
      <c r="AN571" s="20">
        <v>0.88300000000000001</v>
      </c>
      <c r="AO571" s="20">
        <v>0.83</v>
      </c>
      <c r="AP571" s="20">
        <v>0.95299999999999996</v>
      </c>
      <c r="AQ571" s="20">
        <v>0.315</v>
      </c>
      <c r="AR571" s="20"/>
      <c r="AS571" s="20"/>
      <c r="AT571" s="20"/>
      <c r="AU571" s="20"/>
      <c r="AV571" s="20"/>
      <c r="AW571" s="20">
        <v>1.29</v>
      </c>
      <c r="AX571" s="20">
        <v>1.819</v>
      </c>
      <c r="AY571" s="20">
        <v>1.2909999999999999</v>
      </c>
      <c r="AZ571" s="20">
        <v>1.78</v>
      </c>
      <c r="BA571" s="20">
        <v>1.87</v>
      </c>
      <c r="BB571" s="20">
        <v>1.61</v>
      </c>
      <c r="BC571" s="20"/>
      <c r="BD571" s="20">
        <v>1.2150000000000001</v>
      </c>
      <c r="BE571" s="20">
        <v>1.63</v>
      </c>
      <c r="BF571" s="20">
        <v>1.2709999999999999</v>
      </c>
      <c r="BG571" s="20">
        <v>4.9489999999999998</v>
      </c>
      <c r="BH571" s="20"/>
      <c r="BI571" s="20"/>
      <c r="BJ571" s="20"/>
      <c r="BK571" s="20"/>
      <c r="BL571" s="20"/>
      <c r="BM571" s="20">
        <v>0.90600000000000003</v>
      </c>
      <c r="BN571" s="20">
        <v>0.92600000000000005</v>
      </c>
      <c r="BO571" s="20">
        <v>0.91100000000000003</v>
      </c>
      <c r="BP571" s="20">
        <v>0.876</v>
      </c>
      <c r="BQ571" s="20">
        <v>0.90800000000000003</v>
      </c>
      <c r="BR571" s="20">
        <v>0.90800000000000003</v>
      </c>
      <c r="BS571" s="20"/>
      <c r="BT571" s="20">
        <v>0.90400000000000003</v>
      </c>
      <c r="BU571" s="20">
        <v>0.89700000000000002</v>
      </c>
      <c r="BV571" s="20">
        <v>0.92900000000000005</v>
      </c>
      <c r="BW571" s="20">
        <v>0.72399999999999998</v>
      </c>
      <c r="BX571" s="20"/>
      <c r="BY571" s="20"/>
      <c r="BZ571" s="20"/>
      <c r="CA571" s="20"/>
      <c r="CB571" s="20"/>
      <c r="CC571" s="20"/>
    </row>
    <row r="572" spans="1:81" x14ac:dyDescent="0.35">
      <c r="A572" s="20">
        <v>174.97300000000001</v>
      </c>
      <c r="B572" s="20">
        <v>206.21799999999999</v>
      </c>
      <c r="C572" s="20">
        <v>287.45499999999998</v>
      </c>
      <c r="D572" s="20">
        <v>170.286</v>
      </c>
      <c r="E572" s="20">
        <v>192.15799999999999</v>
      </c>
      <c r="F572" s="20">
        <v>317.13799999999998</v>
      </c>
      <c r="G572" s="20"/>
      <c r="H572" s="20">
        <v>207.78</v>
      </c>
      <c r="I572" s="20">
        <v>209.34299999999999</v>
      </c>
      <c r="J572" s="20">
        <v>242.15</v>
      </c>
      <c r="K572" s="20">
        <v>253.08600000000001</v>
      </c>
      <c r="L572" s="20"/>
      <c r="M572" s="20"/>
      <c r="N572" s="20"/>
      <c r="O572" s="20"/>
      <c r="P572" s="20"/>
      <c r="Q572" s="20">
        <v>50.350999999999999</v>
      </c>
      <c r="R572" s="20">
        <v>54.316000000000003</v>
      </c>
      <c r="S572" s="20">
        <v>62.85</v>
      </c>
      <c r="T572" s="20">
        <v>48.584000000000003</v>
      </c>
      <c r="U572" s="20">
        <v>50.78</v>
      </c>
      <c r="V572" s="20">
        <v>65.349999999999994</v>
      </c>
      <c r="W572" s="20"/>
      <c r="X572" s="20">
        <v>54.316000000000003</v>
      </c>
      <c r="Y572" s="20">
        <v>52.548000000000002</v>
      </c>
      <c r="Z572" s="20">
        <v>56.814999999999998</v>
      </c>
      <c r="AA572" s="20">
        <v>61.082999999999998</v>
      </c>
      <c r="AB572" s="20"/>
      <c r="AC572" s="20"/>
      <c r="AD572" s="20"/>
      <c r="AE572" s="20"/>
      <c r="AG572" s="20">
        <v>0.86699999999999999</v>
      </c>
      <c r="AH572" s="20">
        <v>0.878</v>
      </c>
      <c r="AI572" s="20">
        <v>0.91400000000000003</v>
      </c>
      <c r="AJ572" s="20">
        <v>0.90700000000000003</v>
      </c>
      <c r="AK572" s="20">
        <v>0.93600000000000005</v>
      </c>
      <c r="AL572" s="20">
        <v>0.93300000000000005</v>
      </c>
      <c r="AM572" s="20"/>
      <c r="AN572" s="20">
        <v>0.88500000000000001</v>
      </c>
      <c r="AO572" s="20">
        <v>0.95299999999999996</v>
      </c>
      <c r="AP572" s="20">
        <v>0.94299999999999995</v>
      </c>
      <c r="AQ572" s="20">
        <v>0.85199999999999998</v>
      </c>
      <c r="AR572" s="20"/>
      <c r="AS572" s="20"/>
      <c r="AT572" s="20"/>
      <c r="AU572" s="20"/>
      <c r="AV572" s="20"/>
      <c r="AW572" s="20">
        <v>1.625</v>
      </c>
      <c r="AX572" s="20">
        <v>1.5129999999999999</v>
      </c>
      <c r="AY572" s="20">
        <v>1.272</v>
      </c>
      <c r="AZ572" s="20">
        <v>1.468</v>
      </c>
      <c r="BA572" s="20">
        <v>1.274</v>
      </c>
      <c r="BB572" s="20">
        <v>1.3080000000000001</v>
      </c>
      <c r="BC572" s="20"/>
      <c r="BD572" s="20">
        <v>1.5049999999999999</v>
      </c>
      <c r="BE572" s="20">
        <v>1.2010000000000001</v>
      </c>
      <c r="BF572" s="20">
        <v>1.306</v>
      </c>
      <c r="BG572" s="20">
        <v>1.4419999999999999</v>
      </c>
      <c r="BH572" s="20"/>
      <c r="BI572" s="20"/>
      <c r="BJ572" s="20"/>
      <c r="BK572" s="20"/>
      <c r="BL572" s="20"/>
      <c r="BM572" s="20">
        <v>0.91800000000000004</v>
      </c>
      <c r="BN572" s="20">
        <v>0.91700000000000004</v>
      </c>
      <c r="BO572" s="20">
        <v>0.92200000000000004</v>
      </c>
      <c r="BP572" s="20">
        <v>0.90100000000000002</v>
      </c>
      <c r="BQ572" s="20">
        <v>0.93200000000000005</v>
      </c>
      <c r="BR572" s="20">
        <v>0.94199999999999995</v>
      </c>
      <c r="BS572" s="20"/>
      <c r="BT572" s="20">
        <v>0.92400000000000004</v>
      </c>
      <c r="BU572" s="20">
        <v>0.92700000000000005</v>
      </c>
      <c r="BV572" s="20">
        <v>0.93700000000000006</v>
      </c>
      <c r="BW572" s="20">
        <v>0.90300000000000002</v>
      </c>
      <c r="BX572" s="20"/>
      <c r="BY572" s="20"/>
      <c r="BZ572" s="20"/>
      <c r="CA572" s="20"/>
      <c r="CB572" s="20"/>
      <c r="CC572" s="20"/>
    </row>
    <row r="573" spans="1:81" x14ac:dyDescent="0.35">
      <c r="A573" s="20">
        <v>235.90100000000001</v>
      </c>
      <c r="B573" s="20">
        <v>178.09700000000001</v>
      </c>
      <c r="C573" s="20">
        <v>265.584</v>
      </c>
      <c r="D573" s="20">
        <v>124.98099999999999</v>
      </c>
      <c r="E573" s="20">
        <v>540.54100000000005</v>
      </c>
      <c r="F573" s="20">
        <v>204.65600000000001</v>
      </c>
      <c r="G573" s="20"/>
      <c r="H573" s="20">
        <v>196.84399999999999</v>
      </c>
      <c r="I573" s="20">
        <v>340.572</v>
      </c>
      <c r="J573" s="20">
        <v>210.905</v>
      </c>
      <c r="K573" s="20">
        <v>223.40299999999999</v>
      </c>
      <c r="L573" s="20"/>
      <c r="M573" s="20"/>
      <c r="N573" s="20"/>
      <c r="O573" s="20"/>
      <c r="P573" s="20"/>
      <c r="Q573" s="20">
        <v>58.582999999999998</v>
      </c>
      <c r="R573" s="20">
        <v>50.048000000000002</v>
      </c>
      <c r="S573" s="20">
        <v>62.85</v>
      </c>
      <c r="T573" s="20">
        <v>41.21</v>
      </c>
      <c r="U573" s="20">
        <v>88.454999999999998</v>
      </c>
      <c r="V573" s="20">
        <v>55.048000000000002</v>
      </c>
      <c r="W573" s="20"/>
      <c r="X573" s="20">
        <v>53.582999999999998</v>
      </c>
      <c r="Y573" s="20">
        <v>68.153000000000006</v>
      </c>
      <c r="Z573" s="20">
        <v>53.582999999999998</v>
      </c>
      <c r="AA573" s="20">
        <v>57.119</v>
      </c>
      <c r="AB573" s="20"/>
      <c r="AC573" s="20"/>
      <c r="AD573" s="20"/>
      <c r="AE573" s="20"/>
      <c r="AG573" s="20">
        <v>0.86399999999999999</v>
      </c>
      <c r="AH573" s="20">
        <v>0.89300000000000002</v>
      </c>
      <c r="AI573" s="20">
        <v>0.84499999999999997</v>
      </c>
      <c r="AJ573" s="20">
        <v>0.92500000000000004</v>
      </c>
      <c r="AK573" s="20">
        <v>0.86799999999999999</v>
      </c>
      <c r="AL573" s="20">
        <v>0.84899999999999998</v>
      </c>
      <c r="AM573" s="20"/>
      <c r="AN573" s="20">
        <v>0.86199999999999999</v>
      </c>
      <c r="AO573" s="20">
        <v>0.92100000000000004</v>
      </c>
      <c r="AP573" s="20">
        <v>0.92300000000000004</v>
      </c>
      <c r="AQ573" s="20">
        <v>0.86</v>
      </c>
      <c r="AR573" s="20"/>
      <c r="AS573" s="20"/>
      <c r="AT573" s="20"/>
      <c r="AU573" s="20"/>
      <c r="AV573" s="20"/>
      <c r="AW573" s="20">
        <v>1.4770000000000001</v>
      </c>
      <c r="AX573" s="20">
        <v>1.415</v>
      </c>
      <c r="AY573" s="20">
        <v>1.673</v>
      </c>
      <c r="AZ573" s="20">
        <v>1.254</v>
      </c>
      <c r="BA573" s="20">
        <v>1.556</v>
      </c>
      <c r="BB573" s="20">
        <v>1.758</v>
      </c>
      <c r="BC573" s="20"/>
      <c r="BD573" s="20">
        <v>1.6439999999999999</v>
      </c>
      <c r="BE573" s="20">
        <v>1.335</v>
      </c>
      <c r="BF573" s="20">
        <v>1.3959999999999999</v>
      </c>
      <c r="BG573" s="20">
        <v>1.7010000000000001</v>
      </c>
      <c r="BH573" s="20"/>
      <c r="BI573" s="20"/>
      <c r="BJ573" s="20"/>
      <c r="BK573" s="20"/>
      <c r="BL573" s="20"/>
      <c r="BM573" s="20">
        <v>0.91200000000000003</v>
      </c>
      <c r="BN573" s="20">
        <v>0.91200000000000003</v>
      </c>
      <c r="BO573" s="20">
        <v>0.91200000000000003</v>
      </c>
      <c r="BP573" s="20">
        <v>0.93</v>
      </c>
      <c r="BQ573" s="20">
        <v>0.94699999999999995</v>
      </c>
      <c r="BR573" s="20">
        <v>0.92900000000000005</v>
      </c>
      <c r="BS573" s="20"/>
      <c r="BT573" s="20">
        <v>0.91</v>
      </c>
      <c r="BU573" s="20">
        <v>0.93200000000000005</v>
      </c>
      <c r="BV573" s="20">
        <v>0.92200000000000004</v>
      </c>
      <c r="BW573" s="20">
        <v>0.91700000000000004</v>
      </c>
      <c r="BX573" s="20"/>
      <c r="BY573" s="20"/>
      <c r="BZ573" s="20"/>
      <c r="CA573" s="20"/>
      <c r="CB573" s="20"/>
      <c r="CC573" s="20"/>
    </row>
    <row r="574" spans="1:81" x14ac:dyDescent="0.35">
      <c r="A574" s="20">
        <v>293.70400000000001</v>
      </c>
      <c r="B574" s="20">
        <v>299.95400000000001</v>
      </c>
      <c r="C574" s="20">
        <v>173.411</v>
      </c>
      <c r="D574" s="20">
        <v>160.91300000000001</v>
      </c>
      <c r="E574" s="20">
        <v>528.04300000000001</v>
      </c>
      <c r="F574" s="20">
        <v>279.64400000000001</v>
      </c>
      <c r="G574" s="20"/>
      <c r="H574" s="20">
        <v>309.327</v>
      </c>
      <c r="I574" s="20">
        <v>428.05900000000003</v>
      </c>
      <c r="J574" s="20">
        <v>209.34299999999999</v>
      </c>
      <c r="K574" s="20">
        <v>314.01400000000001</v>
      </c>
      <c r="L574" s="20"/>
      <c r="M574" s="20"/>
      <c r="N574" s="20"/>
      <c r="O574" s="20"/>
      <c r="P574" s="20"/>
      <c r="Q574" s="20">
        <v>63.154000000000003</v>
      </c>
      <c r="R574" s="20">
        <v>64.921000000000006</v>
      </c>
      <c r="S574" s="20">
        <v>53.582999999999998</v>
      </c>
      <c r="T574" s="20">
        <v>45.048999999999999</v>
      </c>
      <c r="U574" s="20">
        <v>86.991</v>
      </c>
      <c r="V574" s="20">
        <v>73.760000000000005</v>
      </c>
      <c r="W574" s="20"/>
      <c r="X574" s="20">
        <v>65.224999999999994</v>
      </c>
      <c r="Y574" s="20">
        <v>77.724000000000004</v>
      </c>
      <c r="Z574" s="20">
        <v>54.316000000000003</v>
      </c>
      <c r="AA574" s="20">
        <v>64.617999999999995</v>
      </c>
      <c r="AB574" s="20"/>
      <c r="AC574" s="20"/>
      <c r="AD574" s="20"/>
      <c r="AE574" s="20"/>
      <c r="AG574" s="20">
        <v>0.92500000000000004</v>
      </c>
      <c r="AH574" s="20">
        <v>0.89400000000000002</v>
      </c>
      <c r="AI574" s="20">
        <v>0.75900000000000001</v>
      </c>
      <c r="AJ574" s="20">
        <v>0.996</v>
      </c>
      <c r="AK574" s="20">
        <v>0.877</v>
      </c>
      <c r="AL574" s="20">
        <v>0.64600000000000002</v>
      </c>
      <c r="AM574" s="20"/>
      <c r="AN574" s="20">
        <v>0.91400000000000003</v>
      </c>
      <c r="AO574" s="20">
        <v>0.89</v>
      </c>
      <c r="AP574" s="20">
        <v>0.89200000000000002</v>
      </c>
      <c r="AQ574" s="20">
        <v>0.94499999999999995</v>
      </c>
      <c r="AR574" s="20"/>
      <c r="AS574" s="20"/>
      <c r="AT574" s="20"/>
      <c r="AU574" s="20"/>
      <c r="AV574" s="20"/>
      <c r="AW574" s="20">
        <v>1.1020000000000001</v>
      </c>
      <c r="AX574" s="20">
        <v>1.456</v>
      </c>
      <c r="AY574" s="20">
        <v>1.956</v>
      </c>
      <c r="AZ574" s="20">
        <v>1.177</v>
      </c>
      <c r="BA574" s="20">
        <v>1.2130000000000001</v>
      </c>
      <c r="BB574" s="20">
        <v>1.782</v>
      </c>
      <c r="BC574" s="20"/>
      <c r="BD574" s="20">
        <v>1.242</v>
      </c>
      <c r="BE574" s="20">
        <v>1.25</v>
      </c>
      <c r="BF574" s="20">
        <v>1.605</v>
      </c>
      <c r="BG574" s="20">
        <v>1.2130000000000001</v>
      </c>
      <c r="BH574" s="20"/>
      <c r="BI574" s="20"/>
      <c r="BJ574" s="20"/>
      <c r="BK574" s="20"/>
      <c r="BL574" s="20"/>
      <c r="BM574" s="20">
        <v>0.91900000000000004</v>
      </c>
      <c r="BN574" s="20">
        <v>0.92300000000000004</v>
      </c>
      <c r="BO574" s="20">
        <v>0.88400000000000001</v>
      </c>
      <c r="BP574" s="20">
        <v>0.92800000000000005</v>
      </c>
      <c r="BQ574" s="20">
        <v>0.92700000000000005</v>
      </c>
      <c r="BR574" s="20">
        <v>0.85199999999999998</v>
      </c>
      <c r="BS574" s="20"/>
      <c r="BT574" s="20">
        <v>0.92100000000000004</v>
      </c>
      <c r="BU574" s="20">
        <v>0.92600000000000005</v>
      </c>
      <c r="BV574" s="20">
        <v>0.91800000000000004</v>
      </c>
      <c r="BW574" s="20">
        <v>0.93500000000000005</v>
      </c>
      <c r="BX574" s="20"/>
      <c r="BY574" s="20"/>
      <c r="BZ574" s="20"/>
      <c r="CA574" s="20"/>
      <c r="CB574" s="20"/>
      <c r="CC574" s="20"/>
    </row>
    <row r="575" spans="1:81" x14ac:dyDescent="0.35">
      <c r="A575" s="20">
        <v>254.648</v>
      </c>
      <c r="B575" s="20">
        <v>234.339</v>
      </c>
      <c r="C575" s="20">
        <v>360.88200000000001</v>
      </c>
      <c r="D575" s="20">
        <v>182.78399999999999</v>
      </c>
      <c r="E575" s="20">
        <v>176.535</v>
      </c>
      <c r="F575" s="20">
        <v>187.471</v>
      </c>
      <c r="G575" s="20"/>
      <c r="H575" s="20">
        <v>326.512</v>
      </c>
      <c r="I575" s="20">
        <v>62.49</v>
      </c>
      <c r="J575" s="20">
        <v>160.91300000000001</v>
      </c>
      <c r="K575" s="20">
        <v>284.33100000000002</v>
      </c>
      <c r="L575" s="20"/>
      <c r="M575" s="20"/>
      <c r="N575" s="20"/>
      <c r="O575" s="20"/>
      <c r="P575" s="20"/>
      <c r="Q575" s="20">
        <v>59.618000000000002</v>
      </c>
      <c r="R575" s="20">
        <v>56.082999999999998</v>
      </c>
      <c r="S575" s="20">
        <v>87.596999999999994</v>
      </c>
      <c r="T575" s="20">
        <v>50.048000000000002</v>
      </c>
      <c r="U575" s="20">
        <v>51.816000000000003</v>
      </c>
      <c r="V575" s="20">
        <v>50.048000000000002</v>
      </c>
      <c r="W575" s="20"/>
      <c r="X575" s="20">
        <v>94.364999999999995</v>
      </c>
      <c r="Y575" s="20">
        <v>27.675999999999998</v>
      </c>
      <c r="Z575" s="20">
        <v>47.119</v>
      </c>
      <c r="AA575" s="20">
        <v>76.385000000000005</v>
      </c>
      <c r="AB575" s="20"/>
      <c r="AC575" s="20"/>
      <c r="AD575" s="20"/>
      <c r="AE575" s="20"/>
      <c r="AG575" s="20">
        <v>0.9</v>
      </c>
      <c r="AH575" s="20">
        <v>0.93600000000000005</v>
      </c>
      <c r="AI575" s="20">
        <v>0.59099999999999997</v>
      </c>
      <c r="AJ575" s="20">
        <v>0.91700000000000004</v>
      </c>
      <c r="AK575" s="20">
        <v>0.82599999999999996</v>
      </c>
      <c r="AL575" s="20">
        <v>0.94099999999999995</v>
      </c>
      <c r="AM575" s="20"/>
      <c r="AN575" s="20">
        <v>0.46100000000000002</v>
      </c>
      <c r="AO575" s="20">
        <v>1</v>
      </c>
      <c r="AP575" s="20">
        <v>0.91100000000000003</v>
      </c>
      <c r="AQ575" s="20">
        <v>0.61199999999999999</v>
      </c>
      <c r="AR575" s="20"/>
      <c r="AS575" s="20"/>
      <c r="AT575" s="20"/>
      <c r="AU575" s="20"/>
      <c r="AV575" s="20"/>
      <c r="AW575" s="20">
        <v>1.2350000000000001</v>
      </c>
      <c r="AX575" s="20">
        <v>1.28</v>
      </c>
      <c r="AY575" s="20">
        <v>2.08</v>
      </c>
      <c r="AZ575" s="20">
        <v>1.3919999999999999</v>
      </c>
      <c r="BA575" s="20">
        <v>1.794</v>
      </c>
      <c r="BB575" s="20">
        <v>1.331</v>
      </c>
      <c r="BC575" s="20"/>
      <c r="BD575" s="20">
        <v>1.3380000000000001</v>
      </c>
      <c r="BE575" s="20">
        <v>1.3360000000000001</v>
      </c>
      <c r="BF575" s="20">
        <v>1.714</v>
      </c>
      <c r="BG575" s="20">
        <v>2.121</v>
      </c>
      <c r="BH575" s="20"/>
      <c r="BI575" s="20"/>
      <c r="BJ575" s="20"/>
      <c r="BK575" s="20"/>
      <c r="BL575" s="20"/>
      <c r="BM575" s="20">
        <v>0.90800000000000003</v>
      </c>
      <c r="BN575" s="20">
        <v>0.92600000000000005</v>
      </c>
      <c r="BO575" s="20">
        <v>0.85099999999999998</v>
      </c>
      <c r="BP575" s="20">
        <v>0.92900000000000005</v>
      </c>
      <c r="BQ575" s="20">
        <v>0.91500000000000004</v>
      </c>
      <c r="BR575" s="20">
        <v>0.93</v>
      </c>
      <c r="BS575" s="20"/>
      <c r="BT575" s="20">
        <v>0.83099999999999996</v>
      </c>
      <c r="BU575" s="20">
        <v>0.93</v>
      </c>
      <c r="BV575" s="20">
        <v>0.91200000000000003</v>
      </c>
      <c r="BW575" s="20">
        <v>0.82899999999999996</v>
      </c>
      <c r="BX575" s="20"/>
      <c r="BY575" s="20"/>
      <c r="BZ575" s="20"/>
      <c r="CA575" s="20"/>
      <c r="CB575" s="20"/>
      <c r="CC575" s="20"/>
    </row>
    <row r="576" spans="1:81" x14ac:dyDescent="0.35">
      <c r="A576" s="20">
        <v>190.595</v>
      </c>
      <c r="B576" s="20">
        <v>199.96899999999999</v>
      </c>
      <c r="C576" s="20">
        <v>278.08199999999999</v>
      </c>
      <c r="D576" s="20">
        <v>267.14600000000002</v>
      </c>
      <c r="E576" s="20">
        <v>243.71199999999999</v>
      </c>
      <c r="F576" s="20">
        <v>284.33100000000002</v>
      </c>
      <c r="G576" s="20"/>
      <c r="H576" s="20">
        <v>285.89299999999997</v>
      </c>
      <c r="I576" s="20">
        <v>192.15799999999999</v>
      </c>
      <c r="J576" s="20">
        <v>143.72800000000001</v>
      </c>
      <c r="K576" s="20"/>
      <c r="L576" s="20"/>
      <c r="M576" s="20"/>
      <c r="N576" s="20"/>
      <c r="O576" s="20"/>
      <c r="P576" s="20"/>
      <c r="Q576" s="20">
        <v>51.816000000000003</v>
      </c>
      <c r="R576" s="20">
        <v>51.816000000000003</v>
      </c>
      <c r="S576" s="20">
        <v>62.421999999999997</v>
      </c>
      <c r="T576" s="20">
        <v>61.814999999999998</v>
      </c>
      <c r="U576" s="20">
        <v>57.850999999999999</v>
      </c>
      <c r="V576" s="20">
        <v>63.886000000000003</v>
      </c>
      <c r="W576" s="20"/>
      <c r="X576" s="20">
        <v>64.921000000000006</v>
      </c>
      <c r="Y576" s="20">
        <v>52.850999999999999</v>
      </c>
      <c r="Z576" s="20">
        <v>44.012999999999998</v>
      </c>
      <c r="AA576" s="20"/>
      <c r="AB576" s="20"/>
      <c r="AC576" s="20"/>
      <c r="AD576" s="20"/>
      <c r="AE576" s="20"/>
      <c r="AG576" s="20">
        <v>0.89200000000000002</v>
      </c>
      <c r="AH576" s="20">
        <v>0.93600000000000005</v>
      </c>
      <c r="AI576" s="20">
        <v>0.89700000000000002</v>
      </c>
      <c r="AJ576" s="20">
        <v>0.879</v>
      </c>
      <c r="AK576" s="20">
        <v>0.91500000000000004</v>
      </c>
      <c r="AL576" s="20">
        <v>0.875</v>
      </c>
      <c r="AM576" s="20"/>
      <c r="AN576" s="20">
        <v>0.85199999999999998</v>
      </c>
      <c r="AO576" s="20">
        <v>0.86399999999999999</v>
      </c>
      <c r="AP576" s="20">
        <v>0.93200000000000005</v>
      </c>
      <c r="AQ576" s="20"/>
      <c r="AR576" s="20"/>
      <c r="AS576" s="20"/>
      <c r="AT576" s="20"/>
      <c r="AU576" s="20"/>
      <c r="AV576" s="20"/>
      <c r="AW576" s="20">
        <v>1.591</v>
      </c>
      <c r="AX576" s="20">
        <v>1.2150000000000001</v>
      </c>
      <c r="AY576" s="20">
        <v>1.34</v>
      </c>
      <c r="AZ576" s="20">
        <v>1.5269999999999999</v>
      </c>
      <c r="BA576" s="20">
        <v>1.4370000000000001</v>
      </c>
      <c r="BB576" s="20">
        <v>1.24</v>
      </c>
      <c r="BC576" s="20"/>
      <c r="BD576" s="20">
        <v>1.171</v>
      </c>
      <c r="BE576" s="20">
        <v>1.61</v>
      </c>
      <c r="BF576" s="20">
        <v>1.4059999999999999</v>
      </c>
      <c r="BG576" s="20"/>
      <c r="BH576" s="20"/>
      <c r="BI576" s="20"/>
      <c r="BJ576" s="20"/>
      <c r="BK576" s="20"/>
      <c r="BL576" s="20"/>
      <c r="BM576" s="20">
        <v>0.92800000000000005</v>
      </c>
      <c r="BN576" s="20">
        <v>0.91800000000000004</v>
      </c>
      <c r="BO576" s="20">
        <v>0.90800000000000003</v>
      </c>
      <c r="BP576" s="20">
        <v>0.94</v>
      </c>
      <c r="BQ576" s="20">
        <v>0.92600000000000005</v>
      </c>
      <c r="BR576" s="20">
        <v>0.92200000000000004</v>
      </c>
      <c r="BS576" s="20"/>
      <c r="BT576" s="20">
        <v>0.91500000000000004</v>
      </c>
      <c r="BU576" s="20">
        <v>0.90400000000000003</v>
      </c>
      <c r="BV576" s="20">
        <v>0.90600000000000003</v>
      </c>
      <c r="BW576" s="20"/>
      <c r="BX576" s="20"/>
      <c r="BY576" s="20"/>
      <c r="BZ576" s="20"/>
      <c r="CA576" s="20"/>
      <c r="CB576" s="20"/>
      <c r="CC576" s="20"/>
    </row>
    <row r="577" spans="1:81" x14ac:dyDescent="0.35">
      <c r="A577" s="20">
        <v>148.41399999999999</v>
      </c>
      <c r="B577" s="20">
        <v>257.77300000000002</v>
      </c>
      <c r="C577" s="20">
        <v>346.82100000000003</v>
      </c>
      <c r="D577" s="20">
        <v>195.28200000000001</v>
      </c>
      <c r="E577" s="20">
        <v>245.274</v>
      </c>
      <c r="F577" s="20">
        <v>295.267</v>
      </c>
      <c r="G577" s="20"/>
      <c r="H577" s="20">
        <v>449.93</v>
      </c>
      <c r="I577" s="20">
        <v>304.64</v>
      </c>
      <c r="J577" s="20">
        <v>165.59899999999999</v>
      </c>
      <c r="K577" s="20"/>
      <c r="L577" s="20"/>
      <c r="M577" s="20"/>
      <c r="N577" s="20"/>
      <c r="O577" s="20"/>
      <c r="P577" s="20"/>
      <c r="Q577" s="20">
        <v>44.744999999999997</v>
      </c>
      <c r="R577" s="20">
        <v>61.814999999999998</v>
      </c>
      <c r="S577" s="20">
        <v>71.688999999999993</v>
      </c>
      <c r="T577" s="20">
        <v>52.548000000000002</v>
      </c>
      <c r="U577" s="20">
        <v>56.814999999999998</v>
      </c>
      <c r="V577" s="20">
        <v>64.617999999999995</v>
      </c>
      <c r="W577" s="20"/>
      <c r="X577" s="20">
        <v>89.793999999999997</v>
      </c>
      <c r="Y577" s="20">
        <v>65.653999999999996</v>
      </c>
      <c r="Z577" s="20">
        <v>47.548000000000002</v>
      </c>
      <c r="AA577" s="20"/>
      <c r="AB577" s="20"/>
      <c r="AC577" s="20"/>
      <c r="AD577" s="20"/>
      <c r="AE577" s="20"/>
      <c r="AG577" s="20">
        <v>0.93200000000000005</v>
      </c>
      <c r="AH577" s="20">
        <v>0.84799999999999998</v>
      </c>
      <c r="AI577" s="20">
        <v>0.84799999999999998</v>
      </c>
      <c r="AJ577" s="20">
        <v>0.88900000000000001</v>
      </c>
      <c r="AK577" s="20">
        <v>0.95499999999999996</v>
      </c>
      <c r="AL577" s="20">
        <v>0.88900000000000001</v>
      </c>
      <c r="AM577" s="20"/>
      <c r="AN577" s="20">
        <v>0.70099999999999996</v>
      </c>
      <c r="AO577" s="20">
        <v>0.88800000000000001</v>
      </c>
      <c r="AP577" s="20">
        <v>0.92</v>
      </c>
      <c r="AQ577" s="20"/>
      <c r="AR577" s="20"/>
      <c r="AS577" s="20"/>
      <c r="AT577" s="20"/>
      <c r="AU577" s="20"/>
      <c r="AV577" s="20"/>
      <c r="AW577" s="20">
        <v>1.47</v>
      </c>
      <c r="AX577" s="20">
        <v>1.6859999999999999</v>
      </c>
      <c r="AY577" s="20">
        <v>1.2110000000000001</v>
      </c>
      <c r="AZ577" s="20">
        <v>1.522</v>
      </c>
      <c r="BA577" s="20">
        <v>1.1619999999999999</v>
      </c>
      <c r="BB577" s="20">
        <v>1.44</v>
      </c>
      <c r="BC577" s="20"/>
      <c r="BD577" s="20">
        <v>2.0009999999999999</v>
      </c>
      <c r="BE577" s="20">
        <v>1.196</v>
      </c>
      <c r="BF577" s="20">
        <v>1.2150000000000001</v>
      </c>
      <c r="BG577" s="20"/>
      <c r="BH577" s="20"/>
      <c r="BI577" s="20"/>
      <c r="BJ577" s="20"/>
      <c r="BK577" s="20"/>
      <c r="BL577" s="20"/>
      <c r="BM577" s="20">
        <v>0.93600000000000005</v>
      </c>
      <c r="BN577" s="20">
        <v>0.92400000000000004</v>
      </c>
      <c r="BO577" s="20">
        <v>0.91900000000000004</v>
      </c>
      <c r="BP577" s="20">
        <v>0.92600000000000005</v>
      </c>
      <c r="BQ577" s="20">
        <v>0.94299999999999995</v>
      </c>
      <c r="BR577" s="20">
        <v>0.92600000000000005</v>
      </c>
      <c r="BS577" s="20"/>
      <c r="BT577" s="20">
        <v>0.90100000000000002</v>
      </c>
      <c r="BU577" s="20">
        <v>0.91500000000000004</v>
      </c>
      <c r="BV577" s="20">
        <v>0.93</v>
      </c>
      <c r="BW577" s="20"/>
      <c r="BX577" s="20"/>
      <c r="BY577" s="20"/>
      <c r="BZ577" s="20"/>
      <c r="CA577" s="20"/>
      <c r="CB577" s="20"/>
      <c r="CC577" s="20"/>
    </row>
    <row r="578" spans="1:81" x14ac:dyDescent="0.35">
      <c r="A578" s="20">
        <v>131.22999999999999</v>
      </c>
      <c r="B578" s="20">
        <v>243.71199999999999</v>
      </c>
      <c r="C578" s="20">
        <v>209.34299999999999</v>
      </c>
      <c r="D578" s="20">
        <v>187.471</v>
      </c>
      <c r="E578" s="20">
        <v>193.72</v>
      </c>
      <c r="F578" s="20">
        <v>235.90100000000001</v>
      </c>
      <c r="G578" s="20"/>
      <c r="H578" s="20">
        <v>232.77600000000001</v>
      </c>
      <c r="I578" s="20">
        <v>234.339</v>
      </c>
      <c r="J578" s="20">
        <v>234.339</v>
      </c>
      <c r="K578" s="20"/>
      <c r="L578" s="20"/>
      <c r="M578" s="20"/>
      <c r="N578" s="20"/>
      <c r="O578" s="20"/>
      <c r="P578" s="20"/>
      <c r="Q578" s="20">
        <v>43.280999999999999</v>
      </c>
      <c r="R578" s="20">
        <v>57.548000000000002</v>
      </c>
      <c r="S578" s="20">
        <v>52.850999999999999</v>
      </c>
      <c r="T578" s="20">
        <v>50.048000000000002</v>
      </c>
      <c r="U578" s="20">
        <v>51.512999999999998</v>
      </c>
      <c r="V578" s="20">
        <v>56.082999999999998</v>
      </c>
      <c r="W578" s="20"/>
      <c r="X578" s="20">
        <v>57.119</v>
      </c>
      <c r="Y578" s="20">
        <v>60.654000000000003</v>
      </c>
      <c r="Z578" s="20">
        <v>56.387</v>
      </c>
      <c r="AA578" s="20"/>
      <c r="AB578" s="20"/>
      <c r="AC578" s="20"/>
      <c r="AD578" s="20"/>
      <c r="AE578" s="20"/>
      <c r="AG578" s="20">
        <v>0.88</v>
      </c>
      <c r="AH578" s="20">
        <v>0.92500000000000004</v>
      </c>
      <c r="AI578" s="20">
        <v>0.94199999999999995</v>
      </c>
      <c r="AJ578" s="20">
        <v>0.94099999999999995</v>
      </c>
      <c r="AK578" s="20">
        <v>0.91700000000000004</v>
      </c>
      <c r="AL578" s="20">
        <v>0.94199999999999995</v>
      </c>
      <c r="AM578" s="20"/>
      <c r="AN578" s="20">
        <v>0.89700000000000002</v>
      </c>
      <c r="AO578" s="20">
        <v>0.8</v>
      </c>
      <c r="AP578" s="20">
        <v>0.92600000000000005</v>
      </c>
      <c r="AQ578" s="20"/>
      <c r="AR578" s="20"/>
      <c r="AS578" s="20"/>
      <c r="AT578" s="20"/>
      <c r="AU578" s="20"/>
      <c r="AV578" s="20"/>
      <c r="AW578" s="20">
        <v>1.6850000000000001</v>
      </c>
      <c r="AX578" s="20">
        <v>1.367</v>
      </c>
      <c r="AY578" s="20">
        <v>1.2789999999999999</v>
      </c>
      <c r="AZ578" s="20">
        <v>1.349</v>
      </c>
      <c r="BA578" s="20">
        <v>1.5680000000000001</v>
      </c>
      <c r="BB578" s="20">
        <v>1.127</v>
      </c>
      <c r="BC578" s="20"/>
      <c r="BD578" s="20">
        <v>1.363</v>
      </c>
      <c r="BE578" s="20">
        <v>1.4610000000000001</v>
      </c>
      <c r="BF578" s="20">
        <v>1.41</v>
      </c>
      <c r="BG578" s="20"/>
      <c r="BH578" s="20"/>
      <c r="BI578" s="20"/>
      <c r="BJ578" s="20"/>
      <c r="BK578" s="20"/>
      <c r="BL578" s="20"/>
      <c r="BM578" s="20">
        <v>0.92300000000000004</v>
      </c>
      <c r="BN578" s="20">
        <v>0.94299999999999995</v>
      </c>
      <c r="BO578" s="20">
        <v>0.92100000000000004</v>
      </c>
      <c r="BP578" s="20">
        <v>0.92300000000000004</v>
      </c>
      <c r="BQ578" s="20">
        <v>0.93600000000000005</v>
      </c>
      <c r="BR578" s="20">
        <v>0.92900000000000005</v>
      </c>
      <c r="BS578" s="20"/>
      <c r="BT578" s="20">
        <v>0.92</v>
      </c>
      <c r="BU578" s="20">
        <v>0.89600000000000002</v>
      </c>
      <c r="BV578" s="20">
        <v>0.92300000000000004</v>
      </c>
      <c r="BW578" s="20"/>
      <c r="BX578" s="20"/>
      <c r="BY578" s="20"/>
      <c r="BZ578" s="20"/>
      <c r="CA578" s="20"/>
      <c r="CB578" s="20"/>
      <c r="CC578" s="20"/>
    </row>
    <row r="579" spans="1:81" x14ac:dyDescent="0.35">
      <c r="A579" s="20">
        <v>140.60300000000001</v>
      </c>
      <c r="B579" s="20">
        <v>176.535</v>
      </c>
      <c r="C579" s="20">
        <v>224.965</v>
      </c>
      <c r="D579" s="20">
        <v>196.84399999999999</v>
      </c>
      <c r="E579" s="20">
        <v>406.18700000000001</v>
      </c>
      <c r="F579" s="20">
        <v>157.78800000000001</v>
      </c>
      <c r="G579" s="20"/>
      <c r="H579" s="20">
        <v>174.97300000000001</v>
      </c>
      <c r="I579" s="20">
        <v>251.524</v>
      </c>
      <c r="J579" s="20">
        <v>190.595</v>
      </c>
      <c r="K579" s="20"/>
      <c r="L579" s="20"/>
      <c r="M579" s="20"/>
      <c r="N579" s="20"/>
      <c r="O579" s="20"/>
      <c r="P579" s="20"/>
      <c r="Q579" s="20">
        <v>43.280999999999999</v>
      </c>
      <c r="R579" s="20">
        <v>50.78</v>
      </c>
      <c r="S579" s="20">
        <v>55.350999999999999</v>
      </c>
      <c r="T579" s="20">
        <v>51.084000000000003</v>
      </c>
      <c r="U579" s="20">
        <v>74.188000000000002</v>
      </c>
      <c r="V579" s="20">
        <v>47.548000000000002</v>
      </c>
      <c r="W579" s="20"/>
      <c r="X579" s="20">
        <v>50.048000000000002</v>
      </c>
      <c r="Y579" s="20">
        <v>57.850999999999999</v>
      </c>
      <c r="Z579" s="20">
        <v>52.119</v>
      </c>
      <c r="AA579" s="20"/>
      <c r="AB579" s="20"/>
      <c r="AC579" s="20"/>
      <c r="AD579" s="20"/>
      <c r="AE579" s="20"/>
      <c r="AG579" s="20">
        <v>0.94299999999999995</v>
      </c>
      <c r="AH579" s="20">
        <v>0.86</v>
      </c>
      <c r="AI579" s="20">
        <v>0.92300000000000004</v>
      </c>
      <c r="AJ579" s="20">
        <v>0.94799999999999995</v>
      </c>
      <c r="AK579" s="20">
        <v>0.92700000000000005</v>
      </c>
      <c r="AL579" s="20">
        <v>0.877</v>
      </c>
      <c r="AM579" s="20"/>
      <c r="AN579" s="20">
        <v>0.878</v>
      </c>
      <c r="AO579" s="20">
        <v>0.94399999999999995</v>
      </c>
      <c r="AP579" s="20">
        <v>0.88200000000000001</v>
      </c>
      <c r="AQ579" s="20"/>
      <c r="AR579" s="20"/>
      <c r="AS579" s="20"/>
      <c r="AT579" s="20"/>
      <c r="AU579" s="20"/>
      <c r="AV579" s="20"/>
      <c r="AW579" s="20">
        <v>1.224</v>
      </c>
      <c r="AX579" s="20">
        <v>1.7929999999999999</v>
      </c>
      <c r="AY579" s="20">
        <v>1.3129999999999999</v>
      </c>
      <c r="AZ579" s="20">
        <v>1.353</v>
      </c>
      <c r="BA579" s="20">
        <v>1.288</v>
      </c>
      <c r="BB579" s="20">
        <v>1.5880000000000001</v>
      </c>
      <c r="BC579" s="20"/>
      <c r="BD579" s="20">
        <v>1.484</v>
      </c>
      <c r="BE579" s="20">
        <v>1.2729999999999999</v>
      </c>
      <c r="BF579" s="20">
        <v>1.6819999999999999</v>
      </c>
      <c r="BG579" s="20"/>
      <c r="BH579" s="20"/>
      <c r="BI579" s="20"/>
      <c r="BJ579" s="20"/>
      <c r="BK579" s="20"/>
      <c r="BL579" s="20"/>
      <c r="BM579" s="20">
        <v>0.90900000000000003</v>
      </c>
      <c r="BN579" s="20">
        <v>0.91900000000000004</v>
      </c>
      <c r="BO579" s="20">
        <v>0.91400000000000003</v>
      </c>
      <c r="BP579" s="20">
        <v>0.92300000000000004</v>
      </c>
      <c r="BQ579" s="20">
        <v>0.94499999999999995</v>
      </c>
      <c r="BR579" s="20">
        <v>0.91</v>
      </c>
      <c r="BS579" s="20"/>
      <c r="BT579" s="20">
        <v>0.90700000000000003</v>
      </c>
      <c r="BU579" s="20">
        <v>0.93100000000000005</v>
      </c>
      <c r="BV579" s="20">
        <v>0.91</v>
      </c>
      <c r="BW579" s="20"/>
      <c r="BX579" s="20"/>
      <c r="BY579" s="20"/>
      <c r="BZ579" s="20"/>
      <c r="CA579" s="20"/>
      <c r="CB579" s="20"/>
      <c r="CC579" s="20"/>
    </row>
    <row r="580" spans="1:81" x14ac:dyDescent="0.35">
      <c r="A580" s="20">
        <v>140.60300000000001</v>
      </c>
      <c r="B580" s="20">
        <v>242.15</v>
      </c>
      <c r="C580" s="20">
        <v>342.13400000000001</v>
      </c>
      <c r="D580" s="20">
        <v>190.595</v>
      </c>
      <c r="E580" s="20">
        <v>206.21799999999999</v>
      </c>
      <c r="F580" s="20">
        <v>292.142</v>
      </c>
      <c r="G580" s="20"/>
      <c r="H580" s="20">
        <v>195.28200000000001</v>
      </c>
      <c r="I580" s="20">
        <v>210.905</v>
      </c>
      <c r="J580" s="20">
        <v>143.72800000000001</v>
      </c>
      <c r="K580" s="20"/>
      <c r="L580" s="20"/>
      <c r="M580" s="20"/>
      <c r="N580" s="20"/>
      <c r="O580" s="20"/>
      <c r="P580" s="20"/>
      <c r="Q580" s="20">
        <v>43.280999999999999</v>
      </c>
      <c r="R580" s="20">
        <v>59.921999999999997</v>
      </c>
      <c r="S580" s="20">
        <v>71.992000000000004</v>
      </c>
      <c r="T580" s="20">
        <v>51.816000000000003</v>
      </c>
      <c r="U580" s="20">
        <v>52.548000000000002</v>
      </c>
      <c r="V580" s="20">
        <v>63.886000000000003</v>
      </c>
      <c r="W580" s="20"/>
      <c r="X580" s="20">
        <v>50.78</v>
      </c>
      <c r="Y580" s="20">
        <v>54.012</v>
      </c>
      <c r="Z580" s="20">
        <v>45.048999999999999</v>
      </c>
      <c r="AA580" s="20"/>
      <c r="AB580" s="20"/>
      <c r="AC580" s="20"/>
      <c r="AD580" s="20"/>
      <c r="AE580" s="20"/>
      <c r="AG580" s="20">
        <v>0.94299999999999995</v>
      </c>
      <c r="AH580" s="20">
        <v>0.84699999999999998</v>
      </c>
      <c r="AI580" s="20">
        <v>0.83</v>
      </c>
      <c r="AJ580" s="20">
        <v>0.89200000000000002</v>
      </c>
      <c r="AK580" s="20">
        <v>0.93799999999999994</v>
      </c>
      <c r="AL580" s="20">
        <v>0.89900000000000002</v>
      </c>
      <c r="AM580" s="20"/>
      <c r="AN580" s="20">
        <v>0.95199999999999996</v>
      </c>
      <c r="AO580" s="20">
        <v>0.90800000000000003</v>
      </c>
      <c r="AP580" s="20">
        <v>0.89</v>
      </c>
      <c r="AQ580" s="20"/>
      <c r="AR580" s="20"/>
      <c r="AS580" s="20"/>
      <c r="AT580" s="20"/>
      <c r="AU580" s="20"/>
      <c r="AV580" s="20"/>
      <c r="AW580" s="20">
        <v>1.1890000000000001</v>
      </c>
      <c r="AX580" s="20">
        <v>1.762</v>
      </c>
      <c r="AY580" s="20">
        <v>1.532</v>
      </c>
      <c r="AZ580" s="20">
        <v>1.4419999999999999</v>
      </c>
      <c r="BA580" s="20">
        <v>1.224</v>
      </c>
      <c r="BB580" s="20">
        <v>1.2549999999999999</v>
      </c>
      <c r="BC580" s="20"/>
      <c r="BD580" s="20">
        <v>1.262</v>
      </c>
      <c r="BE580" s="20">
        <v>1.4359999999999999</v>
      </c>
      <c r="BF580" s="20">
        <v>1.244</v>
      </c>
      <c r="BG580" s="20"/>
      <c r="BH580" s="20"/>
      <c r="BI580" s="20"/>
      <c r="BJ580" s="20"/>
      <c r="BK580" s="20"/>
      <c r="BL580" s="20"/>
      <c r="BM580" s="20">
        <v>0.9</v>
      </c>
      <c r="BN580" s="20">
        <v>0.91200000000000003</v>
      </c>
      <c r="BO580" s="20">
        <v>0.91100000000000003</v>
      </c>
      <c r="BP580" s="20">
        <v>0.90700000000000003</v>
      </c>
      <c r="BQ580" s="20">
        <v>0.92300000000000004</v>
      </c>
      <c r="BR580" s="20">
        <v>0.92100000000000004</v>
      </c>
      <c r="BS580" s="20"/>
      <c r="BT580" s="20">
        <v>0.94</v>
      </c>
      <c r="BU580" s="20">
        <v>0.93799999999999994</v>
      </c>
      <c r="BV580" s="20">
        <v>0.91100000000000003</v>
      </c>
      <c r="BW580" s="20"/>
      <c r="BX580" s="20"/>
      <c r="BY580" s="20"/>
      <c r="BZ580" s="20"/>
      <c r="CA580" s="20"/>
      <c r="CB580" s="20"/>
      <c r="CC580" s="20"/>
    </row>
    <row r="581" spans="1:81" x14ac:dyDescent="0.35">
      <c r="A581" s="20">
        <v>118.732</v>
      </c>
      <c r="B581" s="20">
        <v>184.346</v>
      </c>
      <c r="C581" s="20">
        <v>321.82499999999999</v>
      </c>
      <c r="D581" s="20">
        <v>226.52699999999999</v>
      </c>
      <c r="E581" s="20">
        <v>170.286</v>
      </c>
      <c r="F581" s="20">
        <v>171.84800000000001</v>
      </c>
      <c r="G581" s="20"/>
      <c r="H581" s="20">
        <v>170.286</v>
      </c>
      <c r="I581" s="20"/>
      <c r="J581" s="20">
        <v>312.452</v>
      </c>
      <c r="K581" s="20"/>
      <c r="L581" s="20"/>
      <c r="M581" s="20"/>
      <c r="N581" s="20"/>
      <c r="O581" s="20"/>
      <c r="P581" s="20"/>
      <c r="Q581" s="20">
        <v>42.244999999999997</v>
      </c>
      <c r="R581" s="20">
        <v>52.119</v>
      </c>
      <c r="S581" s="20">
        <v>75.224000000000004</v>
      </c>
      <c r="T581" s="20">
        <v>56.082999999999998</v>
      </c>
      <c r="U581" s="20">
        <v>46.816000000000003</v>
      </c>
      <c r="V581" s="20">
        <v>48.280999999999999</v>
      </c>
      <c r="W581" s="20"/>
      <c r="X581" s="20">
        <v>47.244999999999997</v>
      </c>
      <c r="Y581" s="20"/>
      <c r="Z581" s="20">
        <v>68.456999999999994</v>
      </c>
      <c r="AA581" s="20"/>
      <c r="AB581" s="20"/>
      <c r="AC581" s="20"/>
      <c r="AD581" s="20"/>
      <c r="AE581" s="20"/>
      <c r="AG581" s="20">
        <v>0.83599999999999997</v>
      </c>
      <c r="AH581" s="20">
        <v>0.85299999999999998</v>
      </c>
      <c r="AI581" s="20">
        <v>0.71499999999999997</v>
      </c>
      <c r="AJ581" s="20">
        <v>0.90500000000000003</v>
      </c>
      <c r="AK581" s="20">
        <v>0.97599999999999998</v>
      </c>
      <c r="AL581" s="20">
        <v>0.92600000000000005</v>
      </c>
      <c r="AM581" s="20"/>
      <c r="AN581" s="20">
        <v>0.95899999999999996</v>
      </c>
      <c r="AO581" s="20"/>
      <c r="AP581" s="20">
        <v>0.83799999999999997</v>
      </c>
      <c r="AQ581" s="20"/>
      <c r="AR581" s="20"/>
      <c r="AS581" s="20"/>
      <c r="AT581" s="20"/>
      <c r="AU581" s="20"/>
      <c r="AV581" s="20"/>
      <c r="AW581" s="20">
        <v>2.0289999999999999</v>
      </c>
      <c r="AX581" s="20">
        <v>1.57</v>
      </c>
      <c r="AY581" s="20">
        <v>2.3290000000000002</v>
      </c>
      <c r="AZ581" s="20">
        <v>1.3129999999999999</v>
      </c>
      <c r="BA581" s="20">
        <v>1.0389999999999999</v>
      </c>
      <c r="BB581" s="20">
        <v>1.3879999999999999</v>
      </c>
      <c r="BC581" s="20"/>
      <c r="BD581" s="20">
        <v>1.304</v>
      </c>
      <c r="BE581" s="20"/>
      <c r="BF581" s="20">
        <v>1.34</v>
      </c>
      <c r="BG581" s="20"/>
      <c r="BH581" s="20"/>
      <c r="BI581" s="20"/>
      <c r="BJ581" s="20"/>
      <c r="BK581" s="20"/>
      <c r="BL581" s="20"/>
      <c r="BM581" s="20">
        <v>0.91</v>
      </c>
      <c r="BN581" s="20">
        <v>0.91100000000000003</v>
      </c>
      <c r="BO581" s="20">
        <v>0.90400000000000003</v>
      </c>
      <c r="BP581" s="20">
        <v>0.92100000000000004</v>
      </c>
      <c r="BQ581" s="20">
        <v>0.92800000000000005</v>
      </c>
      <c r="BR581" s="20">
        <v>0.92400000000000004</v>
      </c>
      <c r="BS581" s="20"/>
      <c r="BT581" s="20">
        <v>0.94399999999999995</v>
      </c>
      <c r="BU581" s="20"/>
      <c r="BV581" s="20">
        <v>0.90700000000000003</v>
      </c>
      <c r="BW581" s="20"/>
      <c r="BX581" s="20"/>
      <c r="BY581" s="20"/>
      <c r="BZ581" s="20"/>
      <c r="CA581" s="20"/>
      <c r="CB581" s="20"/>
      <c r="CC581" s="20"/>
    </row>
    <row r="582" spans="1:81" x14ac:dyDescent="0.35">
      <c r="A582" s="20">
        <v>151.53899999999999</v>
      </c>
      <c r="B582" s="20">
        <v>179.66</v>
      </c>
      <c r="C582" s="20">
        <v>203.09399999999999</v>
      </c>
      <c r="D582" s="20">
        <v>139.041</v>
      </c>
      <c r="E582" s="20">
        <v>232.77600000000001</v>
      </c>
      <c r="F582" s="20">
        <v>659.27300000000002</v>
      </c>
      <c r="G582" s="20"/>
      <c r="H582" s="20">
        <v>243.71199999999999</v>
      </c>
      <c r="I582" s="20"/>
      <c r="J582" s="20">
        <v>204.65600000000001</v>
      </c>
      <c r="K582" s="20"/>
      <c r="L582" s="20"/>
      <c r="M582" s="20"/>
      <c r="N582" s="20"/>
      <c r="O582" s="20"/>
      <c r="P582" s="20"/>
      <c r="Q582" s="20">
        <v>51.816000000000003</v>
      </c>
      <c r="R582" s="20">
        <v>53.582999999999998</v>
      </c>
      <c r="S582" s="20">
        <v>51.816000000000003</v>
      </c>
      <c r="T582" s="20">
        <v>44.744999999999997</v>
      </c>
      <c r="U582" s="20">
        <v>58.28</v>
      </c>
      <c r="V582" s="20">
        <v>110.273</v>
      </c>
      <c r="W582" s="20"/>
      <c r="X582" s="20">
        <v>59.618000000000002</v>
      </c>
      <c r="Y582" s="20"/>
      <c r="Z582" s="20">
        <v>52.850999999999999</v>
      </c>
      <c r="AA582" s="20"/>
      <c r="AB582" s="20"/>
      <c r="AC582" s="20"/>
      <c r="AD582" s="20"/>
      <c r="AE582" s="20"/>
      <c r="AG582" s="20">
        <v>0.70899999999999996</v>
      </c>
      <c r="AH582" s="20">
        <v>0.78600000000000003</v>
      </c>
      <c r="AI582" s="20">
        <v>0.95099999999999996</v>
      </c>
      <c r="AJ582" s="20">
        <v>0.873</v>
      </c>
      <c r="AK582" s="20">
        <v>0.86099999999999999</v>
      </c>
      <c r="AL582" s="20">
        <v>0.68100000000000005</v>
      </c>
      <c r="AM582" s="20"/>
      <c r="AN582" s="20">
        <v>0.86199999999999999</v>
      </c>
      <c r="AO582" s="20"/>
      <c r="AP582" s="20">
        <v>0.92100000000000004</v>
      </c>
      <c r="AQ582" s="20"/>
      <c r="AR582" s="20"/>
      <c r="AS582" s="20"/>
      <c r="AT582" s="20"/>
      <c r="AU582" s="20"/>
      <c r="AV582" s="20"/>
      <c r="AW582" s="20">
        <v>2.3490000000000002</v>
      </c>
      <c r="AX582" s="20">
        <v>1.917</v>
      </c>
      <c r="AY582" s="20">
        <v>1.179</v>
      </c>
      <c r="AZ582" s="20">
        <v>1.738</v>
      </c>
      <c r="BA582" s="20">
        <v>1.673</v>
      </c>
      <c r="BB582" s="20">
        <v>1.5760000000000001</v>
      </c>
      <c r="BC582" s="20"/>
      <c r="BD582" s="20">
        <v>1.698</v>
      </c>
      <c r="BE582" s="20"/>
      <c r="BF582" s="20">
        <v>1.175</v>
      </c>
      <c r="BG582" s="20"/>
      <c r="BH582" s="20"/>
      <c r="BI582" s="20"/>
      <c r="BJ582" s="20"/>
      <c r="BK582" s="20"/>
      <c r="BL582" s="20"/>
      <c r="BM582" s="20">
        <v>0.89</v>
      </c>
      <c r="BN582" s="20">
        <v>0.89100000000000001</v>
      </c>
      <c r="BO582" s="20">
        <v>0.92900000000000005</v>
      </c>
      <c r="BP582" s="20">
        <v>0.92200000000000004</v>
      </c>
      <c r="BQ582" s="20">
        <v>0.92300000000000004</v>
      </c>
      <c r="BR582" s="20">
        <v>0.86</v>
      </c>
      <c r="BS582" s="20"/>
      <c r="BT582" s="20">
        <v>0.92300000000000004</v>
      </c>
      <c r="BU582" s="20"/>
      <c r="BV582" s="20">
        <v>0.90700000000000003</v>
      </c>
      <c r="BW582" s="20"/>
      <c r="BX582" s="20"/>
      <c r="BY582" s="20"/>
      <c r="BZ582" s="20"/>
      <c r="CA582" s="20"/>
      <c r="CB582" s="20"/>
      <c r="CC582" s="20"/>
    </row>
    <row r="583" spans="1:81" x14ac:dyDescent="0.35">
      <c r="A583" s="20">
        <v>149.977</v>
      </c>
      <c r="B583" s="20">
        <v>228.09</v>
      </c>
      <c r="C583" s="20">
        <v>479.613</v>
      </c>
      <c r="D583" s="20">
        <v>198.40700000000001</v>
      </c>
      <c r="E583" s="20">
        <v>176.535</v>
      </c>
      <c r="F583" s="20">
        <v>481.17500000000001</v>
      </c>
      <c r="G583" s="20"/>
      <c r="H583" s="20">
        <v>203.09399999999999</v>
      </c>
      <c r="I583" s="20"/>
      <c r="J583" s="20">
        <v>184.346</v>
      </c>
      <c r="K583" s="20"/>
      <c r="L583" s="20"/>
      <c r="M583" s="20"/>
      <c r="N583" s="20"/>
      <c r="O583" s="20"/>
      <c r="P583" s="20"/>
      <c r="Q583" s="20">
        <v>46.942</v>
      </c>
      <c r="R583" s="20">
        <v>58.582999999999998</v>
      </c>
      <c r="S583" s="20">
        <v>82.42</v>
      </c>
      <c r="T583" s="20">
        <v>55.350999999999999</v>
      </c>
      <c r="U583" s="20">
        <v>48.280999999999999</v>
      </c>
      <c r="V583" s="20">
        <v>100.096</v>
      </c>
      <c r="W583" s="20"/>
      <c r="X583" s="20">
        <v>56.082999999999998</v>
      </c>
      <c r="Y583" s="20"/>
      <c r="Z583" s="20">
        <v>49.316000000000003</v>
      </c>
      <c r="AA583" s="20"/>
      <c r="AB583" s="20"/>
      <c r="AC583" s="20"/>
      <c r="AD583" s="20"/>
      <c r="AE583" s="20"/>
      <c r="AG583" s="20">
        <v>0.85499999999999998</v>
      </c>
      <c r="AH583" s="20">
        <v>0.83499999999999996</v>
      </c>
      <c r="AI583" s="20">
        <v>0.88700000000000001</v>
      </c>
      <c r="AJ583" s="20">
        <v>0.81399999999999995</v>
      </c>
      <c r="AK583" s="20">
        <v>0.95199999999999996</v>
      </c>
      <c r="AL583" s="20">
        <v>0.60299999999999998</v>
      </c>
      <c r="AM583" s="20"/>
      <c r="AN583" s="20">
        <v>0.81100000000000005</v>
      </c>
      <c r="AO583" s="20"/>
      <c r="AP583" s="20">
        <v>0.95299999999999996</v>
      </c>
      <c r="AQ583" s="20"/>
      <c r="AR583" s="20"/>
      <c r="AS583" s="20"/>
      <c r="AT583" s="20"/>
      <c r="AU583" s="20"/>
      <c r="AV583" s="20"/>
      <c r="AW583" s="20">
        <v>1.7869999999999999</v>
      </c>
      <c r="AX583" s="20">
        <v>1.6850000000000001</v>
      </c>
      <c r="AY583" s="20">
        <v>1.359</v>
      </c>
      <c r="AZ583" s="20">
        <v>1.724</v>
      </c>
      <c r="BA583" s="20">
        <v>1.395</v>
      </c>
      <c r="BB583" s="20">
        <v>1.95</v>
      </c>
      <c r="BC583" s="20"/>
      <c r="BD583" s="20">
        <v>1.7310000000000001</v>
      </c>
      <c r="BE583" s="20"/>
      <c r="BF583" s="20">
        <v>1.143</v>
      </c>
      <c r="BG583" s="20"/>
      <c r="BH583" s="20"/>
      <c r="BI583" s="20"/>
      <c r="BJ583" s="20"/>
      <c r="BK583" s="20"/>
      <c r="BL583" s="20"/>
      <c r="BM583" s="20">
        <v>0.94099999999999995</v>
      </c>
      <c r="BN583" s="20">
        <v>0.91200000000000003</v>
      </c>
      <c r="BO583" s="20">
        <v>0.94199999999999995</v>
      </c>
      <c r="BP583" s="20">
        <v>0.89400000000000002</v>
      </c>
      <c r="BQ583" s="20">
        <v>0.93</v>
      </c>
      <c r="BR583" s="20">
        <v>0.85899999999999999</v>
      </c>
      <c r="BS583" s="20"/>
      <c r="BT583" s="20">
        <v>0.89700000000000002</v>
      </c>
      <c r="BU583" s="20"/>
      <c r="BV583" s="20">
        <v>0.91800000000000004</v>
      </c>
      <c r="BW583" s="20"/>
      <c r="BX583" s="20"/>
      <c r="BY583" s="20"/>
      <c r="BZ583" s="20"/>
      <c r="CA583" s="20"/>
      <c r="CB583" s="20"/>
      <c r="CC583" s="20"/>
    </row>
    <row r="584" spans="1:81" x14ac:dyDescent="0.35">
      <c r="A584" s="20">
        <v>220.27799999999999</v>
      </c>
      <c r="B584" s="20">
        <v>239.02500000000001</v>
      </c>
      <c r="C584" s="20">
        <v>268.70800000000003</v>
      </c>
      <c r="D584" s="20">
        <v>110.92</v>
      </c>
      <c r="E584" s="20">
        <v>192.15799999999999</v>
      </c>
      <c r="F584" s="20">
        <v>28.120999999999999</v>
      </c>
      <c r="G584" s="20"/>
      <c r="H584" s="20">
        <v>224.965</v>
      </c>
      <c r="I584" s="20"/>
      <c r="J584" s="20">
        <v>281.20600000000002</v>
      </c>
      <c r="K584" s="20"/>
      <c r="L584" s="20"/>
      <c r="M584" s="20"/>
      <c r="N584" s="20"/>
      <c r="O584" s="20"/>
      <c r="P584" s="20"/>
      <c r="Q584" s="20">
        <v>54.316000000000003</v>
      </c>
      <c r="R584" s="20">
        <v>56.082999999999998</v>
      </c>
      <c r="S584" s="20">
        <v>60.654000000000003</v>
      </c>
      <c r="T584" s="20">
        <v>42.548999999999999</v>
      </c>
      <c r="U584" s="20">
        <v>50.048000000000002</v>
      </c>
      <c r="V584" s="20">
        <v>20.908000000000001</v>
      </c>
      <c r="W584" s="20"/>
      <c r="X584" s="20">
        <v>55.048000000000002</v>
      </c>
      <c r="Y584" s="20"/>
      <c r="Z584" s="20">
        <v>61.082999999999998</v>
      </c>
      <c r="AA584" s="20"/>
      <c r="AB584" s="20"/>
      <c r="AC584" s="20"/>
      <c r="AD584" s="20"/>
      <c r="AE584" s="20"/>
      <c r="AG584" s="20">
        <v>0.93799999999999994</v>
      </c>
      <c r="AH584" s="20">
        <v>0.95499999999999996</v>
      </c>
      <c r="AI584" s="20">
        <v>0.91800000000000004</v>
      </c>
      <c r="AJ584" s="20">
        <v>0.77</v>
      </c>
      <c r="AK584" s="20">
        <v>0.96399999999999997</v>
      </c>
      <c r="AL584" s="20">
        <v>0.80800000000000005</v>
      </c>
      <c r="AM584" s="20"/>
      <c r="AN584" s="20">
        <v>0.93300000000000005</v>
      </c>
      <c r="AO584" s="20"/>
      <c r="AP584" s="20">
        <v>0.94699999999999995</v>
      </c>
      <c r="AQ584" s="20"/>
      <c r="AR584" s="20"/>
      <c r="AS584" s="20"/>
      <c r="AT584" s="20"/>
      <c r="AU584" s="20"/>
      <c r="AV584" s="20"/>
      <c r="AW584" s="20">
        <v>1.292</v>
      </c>
      <c r="AX584" s="20">
        <v>1.135</v>
      </c>
      <c r="AY584" s="20">
        <v>1.425</v>
      </c>
      <c r="AZ584" s="20">
        <v>2.302</v>
      </c>
      <c r="BA584" s="20">
        <v>1.284</v>
      </c>
      <c r="BB584" s="20">
        <v>1.417</v>
      </c>
      <c r="BC584" s="20"/>
      <c r="BD584" s="20">
        <v>1.323</v>
      </c>
      <c r="BE584" s="20"/>
      <c r="BF584" s="20">
        <v>1.486</v>
      </c>
      <c r="BG584" s="20"/>
      <c r="BH584" s="20"/>
      <c r="BI584" s="20"/>
      <c r="BJ584" s="20"/>
      <c r="BK584" s="20"/>
      <c r="BL584" s="20"/>
      <c r="BM584" s="20">
        <v>0.92800000000000005</v>
      </c>
      <c r="BN584" s="20">
        <v>0.93300000000000005</v>
      </c>
      <c r="BO584" s="20">
        <v>0.92500000000000004</v>
      </c>
      <c r="BP584" s="20">
        <v>0.88200000000000001</v>
      </c>
      <c r="BQ584" s="20">
        <v>0.92800000000000005</v>
      </c>
      <c r="BR584" s="20">
        <v>0.83699999999999997</v>
      </c>
      <c r="BS584" s="20"/>
      <c r="BT584" s="20">
        <v>0.93500000000000005</v>
      </c>
      <c r="BU584" s="20"/>
      <c r="BV584" s="20">
        <v>0.95499999999999996</v>
      </c>
      <c r="BW584" s="20"/>
      <c r="BX584" s="20"/>
      <c r="BY584" s="20"/>
      <c r="BZ584" s="20"/>
      <c r="CA584" s="20"/>
      <c r="CB584" s="20"/>
      <c r="CC584" s="20"/>
    </row>
    <row r="585" spans="1:81" x14ac:dyDescent="0.35">
      <c r="A585" s="20">
        <v>156.226</v>
      </c>
      <c r="B585" s="20">
        <v>128.10499999999999</v>
      </c>
      <c r="C585" s="20">
        <v>204.65600000000001</v>
      </c>
      <c r="D585" s="20">
        <v>253.08600000000001</v>
      </c>
      <c r="E585" s="20">
        <v>206.21799999999999</v>
      </c>
      <c r="F585" s="20">
        <v>234.339</v>
      </c>
      <c r="G585" s="20"/>
      <c r="H585" s="20">
        <v>224.965</v>
      </c>
      <c r="I585" s="20"/>
      <c r="J585" s="20">
        <v>187.471</v>
      </c>
      <c r="K585" s="20"/>
      <c r="L585" s="20"/>
      <c r="M585" s="20"/>
      <c r="N585" s="20"/>
      <c r="O585" s="20"/>
      <c r="P585" s="20"/>
      <c r="Q585" s="20">
        <v>48.887</v>
      </c>
      <c r="R585" s="20">
        <v>43.280999999999999</v>
      </c>
      <c r="S585" s="20">
        <v>54.316000000000003</v>
      </c>
      <c r="T585" s="20">
        <v>59.314999999999998</v>
      </c>
      <c r="U585" s="20">
        <v>54.744</v>
      </c>
      <c r="V585" s="20">
        <v>56.814999999999998</v>
      </c>
      <c r="W585" s="20"/>
      <c r="X585" s="20">
        <v>56.082999999999998</v>
      </c>
      <c r="Y585" s="20"/>
      <c r="Z585" s="20">
        <v>49.744999999999997</v>
      </c>
      <c r="AA585" s="20"/>
      <c r="AB585" s="20"/>
      <c r="AC585" s="20"/>
      <c r="AD585" s="20"/>
      <c r="AE585" s="20"/>
      <c r="AG585" s="20">
        <v>0.82099999999999995</v>
      </c>
      <c r="AH585" s="20">
        <v>0.85899999999999999</v>
      </c>
      <c r="AI585" s="20">
        <v>0.872</v>
      </c>
      <c r="AJ585" s="20">
        <v>0.90400000000000003</v>
      </c>
      <c r="AK585" s="20">
        <v>0.86499999999999999</v>
      </c>
      <c r="AL585" s="20">
        <v>0.91200000000000003</v>
      </c>
      <c r="AM585" s="20"/>
      <c r="AN585" s="20">
        <v>0.89900000000000002</v>
      </c>
      <c r="AO585" s="20"/>
      <c r="AP585" s="20">
        <v>0.95199999999999996</v>
      </c>
      <c r="AQ585" s="20"/>
      <c r="AR585" s="20"/>
      <c r="AS585" s="20"/>
      <c r="AT585" s="20"/>
      <c r="AU585" s="20"/>
      <c r="AV585" s="20"/>
      <c r="AW585" s="20">
        <v>1.827</v>
      </c>
      <c r="AX585" s="20">
        <v>1.64</v>
      </c>
      <c r="AY585" s="20">
        <v>1.482</v>
      </c>
      <c r="AZ585" s="20">
        <v>1.5369999999999999</v>
      </c>
      <c r="BA585" s="20">
        <v>1.603</v>
      </c>
      <c r="BB585" s="20">
        <v>1.4330000000000001</v>
      </c>
      <c r="BC585" s="20"/>
      <c r="BD585" s="20">
        <v>1.4379999999999999</v>
      </c>
      <c r="BE585" s="20"/>
      <c r="BF585" s="20">
        <v>1.419</v>
      </c>
      <c r="BG585" s="20"/>
      <c r="BH585" s="20"/>
      <c r="BI585" s="20"/>
      <c r="BJ585" s="20"/>
      <c r="BK585" s="20"/>
      <c r="BL585" s="20"/>
      <c r="BM585" s="20">
        <v>0.873</v>
      </c>
      <c r="BN585" s="20">
        <v>0.89600000000000002</v>
      </c>
      <c r="BO585" s="20">
        <v>0.91300000000000003</v>
      </c>
      <c r="BP585" s="20">
        <v>0.93600000000000005</v>
      </c>
      <c r="BQ585" s="20">
        <v>0.93600000000000005</v>
      </c>
      <c r="BR585" s="20">
        <v>0.93200000000000005</v>
      </c>
      <c r="BS585" s="20"/>
      <c r="BT585" s="20">
        <v>0.91700000000000004</v>
      </c>
      <c r="BU585" s="20"/>
      <c r="BV585" s="20">
        <v>0.94499999999999995</v>
      </c>
      <c r="BW585" s="20"/>
      <c r="BX585" s="20"/>
      <c r="BY585" s="20"/>
      <c r="BZ585" s="20"/>
      <c r="CA585" s="20"/>
      <c r="CB585" s="20"/>
      <c r="CC585" s="20"/>
    </row>
    <row r="586" spans="1:81" x14ac:dyDescent="0.35">
      <c r="A586" s="20">
        <v>189.03299999999999</v>
      </c>
      <c r="B586" s="20">
        <v>229.65199999999999</v>
      </c>
      <c r="C586" s="20">
        <v>189.03299999999999</v>
      </c>
      <c r="D586" s="20">
        <v>190.595</v>
      </c>
      <c r="E586" s="20">
        <v>174.97300000000001</v>
      </c>
      <c r="F586" s="20"/>
      <c r="G586" s="20"/>
      <c r="H586" s="20">
        <v>256.20999999999998</v>
      </c>
      <c r="I586" s="20"/>
      <c r="J586" s="20">
        <v>182.78399999999999</v>
      </c>
      <c r="K586" s="20"/>
      <c r="L586" s="20"/>
      <c r="M586" s="20"/>
      <c r="N586" s="20"/>
      <c r="O586" s="20"/>
      <c r="P586" s="20"/>
      <c r="Q586" s="20">
        <v>52.850999999999999</v>
      </c>
      <c r="R586" s="20">
        <v>56.814999999999998</v>
      </c>
      <c r="S586" s="20">
        <v>50.78</v>
      </c>
      <c r="T586" s="20">
        <v>51.387</v>
      </c>
      <c r="U586" s="20">
        <v>49.744999999999997</v>
      </c>
      <c r="V586" s="20"/>
      <c r="W586" s="20"/>
      <c r="X586" s="20">
        <v>62.118000000000002</v>
      </c>
      <c r="Y586" s="20"/>
      <c r="Z586" s="20">
        <v>50.048000000000002</v>
      </c>
      <c r="AA586" s="20"/>
      <c r="AB586" s="20"/>
      <c r="AC586" s="20"/>
      <c r="AD586" s="20"/>
      <c r="AE586" s="20"/>
      <c r="AG586" s="20">
        <v>0.85</v>
      </c>
      <c r="AH586" s="20">
        <v>0.89400000000000002</v>
      </c>
      <c r="AI586" s="20">
        <v>0.92100000000000004</v>
      </c>
      <c r="AJ586" s="20">
        <v>0.90700000000000003</v>
      </c>
      <c r="AK586" s="20">
        <v>0.88900000000000001</v>
      </c>
      <c r="AL586" s="20"/>
      <c r="AM586" s="20"/>
      <c r="AN586" s="20">
        <v>0.83399999999999996</v>
      </c>
      <c r="AO586" s="20"/>
      <c r="AP586" s="20">
        <v>0.91700000000000004</v>
      </c>
      <c r="AQ586" s="20"/>
      <c r="AR586" s="20"/>
      <c r="AS586" s="20"/>
      <c r="AT586" s="20"/>
      <c r="AU586" s="20"/>
      <c r="AV586" s="20"/>
      <c r="AW586" s="20">
        <v>1.698</v>
      </c>
      <c r="AX586" s="20">
        <v>1.5209999999999999</v>
      </c>
      <c r="AY586" s="20">
        <v>1.46</v>
      </c>
      <c r="AZ586" s="20">
        <v>1.736</v>
      </c>
      <c r="BA586" s="20">
        <v>1.6020000000000001</v>
      </c>
      <c r="BB586" s="20"/>
      <c r="BC586" s="20"/>
      <c r="BD586" s="20">
        <v>1.667</v>
      </c>
      <c r="BE586" s="20"/>
      <c r="BF586" s="20">
        <v>1.4370000000000001</v>
      </c>
      <c r="BG586" s="20"/>
      <c r="BH586" s="20"/>
      <c r="BI586" s="20"/>
      <c r="BJ586" s="20"/>
      <c r="BK586" s="20"/>
      <c r="BL586" s="20"/>
      <c r="BM586" s="20">
        <v>0.89300000000000002</v>
      </c>
      <c r="BN586" s="20">
        <v>0.92700000000000005</v>
      </c>
      <c r="BO586" s="20">
        <v>0.93100000000000005</v>
      </c>
      <c r="BP586" s="20">
        <v>0.92400000000000004</v>
      </c>
      <c r="BQ586" s="20">
        <v>0.93700000000000006</v>
      </c>
      <c r="BR586" s="20"/>
      <c r="BS586" s="20"/>
      <c r="BT586" s="20">
        <v>0.91900000000000004</v>
      </c>
      <c r="BU586" s="20"/>
      <c r="BV586" s="20">
        <v>0.92900000000000005</v>
      </c>
      <c r="BW586" s="20"/>
      <c r="BX586" s="20"/>
      <c r="BY586" s="20"/>
      <c r="BZ586" s="20"/>
      <c r="CA586" s="20"/>
      <c r="CB586" s="20"/>
      <c r="CC586" s="20"/>
    </row>
    <row r="587" spans="1:81" x14ac:dyDescent="0.35">
      <c r="A587" s="20">
        <v>129.667</v>
      </c>
      <c r="B587" s="20">
        <v>231.214</v>
      </c>
      <c r="C587" s="20">
        <v>301.51600000000002</v>
      </c>
      <c r="D587" s="20">
        <v>154.66399999999999</v>
      </c>
      <c r="E587" s="20">
        <v>259.33499999999998</v>
      </c>
      <c r="F587" s="20"/>
      <c r="G587" s="20"/>
      <c r="H587" s="20">
        <v>265.584</v>
      </c>
      <c r="I587" s="20"/>
      <c r="J587" s="20">
        <v>139.041</v>
      </c>
      <c r="K587" s="20"/>
      <c r="L587" s="20"/>
      <c r="M587" s="20"/>
      <c r="N587" s="20"/>
      <c r="O587" s="20"/>
      <c r="P587" s="20"/>
      <c r="Q587" s="20">
        <v>41.512999999999998</v>
      </c>
      <c r="R587" s="20">
        <v>56.814999999999998</v>
      </c>
      <c r="S587" s="20">
        <v>64.617999999999995</v>
      </c>
      <c r="T587" s="20">
        <v>47.851999999999997</v>
      </c>
      <c r="U587" s="20">
        <v>60.350999999999999</v>
      </c>
      <c r="V587" s="20"/>
      <c r="W587" s="20"/>
      <c r="X587" s="20">
        <v>60.654000000000003</v>
      </c>
      <c r="Y587" s="20"/>
      <c r="Z587" s="20">
        <v>43.280999999999999</v>
      </c>
      <c r="AA587" s="20"/>
      <c r="AB587" s="20"/>
      <c r="AC587" s="20"/>
      <c r="AD587" s="20"/>
      <c r="AE587" s="20"/>
      <c r="AG587" s="20">
        <v>0.94599999999999995</v>
      </c>
      <c r="AH587" s="20">
        <v>0.9</v>
      </c>
      <c r="AI587" s="20">
        <v>0.90700000000000003</v>
      </c>
      <c r="AJ587" s="20">
        <v>0.84899999999999998</v>
      </c>
      <c r="AK587" s="20">
        <v>0.89500000000000002</v>
      </c>
      <c r="AL587" s="20"/>
      <c r="AM587" s="20"/>
      <c r="AN587" s="20">
        <v>0.90700000000000003</v>
      </c>
      <c r="AO587" s="20"/>
      <c r="AP587" s="20">
        <v>0.93300000000000005</v>
      </c>
      <c r="AQ587" s="20"/>
      <c r="AR587" s="20"/>
      <c r="AS587" s="20"/>
      <c r="AT587" s="20"/>
      <c r="AU587" s="20"/>
      <c r="AV587" s="20"/>
      <c r="AW587" s="20">
        <v>1.397</v>
      </c>
      <c r="AX587" s="20">
        <v>1.526</v>
      </c>
      <c r="AY587" s="20">
        <v>1.371</v>
      </c>
      <c r="AZ587" s="20">
        <v>1.7869999999999999</v>
      </c>
      <c r="BA587" s="20">
        <v>1.478</v>
      </c>
      <c r="BB587" s="20"/>
      <c r="BC587" s="20"/>
      <c r="BD587" s="20">
        <v>1.4950000000000001</v>
      </c>
      <c r="BE587" s="20"/>
      <c r="BF587" s="20">
        <v>1.357</v>
      </c>
      <c r="BG587" s="20"/>
      <c r="BH587" s="20"/>
      <c r="BI587" s="20"/>
      <c r="BJ587" s="20"/>
      <c r="BK587" s="20"/>
      <c r="BL587" s="20"/>
      <c r="BM587" s="20">
        <v>0.90700000000000003</v>
      </c>
      <c r="BN587" s="20">
        <v>0.92500000000000004</v>
      </c>
      <c r="BO587" s="20">
        <v>0.93200000000000005</v>
      </c>
      <c r="BP587" s="20">
        <v>0.89200000000000002</v>
      </c>
      <c r="BQ587" s="20">
        <v>0.92200000000000004</v>
      </c>
      <c r="BR587" s="20"/>
      <c r="BS587" s="20"/>
      <c r="BT587" s="20">
        <v>0.92600000000000005</v>
      </c>
      <c r="BU587" s="20"/>
      <c r="BV587" s="20">
        <v>0.90800000000000003</v>
      </c>
      <c r="BW587" s="20"/>
      <c r="BX587" s="20"/>
      <c r="BY587" s="20"/>
      <c r="BZ587" s="20"/>
      <c r="CA587" s="20"/>
      <c r="CB587" s="20"/>
      <c r="CC587" s="20"/>
    </row>
    <row r="588" spans="1:81" x14ac:dyDescent="0.35">
      <c r="A588" s="20">
        <v>179.66</v>
      </c>
      <c r="B588" s="20">
        <v>379.62900000000002</v>
      </c>
      <c r="C588" s="20">
        <v>362.44400000000002</v>
      </c>
      <c r="D588" s="20">
        <v>178.09700000000001</v>
      </c>
      <c r="E588" s="20">
        <v>179.66</v>
      </c>
      <c r="F588" s="20"/>
      <c r="G588" s="20"/>
      <c r="H588" s="20">
        <v>201.53100000000001</v>
      </c>
      <c r="I588" s="20"/>
      <c r="J588" s="20">
        <v>129.667</v>
      </c>
      <c r="K588" s="20"/>
      <c r="L588" s="20"/>
      <c r="M588" s="20"/>
      <c r="N588" s="20"/>
      <c r="O588" s="20"/>
      <c r="P588" s="20"/>
      <c r="Q588" s="20">
        <v>50.350999999999999</v>
      </c>
      <c r="R588" s="20">
        <v>78.759</v>
      </c>
      <c r="S588" s="20">
        <v>76.992000000000004</v>
      </c>
      <c r="T588" s="20">
        <v>49.744999999999997</v>
      </c>
      <c r="U588" s="20">
        <v>49.619</v>
      </c>
      <c r="V588" s="20"/>
      <c r="W588" s="20"/>
      <c r="X588" s="20">
        <v>54.619</v>
      </c>
      <c r="Y588" s="20"/>
      <c r="Z588" s="20">
        <v>41.512999999999998</v>
      </c>
      <c r="AA588" s="20"/>
      <c r="AB588" s="20"/>
      <c r="AC588" s="20"/>
      <c r="AD588" s="20"/>
      <c r="AE588" s="20"/>
      <c r="AG588" s="20">
        <v>0.89100000000000001</v>
      </c>
      <c r="AH588" s="20">
        <v>0.76900000000000002</v>
      </c>
      <c r="AI588" s="20">
        <v>0.76800000000000002</v>
      </c>
      <c r="AJ588" s="20">
        <v>0.90400000000000003</v>
      </c>
      <c r="AK588" s="20">
        <v>0.91700000000000004</v>
      </c>
      <c r="AL588" s="20"/>
      <c r="AM588" s="20"/>
      <c r="AN588" s="20">
        <v>0.84899999999999998</v>
      </c>
      <c r="AO588" s="20"/>
      <c r="AP588" s="20">
        <v>0.94599999999999995</v>
      </c>
      <c r="AQ588" s="20"/>
      <c r="AR588" s="20"/>
      <c r="AS588" s="20"/>
      <c r="AT588" s="20"/>
      <c r="AU588" s="20"/>
      <c r="AV588" s="20"/>
      <c r="AW588" s="20">
        <v>1.4790000000000001</v>
      </c>
      <c r="AX588" s="20">
        <v>1.621</v>
      </c>
      <c r="AY588" s="20">
        <v>1.766</v>
      </c>
      <c r="AZ588" s="20">
        <v>1.7210000000000001</v>
      </c>
      <c r="BA588" s="20">
        <v>1.276</v>
      </c>
      <c r="BB588" s="20"/>
      <c r="BC588" s="20"/>
      <c r="BD588" s="20">
        <v>1.635</v>
      </c>
      <c r="BE588" s="20"/>
      <c r="BF588" s="20">
        <v>1.2889999999999999</v>
      </c>
      <c r="BG588" s="20"/>
      <c r="BH588" s="20"/>
      <c r="BI588" s="20"/>
      <c r="BJ588" s="20"/>
      <c r="BK588" s="20"/>
      <c r="BL588" s="20"/>
      <c r="BM588" s="20">
        <v>0.90900000000000003</v>
      </c>
      <c r="BN588" s="20">
        <v>0.90500000000000003</v>
      </c>
      <c r="BO588" s="20">
        <v>0.91200000000000003</v>
      </c>
      <c r="BP588" s="20">
        <v>0.94599999999999995</v>
      </c>
      <c r="BQ588" s="20">
        <v>0.89500000000000002</v>
      </c>
      <c r="BR588" s="20"/>
      <c r="BS588" s="20"/>
      <c r="BT588" s="20">
        <v>0.89600000000000002</v>
      </c>
      <c r="BU588" s="20"/>
      <c r="BV588" s="20">
        <v>0.91200000000000003</v>
      </c>
      <c r="BW588" s="20"/>
      <c r="BX588" s="20"/>
      <c r="BY588" s="20"/>
      <c r="BZ588" s="20"/>
      <c r="CA588" s="20"/>
      <c r="CB588" s="20"/>
      <c r="CC588" s="20"/>
    </row>
    <row r="589" spans="1:81" x14ac:dyDescent="0.35">
      <c r="A589" s="20">
        <v>146.852</v>
      </c>
      <c r="B589" s="20">
        <v>240.58799999999999</v>
      </c>
      <c r="C589" s="20">
        <v>474.92599999999999</v>
      </c>
      <c r="D589" s="20">
        <v>142.16499999999999</v>
      </c>
      <c r="E589" s="20">
        <v>220.27799999999999</v>
      </c>
      <c r="F589" s="20"/>
      <c r="G589" s="20"/>
      <c r="H589" s="20">
        <v>214.029</v>
      </c>
      <c r="I589" s="20"/>
      <c r="J589" s="20">
        <v>139.041</v>
      </c>
      <c r="K589" s="20"/>
      <c r="L589" s="20"/>
      <c r="M589" s="20"/>
      <c r="N589" s="20"/>
      <c r="O589" s="20"/>
      <c r="P589" s="20"/>
      <c r="Q589" s="20">
        <v>44.316000000000003</v>
      </c>
      <c r="R589" s="20">
        <v>58.886000000000003</v>
      </c>
      <c r="S589" s="20">
        <v>95.096999999999994</v>
      </c>
      <c r="T589" s="20">
        <v>43.280999999999999</v>
      </c>
      <c r="U589" s="20">
        <v>53.582999999999998</v>
      </c>
      <c r="V589" s="20"/>
      <c r="W589" s="20"/>
      <c r="X589" s="20">
        <v>55.78</v>
      </c>
      <c r="Y589" s="20"/>
      <c r="Z589" s="20">
        <v>42.978000000000002</v>
      </c>
      <c r="AA589" s="20"/>
      <c r="AB589" s="20"/>
      <c r="AC589" s="20"/>
      <c r="AD589" s="20"/>
      <c r="AE589" s="20"/>
      <c r="AG589" s="20">
        <v>0.94</v>
      </c>
      <c r="AH589" s="20">
        <v>0.872</v>
      </c>
      <c r="AI589" s="20">
        <v>0.66</v>
      </c>
      <c r="AJ589" s="20">
        <v>0.95399999999999996</v>
      </c>
      <c r="AK589" s="20">
        <v>0.96399999999999997</v>
      </c>
      <c r="AL589" s="20"/>
      <c r="AM589" s="20"/>
      <c r="AN589" s="20">
        <v>0.86399999999999999</v>
      </c>
      <c r="AO589" s="20"/>
      <c r="AP589" s="20">
        <v>0.94599999999999995</v>
      </c>
      <c r="AQ589" s="20"/>
      <c r="AR589" s="20"/>
      <c r="AS589" s="20"/>
      <c r="AT589" s="20"/>
      <c r="AU589" s="20"/>
      <c r="AV589" s="20"/>
      <c r="AW589" s="20">
        <v>1.542</v>
      </c>
      <c r="AX589" s="20">
        <v>1.3759999999999999</v>
      </c>
      <c r="AY589" s="20">
        <v>1.974</v>
      </c>
      <c r="AZ589" s="20">
        <v>1.454</v>
      </c>
      <c r="BA589" s="20">
        <v>1.117</v>
      </c>
      <c r="BB589" s="20"/>
      <c r="BC589" s="20"/>
      <c r="BD589" s="20">
        <v>1.484</v>
      </c>
      <c r="BE589" s="20"/>
      <c r="BF589" s="20">
        <v>1.31</v>
      </c>
      <c r="BG589" s="20"/>
      <c r="BH589" s="20"/>
      <c r="BI589" s="20"/>
      <c r="BJ589" s="20"/>
      <c r="BK589" s="20"/>
      <c r="BL589" s="20"/>
      <c r="BM589" s="20">
        <v>0.91700000000000004</v>
      </c>
      <c r="BN589" s="20">
        <v>0.90900000000000003</v>
      </c>
      <c r="BO589" s="20">
        <v>0.84899999999999998</v>
      </c>
      <c r="BP589" s="20">
        <v>0.91900000000000004</v>
      </c>
      <c r="BQ589" s="20">
        <v>0.92800000000000005</v>
      </c>
      <c r="BR589" s="20"/>
      <c r="BS589" s="20"/>
      <c r="BT589" s="20">
        <v>0.92600000000000005</v>
      </c>
      <c r="BU589" s="20"/>
      <c r="BV589" s="20">
        <v>0.93200000000000005</v>
      </c>
      <c r="BW589" s="20"/>
      <c r="BX589" s="20"/>
      <c r="BY589" s="20"/>
      <c r="BZ589" s="20"/>
      <c r="CA589" s="20"/>
      <c r="CB589" s="20"/>
      <c r="CC589" s="20"/>
    </row>
    <row r="590" spans="1:81" x14ac:dyDescent="0.35">
      <c r="A590" s="20">
        <v>217.154</v>
      </c>
      <c r="B590" s="20">
        <v>273.39499999999998</v>
      </c>
      <c r="C590" s="20">
        <v>407.74900000000002</v>
      </c>
      <c r="D590" s="20">
        <v>165.59899999999999</v>
      </c>
      <c r="E590" s="20">
        <v>193.72</v>
      </c>
      <c r="F590" s="20"/>
      <c r="G590" s="20"/>
      <c r="H590" s="20">
        <v>176.535</v>
      </c>
      <c r="I590" s="20"/>
      <c r="J590" s="20">
        <v>165.59899999999999</v>
      </c>
      <c r="K590" s="20"/>
      <c r="L590" s="20"/>
      <c r="M590" s="20"/>
      <c r="N590" s="20"/>
      <c r="O590" s="20"/>
      <c r="P590" s="20"/>
      <c r="Q590" s="20">
        <v>57.850999999999999</v>
      </c>
      <c r="R590" s="20">
        <v>59.618000000000002</v>
      </c>
      <c r="S590" s="20">
        <v>77.724000000000004</v>
      </c>
      <c r="T590" s="20">
        <v>49.619</v>
      </c>
      <c r="U590" s="20">
        <v>52.548000000000002</v>
      </c>
      <c r="V590" s="20"/>
      <c r="W590" s="20"/>
      <c r="X590" s="20">
        <v>48.280999999999999</v>
      </c>
      <c r="Y590" s="20"/>
      <c r="Z590" s="20">
        <v>47.851999999999997</v>
      </c>
      <c r="AA590" s="20"/>
      <c r="AB590" s="20"/>
      <c r="AC590" s="20"/>
      <c r="AD590" s="20"/>
      <c r="AE590" s="20"/>
      <c r="AG590" s="20">
        <v>0.81499999999999995</v>
      </c>
      <c r="AH590" s="20">
        <v>0.96699999999999997</v>
      </c>
      <c r="AI590" s="20">
        <v>0.84799999999999998</v>
      </c>
      <c r="AJ590" s="20">
        <v>0.84499999999999997</v>
      </c>
      <c r="AK590" s="20">
        <v>0.88200000000000001</v>
      </c>
      <c r="AL590" s="20"/>
      <c r="AM590" s="20"/>
      <c r="AN590" s="20">
        <v>0.95199999999999996</v>
      </c>
      <c r="AO590" s="20"/>
      <c r="AP590" s="20">
        <v>0.90900000000000003</v>
      </c>
      <c r="AQ590" s="20"/>
      <c r="AR590" s="20"/>
      <c r="AS590" s="20"/>
      <c r="AT590" s="20"/>
      <c r="AU590" s="20"/>
      <c r="AV590" s="20"/>
      <c r="AW590" s="20">
        <v>1.659</v>
      </c>
      <c r="AX590" s="20">
        <v>1.1859999999999999</v>
      </c>
      <c r="AY590" s="20">
        <v>1.405</v>
      </c>
      <c r="AZ590" s="20">
        <v>1.718</v>
      </c>
      <c r="BA590" s="20">
        <v>1.5580000000000001</v>
      </c>
      <c r="BB590" s="20"/>
      <c r="BC590" s="20"/>
      <c r="BD590" s="20">
        <v>1.2749999999999999</v>
      </c>
      <c r="BE590" s="20"/>
      <c r="BF590" s="20">
        <v>1.296</v>
      </c>
      <c r="BG590" s="20"/>
      <c r="BH590" s="20"/>
      <c r="BI590" s="20"/>
      <c r="BJ590" s="20"/>
      <c r="BK590" s="20"/>
      <c r="BL590" s="20"/>
      <c r="BM590" s="20">
        <v>0.9</v>
      </c>
      <c r="BN590" s="20">
        <v>0.93600000000000005</v>
      </c>
      <c r="BO590" s="20">
        <v>0.92400000000000004</v>
      </c>
      <c r="BP590" s="20">
        <v>0.90600000000000003</v>
      </c>
      <c r="BQ590" s="20">
        <v>0.92200000000000004</v>
      </c>
      <c r="BR590" s="20"/>
      <c r="BS590" s="20"/>
      <c r="BT590" s="20">
        <v>0.92200000000000004</v>
      </c>
      <c r="BU590" s="20"/>
      <c r="BV590" s="20">
        <v>0.89500000000000002</v>
      </c>
      <c r="BW590" s="20"/>
      <c r="BX590" s="20"/>
      <c r="BY590" s="20"/>
      <c r="BZ590" s="20"/>
      <c r="CA590" s="20"/>
      <c r="CB590" s="20"/>
      <c r="CC590" s="20"/>
    </row>
    <row r="591" spans="1:81" x14ac:dyDescent="0.35">
      <c r="A591" s="20">
        <v>151.53899999999999</v>
      </c>
      <c r="B591" s="20">
        <v>149.977</v>
      </c>
      <c r="C591" s="20">
        <v>368.69299999999998</v>
      </c>
      <c r="D591" s="20">
        <v>137.47900000000001</v>
      </c>
      <c r="E591" s="20">
        <v>482.738</v>
      </c>
      <c r="F591" s="20"/>
      <c r="G591" s="20"/>
      <c r="H591" s="20">
        <v>210.905</v>
      </c>
      <c r="I591" s="20"/>
      <c r="J591" s="20">
        <v>151.53899999999999</v>
      </c>
      <c r="K591" s="20"/>
      <c r="L591" s="20"/>
      <c r="M591" s="20"/>
      <c r="N591" s="20"/>
      <c r="O591" s="20"/>
      <c r="P591" s="20"/>
      <c r="Q591" s="20">
        <v>48.280999999999999</v>
      </c>
      <c r="R591" s="20">
        <v>47.548000000000002</v>
      </c>
      <c r="S591" s="20">
        <v>79.491</v>
      </c>
      <c r="T591" s="20">
        <v>44.316000000000003</v>
      </c>
      <c r="U591" s="20">
        <v>83.759</v>
      </c>
      <c r="V591" s="20"/>
      <c r="W591" s="20"/>
      <c r="X591" s="20">
        <v>55.350999999999999</v>
      </c>
      <c r="Y591" s="20"/>
      <c r="Z591" s="20">
        <v>47.119</v>
      </c>
      <c r="AA591" s="20"/>
      <c r="AB591" s="20"/>
      <c r="AC591" s="20"/>
      <c r="AD591" s="20"/>
      <c r="AE591" s="20"/>
      <c r="AG591" s="20">
        <v>0.81699999999999995</v>
      </c>
      <c r="AH591" s="20">
        <v>0.83399999999999996</v>
      </c>
      <c r="AI591" s="20">
        <v>0.73299999999999998</v>
      </c>
      <c r="AJ591" s="20">
        <v>0.88</v>
      </c>
      <c r="AK591" s="20">
        <v>0.86499999999999999</v>
      </c>
      <c r="AL591" s="20"/>
      <c r="AM591" s="20"/>
      <c r="AN591" s="20">
        <v>0.86499999999999999</v>
      </c>
      <c r="AO591" s="20"/>
      <c r="AP591" s="20">
        <v>0.85799999999999998</v>
      </c>
      <c r="AQ591" s="20"/>
      <c r="AR591" s="20"/>
      <c r="AS591" s="20"/>
      <c r="AT591" s="20"/>
      <c r="AU591" s="20"/>
      <c r="AV591" s="20"/>
      <c r="AW591" s="20">
        <v>1.518</v>
      </c>
      <c r="AX591" s="20">
        <v>1.69</v>
      </c>
      <c r="AY591" s="20">
        <v>1.7430000000000001</v>
      </c>
      <c r="AZ591" s="20">
        <v>1.766</v>
      </c>
      <c r="BA591" s="20">
        <v>1.44</v>
      </c>
      <c r="BB591" s="20"/>
      <c r="BC591" s="20"/>
      <c r="BD591" s="20">
        <v>1.6439999999999999</v>
      </c>
      <c r="BE591" s="20"/>
      <c r="BF591" s="20">
        <v>1.393</v>
      </c>
      <c r="BG591" s="20"/>
      <c r="BH591" s="20"/>
      <c r="BI591" s="20"/>
      <c r="BJ591" s="20"/>
      <c r="BK591" s="20"/>
      <c r="BL591" s="20"/>
      <c r="BM591" s="20">
        <v>0.89800000000000002</v>
      </c>
      <c r="BN591" s="20">
        <v>0.90100000000000002</v>
      </c>
      <c r="BO591" s="20">
        <v>0.89700000000000002</v>
      </c>
      <c r="BP591" s="20">
        <v>0.90300000000000002</v>
      </c>
      <c r="BQ591" s="20">
        <v>0.92700000000000005</v>
      </c>
      <c r="BR591" s="20"/>
      <c r="BS591" s="20"/>
      <c r="BT591" s="20">
        <v>0.91800000000000004</v>
      </c>
      <c r="BU591" s="20"/>
      <c r="BV591" s="20">
        <v>0.89</v>
      </c>
      <c r="BW591" s="20"/>
      <c r="BX591" s="20"/>
      <c r="BY591" s="20"/>
      <c r="BZ591" s="20"/>
      <c r="CA591" s="20"/>
      <c r="CB591" s="20"/>
      <c r="CC591" s="20"/>
    </row>
    <row r="592" spans="1:81" x14ac:dyDescent="0.35">
      <c r="A592" s="20">
        <v>87.486000000000004</v>
      </c>
      <c r="B592" s="20">
        <v>176.535</v>
      </c>
      <c r="C592" s="20">
        <v>195.28200000000001</v>
      </c>
      <c r="D592" s="20">
        <v>124.98099999999999</v>
      </c>
      <c r="E592" s="20">
        <v>179.66</v>
      </c>
      <c r="F592" s="20"/>
      <c r="G592" s="20"/>
      <c r="H592" s="20">
        <v>548.35299999999995</v>
      </c>
      <c r="I592" s="20"/>
      <c r="J592" s="20">
        <v>160.91300000000001</v>
      </c>
      <c r="K592" s="20"/>
      <c r="L592" s="20"/>
      <c r="M592" s="20"/>
      <c r="N592" s="20"/>
      <c r="O592" s="20"/>
      <c r="P592" s="20"/>
      <c r="Q592" s="20">
        <v>35.780999999999999</v>
      </c>
      <c r="R592" s="20">
        <v>50.78</v>
      </c>
      <c r="S592" s="20">
        <v>55.048000000000002</v>
      </c>
      <c r="T592" s="20">
        <v>40.780999999999999</v>
      </c>
      <c r="U592" s="20">
        <v>50.048000000000002</v>
      </c>
      <c r="V592" s="20"/>
      <c r="W592" s="20"/>
      <c r="X592" s="20">
        <v>91.257999999999996</v>
      </c>
      <c r="Y592" s="20"/>
      <c r="Z592" s="20">
        <v>45.476999999999997</v>
      </c>
      <c r="AA592" s="20"/>
      <c r="AB592" s="20"/>
      <c r="AC592" s="20"/>
      <c r="AD592" s="20"/>
      <c r="AE592" s="20"/>
      <c r="AG592" s="20">
        <v>0.85899999999999999</v>
      </c>
      <c r="AH592" s="20">
        <v>0.86</v>
      </c>
      <c r="AI592" s="20">
        <v>0.81</v>
      </c>
      <c r="AJ592" s="20">
        <v>0.94399999999999995</v>
      </c>
      <c r="AK592" s="20">
        <v>0.90100000000000002</v>
      </c>
      <c r="AL592" s="20"/>
      <c r="AM592" s="20"/>
      <c r="AN592" s="20">
        <v>0.82699999999999996</v>
      </c>
      <c r="AO592" s="20"/>
      <c r="AP592" s="20">
        <v>0.97799999999999998</v>
      </c>
      <c r="AQ592" s="20"/>
      <c r="AR592" s="20"/>
      <c r="AS592" s="20"/>
      <c r="AT592" s="20"/>
      <c r="AU592" s="20"/>
      <c r="AV592" s="20"/>
      <c r="AW592" s="20">
        <v>1.7889999999999999</v>
      </c>
      <c r="AX592" s="20">
        <v>1.6890000000000001</v>
      </c>
      <c r="AY592" s="20">
        <v>1.8</v>
      </c>
      <c r="AZ592" s="20">
        <v>1.339</v>
      </c>
      <c r="BA592" s="20">
        <v>1.6060000000000001</v>
      </c>
      <c r="BB592" s="20"/>
      <c r="BC592" s="20"/>
      <c r="BD592" s="20">
        <v>1.534</v>
      </c>
      <c r="BE592" s="20"/>
      <c r="BF592" s="20">
        <v>1.22</v>
      </c>
      <c r="BG592" s="20"/>
      <c r="BH592" s="20"/>
      <c r="BI592" s="20"/>
      <c r="BJ592" s="20"/>
      <c r="BK592" s="20"/>
      <c r="BL592" s="20"/>
      <c r="BM592" s="20">
        <v>0.85499999999999998</v>
      </c>
      <c r="BN592" s="20">
        <v>0.90800000000000003</v>
      </c>
      <c r="BO592" s="20">
        <v>0.89900000000000002</v>
      </c>
      <c r="BP592" s="20">
        <v>0.90900000000000003</v>
      </c>
      <c r="BQ592" s="20">
        <v>0.91600000000000004</v>
      </c>
      <c r="BR592" s="20"/>
      <c r="BS592" s="20"/>
      <c r="BT592" s="20">
        <v>0.92400000000000004</v>
      </c>
      <c r="BU592" s="20"/>
      <c r="BV592" s="20">
        <v>0.94899999999999995</v>
      </c>
      <c r="BW592" s="20"/>
      <c r="BX592" s="20"/>
      <c r="BY592" s="20"/>
      <c r="BZ592" s="20"/>
      <c r="CA592" s="20"/>
      <c r="CB592" s="20"/>
      <c r="CC592" s="20"/>
    </row>
    <row r="593" spans="1:81" x14ac:dyDescent="0.35">
      <c r="A593" s="20">
        <v>145.29</v>
      </c>
      <c r="B593" s="20">
        <v>729.57399999999996</v>
      </c>
      <c r="C593" s="20">
        <v>393.68900000000002</v>
      </c>
      <c r="D593" s="20">
        <v>192.15799999999999</v>
      </c>
      <c r="E593" s="20">
        <v>267.14600000000002</v>
      </c>
      <c r="F593" s="20"/>
      <c r="G593" s="20"/>
      <c r="H593" s="20">
        <v>190.595</v>
      </c>
      <c r="I593" s="20"/>
      <c r="J593" s="20">
        <v>154.66399999999999</v>
      </c>
      <c r="K593" s="20"/>
      <c r="L593" s="20"/>
      <c r="M593" s="20"/>
      <c r="N593" s="20"/>
      <c r="O593" s="20"/>
      <c r="P593" s="20"/>
      <c r="Q593" s="20">
        <v>46.816000000000003</v>
      </c>
      <c r="R593" s="20">
        <v>135.57499999999999</v>
      </c>
      <c r="S593" s="20">
        <v>78.759</v>
      </c>
      <c r="T593" s="20">
        <v>51.512999999999998</v>
      </c>
      <c r="U593" s="20">
        <v>62.421999999999997</v>
      </c>
      <c r="V593" s="20"/>
      <c r="W593" s="20"/>
      <c r="X593" s="20">
        <v>50.048000000000002</v>
      </c>
      <c r="Y593" s="20"/>
      <c r="Z593" s="20">
        <v>44.744999999999997</v>
      </c>
      <c r="AA593" s="20"/>
      <c r="AB593" s="20"/>
      <c r="AC593" s="20"/>
      <c r="AD593" s="20"/>
      <c r="AE593" s="20"/>
      <c r="AG593" s="20">
        <v>0.83299999999999996</v>
      </c>
      <c r="AH593" s="20">
        <v>0.499</v>
      </c>
      <c r="AI593" s="20">
        <v>0.79800000000000004</v>
      </c>
      <c r="AJ593" s="20">
        <v>0.91</v>
      </c>
      <c r="AK593" s="20">
        <v>0.86199999999999999</v>
      </c>
      <c r="AL593" s="20"/>
      <c r="AM593" s="20"/>
      <c r="AN593" s="20">
        <v>0.95599999999999996</v>
      </c>
      <c r="AO593" s="20"/>
      <c r="AP593" s="20">
        <v>0.97099999999999997</v>
      </c>
      <c r="AQ593" s="20"/>
      <c r="AR593" s="20"/>
      <c r="AS593" s="20"/>
      <c r="AT593" s="20"/>
      <c r="AU593" s="20"/>
      <c r="AV593" s="20"/>
      <c r="AW593" s="20">
        <v>1.5720000000000001</v>
      </c>
      <c r="AX593" s="20">
        <v>2.9780000000000002</v>
      </c>
      <c r="AY593" s="20">
        <v>1.6120000000000001</v>
      </c>
      <c r="AZ593" s="20">
        <v>1.5169999999999999</v>
      </c>
      <c r="BA593" s="20">
        <v>1.4870000000000001</v>
      </c>
      <c r="BB593" s="20"/>
      <c r="BC593" s="20"/>
      <c r="BD593" s="20">
        <v>1.51</v>
      </c>
      <c r="BE593" s="20"/>
      <c r="BF593" s="20">
        <v>1.3029999999999999</v>
      </c>
      <c r="BG593" s="20"/>
      <c r="BH593" s="20"/>
      <c r="BI593" s="20"/>
      <c r="BJ593" s="20"/>
      <c r="BK593" s="20"/>
      <c r="BL593" s="20"/>
      <c r="BM593" s="20">
        <v>0.877</v>
      </c>
      <c r="BN593" s="20">
        <v>0.8</v>
      </c>
      <c r="BO593" s="20">
        <v>0.90300000000000002</v>
      </c>
      <c r="BP593" s="20">
        <v>0.93500000000000005</v>
      </c>
      <c r="BQ593" s="20">
        <v>0.9</v>
      </c>
      <c r="BR593" s="20"/>
      <c r="BS593" s="20"/>
      <c r="BT593" s="20">
        <v>0.94199999999999995</v>
      </c>
      <c r="BU593" s="20"/>
      <c r="BV593" s="20">
        <v>0.93799999999999994</v>
      </c>
      <c r="BW593" s="20"/>
      <c r="BX593" s="20"/>
      <c r="BY593" s="20"/>
      <c r="BZ593" s="20"/>
      <c r="CA593" s="20"/>
      <c r="CB593" s="20"/>
      <c r="CC593" s="20"/>
    </row>
    <row r="594" spans="1:81" x14ac:dyDescent="0.35">
      <c r="A594" s="20">
        <v>140.60300000000001</v>
      </c>
      <c r="B594" s="20">
        <v>237.46299999999999</v>
      </c>
      <c r="C594" s="20">
        <v>339.01</v>
      </c>
      <c r="D594" s="20">
        <v>203.09399999999999</v>
      </c>
      <c r="E594" s="20">
        <v>335.88499999999999</v>
      </c>
      <c r="F594" s="20"/>
      <c r="G594" s="20"/>
      <c r="H594" s="20">
        <v>254.648</v>
      </c>
      <c r="I594" s="20"/>
      <c r="J594" s="20">
        <v>159.35</v>
      </c>
      <c r="K594" s="20"/>
      <c r="L594" s="20"/>
      <c r="M594" s="20"/>
      <c r="N594" s="20"/>
      <c r="O594" s="20"/>
      <c r="P594" s="20"/>
      <c r="Q594" s="20">
        <v>45.780999999999999</v>
      </c>
      <c r="R594" s="20">
        <v>56.082999999999998</v>
      </c>
      <c r="S594" s="20">
        <v>72.849999999999994</v>
      </c>
      <c r="T594" s="20">
        <v>52.850999999999999</v>
      </c>
      <c r="U594" s="20">
        <v>70.956000000000003</v>
      </c>
      <c r="V594" s="20"/>
      <c r="W594" s="20"/>
      <c r="X594" s="20">
        <v>59.618000000000002</v>
      </c>
      <c r="Y594" s="20"/>
      <c r="Z594" s="20">
        <v>46.816000000000003</v>
      </c>
      <c r="AA594" s="20"/>
      <c r="AB594" s="20"/>
      <c r="AC594" s="20"/>
      <c r="AD594" s="20"/>
      <c r="AE594" s="20"/>
      <c r="AG594" s="20">
        <v>0.84299999999999997</v>
      </c>
      <c r="AH594" s="20">
        <v>0.94899999999999995</v>
      </c>
      <c r="AI594" s="20">
        <v>0.80300000000000005</v>
      </c>
      <c r="AJ594" s="20">
        <v>0.91400000000000003</v>
      </c>
      <c r="AK594" s="20">
        <v>0.83799999999999997</v>
      </c>
      <c r="AL594" s="20"/>
      <c r="AM594" s="20"/>
      <c r="AN594" s="20">
        <v>0.9</v>
      </c>
      <c r="AO594" s="20"/>
      <c r="AP594" s="20">
        <v>0.91400000000000003</v>
      </c>
      <c r="AQ594" s="20"/>
      <c r="AR594" s="20"/>
      <c r="AS594" s="20"/>
      <c r="AT594" s="20"/>
      <c r="AU594" s="20"/>
      <c r="AV594" s="20"/>
      <c r="AW594" s="20">
        <v>1.627</v>
      </c>
      <c r="AX594" s="20">
        <v>1.1040000000000001</v>
      </c>
      <c r="AY594" s="20">
        <v>1.885</v>
      </c>
      <c r="AZ594" s="20">
        <v>1.49</v>
      </c>
      <c r="BA594" s="20">
        <v>1.407</v>
      </c>
      <c r="BB594" s="20"/>
      <c r="BC594" s="20"/>
      <c r="BD594" s="20">
        <v>1.2869999999999999</v>
      </c>
      <c r="BE594" s="20"/>
      <c r="BF594" s="20">
        <v>1.45</v>
      </c>
      <c r="BG594" s="20"/>
      <c r="BH594" s="20"/>
      <c r="BI594" s="20"/>
      <c r="BJ594" s="20"/>
      <c r="BK594" s="20"/>
      <c r="BL594" s="20"/>
      <c r="BM594" s="20">
        <v>0.88700000000000001</v>
      </c>
      <c r="BN594" s="20">
        <v>0.92700000000000005</v>
      </c>
      <c r="BO594" s="20">
        <v>0.91900000000000004</v>
      </c>
      <c r="BP594" s="20">
        <v>0.91200000000000003</v>
      </c>
      <c r="BQ594" s="20">
        <v>0.89800000000000002</v>
      </c>
      <c r="BR594" s="20"/>
      <c r="BS594" s="20"/>
      <c r="BT594" s="20">
        <v>0.91600000000000004</v>
      </c>
      <c r="BU594" s="20"/>
      <c r="BV594" s="20">
        <v>0.90300000000000002</v>
      </c>
      <c r="BW594" s="20"/>
      <c r="BX594" s="20"/>
      <c r="BY594" s="20"/>
      <c r="BZ594" s="20"/>
      <c r="CA594" s="20"/>
      <c r="CB594" s="20"/>
      <c r="CC594" s="20"/>
    </row>
    <row r="595" spans="1:81" x14ac:dyDescent="0.35">
      <c r="A595" s="20">
        <v>134.35400000000001</v>
      </c>
      <c r="B595" s="20">
        <v>254.648</v>
      </c>
      <c r="C595" s="20">
        <v>588.971</v>
      </c>
      <c r="D595" s="20">
        <v>135.916</v>
      </c>
      <c r="E595" s="20">
        <v>209.34299999999999</v>
      </c>
      <c r="F595" s="20"/>
      <c r="G595" s="20"/>
      <c r="H595" s="20">
        <v>176.535</v>
      </c>
      <c r="I595" s="20"/>
      <c r="J595" s="20">
        <v>218.71600000000001</v>
      </c>
      <c r="K595" s="20"/>
      <c r="L595" s="20"/>
      <c r="M595" s="20"/>
      <c r="N595" s="20"/>
      <c r="O595" s="20"/>
      <c r="P595" s="20"/>
      <c r="Q595" s="20">
        <v>44.012999999999998</v>
      </c>
      <c r="R595" s="20">
        <v>57.548000000000002</v>
      </c>
      <c r="S595" s="20">
        <v>94.49</v>
      </c>
      <c r="T595" s="20">
        <v>44.316000000000003</v>
      </c>
      <c r="U595" s="20">
        <v>54.619</v>
      </c>
      <c r="V595" s="20"/>
      <c r="W595" s="20"/>
      <c r="X595" s="20">
        <v>49.012999999999998</v>
      </c>
      <c r="Y595" s="20"/>
      <c r="Z595" s="20">
        <v>55.350999999999999</v>
      </c>
      <c r="AA595" s="20"/>
      <c r="AB595" s="20"/>
      <c r="AC595" s="20"/>
      <c r="AD595" s="20"/>
      <c r="AE595" s="20"/>
      <c r="AG595" s="20">
        <v>0.872</v>
      </c>
      <c r="AH595" s="20">
        <v>0.96599999999999997</v>
      </c>
      <c r="AI595" s="20">
        <v>0.82899999999999996</v>
      </c>
      <c r="AJ595" s="20">
        <v>0.87</v>
      </c>
      <c r="AK595" s="20">
        <v>0.88200000000000001</v>
      </c>
      <c r="AL595" s="20"/>
      <c r="AM595" s="20"/>
      <c r="AN595" s="20">
        <v>0.92300000000000004</v>
      </c>
      <c r="AO595" s="20"/>
      <c r="AP595" s="20">
        <v>0.89700000000000002</v>
      </c>
      <c r="AQ595" s="20"/>
      <c r="AR595" s="20"/>
      <c r="AS595" s="20"/>
      <c r="AT595" s="20"/>
      <c r="AU595" s="20"/>
      <c r="AV595" s="20"/>
      <c r="AW595" s="20">
        <v>1.4570000000000001</v>
      </c>
      <c r="AX595" s="20">
        <v>1.105</v>
      </c>
      <c r="AY595" s="20">
        <v>1.6850000000000001</v>
      </c>
      <c r="AZ595" s="20">
        <v>1.86</v>
      </c>
      <c r="BA595" s="20">
        <v>1.56</v>
      </c>
      <c r="BB595" s="20"/>
      <c r="BC595" s="20"/>
      <c r="BD595" s="20">
        <v>1.4</v>
      </c>
      <c r="BE595" s="20"/>
      <c r="BF595" s="20">
        <v>1.4630000000000001</v>
      </c>
      <c r="BG595" s="20"/>
      <c r="BH595" s="20"/>
      <c r="BI595" s="20"/>
      <c r="BJ595" s="20"/>
      <c r="BK595" s="20"/>
      <c r="BL595" s="20"/>
      <c r="BM595" s="20">
        <v>0.90100000000000002</v>
      </c>
      <c r="BN595" s="20">
        <v>0.95</v>
      </c>
      <c r="BO595" s="20">
        <v>0.93799999999999994</v>
      </c>
      <c r="BP595" s="20">
        <v>0.90200000000000002</v>
      </c>
      <c r="BQ595" s="20">
        <v>0.90800000000000003</v>
      </c>
      <c r="BR595" s="20"/>
      <c r="BS595" s="20"/>
      <c r="BT595" s="20">
        <v>0.93400000000000005</v>
      </c>
      <c r="BU595" s="20"/>
      <c r="BV595" s="20">
        <v>0.91500000000000004</v>
      </c>
      <c r="BW595" s="20"/>
      <c r="BX595" s="20"/>
      <c r="BY595" s="20"/>
      <c r="BZ595" s="20"/>
      <c r="CA595" s="20"/>
      <c r="CB595" s="20"/>
      <c r="CC595" s="20"/>
    </row>
    <row r="596" spans="1:81" x14ac:dyDescent="0.35">
      <c r="A596" s="20">
        <v>210.905</v>
      </c>
      <c r="B596" s="20">
        <v>199.96899999999999</v>
      </c>
      <c r="C596" s="20">
        <v>35.932000000000002</v>
      </c>
      <c r="D596" s="20">
        <v>281.20600000000002</v>
      </c>
      <c r="E596" s="20">
        <v>179.66</v>
      </c>
      <c r="F596" s="20"/>
      <c r="G596" s="20"/>
      <c r="H596" s="20">
        <v>139.041</v>
      </c>
      <c r="I596" s="20"/>
      <c r="J596" s="20">
        <v>146.852</v>
      </c>
      <c r="K596" s="20"/>
      <c r="L596" s="20"/>
      <c r="M596" s="20"/>
      <c r="N596" s="20"/>
      <c r="O596" s="20"/>
      <c r="P596" s="20"/>
      <c r="Q596" s="20">
        <v>54.316000000000003</v>
      </c>
      <c r="R596" s="20">
        <v>54.012</v>
      </c>
      <c r="S596" s="20">
        <v>22.373000000000001</v>
      </c>
      <c r="T596" s="20">
        <v>63.154000000000003</v>
      </c>
      <c r="U596" s="20">
        <v>49.316000000000003</v>
      </c>
      <c r="V596" s="20"/>
      <c r="W596" s="20"/>
      <c r="X596" s="20">
        <v>44.316000000000003</v>
      </c>
      <c r="Y596" s="20"/>
      <c r="Z596" s="20">
        <v>44.744999999999997</v>
      </c>
      <c r="AA596" s="20"/>
      <c r="AB596" s="20"/>
      <c r="AC596" s="20"/>
      <c r="AD596" s="20"/>
      <c r="AE596" s="20"/>
      <c r="AG596" s="20">
        <v>0.89800000000000002</v>
      </c>
      <c r="AH596" s="20">
        <v>0.86099999999999999</v>
      </c>
      <c r="AI596" s="20">
        <v>0.90200000000000002</v>
      </c>
      <c r="AJ596" s="20">
        <v>0.88600000000000001</v>
      </c>
      <c r="AK596" s="20">
        <v>0.92800000000000005</v>
      </c>
      <c r="AL596" s="20"/>
      <c r="AM596" s="20"/>
      <c r="AN596" s="20">
        <v>0.89</v>
      </c>
      <c r="AO596" s="20"/>
      <c r="AP596" s="20">
        <v>0.92200000000000004</v>
      </c>
      <c r="AQ596" s="20"/>
      <c r="AR596" s="20"/>
      <c r="AS596" s="20"/>
      <c r="AT596" s="20"/>
      <c r="AU596" s="20"/>
      <c r="AV596" s="20"/>
      <c r="AW596" s="20">
        <v>1.494</v>
      </c>
      <c r="AX596" s="20">
        <v>1.6970000000000001</v>
      </c>
      <c r="AY596" s="20">
        <v>1.407</v>
      </c>
      <c r="AZ596" s="20">
        <v>1.3180000000000001</v>
      </c>
      <c r="BA596" s="20">
        <v>1.3340000000000001</v>
      </c>
      <c r="BB596" s="20"/>
      <c r="BC596" s="20"/>
      <c r="BD596" s="20">
        <v>1.619</v>
      </c>
      <c r="BE596" s="20"/>
      <c r="BF596" s="20">
        <v>1.298</v>
      </c>
      <c r="BG596" s="20"/>
      <c r="BH596" s="20"/>
      <c r="BI596" s="20"/>
      <c r="BJ596" s="20"/>
      <c r="BK596" s="20"/>
      <c r="BL596" s="20"/>
      <c r="BM596" s="20">
        <v>0.92500000000000004</v>
      </c>
      <c r="BN596" s="20">
        <v>0.93400000000000005</v>
      </c>
      <c r="BO596" s="20">
        <v>0.88500000000000001</v>
      </c>
      <c r="BP596" s="20">
        <v>0.91800000000000004</v>
      </c>
      <c r="BQ596" s="20">
        <v>0.91600000000000004</v>
      </c>
      <c r="BR596" s="20"/>
      <c r="BS596" s="20"/>
      <c r="BT596" s="20">
        <v>0.89900000000000002</v>
      </c>
      <c r="BU596" s="20"/>
      <c r="BV596" s="20">
        <v>0.91700000000000004</v>
      </c>
      <c r="BW596" s="20"/>
      <c r="BX596" s="20"/>
      <c r="BY596" s="20"/>
      <c r="BZ596" s="20"/>
      <c r="CA596" s="20"/>
      <c r="CB596" s="20"/>
      <c r="CC596" s="20"/>
    </row>
    <row r="597" spans="1:81" x14ac:dyDescent="0.35">
      <c r="A597" s="20">
        <v>107.79600000000001</v>
      </c>
      <c r="B597" s="20">
        <v>164.03700000000001</v>
      </c>
      <c r="C597" s="20">
        <v>204.65600000000001</v>
      </c>
      <c r="D597" s="20">
        <v>129.667</v>
      </c>
      <c r="E597" s="20">
        <v>207.78</v>
      </c>
      <c r="F597" s="20"/>
      <c r="G597" s="20"/>
      <c r="H597" s="20">
        <v>239.02500000000001</v>
      </c>
      <c r="I597" s="20"/>
      <c r="J597" s="20">
        <v>132.792</v>
      </c>
      <c r="K597" s="20"/>
      <c r="L597" s="20"/>
      <c r="M597" s="20"/>
      <c r="N597" s="20"/>
      <c r="O597" s="20"/>
      <c r="P597" s="20"/>
      <c r="Q597" s="20">
        <v>39.012999999999998</v>
      </c>
      <c r="R597" s="20">
        <v>46.512999999999998</v>
      </c>
      <c r="S597" s="20">
        <v>53.887</v>
      </c>
      <c r="T597" s="20">
        <v>43.584000000000003</v>
      </c>
      <c r="U597" s="20">
        <v>54.619</v>
      </c>
      <c r="V597" s="20"/>
      <c r="W597" s="20"/>
      <c r="X597" s="20">
        <v>57.119</v>
      </c>
      <c r="Y597" s="20"/>
      <c r="Z597" s="20">
        <v>43.584000000000003</v>
      </c>
      <c r="AA597" s="20"/>
      <c r="AB597" s="20"/>
      <c r="AC597" s="20"/>
      <c r="AD597" s="20"/>
      <c r="AE597" s="20"/>
      <c r="AG597" s="20">
        <v>0.89</v>
      </c>
      <c r="AH597" s="20">
        <v>0.95299999999999996</v>
      </c>
      <c r="AI597" s="20">
        <v>0.88600000000000001</v>
      </c>
      <c r="AJ597" s="20">
        <v>0.85799999999999998</v>
      </c>
      <c r="AK597" s="20">
        <v>0.875</v>
      </c>
      <c r="AL597" s="20"/>
      <c r="AM597" s="20"/>
      <c r="AN597" s="20">
        <v>0.92100000000000004</v>
      </c>
      <c r="AO597" s="20"/>
      <c r="AP597" s="20">
        <v>0.878</v>
      </c>
      <c r="AQ597" s="20"/>
      <c r="AR597" s="20"/>
      <c r="AS597" s="20"/>
      <c r="AT597" s="20"/>
      <c r="AU597" s="20"/>
      <c r="AV597" s="20"/>
      <c r="AW597" s="20">
        <v>1.359</v>
      </c>
      <c r="AX597" s="20">
        <v>1.3180000000000001</v>
      </c>
      <c r="AY597" s="20">
        <v>1.5660000000000001</v>
      </c>
      <c r="AZ597" s="20">
        <v>1.6919999999999999</v>
      </c>
      <c r="BA597" s="20">
        <v>1.66</v>
      </c>
      <c r="BB597" s="20"/>
      <c r="BC597" s="20"/>
      <c r="BD597" s="20">
        <v>1.3420000000000001</v>
      </c>
      <c r="BE597" s="20"/>
      <c r="BF597" s="20">
        <v>1.508</v>
      </c>
      <c r="BG597" s="20"/>
      <c r="BH597" s="20"/>
      <c r="BI597" s="20"/>
      <c r="BJ597" s="20"/>
      <c r="BK597" s="20"/>
      <c r="BL597" s="20"/>
      <c r="BM597" s="20">
        <v>0.88500000000000001</v>
      </c>
      <c r="BN597" s="20">
        <v>0.92900000000000005</v>
      </c>
      <c r="BO597" s="20">
        <v>0.90700000000000003</v>
      </c>
      <c r="BP597" s="20">
        <v>0.878</v>
      </c>
      <c r="BQ597" s="20">
        <v>0.90800000000000003</v>
      </c>
      <c r="BR597" s="20"/>
      <c r="BS597" s="20"/>
      <c r="BT597" s="20">
        <v>0.91300000000000003</v>
      </c>
      <c r="BU597" s="20"/>
      <c r="BV597" s="20">
        <v>0.876</v>
      </c>
      <c r="BW597" s="20"/>
      <c r="BX597" s="20"/>
      <c r="BY597" s="20"/>
      <c r="BZ597" s="20"/>
      <c r="CA597" s="20"/>
      <c r="CB597" s="20"/>
      <c r="CC597" s="20"/>
    </row>
    <row r="598" spans="1:81" x14ac:dyDescent="0.35">
      <c r="A598" s="20">
        <v>148.41399999999999</v>
      </c>
      <c r="B598" s="20">
        <v>270.27100000000002</v>
      </c>
      <c r="C598" s="20">
        <v>176.535</v>
      </c>
      <c r="D598" s="20">
        <v>129.667</v>
      </c>
      <c r="E598" s="20">
        <v>324.95</v>
      </c>
      <c r="F598" s="20"/>
      <c r="G598" s="20"/>
      <c r="H598" s="20">
        <v>223.40299999999999</v>
      </c>
      <c r="I598" s="20"/>
      <c r="J598" s="20">
        <v>232.77600000000001</v>
      </c>
      <c r="K598" s="20"/>
      <c r="L598" s="20"/>
      <c r="M598" s="20"/>
      <c r="N598" s="20"/>
      <c r="O598" s="20"/>
      <c r="P598" s="20"/>
      <c r="Q598" s="20">
        <v>45.048999999999999</v>
      </c>
      <c r="R598" s="20">
        <v>63.154000000000003</v>
      </c>
      <c r="S598" s="20">
        <v>48.584000000000003</v>
      </c>
      <c r="T598" s="20">
        <v>42.548999999999999</v>
      </c>
      <c r="U598" s="20">
        <v>64.617999999999995</v>
      </c>
      <c r="V598" s="20"/>
      <c r="W598" s="20"/>
      <c r="X598" s="20">
        <v>54.316000000000003</v>
      </c>
      <c r="Y598" s="20"/>
      <c r="Z598" s="20">
        <v>55.78</v>
      </c>
      <c r="AA598" s="20"/>
      <c r="AB598" s="20"/>
      <c r="AC598" s="20"/>
      <c r="AD598" s="20"/>
      <c r="AE598" s="20"/>
      <c r="AG598" s="20">
        <v>0.91900000000000004</v>
      </c>
      <c r="AH598" s="20">
        <v>0.85199999999999998</v>
      </c>
      <c r="AI598" s="20">
        <v>0.94</v>
      </c>
      <c r="AJ598" s="20">
        <v>0.9</v>
      </c>
      <c r="AK598" s="20">
        <v>0.97799999999999998</v>
      </c>
      <c r="AL598" s="20"/>
      <c r="AM598" s="20"/>
      <c r="AN598" s="20">
        <v>0.95199999999999996</v>
      </c>
      <c r="AO598" s="20"/>
      <c r="AP598" s="20">
        <v>0.94</v>
      </c>
      <c r="AQ598" s="20"/>
      <c r="AR598" s="20"/>
      <c r="AS598" s="20"/>
      <c r="AT598" s="20"/>
      <c r="AU598" s="20"/>
      <c r="AV598" s="20"/>
      <c r="AW598" s="20">
        <v>1.45</v>
      </c>
      <c r="AX598" s="20">
        <v>1.4219999999999999</v>
      </c>
      <c r="AY598" s="20">
        <v>1.395</v>
      </c>
      <c r="AZ598" s="20">
        <v>1.63</v>
      </c>
      <c r="BA598" s="20">
        <v>1.133</v>
      </c>
      <c r="BB598" s="20"/>
      <c r="BC598" s="20"/>
      <c r="BD598" s="20">
        <v>1.083</v>
      </c>
      <c r="BE598" s="20"/>
      <c r="BF598" s="20">
        <v>1.4550000000000001</v>
      </c>
      <c r="BG598" s="20"/>
      <c r="BH598" s="20"/>
      <c r="BI598" s="20"/>
      <c r="BJ598" s="20"/>
      <c r="BK598" s="20"/>
      <c r="BL598" s="20"/>
      <c r="BM598" s="20">
        <v>0.90500000000000003</v>
      </c>
      <c r="BN598" s="20">
        <v>0.91800000000000004</v>
      </c>
      <c r="BO598" s="20">
        <v>0.91500000000000004</v>
      </c>
      <c r="BP598" s="20">
        <v>0.89700000000000002</v>
      </c>
      <c r="BQ598" s="20">
        <v>0.95</v>
      </c>
      <c r="BR598" s="20"/>
      <c r="BS598" s="20"/>
      <c r="BT598" s="20">
        <v>0.92900000000000005</v>
      </c>
      <c r="BU598" s="20"/>
      <c r="BV598" s="20">
        <v>0.94599999999999995</v>
      </c>
      <c r="BW598" s="20"/>
      <c r="BX598" s="20"/>
      <c r="BY598" s="20"/>
      <c r="BZ598" s="20"/>
      <c r="CA598" s="20"/>
      <c r="CB598" s="20"/>
      <c r="CC598" s="20"/>
    </row>
    <row r="599" spans="1:81" x14ac:dyDescent="0.35">
      <c r="A599" s="20">
        <v>87.486000000000004</v>
      </c>
      <c r="B599" s="20">
        <v>182.78399999999999</v>
      </c>
      <c r="C599" s="20">
        <v>160.91300000000001</v>
      </c>
      <c r="D599" s="20">
        <v>217.154</v>
      </c>
      <c r="E599" s="20"/>
      <c r="F599" s="20"/>
      <c r="G599" s="20"/>
      <c r="H599" s="20">
        <v>282.76900000000001</v>
      </c>
      <c r="I599" s="20"/>
      <c r="J599" s="20">
        <v>159.35</v>
      </c>
      <c r="K599" s="20"/>
      <c r="L599" s="20"/>
      <c r="M599" s="20"/>
      <c r="N599" s="20"/>
      <c r="O599" s="20"/>
      <c r="P599" s="20"/>
      <c r="Q599" s="20">
        <v>33.710999999999999</v>
      </c>
      <c r="R599" s="20">
        <v>50.78</v>
      </c>
      <c r="S599" s="20">
        <v>46.816000000000003</v>
      </c>
      <c r="T599" s="20">
        <v>56.082999999999998</v>
      </c>
      <c r="U599" s="20"/>
      <c r="V599" s="20"/>
      <c r="W599" s="20"/>
      <c r="X599" s="20">
        <v>62.118000000000002</v>
      </c>
      <c r="Y599" s="20"/>
      <c r="Z599" s="20">
        <v>45.780999999999999</v>
      </c>
      <c r="AA599" s="20"/>
      <c r="AB599" s="20"/>
      <c r="AC599" s="20"/>
      <c r="AD599" s="20"/>
      <c r="AE599" s="20"/>
      <c r="AG599" s="20">
        <v>0.96699999999999997</v>
      </c>
      <c r="AH599" s="20">
        <v>0.89100000000000001</v>
      </c>
      <c r="AI599" s="20">
        <v>0.92300000000000004</v>
      </c>
      <c r="AJ599" s="20">
        <v>0.86799999999999999</v>
      </c>
      <c r="AK599" s="20"/>
      <c r="AL599" s="20"/>
      <c r="AM599" s="20"/>
      <c r="AN599" s="20">
        <v>0.92100000000000004</v>
      </c>
      <c r="AO599" s="20"/>
      <c r="AP599" s="20">
        <v>0.95499999999999996</v>
      </c>
      <c r="AQ599" s="20"/>
      <c r="AR599" s="20"/>
      <c r="AS599" s="20"/>
      <c r="AT599" s="20"/>
      <c r="AU599" s="20"/>
      <c r="AV599" s="20"/>
      <c r="AW599" s="20">
        <v>1.5209999999999999</v>
      </c>
      <c r="AX599" s="20">
        <v>1.5469999999999999</v>
      </c>
      <c r="AY599" s="20">
        <v>1.4059999999999999</v>
      </c>
      <c r="AZ599" s="20">
        <v>1.4550000000000001</v>
      </c>
      <c r="BA599" s="20"/>
      <c r="BB599" s="20"/>
      <c r="BC599" s="20"/>
      <c r="BD599" s="20">
        <v>1.3440000000000001</v>
      </c>
      <c r="BE599" s="20"/>
      <c r="BF599" s="20">
        <v>1.306</v>
      </c>
      <c r="BG599" s="20"/>
      <c r="BH599" s="20"/>
      <c r="BI599" s="20"/>
      <c r="BJ599" s="20"/>
      <c r="BK599" s="20"/>
      <c r="BL599" s="20"/>
      <c r="BM599" s="20">
        <v>0.91800000000000004</v>
      </c>
      <c r="BN599" s="20">
        <v>0.92100000000000004</v>
      </c>
      <c r="BO599" s="20">
        <v>0.90400000000000003</v>
      </c>
      <c r="BP599" s="20">
        <v>0.91100000000000003</v>
      </c>
      <c r="BQ599" s="20"/>
      <c r="BR599" s="20"/>
      <c r="BS599" s="20"/>
      <c r="BT599" s="20">
        <v>0.92600000000000005</v>
      </c>
      <c r="BU599" s="20"/>
      <c r="BV599" s="20">
        <v>0.92300000000000004</v>
      </c>
      <c r="BW599" s="20"/>
      <c r="BX599" s="20"/>
      <c r="BY599" s="20"/>
      <c r="BZ599" s="20"/>
      <c r="CA599" s="20"/>
      <c r="CB599" s="20"/>
      <c r="CC599" s="20"/>
    </row>
    <row r="600" spans="1:81" x14ac:dyDescent="0.35">
      <c r="A600" s="20"/>
      <c r="B600" s="20">
        <v>490.54899999999998</v>
      </c>
      <c r="C600" s="20">
        <v>224.965</v>
      </c>
      <c r="D600" s="20">
        <v>129.667</v>
      </c>
      <c r="E600" s="20"/>
      <c r="F600" s="20"/>
      <c r="G600" s="20"/>
      <c r="H600" s="20">
        <v>151.53899999999999</v>
      </c>
      <c r="I600" s="20"/>
      <c r="J600" s="20">
        <v>199.96899999999999</v>
      </c>
      <c r="K600" s="20"/>
      <c r="L600" s="20"/>
      <c r="M600" s="20"/>
      <c r="N600" s="20"/>
      <c r="O600" s="20"/>
      <c r="P600" s="20"/>
      <c r="Q600" s="20"/>
      <c r="R600" s="20">
        <v>81.991</v>
      </c>
      <c r="S600" s="20">
        <v>59.618000000000002</v>
      </c>
      <c r="T600" s="20">
        <v>44.012999999999998</v>
      </c>
      <c r="U600" s="20"/>
      <c r="V600" s="20"/>
      <c r="W600" s="20"/>
      <c r="X600" s="20">
        <v>45.780999999999999</v>
      </c>
      <c r="Y600" s="20"/>
      <c r="Z600" s="20">
        <v>51.816000000000003</v>
      </c>
      <c r="AA600" s="20"/>
      <c r="AB600" s="20"/>
      <c r="AC600" s="20"/>
      <c r="AD600" s="20"/>
      <c r="AE600" s="20"/>
      <c r="AG600" s="20"/>
      <c r="AH600" s="20">
        <v>0.91700000000000004</v>
      </c>
      <c r="AI600" s="20">
        <v>0.79500000000000004</v>
      </c>
      <c r="AJ600" s="20">
        <v>0.84099999999999997</v>
      </c>
      <c r="AK600" s="20"/>
      <c r="AL600" s="20"/>
      <c r="AM600" s="20"/>
      <c r="AN600" s="20">
        <v>0.90900000000000003</v>
      </c>
      <c r="AO600" s="20"/>
      <c r="AP600" s="20">
        <v>0.93600000000000005</v>
      </c>
      <c r="AQ600" s="20"/>
      <c r="AR600" s="20"/>
      <c r="AS600" s="20"/>
      <c r="AT600" s="20"/>
      <c r="AU600" s="20"/>
      <c r="AV600" s="20"/>
      <c r="AW600" s="20"/>
      <c r="AX600" s="20">
        <v>1.272</v>
      </c>
      <c r="AY600" s="20">
        <v>1.6859999999999999</v>
      </c>
      <c r="AZ600" s="20">
        <v>1.69</v>
      </c>
      <c r="BA600" s="20"/>
      <c r="BB600" s="20"/>
      <c r="BC600" s="20"/>
      <c r="BD600" s="20">
        <v>1.4430000000000001</v>
      </c>
      <c r="BE600" s="20"/>
      <c r="BF600" s="20">
        <v>1.3660000000000001</v>
      </c>
      <c r="BG600" s="20"/>
      <c r="BH600" s="20"/>
      <c r="BI600" s="20"/>
      <c r="BJ600" s="20"/>
      <c r="BK600" s="20"/>
      <c r="BL600" s="20"/>
      <c r="BM600" s="20"/>
      <c r="BN600" s="20">
        <v>0.94199999999999995</v>
      </c>
      <c r="BO600" s="20">
        <v>0.88600000000000001</v>
      </c>
      <c r="BP600" s="20">
        <v>0.88800000000000001</v>
      </c>
      <c r="BQ600" s="20"/>
      <c r="BR600" s="20"/>
      <c r="BS600" s="20"/>
      <c r="BT600" s="20">
        <v>0.91500000000000004</v>
      </c>
      <c r="BU600" s="20"/>
      <c r="BV600" s="20">
        <v>0.92400000000000004</v>
      </c>
      <c r="BW600" s="20"/>
      <c r="BX600" s="20"/>
      <c r="BY600" s="20"/>
      <c r="BZ600" s="20"/>
      <c r="CA600" s="20"/>
      <c r="CB600" s="20"/>
      <c r="CC600" s="20"/>
    </row>
    <row r="601" spans="1:81" x14ac:dyDescent="0.35">
      <c r="A601" s="20"/>
      <c r="B601" s="20">
        <v>249.96100000000001</v>
      </c>
      <c r="C601" s="20">
        <v>287.45499999999998</v>
      </c>
      <c r="D601" s="20">
        <v>104.67100000000001</v>
      </c>
      <c r="E601" s="20"/>
      <c r="F601" s="20"/>
      <c r="G601" s="20"/>
      <c r="H601" s="20">
        <v>173.411</v>
      </c>
      <c r="I601" s="20"/>
      <c r="J601" s="20">
        <v>173.411</v>
      </c>
      <c r="K601" s="20"/>
      <c r="L601" s="20"/>
      <c r="M601" s="20"/>
      <c r="N601" s="20"/>
      <c r="O601" s="20"/>
      <c r="P601" s="20"/>
      <c r="Q601" s="20"/>
      <c r="R601" s="20">
        <v>60.046999999999997</v>
      </c>
      <c r="S601" s="20">
        <v>66.688999999999993</v>
      </c>
      <c r="T601" s="20">
        <v>40.048999999999999</v>
      </c>
      <c r="U601" s="20"/>
      <c r="V601" s="20"/>
      <c r="W601" s="20"/>
      <c r="X601" s="20">
        <v>50.048000000000002</v>
      </c>
      <c r="Y601" s="20"/>
      <c r="Z601" s="20">
        <v>47.548000000000002</v>
      </c>
      <c r="AA601" s="20"/>
      <c r="AB601" s="20"/>
      <c r="AC601" s="20"/>
      <c r="AD601" s="20"/>
      <c r="AE601" s="20"/>
      <c r="AG601" s="20"/>
      <c r="AH601" s="20">
        <v>0.871</v>
      </c>
      <c r="AI601" s="20">
        <v>0.81200000000000006</v>
      </c>
      <c r="AJ601" s="20">
        <v>0.82</v>
      </c>
      <c r="AK601" s="20"/>
      <c r="AL601" s="20"/>
      <c r="AM601" s="20"/>
      <c r="AN601" s="20">
        <v>0.87</v>
      </c>
      <c r="AO601" s="20"/>
      <c r="AP601" s="20">
        <v>0.96399999999999997</v>
      </c>
      <c r="AQ601" s="20"/>
      <c r="AR601" s="20"/>
      <c r="AS601" s="20"/>
      <c r="AT601" s="20"/>
      <c r="AU601" s="20"/>
      <c r="AV601" s="20"/>
      <c r="AW601" s="20"/>
      <c r="AX601" s="20">
        <v>1.4330000000000001</v>
      </c>
      <c r="AY601" s="20">
        <v>1.387</v>
      </c>
      <c r="AZ601" s="20">
        <v>2.1619999999999999</v>
      </c>
      <c r="BA601" s="20"/>
      <c r="BB601" s="20"/>
      <c r="BC601" s="20"/>
      <c r="BD601" s="20">
        <v>1.5129999999999999</v>
      </c>
      <c r="BE601" s="20"/>
      <c r="BF601" s="20">
        <v>1.212</v>
      </c>
      <c r="BG601" s="20"/>
      <c r="BH601" s="20"/>
      <c r="BI601" s="20"/>
      <c r="BJ601" s="20"/>
      <c r="BK601" s="20"/>
      <c r="BL601" s="20"/>
      <c r="BM601" s="20"/>
      <c r="BN601" s="20">
        <v>0.93</v>
      </c>
      <c r="BO601" s="20">
        <v>0.874</v>
      </c>
      <c r="BP601" s="20">
        <v>0.88700000000000001</v>
      </c>
      <c r="BQ601" s="20"/>
      <c r="BR601" s="20"/>
      <c r="BS601" s="20"/>
      <c r="BT601" s="20">
        <v>0.90600000000000003</v>
      </c>
      <c r="BU601" s="20"/>
      <c r="BV601" s="20">
        <v>0.92500000000000004</v>
      </c>
      <c r="BW601" s="20"/>
      <c r="BX601" s="20"/>
      <c r="BY601" s="20"/>
      <c r="BZ601" s="20"/>
      <c r="CA601" s="20"/>
      <c r="CB601" s="20"/>
      <c r="CC601" s="20"/>
    </row>
    <row r="602" spans="1:81" x14ac:dyDescent="0.35">
      <c r="A602" s="20"/>
      <c r="B602" s="20">
        <v>204.65600000000001</v>
      </c>
      <c r="C602" s="20">
        <v>153.101</v>
      </c>
      <c r="D602" s="20">
        <v>149.977</v>
      </c>
      <c r="E602" s="20"/>
      <c r="F602" s="20"/>
      <c r="G602" s="20"/>
      <c r="H602" s="20">
        <v>271.83300000000003</v>
      </c>
      <c r="I602" s="20"/>
      <c r="J602" s="20">
        <v>34.369999999999997</v>
      </c>
      <c r="K602" s="20"/>
      <c r="L602" s="20"/>
      <c r="M602" s="20"/>
      <c r="N602" s="20"/>
      <c r="O602" s="20"/>
      <c r="P602" s="20"/>
      <c r="Q602" s="20"/>
      <c r="R602" s="20">
        <v>53.28</v>
      </c>
      <c r="S602" s="20">
        <v>46.816000000000003</v>
      </c>
      <c r="T602" s="20">
        <v>44.316000000000003</v>
      </c>
      <c r="U602" s="20"/>
      <c r="V602" s="20"/>
      <c r="W602" s="20"/>
      <c r="X602" s="20">
        <v>63.582999999999998</v>
      </c>
      <c r="Y602" s="20"/>
      <c r="Z602" s="20">
        <v>27.675999999999998</v>
      </c>
      <c r="AA602" s="20"/>
      <c r="AB602" s="20"/>
      <c r="AC602" s="20"/>
      <c r="AD602" s="20"/>
      <c r="AE602" s="20"/>
      <c r="AG602" s="20"/>
      <c r="AH602" s="20">
        <v>0.90600000000000003</v>
      </c>
      <c r="AI602" s="20">
        <v>0.878</v>
      </c>
      <c r="AJ602" s="20">
        <v>0.96</v>
      </c>
      <c r="AK602" s="20"/>
      <c r="AL602" s="20"/>
      <c r="AM602" s="20"/>
      <c r="AN602" s="20">
        <v>0.84499999999999997</v>
      </c>
      <c r="AO602" s="20"/>
      <c r="AP602" s="20">
        <v>0.56399999999999995</v>
      </c>
      <c r="AQ602" s="20"/>
      <c r="AR602" s="20"/>
      <c r="AS602" s="20"/>
      <c r="AT602" s="20"/>
      <c r="AU602" s="20"/>
      <c r="AV602" s="20"/>
      <c r="AW602" s="20"/>
      <c r="AX602" s="20">
        <v>1.5309999999999999</v>
      </c>
      <c r="AY602" s="20">
        <v>1.335</v>
      </c>
      <c r="AZ602" s="20">
        <v>1.165</v>
      </c>
      <c r="BA602" s="20"/>
      <c r="BB602" s="20"/>
      <c r="BC602" s="20"/>
      <c r="BD602" s="20">
        <v>1.657</v>
      </c>
      <c r="BE602" s="20"/>
      <c r="BF602" s="20">
        <v>1.9850000000000001</v>
      </c>
      <c r="BG602" s="20"/>
      <c r="BH602" s="20"/>
      <c r="BI602" s="20"/>
      <c r="BJ602" s="20"/>
      <c r="BK602" s="20"/>
      <c r="BL602" s="20"/>
      <c r="BM602" s="20"/>
      <c r="BN602" s="20">
        <v>0.93200000000000005</v>
      </c>
      <c r="BO602" s="20">
        <v>0.875</v>
      </c>
      <c r="BP602" s="20">
        <v>0.90600000000000003</v>
      </c>
      <c r="BQ602" s="20"/>
      <c r="BR602" s="20"/>
      <c r="BS602" s="20"/>
      <c r="BT602" s="20">
        <v>0.91800000000000004</v>
      </c>
      <c r="BU602" s="20"/>
      <c r="BV602" s="20">
        <v>0.75900000000000001</v>
      </c>
      <c r="BW602" s="20"/>
      <c r="BX602" s="20"/>
      <c r="BY602" s="20"/>
      <c r="BZ602" s="20"/>
      <c r="CA602" s="20"/>
      <c r="CB602" s="20"/>
      <c r="CC602" s="20"/>
    </row>
    <row r="603" spans="1:81" x14ac:dyDescent="0.35">
      <c r="A603" s="20"/>
      <c r="B603" s="20">
        <v>204.65600000000001</v>
      </c>
      <c r="C603" s="20">
        <v>676.45799999999997</v>
      </c>
      <c r="D603" s="20">
        <v>124.98099999999999</v>
      </c>
      <c r="E603" s="20"/>
      <c r="F603" s="20"/>
      <c r="G603" s="20"/>
      <c r="H603" s="20">
        <v>282.76900000000001</v>
      </c>
      <c r="I603" s="20"/>
      <c r="J603" s="20">
        <v>290.58</v>
      </c>
      <c r="K603" s="20"/>
      <c r="L603" s="20"/>
      <c r="M603" s="20"/>
      <c r="N603" s="20"/>
      <c r="O603" s="20"/>
      <c r="P603" s="20"/>
      <c r="Q603" s="20"/>
      <c r="R603" s="20">
        <v>56.082999999999998</v>
      </c>
      <c r="S603" s="20">
        <v>115.273</v>
      </c>
      <c r="T603" s="20">
        <v>44.012999999999998</v>
      </c>
      <c r="U603" s="20"/>
      <c r="V603" s="20"/>
      <c r="W603" s="20"/>
      <c r="X603" s="20">
        <v>62.118000000000002</v>
      </c>
      <c r="Y603" s="20"/>
      <c r="Z603" s="20">
        <v>62.118000000000002</v>
      </c>
      <c r="AA603" s="20"/>
      <c r="AB603" s="20"/>
      <c r="AC603" s="20"/>
      <c r="AD603" s="20"/>
      <c r="AE603" s="20"/>
      <c r="AG603" s="20"/>
      <c r="AH603" s="20">
        <v>0.81799999999999995</v>
      </c>
      <c r="AI603" s="20">
        <v>0.64</v>
      </c>
      <c r="AJ603" s="20">
        <v>0.81100000000000005</v>
      </c>
      <c r="AK603" s="20"/>
      <c r="AL603" s="20"/>
      <c r="AM603" s="20"/>
      <c r="AN603" s="20">
        <v>0.92100000000000004</v>
      </c>
      <c r="AO603" s="20"/>
      <c r="AP603" s="20">
        <v>0.94599999999999995</v>
      </c>
      <c r="AQ603" s="20"/>
      <c r="AR603" s="20"/>
      <c r="AS603" s="20"/>
      <c r="AT603" s="20"/>
      <c r="AU603" s="20"/>
      <c r="AV603" s="20"/>
      <c r="AW603" s="20"/>
      <c r="AX603" s="20">
        <v>1.772</v>
      </c>
      <c r="AY603" s="20">
        <v>1.9330000000000001</v>
      </c>
      <c r="AZ603" s="20">
        <v>2.2269999999999999</v>
      </c>
      <c r="BA603" s="20"/>
      <c r="BB603" s="20"/>
      <c r="BC603" s="20"/>
      <c r="BD603" s="20">
        <v>1.345</v>
      </c>
      <c r="BE603" s="20"/>
      <c r="BF603" s="20">
        <v>1.2370000000000001</v>
      </c>
      <c r="BG603" s="20"/>
      <c r="BH603" s="20"/>
      <c r="BI603" s="20"/>
      <c r="BJ603" s="20"/>
      <c r="BK603" s="20"/>
      <c r="BL603" s="20"/>
      <c r="BM603" s="20"/>
      <c r="BN603" s="20">
        <v>0.89700000000000002</v>
      </c>
      <c r="BO603" s="20">
        <v>0.86599999999999999</v>
      </c>
      <c r="BP603" s="20">
        <v>0.89900000000000002</v>
      </c>
      <c r="BQ603" s="20"/>
      <c r="BR603" s="20"/>
      <c r="BS603" s="20"/>
      <c r="BT603" s="20">
        <v>0.92800000000000005</v>
      </c>
      <c r="BU603" s="20"/>
      <c r="BV603" s="20">
        <v>0.93500000000000005</v>
      </c>
      <c r="BW603" s="20"/>
      <c r="BX603" s="20"/>
      <c r="BY603" s="20"/>
      <c r="BZ603" s="20"/>
      <c r="CA603" s="20"/>
      <c r="CB603" s="20"/>
      <c r="CC603" s="20"/>
    </row>
    <row r="604" spans="1:81" x14ac:dyDescent="0.35">
      <c r="A604" s="20"/>
      <c r="B604" s="20">
        <v>204.65600000000001</v>
      </c>
      <c r="C604" s="20">
        <v>156.226</v>
      </c>
      <c r="D604" s="20">
        <v>185.90899999999999</v>
      </c>
      <c r="E604" s="20"/>
      <c r="F604" s="20"/>
      <c r="G604" s="20"/>
      <c r="H604" s="20">
        <v>224.965</v>
      </c>
      <c r="I604" s="20"/>
      <c r="J604" s="20">
        <v>181.22200000000001</v>
      </c>
      <c r="K604" s="20"/>
      <c r="L604" s="20"/>
      <c r="M604" s="20"/>
      <c r="N604" s="20"/>
      <c r="O604" s="20"/>
      <c r="P604" s="20"/>
      <c r="Q604" s="20"/>
      <c r="R604" s="20">
        <v>55.048000000000002</v>
      </c>
      <c r="S604" s="20">
        <v>46.816000000000003</v>
      </c>
      <c r="T604" s="20">
        <v>53.155000000000001</v>
      </c>
      <c r="U604" s="20"/>
      <c r="V604" s="20"/>
      <c r="W604" s="20"/>
      <c r="X604" s="20">
        <v>55.350999999999999</v>
      </c>
      <c r="Y604" s="20"/>
      <c r="Z604" s="20">
        <v>50.048000000000002</v>
      </c>
      <c r="AA604" s="20"/>
      <c r="AB604" s="20"/>
      <c r="AC604" s="20"/>
      <c r="AD604" s="20"/>
      <c r="AE604" s="20"/>
      <c r="AG604" s="20"/>
      <c r="AH604" s="20">
        <v>0.84899999999999998</v>
      </c>
      <c r="AI604" s="20">
        <v>0.89600000000000002</v>
      </c>
      <c r="AJ604" s="20">
        <v>0.82699999999999996</v>
      </c>
      <c r="AK604" s="20"/>
      <c r="AL604" s="20"/>
      <c r="AM604" s="20"/>
      <c r="AN604" s="20">
        <v>0.92300000000000004</v>
      </c>
      <c r="AO604" s="20"/>
      <c r="AP604" s="20">
        <v>0.90900000000000003</v>
      </c>
      <c r="AQ604" s="20"/>
      <c r="AR604" s="20"/>
      <c r="AS604" s="20"/>
      <c r="AT604" s="20"/>
      <c r="AU604" s="20"/>
      <c r="AV604" s="20"/>
      <c r="AW604" s="20"/>
      <c r="AX604" s="20">
        <v>1.464</v>
      </c>
      <c r="AY604" s="20">
        <v>1.595</v>
      </c>
      <c r="AZ604" s="20">
        <v>1.3140000000000001</v>
      </c>
      <c r="BA604" s="20"/>
      <c r="BB604" s="20"/>
      <c r="BC604" s="20"/>
      <c r="BD604" s="20">
        <v>1.5760000000000001</v>
      </c>
      <c r="BE604" s="20"/>
      <c r="BF604" s="20">
        <v>1.3560000000000001</v>
      </c>
      <c r="BG604" s="20"/>
      <c r="BH604" s="20"/>
      <c r="BI604" s="20"/>
      <c r="BJ604" s="20"/>
      <c r="BK604" s="20"/>
      <c r="BL604" s="20"/>
      <c r="BM604" s="20"/>
      <c r="BN604" s="20">
        <v>0.92300000000000004</v>
      </c>
      <c r="BO604" s="20">
        <v>0.91700000000000004</v>
      </c>
      <c r="BP604" s="20">
        <v>0.875</v>
      </c>
      <c r="BQ604" s="20"/>
      <c r="BR604" s="20"/>
      <c r="BS604" s="20"/>
      <c r="BT604" s="20">
        <v>0.93500000000000005</v>
      </c>
      <c r="BU604" s="20"/>
      <c r="BV604" s="20">
        <v>0.91700000000000004</v>
      </c>
      <c r="BW604" s="20"/>
      <c r="BX604" s="20"/>
      <c r="BY604" s="20"/>
      <c r="BZ604" s="20"/>
      <c r="CA604" s="20"/>
      <c r="CB604" s="20"/>
      <c r="CC604" s="20"/>
    </row>
    <row r="605" spans="1:81" x14ac:dyDescent="0.35">
      <c r="A605" s="20"/>
      <c r="B605" s="20">
        <v>242.15</v>
      </c>
      <c r="C605" s="20">
        <v>231.214</v>
      </c>
      <c r="D605" s="20">
        <v>121.85599999999999</v>
      </c>
      <c r="E605" s="20"/>
      <c r="F605" s="20"/>
      <c r="G605" s="20"/>
      <c r="H605" s="20">
        <v>235.90100000000001</v>
      </c>
      <c r="I605" s="20"/>
      <c r="J605" s="20">
        <v>129.667</v>
      </c>
      <c r="K605" s="20"/>
      <c r="L605" s="20"/>
      <c r="M605" s="20"/>
      <c r="N605" s="20"/>
      <c r="O605" s="20"/>
      <c r="P605" s="20"/>
      <c r="Q605" s="20"/>
      <c r="R605" s="20">
        <v>56.814999999999998</v>
      </c>
      <c r="S605" s="20">
        <v>59.921999999999997</v>
      </c>
      <c r="T605" s="20">
        <v>42.244999999999997</v>
      </c>
      <c r="U605" s="20"/>
      <c r="V605" s="20"/>
      <c r="W605" s="20"/>
      <c r="X605" s="20">
        <v>59.618000000000002</v>
      </c>
      <c r="Y605" s="20"/>
      <c r="Z605" s="20">
        <v>42.548999999999999</v>
      </c>
      <c r="AA605" s="20"/>
      <c r="AB605" s="20"/>
      <c r="AC605" s="20"/>
      <c r="AD605" s="20"/>
      <c r="AE605" s="20"/>
      <c r="AG605" s="20"/>
      <c r="AH605" s="20">
        <v>0.94299999999999995</v>
      </c>
      <c r="AI605" s="20">
        <v>0.80900000000000005</v>
      </c>
      <c r="AJ605" s="20">
        <v>0.85799999999999998</v>
      </c>
      <c r="AK605" s="20"/>
      <c r="AL605" s="20"/>
      <c r="AM605" s="20"/>
      <c r="AN605" s="20">
        <v>0.83399999999999996</v>
      </c>
      <c r="AO605" s="20"/>
      <c r="AP605" s="20">
        <v>0.9</v>
      </c>
      <c r="AQ605" s="20"/>
      <c r="AR605" s="20"/>
      <c r="AS605" s="20"/>
      <c r="AT605" s="20"/>
      <c r="AU605" s="20"/>
      <c r="AV605" s="20"/>
      <c r="AW605" s="20"/>
      <c r="AX605" s="20">
        <v>1.2090000000000001</v>
      </c>
      <c r="AY605" s="20">
        <v>1.2210000000000001</v>
      </c>
      <c r="AZ605" s="20">
        <v>1.9410000000000001</v>
      </c>
      <c r="BA605" s="20"/>
      <c r="BB605" s="20"/>
      <c r="BC605" s="20"/>
      <c r="BD605" s="20">
        <v>1.696</v>
      </c>
      <c r="BE605" s="20"/>
      <c r="BF605" s="20">
        <v>1.407</v>
      </c>
      <c r="BG605" s="20"/>
      <c r="BH605" s="20"/>
      <c r="BI605" s="20"/>
      <c r="BJ605" s="20"/>
      <c r="BK605" s="20"/>
      <c r="BL605" s="20"/>
      <c r="BM605" s="20"/>
      <c r="BN605" s="20">
        <v>0.93899999999999995</v>
      </c>
      <c r="BO605" s="20">
        <v>0.90500000000000003</v>
      </c>
      <c r="BP605" s="20">
        <v>0.91200000000000003</v>
      </c>
      <c r="BQ605" s="20"/>
      <c r="BR605" s="20"/>
      <c r="BS605" s="20"/>
      <c r="BT605" s="20">
        <v>0.91800000000000004</v>
      </c>
      <c r="BU605" s="20"/>
      <c r="BV605" s="20">
        <v>0.89700000000000002</v>
      </c>
      <c r="BW605" s="20"/>
      <c r="BX605" s="20"/>
      <c r="BY605" s="20"/>
      <c r="BZ605" s="20"/>
      <c r="CA605" s="20"/>
      <c r="CB605" s="20"/>
      <c r="CC605" s="20"/>
    </row>
    <row r="606" spans="1:81" x14ac:dyDescent="0.35">
      <c r="A606" s="20"/>
      <c r="B606" s="20">
        <v>240.58799999999999</v>
      </c>
      <c r="C606" s="20">
        <v>354.63299999999998</v>
      </c>
      <c r="D606" s="20">
        <v>206.21799999999999</v>
      </c>
      <c r="E606" s="20"/>
      <c r="F606" s="20"/>
      <c r="G606" s="20"/>
      <c r="H606" s="20">
        <v>239.02500000000001</v>
      </c>
      <c r="I606" s="20"/>
      <c r="J606" s="20">
        <v>118.732</v>
      </c>
      <c r="K606" s="20"/>
      <c r="L606" s="20"/>
      <c r="M606" s="20"/>
      <c r="N606" s="20"/>
      <c r="O606" s="20"/>
      <c r="P606" s="20"/>
      <c r="Q606" s="20"/>
      <c r="R606" s="20">
        <v>58.582999999999998</v>
      </c>
      <c r="S606" s="20">
        <v>71.992000000000004</v>
      </c>
      <c r="T606" s="20">
        <v>74.366</v>
      </c>
      <c r="U606" s="20"/>
      <c r="V606" s="20"/>
      <c r="W606" s="20"/>
      <c r="X606" s="20">
        <v>59.618000000000002</v>
      </c>
      <c r="Y606" s="20"/>
      <c r="Z606" s="20">
        <v>39.442</v>
      </c>
      <c r="AA606" s="20"/>
      <c r="AB606" s="20"/>
      <c r="AC606" s="20"/>
      <c r="AD606" s="20"/>
      <c r="AE606" s="20"/>
      <c r="AG606" s="20"/>
      <c r="AH606" s="20">
        <v>0.88100000000000001</v>
      </c>
      <c r="AI606" s="20">
        <v>0.86</v>
      </c>
      <c r="AJ606" s="20">
        <v>0.46899999999999997</v>
      </c>
      <c r="AK606" s="20"/>
      <c r="AL606" s="20"/>
      <c r="AM606" s="20"/>
      <c r="AN606" s="20">
        <v>0.84499999999999997</v>
      </c>
      <c r="AO606" s="20"/>
      <c r="AP606" s="20">
        <v>0.95899999999999996</v>
      </c>
      <c r="AQ606" s="20"/>
      <c r="AR606" s="20"/>
      <c r="AS606" s="20"/>
      <c r="AT606" s="20"/>
      <c r="AU606" s="20"/>
      <c r="AV606" s="20"/>
      <c r="AW606" s="20"/>
      <c r="AX606" s="20">
        <v>1.331</v>
      </c>
      <c r="AY606" s="20">
        <v>1.3779999999999999</v>
      </c>
      <c r="AZ606" s="20">
        <v>1.4890000000000001</v>
      </c>
      <c r="BA606" s="20"/>
      <c r="BB606" s="20"/>
      <c r="BC606" s="20"/>
      <c r="BD606" s="20">
        <v>1.5569999999999999</v>
      </c>
      <c r="BE606" s="20"/>
      <c r="BF606" s="20">
        <v>1.159</v>
      </c>
      <c r="BG606" s="20"/>
      <c r="BH606" s="20"/>
      <c r="BI606" s="20"/>
      <c r="BJ606" s="20"/>
      <c r="BK606" s="20"/>
      <c r="BL606" s="20"/>
      <c r="BM606" s="20"/>
      <c r="BN606" s="20">
        <v>0.91100000000000003</v>
      </c>
      <c r="BO606" s="20">
        <v>0.91200000000000003</v>
      </c>
      <c r="BP606" s="20">
        <v>0.81200000000000006</v>
      </c>
      <c r="BQ606" s="20"/>
      <c r="BR606" s="20"/>
      <c r="BS606" s="20"/>
      <c r="BT606" s="20">
        <v>0.90300000000000002</v>
      </c>
      <c r="BU606" s="20"/>
      <c r="BV606" s="20">
        <v>0.93300000000000005</v>
      </c>
      <c r="BW606" s="20"/>
      <c r="BX606" s="20"/>
      <c r="BY606" s="20"/>
      <c r="BZ606" s="20"/>
      <c r="CA606" s="20"/>
      <c r="CB606" s="20"/>
      <c r="CC606" s="20"/>
    </row>
    <row r="607" spans="1:81" x14ac:dyDescent="0.35">
      <c r="A607" s="20"/>
      <c r="B607" s="20">
        <v>206.21799999999999</v>
      </c>
      <c r="C607" s="20">
        <v>267.14600000000002</v>
      </c>
      <c r="D607" s="20">
        <v>135.916</v>
      </c>
      <c r="E607" s="20"/>
      <c r="F607" s="20"/>
      <c r="G607" s="20"/>
      <c r="H607" s="20">
        <v>196.84399999999999</v>
      </c>
      <c r="I607" s="20"/>
      <c r="J607" s="20">
        <v>145.29</v>
      </c>
      <c r="K607" s="20"/>
      <c r="L607" s="20"/>
      <c r="M607" s="20"/>
      <c r="N607" s="20"/>
      <c r="O607" s="20"/>
      <c r="P607" s="20"/>
      <c r="Q607" s="20"/>
      <c r="R607" s="20">
        <v>53.709000000000003</v>
      </c>
      <c r="S607" s="20">
        <v>63.154000000000003</v>
      </c>
      <c r="T607" s="20">
        <v>44.012999999999998</v>
      </c>
      <c r="U607" s="20"/>
      <c r="V607" s="20"/>
      <c r="W607" s="20"/>
      <c r="X607" s="20">
        <v>51.816000000000003</v>
      </c>
      <c r="Y607" s="20"/>
      <c r="Z607" s="20">
        <v>45.476999999999997</v>
      </c>
      <c r="AA607" s="20"/>
      <c r="AB607" s="20"/>
      <c r="AC607" s="20"/>
      <c r="AD607" s="20"/>
      <c r="AE607" s="20"/>
      <c r="AG607" s="20"/>
      <c r="AH607" s="20">
        <v>0.89800000000000002</v>
      </c>
      <c r="AI607" s="20">
        <v>0.84199999999999997</v>
      </c>
      <c r="AJ607" s="20">
        <v>0.88200000000000001</v>
      </c>
      <c r="AK607" s="20"/>
      <c r="AL607" s="20"/>
      <c r="AM607" s="20"/>
      <c r="AN607" s="20">
        <v>0.92100000000000004</v>
      </c>
      <c r="AO607" s="20"/>
      <c r="AP607" s="20">
        <v>0.88300000000000001</v>
      </c>
      <c r="AQ607" s="20"/>
      <c r="AR607" s="20"/>
      <c r="AS607" s="20"/>
      <c r="AT607" s="20"/>
      <c r="AU607" s="20"/>
      <c r="AV607" s="20"/>
      <c r="AW607" s="20"/>
      <c r="AX607" s="20">
        <v>1.33</v>
      </c>
      <c r="AY607" s="20">
        <v>1.6830000000000001</v>
      </c>
      <c r="AZ607" s="20">
        <v>1.675</v>
      </c>
      <c r="BA607" s="20"/>
      <c r="BB607" s="20"/>
      <c r="BC607" s="20"/>
      <c r="BD607" s="20">
        <v>1.4279999999999999</v>
      </c>
      <c r="BE607" s="20"/>
      <c r="BF607" s="20">
        <v>1.7190000000000001</v>
      </c>
      <c r="BG607" s="20"/>
      <c r="BH607" s="20"/>
      <c r="BI607" s="20"/>
      <c r="BJ607" s="20"/>
      <c r="BK607" s="20"/>
      <c r="BL607" s="20"/>
      <c r="BM607" s="20"/>
      <c r="BN607" s="20">
        <v>0.94599999999999995</v>
      </c>
      <c r="BO607" s="20">
        <v>0.90200000000000002</v>
      </c>
      <c r="BP607" s="20">
        <v>0.91100000000000003</v>
      </c>
      <c r="BQ607" s="20"/>
      <c r="BR607" s="20"/>
      <c r="BS607" s="20"/>
      <c r="BT607" s="20">
        <v>0.92300000000000004</v>
      </c>
      <c r="BU607" s="20"/>
      <c r="BV607" s="20">
        <v>0.93500000000000005</v>
      </c>
      <c r="BW607" s="20"/>
      <c r="BX607" s="20"/>
      <c r="BY607" s="20"/>
      <c r="BZ607" s="20"/>
      <c r="CA607" s="20"/>
      <c r="CB607" s="20"/>
      <c r="CC607" s="20"/>
    </row>
    <row r="608" spans="1:81" x14ac:dyDescent="0.35">
      <c r="A608" s="20"/>
      <c r="B608" s="20">
        <v>206.21799999999999</v>
      </c>
      <c r="C608" s="20">
        <v>48.43</v>
      </c>
      <c r="D608" s="20">
        <v>153.101</v>
      </c>
      <c r="E608" s="20"/>
      <c r="F608" s="20"/>
      <c r="G608" s="20"/>
      <c r="H608" s="20">
        <v>323.387</v>
      </c>
      <c r="I608" s="20"/>
      <c r="J608" s="20">
        <v>285.89299999999997</v>
      </c>
      <c r="K608" s="20"/>
      <c r="L608" s="20"/>
      <c r="M608" s="20"/>
      <c r="N608" s="20"/>
      <c r="O608" s="20"/>
      <c r="P608" s="20"/>
      <c r="Q608" s="20"/>
      <c r="R608" s="20">
        <v>54.316000000000003</v>
      </c>
      <c r="S608" s="20">
        <v>24.443999999999999</v>
      </c>
      <c r="T608" s="20">
        <v>45.780999999999999</v>
      </c>
      <c r="U608" s="20"/>
      <c r="V608" s="20"/>
      <c r="W608" s="20"/>
      <c r="X608" s="20">
        <v>70.956000000000003</v>
      </c>
      <c r="Y608" s="20"/>
      <c r="Z608" s="20">
        <v>61.386000000000003</v>
      </c>
      <c r="AA608" s="20"/>
      <c r="AB608" s="20"/>
      <c r="AC608" s="20"/>
      <c r="AD608" s="20"/>
      <c r="AE608" s="20"/>
      <c r="AG608" s="20"/>
      <c r="AH608" s="20">
        <v>0.878</v>
      </c>
      <c r="AI608" s="20">
        <v>1</v>
      </c>
      <c r="AJ608" s="20">
        <v>0.91800000000000004</v>
      </c>
      <c r="AK608" s="20"/>
      <c r="AL608" s="20"/>
      <c r="AM608" s="20"/>
      <c r="AN608" s="20">
        <v>0.80700000000000005</v>
      </c>
      <c r="AO608" s="20"/>
      <c r="AP608" s="20">
        <v>0.95299999999999996</v>
      </c>
      <c r="AQ608" s="20"/>
      <c r="AR608" s="20"/>
      <c r="AS608" s="20"/>
      <c r="AT608" s="20"/>
      <c r="AU608" s="20"/>
      <c r="AV608" s="20"/>
      <c r="AW608" s="20"/>
      <c r="AX608" s="20">
        <v>1.4530000000000001</v>
      </c>
      <c r="AY608" s="20">
        <v>1.2749999999999999</v>
      </c>
      <c r="AZ608" s="20">
        <v>1.3280000000000001</v>
      </c>
      <c r="BA608" s="20"/>
      <c r="BB608" s="20"/>
      <c r="BC608" s="20"/>
      <c r="BD608" s="20">
        <v>1.8560000000000001</v>
      </c>
      <c r="BE608" s="20"/>
      <c r="BF608" s="20">
        <v>1.264</v>
      </c>
      <c r="BG608" s="20"/>
      <c r="BH608" s="20"/>
      <c r="BI608" s="20"/>
      <c r="BJ608" s="20"/>
      <c r="BK608" s="20"/>
      <c r="BL608" s="20"/>
      <c r="BM608" s="20"/>
      <c r="BN608" s="20">
        <v>0.92300000000000004</v>
      </c>
      <c r="BO608" s="20">
        <v>0.873</v>
      </c>
      <c r="BP608" s="20">
        <v>0.92500000000000004</v>
      </c>
      <c r="BQ608" s="20"/>
      <c r="BR608" s="20"/>
      <c r="BS608" s="20"/>
      <c r="BT608" s="20">
        <v>0.90800000000000003</v>
      </c>
      <c r="BU608" s="20"/>
      <c r="BV608" s="20">
        <v>0.93600000000000005</v>
      </c>
      <c r="BW608" s="20"/>
      <c r="BX608" s="20"/>
      <c r="BY608" s="20"/>
      <c r="BZ608" s="20"/>
      <c r="CA608" s="20"/>
      <c r="CB608" s="20"/>
      <c r="CC608" s="20"/>
    </row>
    <row r="609" spans="1:81" x14ac:dyDescent="0.35">
      <c r="A609" s="20"/>
      <c r="B609" s="20">
        <v>159.35</v>
      </c>
      <c r="C609" s="20">
        <v>234.339</v>
      </c>
      <c r="D609" s="20">
        <v>131.22999999999999</v>
      </c>
      <c r="E609" s="20"/>
      <c r="F609" s="20"/>
      <c r="G609" s="20"/>
      <c r="H609" s="20">
        <v>214.029</v>
      </c>
      <c r="I609" s="20"/>
      <c r="J609" s="20">
        <v>463.99099999999999</v>
      </c>
      <c r="K609" s="20"/>
      <c r="L609" s="20"/>
      <c r="M609" s="20"/>
      <c r="N609" s="20"/>
      <c r="O609" s="20"/>
      <c r="P609" s="20"/>
      <c r="Q609" s="20"/>
      <c r="R609" s="20">
        <v>48.280999999999999</v>
      </c>
      <c r="S609" s="20">
        <v>57.119</v>
      </c>
      <c r="T609" s="20">
        <v>43.280999999999999</v>
      </c>
      <c r="U609" s="20"/>
      <c r="V609" s="20"/>
      <c r="W609" s="20"/>
      <c r="X609" s="20">
        <v>55.048000000000002</v>
      </c>
      <c r="Y609" s="20"/>
      <c r="Z609" s="20">
        <v>91.864999999999995</v>
      </c>
      <c r="AA609" s="20"/>
      <c r="AB609" s="20"/>
      <c r="AC609" s="20"/>
      <c r="AD609" s="20"/>
      <c r="AE609" s="20"/>
      <c r="AG609" s="20"/>
      <c r="AH609" s="20">
        <v>0.85899999999999999</v>
      </c>
      <c r="AI609" s="20">
        <v>0.90300000000000002</v>
      </c>
      <c r="AJ609" s="20">
        <v>0.88</v>
      </c>
      <c r="AK609" s="20"/>
      <c r="AL609" s="20"/>
      <c r="AM609" s="20"/>
      <c r="AN609" s="20">
        <v>0.88800000000000001</v>
      </c>
      <c r="AO609" s="20"/>
      <c r="AP609" s="20">
        <v>0.69099999999999995</v>
      </c>
      <c r="AQ609" s="20"/>
      <c r="AR609" s="20"/>
      <c r="AS609" s="20"/>
      <c r="AT609" s="20"/>
      <c r="AU609" s="20"/>
      <c r="AV609" s="20"/>
      <c r="AW609" s="20"/>
      <c r="AX609" s="20">
        <v>1.4239999999999999</v>
      </c>
      <c r="AY609" s="20">
        <v>1.4019999999999999</v>
      </c>
      <c r="AZ609" s="20">
        <v>1.792</v>
      </c>
      <c r="BA609" s="20"/>
      <c r="BB609" s="20"/>
      <c r="BC609" s="20"/>
      <c r="BD609" s="20">
        <v>1.5820000000000001</v>
      </c>
      <c r="BE609" s="20"/>
      <c r="BF609" s="20">
        <v>1.5529999999999999</v>
      </c>
      <c r="BG609" s="20"/>
      <c r="BH609" s="20"/>
      <c r="BI609" s="20"/>
      <c r="BJ609" s="20"/>
      <c r="BK609" s="20"/>
      <c r="BL609" s="20"/>
      <c r="BM609" s="20"/>
      <c r="BN609" s="20">
        <v>0.89100000000000001</v>
      </c>
      <c r="BO609" s="20">
        <v>0.92900000000000005</v>
      </c>
      <c r="BP609" s="20">
        <v>0.91300000000000003</v>
      </c>
      <c r="BQ609" s="20"/>
      <c r="BR609" s="20"/>
      <c r="BS609" s="20"/>
      <c r="BT609" s="20">
        <v>0.92300000000000004</v>
      </c>
      <c r="BU609" s="20"/>
      <c r="BV609" s="20">
        <v>0.86299999999999999</v>
      </c>
      <c r="BW609" s="20"/>
      <c r="BX609" s="20"/>
      <c r="BY609" s="20"/>
      <c r="BZ609" s="20"/>
      <c r="CA609" s="20"/>
      <c r="CB609" s="20"/>
      <c r="CC609" s="20"/>
    </row>
    <row r="610" spans="1:81" x14ac:dyDescent="0.35">
      <c r="A610" s="20"/>
      <c r="B610" s="20">
        <v>290.58</v>
      </c>
      <c r="C610" s="20">
        <v>224.965</v>
      </c>
      <c r="D610" s="20">
        <v>218.71600000000001</v>
      </c>
      <c r="E610" s="20"/>
      <c r="F610" s="20"/>
      <c r="G610" s="20"/>
      <c r="H610" s="20">
        <v>360.88200000000001</v>
      </c>
      <c r="I610" s="20"/>
      <c r="J610" s="20">
        <v>287.45499999999998</v>
      </c>
      <c r="K610" s="20"/>
      <c r="L610" s="20"/>
      <c r="M610" s="20"/>
      <c r="N610" s="20"/>
      <c r="O610" s="20"/>
      <c r="P610" s="20"/>
      <c r="Q610" s="20"/>
      <c r="R610" s="20">
        <v>86.132999999999996</v>
      </c>
      <c r="S610" s="20">
        <v>55.350999999999999</v>
      </c>
      <c r="T610" s="20">
        <v>56.082999999999998</v>
      </c>
      <c r="U610" s="20"/>
      <c r="V610" s="20"/>
      <c r="W610" s="20"/>
      <c r="X610" s="20">
        <v>70.349999999999994</v>
      </c>
      <c r="Y610" s="20"/>
      <c r="Z610" s="20">
        <v>64.314999999999998</v>
      </c>
      <c r="AA610" s="20"/>
      <c r="AB610" s="20"/>
      <c r="AC610" s="20"/>
      <c r="AD610" s="20"/>
      <c r="AE610" s="20"/>
      <c r="AG610" s="20"/>
      <c r="AH610" s="20">
        <v>0.49199999999999999</v>
      </c>
      <c r="AI610" s="20">
        <v>0.92300000000000004</v>
      </c>
      <c r="AJ610" s="20">
        <v>0.874</v>
      </c>
      <c r="AK610" s="20"/>
      <c r="AL610" s="20"/>
      <c r="AM610" s="20"/>
      <c r="AN610" s="20">
        <v>0.91600000000000004</v>
      </c>
      <c r="AO610" s="20"/>
      <c r="AP610" s="20">
        <v>0.873</v>
      </c>
      <c r="AQ610" s="20"/>
      <c r="AR610" s="20"/>
      <c r="AS610" s="20"/>
      <c r="AT610" s="20"/>
      <c r="AU610" s="20"/>
      <c r="AV610" s="20"/>
      <c r="AW610" s="20"/>
      <c r="AX610" s="20">
        <v>1.5309999999999999</v>
      </c>
      <c r="AY610" s="20">
        <v>1.419</v>
      </c>
      <c r="AZ610" s="20">
        <v>1.357</v>
      </c>
      <c r="BA610" s="20"/>
      <c r="BB610" s="20"/>
      <c r="BC610" s="20"/>
      <c r="BD610" s="20">
        <v>1.2370000000000001</v>
      </c>
      <c r="BE610" s="20"/>
      <c r="BF610" s="20">
        <v>1.5580000000000001</v>
      </c>
      <c r="BG610" s="20"/>
      <c r="BH610" s="20"/>
      <c r="BI610" s="20"/>
      <c r="BJ610" s="20"/>
      <c r="BK610" s="20"/>
      <c r="BL610" s="20"/>
      <c r="BM610" s="20"/>
      <c r="BN610" s="20">
        <v>0.8</v>
      </c>
      <c r="BO610" s="20">
        <v>0.91700000000000004</v>
      </c>
      <c r="BP610" s="20">
        <v>0.91500000000000004</v>
      </c>
      <c r="BQ610" s="20"/>
      <c r="BR610" s="20"/>
      <c r="BS610" s="20"/>
      <c r="BT610" s="20">
        <v>0.93899999999999995</v>
      </c>
      <c r="BU610" s="20"/>
      <c r="BV610" s="20">
        <v>0.93600000000000005</v>
      </c>
      <c r="BW610" s="20"/>
      <c r="BX610" s="20"/>
      <c r="BY610" s="20"/>
      <c r="BZ610" s="20"/>
      <c r="CA610" s="20"/>
      <c r="CB610" s="20"/>
      <c r="CC610" s="20"/>
    </row>
    <row r="611" spans="1:81" x14ac:dyDescent="0.35">
      <c r="A611" s="20"/>
      <c r="B611" s="20">
        <v>203.09399999999999</v>
      </c>
      <c r="C611" s="20">
        <v>553.03899999999999</v>
      </c>
      <c r="D611" s="20">
        <v>249.96100000000001</v>
      </c>
      <c r="E611" s="20"/>
      <c r="F611" s="20"/>
      <c r="G611" s="20"/>
      <c r="H611" s="20">
        <v>246.83699999999999</v>
      </c>
      <c r="I611" s="20"/>
      <c r="J611" s="20">
        <v>153.101</v>
      </c>
      <c r="K611" s="20"/>
      <c r="L611" s="20"/>
      <c r="M611" s="20"/>
      <c r="N611" s="20"/>
      <c r="O611" s="20"/>
      <c r="P611" s="20"/>
      <c r="Q611" s="20"/>
      <c r="R611" s="20">
        <v>51.816000000000003</v>
      </c>
      <c r="S611" s="20">
        <v>110.399</v>
      </c>
      <c r="T611" s="20">
        <v>59.618000000000002</v>
      </c>
      <c r="U611" s="20"/>
      <c r="V611" s="20"/>
      <c r="W611" s="20"/>
      <c r="X611" s="20">
        <v>57.850999999999999</v>
      </c>
      <c r="Y611" s="20"/>
      <c r="Z611" s="20">
        <v>45.048999999999999</v>
      </c>
      <c r="AA611" s="20"/>
      <c r="AB611" s="20"/>
      <c r="AC611" s="20"/>
      <c r="AD611" s="20"/>
      <c r="AE611" s="20"/>
      <c r="AG611" s="20"/>
      <c r="AH611" s="20">
        <v>0.95099999999999996</v>
      </c>
      <c r="AI611" s="20">
        <v>0.56999999999999995</v>
      </c>
      <c r="AJ611" s="20">
        <v>0.88400000000000001</v>
      </c>
      <c r="AK611" s="20"/>
      <c r="AL611" s="20"/>
      <c r="AM611" s="20"/>
      <c r="AN611" s="20">
        <v>0.92700000000000005</v>
      </c>
      <c r="AO611" s="20"/>
      <c r="AP611" s="20">
        <v>0.94799999999999995</v>
      </c>
      <c r="AQ611" s="20"/>
      <c r="AR611" s="20"/>
      <c r="AS611" s="20"/>
      <c r="AT611" s="20"/>
      <c r="AU611" s="20"/>
      <c r="AV611" s="20"/>
      <c r="AW611" s="20"/>
      <c r="AX611" s="20">
        <v>1.2370000000000001</v>
      </c>
      <c r="AY611" s="20">
        <v>2.407</v>
      </c>
      <c r="AZ611" s="20">
        <v>1.4530000000000001</v>
      </c>
      <c r="BA611" s="20"/>
      <c r="BB611" s="20"/>
      <c r="BC611" s="20"/>
      <c r="BD611" s="20">
        <v>1.2749999999999999</v>
      </c>
      <c r="BE611" s="20"/>
      <c r="BF611" s="20">
        <v>1.0660000000000001</v>
      </c>
      <c r="BG611" s="20"/>
      <c r="BH611" s="20"/>
      <c r="BI611" s="20"/>
      <c r="BJ611" s="20"/>
      <c r="BK611" s="20"/>
      <c r="BL611" s="20"/>
      <c r="BM611" s="20"/>
      <c r="BN611" s="20">
        <v>0.92200000000000004</v>
      </c>
      <c r="BO611" s="20">
        <v>0.82299999999999995</v>
      </c>
      <c r="BP611" s="20">
        <v>0.92</v>
      </c>
      <c r="BQ611" s="20"/>
      <c r="BR611" s="20"/>
      <c r="BS611" s="20"/>
      <c r="BT611" s="20">
        <v>0.93200000000000005</v>
      </c>
      <c r="BU611" s="20"/>
      <c r="BV611" s="20">
        <v>0.90300000000000002</v>
      </c>
      <c r="BW611" s="20"/>
      <c r="BX611" s="20"/>
      <c r="BY611" s="20"/>
      <c r="BZ611" s="20"/>
      <c r="CA611" s="20"/>
      <c r="CB611" s="20"/>
      <c r="CC611" s="20"/>
    </row>
    <row r="612" spans="1:81" x14ac:dyDescent="0.35">
      <c r="A612" s="20"/>
      <c r="B612" s="20">
        <v>187.471</v>
      </c>
      <c r="C612" s="20">
        <v>157.78800000000001</v>
      </c>
      <c r="D612" s="20">
        <v>184.346</v>
      </c>
      <c r="E612" s="20"/>
      <c r="F612" s="20"/>
      <c r="G612" s="20"/>
      <c r="H612" s="20">
        <v>204.65600000000001</v>
      </c>
      <c r="I612" s="20"/>
      <c r="J612" s="20">
        <v>159.35</v>
      </c>
      <c r="K612" s="20"/>
      <c r="L612" s="20"/>
      <c r="M612" s="20"/>
      <c r="N612" s="20"/>
      <c r="O612" s="20"/>
      <c r="P612" s="20"/>
      <c r="Q612" s="20"/>
      <c r="R612" s="20">
        <v>54.316000000000003</v>
      </c>
      <c r="S612" s="20">
        <v>46.084000000000003</v>
      </c>
      <c r="T612" s="20">
        <v>52.421999999999997</v>
      </c>
      <c r="U612" s="20"/>
      <c r="V612" s="20"/>
      <c r="W612" s="20"/>
      <c r="X612" s="20">
        <v>53.582999999999998</v>
      </c>
      <c r="Y612" s="20"/>
      <c r="Z612" s="20">
        <v>45.780999999999999</v>
      </c>
      <c r="AA612" s="20"/>
      <c r="AB612" s="20"/>
      <c r="AC612" s="20"/>
      <c r="AD612" s="20"/>
      <c r="AE612" s="20"/>
      <c r="AG612" s="20"/>
      <c r="AH612" s="20">
        <v>0.79900000000000004</v>
      </c>
      <c r="AI612" s="20">
        <v>0.93400000000000005</v>
      </c>
      <c r="AJ612" s="20">
        <v>0.84299999999999997</v>
      </c>
      <c r="AK612" s="20"/>
      <c r="AL612" s="20"/>
      <c r="AM612" s="20"/>
      <c r="AN612" s="20">
        <v>0.89600000000000002</v>
      </c>
      <c r="AO612" s="20"/>
      <c r="AP612" s="20">
        <v>0.95499999999999996</v>
      </c>
      <c r="AQ612" s="20"/>
      <c r="AR612" s="20"/>
      <c r="AS612" s="20"/>
      <c r="AT612" s="20"/>
      <c r="AU612" s="20"/>
      <c r="AV612" s="20"/>
      <c r="AW612" s="20"/>
      <c r="AX612" s="20">
        <v>2.0539999999999998</v>
      </c>
      <c r="AY612" s="20">
        <v>1.2809999999999999</v>
      </c>
      <c r="AZ612" s="20">
        <v>1.3340000000000001</v>
      </c>
      <c r="BA612" s="20"/>
      <c r="BB612" s="20"/>
      <c r="BC612" s="20"/>
      <c r="BD612" s="20">
        <v>1.6040000000000001</v>
      </c>
      <c r="BE612" s="20"/>
      <c r="BF612" s="20">
        <v>1.2769999999999999</v>
      </c>
      <c r="BG612" s="20"/>
      <c r="BH612" s="20"/>
      <c r="BI612" s="20"/>
      <c r="BJ612" s="20"/>
      <c r="BK612" s="20"/>
      <c r="BL612" s="20"/>
      <c r="BM612" s="20"/>
      <c r="BN612" s="20">
        <v>0.89900000000000002</v>
      </c>
      <c r="BO612" s="20">
        <v>0.90200000000000002</v>
      </c>
      <c r="BP612" s="20">
        <v>0.89700000000000002</v>
      </c>
      <c r="BQ612" s="20"/>
      <c r="BR612" s="20"/>
      <c r="BS612" s="20"/>
      <c r="BT612" s="20">
        <v>0.91900000000000004</v>
      </c>
      <c r="BU612" s="20"/>
      <c r="BV612" s="20">
        <v>0.92700000000000005</v>
      </c>
      <c r="BW612" s="20"/>
      <c r="BX612" s="20"/>
      <c r="BY612" s="20"/>
      <c r="BZ612" s="20"/>
      <c r="CA612" s="20"/>
      <c r="CB612" s="20"/>
      <c r="CC612" s="20"/>
    </row>
    <row r="613" spans="1:81" x14ac:dyDescent="0.35">
      <c r="A613" s="20"/>
      <c r="B613" s="20">
        <v>404.625</v>
      </c>
      <c r="C613" s="20">
        <v>262.459</v>
      </c>
      <c r="D613" s="20">
        <v>193.72</v>
      </c>
      <c r="E613" s="20"/>
      <c r="F613" s="20"/>
      <c r="G613" s="20"/>
      <c r="H613" s="20">
        <v>196.84399999999999</v>
      </c>
      <c r="I613" s="20"/>
      <c r="J613" s="20">
        <v>160.91300000000001</v>
      </c>
      <c r="K613" s="20"/>
      <c r="L613" s="20"/>
      <c r="M613" s="20"/>
      <c r="N613" s="20"/>
      <c r="O613" s="20"/>
      <c r="P613" s="20"/>
      <c r="Q613" s="20"/>
      <c r="R613" s="20">
        <v>75.956000000000003</v>
      </c>
      <c r="S613" s="20">
        <v>58.582999999999998</v>
      </c>
      <c r="T613" s="20">
        <v>52.850999999999999</v>
      </c>
      <c r="U613" s="20"/>
      <c r="V613" s="20"/>
      <c r="W613" s="20"/>
      <c r="X613" s="20">
        <v>52.548000000000002</v>
      </c>
      <c r="Y613" s="20"/>
      <c r="Z613" s="20">
        <v>47.851999999999997</v>
      </c>
      <c r="AA613" s="20"/>
      <c r="AB613" s="20"/>
      <c r="AC613" s="20"/>
      <c r="AD613" s="20"/>
      <c r="AE613" s="20"/>
      <c r="AG613" s="20"/>
      <c r="AH613" s="20">
        <v>0.88100000000000001</v>
      </c>
      <c r="AI613" s="20">
        <v>0.96099999999999997</v>
      </c>
      <c r="AJ613" s="20">
        <v>0.872</v>
      </c>
      <c r="AK613" s="20"/>
      <c r="AL613" s="20"/>
      <c r="AM613" s="20"/>
      <c r="AN613" s="20">
        <v>0.89600000000000002</v>
      </c>
      <c r="AO613" s="20"/>
      <c r="AP613" s="20">
        <v>0.88300000000000001</v>
      </c>
      <c r="AQ613" s="20"/>
      <c r="AR613" s="20"/>
      <c r="AS613" s="20"/>
      <c r="AT613" s="20"/>
      <c r="AU613" s="20"/>
      <c r="AV613" s="20"/>
      <c r="AW613" s="20"/>
      <c r="AX613" s="20">
        <v>1.3759999999999999</v>
      </c>
      <c r="AY613" s="20">
        <v>1.2430000000000001</v>
      </c>
      <c r="AZ613" s="20">
        <v>1.3660000000000001</v>
      </c>
      <c r="BA613" s="20"/>
      <c r="BB613" s="20"/>
      <c r="BC613" s="20"/>
      <c r="BD613" s="20">
        <v>1.4370000000000001</v>
      </c>
      <c r="BE613" s="20"/>
      <c r="BF613" s="20">
        <v>1.2410000000000001</v>
      </c>
      <c r="BG613" s="20"/>
      <c r="BH613" s="20"/>
      <c r="BI613" s="20"/>
      <c r="BJ613" s="20"/>
      <c r="BK613" s="20"/>
      <c r="BL613" s="20"/>
      <c r="BM613" s="20"/>
      <c r="BN613" s="20">
        <v>0.92800000000000005</v>
      </c>
      <c r="BO613" s="20">
        <v>0.94099999999999995</v>
      </c>
      <c r="BP613" s="20">
        <v>0.91900000000000004</v>
      </c>
      <c r="BQ613" s="20"/>
      <c r="BR613" s="20"/>
      <c r="BS613" s="20"/>
      <c r="BT613" s="20">
        <v>0.92300000000000004</v>
      </c>
      <c r="BU613" s="20"/>
      <c r="BV613" s="20">
        <v>0.88</v>
      </c>
      <c r="BW613" s="20"/>
      <c r="BX613" s="20"/>
      <c r="BY613" s="20"/>
      <c r="BZ613" s="20"/>
      <c r="CA613" s="20"/>
      <c r="CB613" s="20"/>
      <c r="CC613" s="20"/>
    </row>
    <row r="614" spans="1:81" x14ac:dyDescent="0.35">
      <c r="A614" s="20"/>
      <c r="B614" s="20">
        <v>240.58799999999999</v>
      </c>
      <c r="C614" s="20">
        <v>154.66399999999999</v>
      </c>
      <c r="D614" s="20">
        <v>104.67100000000001</v>
      </c>
      <c r="E614" s="20"/>
      <c r="F614" s="20"/>
      <c r="G614" s="20"/>
      <c r="H614" s="20"/>
      <c r="I614" s="20"/>
      <c r="J614" s="20">
        <v>176.535</v>
      </c>
      <c r="K614" s="20"/>
      <c r="L614" s="20"/>
      <c r="M614" s="20"/>
      <c r="N614" s="20"/>
      <c r="O614" s="20"/>
      <c r="P614" s="20"/>
      <c r="Q614" s="20"/>
      <c r="R614" s="20">
        <v>58.886000000000003</v>
      </c>
      <c r="S614" s="20">
        <v>48.280999999999999</v>
      </c>
      <c r="T614" s="20">
        <v>40.780999999999999</v>
      </c>
      <c r="U614" s="20"/>
      <c r="V614" s="20"/>
      <c r="W614" s="20"/>
      <c r="X614" s="20"/>
      <c r="Y614" s="20"/>
      <c r="Z614" s="20">
        <v>48.280999999999999</v>
      </c>
      <c r="AA614" s="20"/>
      <c r="AB614" s="20"/>
      <c r="AC614" s="20"/>
      <c r="AD614" s="20"/>
      <c r="AE614" s="20"/>
      <c r="AG614" s="20"/>
      <c r="AH614" s="20">
        <v>0.872</v>
      </c>
      <c r="AI614" s="20">
        <v>0.83399999999999996</v>
      </c>
      <c r="AJ614" s="20">
        <v>0.79100000000000004</v>
      </c>
      <c r="AK614" s="20"/>
      <c r="AL614" s="20"/>
      <c r="AM614" s="20"/>
      <c r="AN614" s="20"/>
      <c r="AO614" s="20"/>
      <c r="AP614" s="20">
        <v>0.95199999999999996</v>
      </c>
      <c r="AQ614" s="20"/>
      <c r="AR614" s="20"/>
      <c r="AS614" s="20"/>
      <c r="AT614" s="20"/>
      <c r="AU614" s="20"/>
      <c r="AV614" s="20"/>
      <c r="AW614" s="20"/>
      <c r="AX614" s="20">
        <v>1.7390000000000001</v>
      </c>
      <c r="AY614" s="20">
        <v>1.6739999999999999</v>
      </c>
      <c r="AZ614" s="20">
        <v>1.96</v>
      </c>
      <c r="BA614" s="20"/>
      <c r="BB614" s="20"/>
      <c r="BC614" s="20"/>
      <c r="BD614" s="20"/>
      <c r="BE614" s="20"/>
      <c r="BF614" s="20">
        <v>1.1779999999999999</v>
      </c>
      <c r="BG614" s="20"/>
      <c r="BH614" s="20"/>
      <c r="BI614" s="20"/>
      <c r="BJ614" s="20"/>
      <c r="BK614" s="20"/>
      <c r="BL614" s="20"/>
      <c r="BM614" s="20"/>
      <c r="BN614" s="20">
        <v>0.92200000000000004</v>
      </c>
      <c r="BO614" s="20">
        <v>0.89600000000000002</v>
      </c>
      <c r="BP614" s="20">
        <v>0.87</v>
      </c>
      <c r="BQ614" s="20"/>
      <c r="BR614" s="20"/>
      <c r="BS614" s="20"/>
      <c r="BT614" s="20"/>
      <c r="BU614" s="20"/>
      <c r="BV614" s="20">
        <v>0.93</v>
      </c>
      <c r="BW614" s="20"/>
      <c r="BX614" s="20"/>
      <c r="BY614" s="20"/>
      <c r="BZ614" s="20"/>
      <c r="CA614" s="20"/>
      <c r="CB614" s="20"/>
      <c r="CC614" s="20"/>
    </row>
    <row r="615" spans="1:81" x14ac:dyDescent="0.35">
      <c r="A615" s="20"/>
      <c r="B615" s="20">
        <v>242.15</v>
      </c>
      <c r="C615" s="20">
        <v>189.03299999999999</v>
      </c>
      <c r="D615" s="20">
        <v>118.732</v>
      </c>
      <c r="E615" s="20"/>
      <c r="F615" s="20"/>
      <c r="G615" s="20"/>
      <c r="H615" s="20"/>
      <c r="I615" s="20"/>
      <c r="J615" s="20">
        <v>232.77600000000001</v>
      </c>
      <c r="K615" s="20"/>
      <c r="L615" s="20"/>
      <c r="M615" s="20"/>
      <c r="N615" s="20"/>
      <c r="O615" s="20"/>
      <c r="P615" s="20"/>
      <c r="Q615" s="20"/>
      <c r="R615" s="20">
        <v>56.082999999999998</v>
      </c>
      <c r="S615" s="20">
        <v>55.654000000000003</v>
      </c>
      <c r="T615" s="20">
        <v>41.512999999999998</v>
      </c>
      <c r="U615" s="20"/>
      <c r="V615" s="20"/>
      <c r="W615" s="20"/>
      <c r="X615" s="20"/>
      <c r="Y615" s="20"/>
      <c r="Z615" s="20">
        <v>55.350999999999999</v>
      </c>
      <c r="AA615" s="20"/>
      <c r="AB615" s="20"/>
      <c r="AC615" s="20"/>
      <c r="AD615" s="20"/>
      <c r="AE615" s="20"/>
      <c r="AG615" s="20"/>
      <c r="AH615" s="20">
        <v>0.96699999999999997</v>
      </c>
      <c r="AI615" s="20">
        <v>0.76700000000000002</v>
      </c>
      <c r="AJ615" s="20">
        <v>0.86599999999999999</v>
      </c>
      <c r="AK615" s="20"/>
      <c r="AL615" s="20"/>
      <c r="AM615" s="20"/>
      <c r="AN615" s="20"/>
      <c r="AO615" s="20"/>
      <c r="AP615" s="20">
        <v>0.95499999999999996</v>
      </c>
      <c r="AQ615" s="20"/>
      <c r="AR615" s="20"/>
      <c r="AS615" s="20"/>
      <c r="AT615" s="20"/>
      <c r="AU615" s="20"/>
      <c r="AV615" s="20"/>
      <c r="AW615" s="20"/>
      <c r="AX615" s="20">
        <v>1.2230000000000001</v>
      </c>
      <c r="AY615" s="20">
        <v>2.02</v>
      </c>
      <c r="AZ615" s="20">
        <v>1.5880000000000001</v>
      </c>
      <c r="BA615" s="20"/>
      <c r="BB615" s="20"/>
      <c r="BC615" s="20"/>
      <c r="BD615" s="20"/>
      <c r="BE615" s="20"/>
      <c r="BF615" s="20">
        <v>1.0589999999999999</v>
      </c>
      <c r="BG615" s="20"/>
      <c r="BH615" s="20"/>
      <c r="BI615" s="20"/>
      <c r="BJ615" s="20"/>
      <c r="BK615" s="20"/>
      <c r="BL615" s="20"/>
      <c r="BM615" s="20"/>
      <c r="BN615" s="20">
        <v>0.93700000000000006</v>
      </c>
      <c r="BO615" s="20">
        <v>0.88600000000000001</v>
      </c>
      <c r="BP615" s="20">
        <v>0.89400000000000002</v>
      </c>
      <c r="BQ615" s="20"/>
      <c r="BR615" s="20"/>
      <c r="BS615" s="20"/>
      <c r="BT615" s="20"/>
      <c r="BU615" s="20"/>
      <c r="BV615" s="20">
        <v>0.92500000000000004</v>
      </c>
      <c r="BW615" s="20"/>
      <c r="BX615" s="20"/>
      <c r="BY615" s="20"/>
      <c r="BZ615" s="20"/>
      <c r="CA615" s="20"/>
      <c r="CB615" s="20"/>
      <c r="CC615" s="20"/>
    </row>
    <row r="616" spans="1:81" x14ac:dyDescent="0.35">
      <c r="A616" s="20"/>
      <c r="B616" s="20">
        <v>201.53100000000001</v>
      </c>
      <c r="C616" s="20">
        <v>217.154</v>
      </c>
      <c r="D616" s="20">
        <v>167.16200000000001</v>
      </c>
      <c r="E616" s="20"/>
      <c r="F616" s="20"/>
      <c r="G616" s="20"/>
      <c r="H616" s="20"/>
      <c r="I616" s="20"/>
      <c r="J616" s="20">
        <v>142.16499999999999</v>
      </c>
      <c r="K616" s="20"/>
      <c r="L616" s="20"/>
      <c r="M616" s="20"/>
      <c r="N616" s="20"/>
      <c r="O616" s="20"/>
      <c r="P616" s="20"/>
      <c r="Q616" s="20"/>
      <c r="R616" s="20">
        <v>54.316000000000003</v>
      </c>
      <c r="S616" s="20">
        <v>57.119</v>
      </c>
      <c r="T616" s="20">
        <v>47.548000000000002</v>
      </c>
      <c r="U616" s="20"/>
      <c r="V616" s="20"/>
      <c r="W616" s="20"/>
      <c r="X616" s="20"/>
      <c r="Y616" s="20"/>
      <c r="Z616" s="20">
        <v>47.548000000000002</v>
      </c>
      <c r="AA616" s="20"/>
      <c r="AB616" s="20"/>
      <c r="AC616" s="20"/>
      <c r="AD616" s="20"/>
      <c r="AE616" s="20"/>
      <c r="AG616" s="20"/>
      <c r="AH616" s="20">
        <v>0.85799999999999998</v>
      </c>
      <c r="AI616" s="20">
        <v>0.83599999999999997</v>
      </c>
      <c r="AJ616" s="20">
        <v>0.92900000000000005</v>
      </c>
      <c r="AK616" s="20"/>
      <c r="AL616" s="20"/>
      <c r="AM616" s="20"/>
      <c r="AN616" s="20"/>
      <c r="AO616" s="20"/>
      <c r="AP616" s="20">
        <v>0.79</v>
      </c>
      <c r="AQ616" s="20"/>
      <c r="AR616" s="20"/>
      <c r="AS616" s="20"/>
      <c r="AT616" s="20"/>
      <c r="AU616" s="20"/>
      <c r="AV616" s="20"/>
      <c r="AW616" s="20"/>
      <c r="AX616" s="20">
        <v>1.6990000000000001</v>
      </c>
      <c r="AY616" s="20">
        <v>1.5369999999999999</v>
      </c>
      <c r="AZ616" s="20">
        <v>1.177</v>
      </c>
      <c r="BA616" s="20"/>
      <c r="BB616" s="20"/>
      <c r="BC616" s="20"/>
      <c r="BD616" s="20"/>
      <c r="BE616" s="20"/>
      <c r="BF616" s="20">
        <v>1.931</v>
      </c>
      <c r="BG616" s="20"/>
      <c r="BH616" s="20"/>
      <c r="BI616" s="20"/>
      <c r="BJ616" s="20"/>
      <c r="BK616" s="20"/>
      <c r="BL616" s="20"/>
      <c r="BM616" s="20"/>
      <c r="BN616" s="20">
        <v>0.92100000000000004</v>
      </c>
      <c r="BO616" s="20">
        <v>0.9</v>
      </c>
      <c r="BP616" s="20">
        <v>0.90300000000000002</v>
      </c>
      <c r="BQ616" s="20"/>
      <c r="BR616" s="20"/>
      <c r="BS616" s="20"/>
      <c r="BT616" s="20"/>
      <c r="BU616" s="20"/>
      <c r="BV616" s="20">
        <v>0.879</v>
      </c>
      <c r="BW616" s="20"/>
      <c r="BX616" s="20"/>
      <c r="BY616" s="20"/>
      <c r="BZ616" s="20"/>
      <c r="CA616" s="20"/>
      <c r="CB616" s="20"/>
      <c r="CC616" s="20"/>
    </row>
    <row r="617" spans="1:81" x14ac:dyDescent="0.35">
      <c r="A617" s="20"/>
      <c r="B617" s="20">
        <v>364.00599999999997</v>
      </c>
      <c r="C617" s="20">
        <v>226.52699999999999</v>
      </c>
      <c r="D617" s="20">
        <v>182.78399999999999</v>
      </c>
      <c r="E617" s="20"/>
      <c r="F617" s="20"/>
      <c r="G617" s="20"/>
      <c r="H617" s="20"/>
      <c r="I617" s="20"/>
      <c r="J617" s="20">
        <v>137.47900000000001</v>
      </c>
      <c r="K617" s="20"/>
      <c r="L617" s="20"/>
      <c r="M617" s="20"/>
      <c r="N617" s="20"/>
      <c r="O617" s="20"/>
      <c r="P617" s="20"/>
      <c r="Q617" s="20"/>
      <c r="R617" s="20">
        <v>70.349999999999994</v>
      </c>
      <c r="S617" s="20">
        <v>57.119</v>
      </c>
      <c r="T617" s="20">
        <v>54.012</v>
      </c>
      <c r="U617" s="20"/>
      <c r="V617" s="20"/>
      <c r="W617" s="20"/>
      <c r="X617" s="20"/>
      <c r="Y617" s="20"/>
      <c r="Z617" s="20">
        <v>43.280999999999999</v>
      </c>
      <c r="AA617" s="20"/>
      <c r="AB617" s="20"/>
      <c r="AC617" s="20"/>
      <c r="AD617" s="20"/>
      <c r="AE617" s="20"/>
      <c r="AG617" s="20"/>
      <c r="AH617" s="20">
        <v>0.92400000000000004</v>
      </c>
      <c r="AI617" s="20">
        <v>0.873</v>
      </c>
      <c r="AJ617" s="20">
        <v>0.78700000000000003</v>
      </c>
      <c r="AK617" s="20"/>
      <c r="AL617" s="20"/>
      <c r="AM617" s="20"/>
      <c r="AN617" s="20"/>
      <c r="AO617" s="20"/>
      <c r="AP617" s="20">
        <v>0.92200000000000004</v>
      </c>
      <c r="AQ617" s="20"/>
      <c r="AR617" s="20"/>
      <c r="AS617" s="20"/>
      <c r="AT617" s="20"/>
      <c r="AU617" s="20"/>
      <c r="AV617" s="20"/>
      <c r="AW617" s="20"/>
      <c r="AX617" s="20">
        <v>1.252</v>
      </c>
      <c r="AY617" s="20">
        <v>1.4339999999999999</v>
      </c>
      <c r="AZ617" s="20">
        <v>1.859</v>
      </c>
      <c r="BA617" s="20"/>
      <c r="BB617" s="20"/>
      <c r="BC617" s="20"/>
      <c r="BD617" s="20"/>
      <c r="BE617" s="20"/>
      <c r="BF617" s="20">
        <v>1.3420000000000001</v>
      </c>
      <c r="BG617" s="20"/>
      <c r="BH617" s="20"/>
      <c r="BI617" s="20"/>
      <c r="BJ617" s="20"/>
      <c r="BK617" s="20"/>
      <c r="BL617" s="20"/>
      <c r="BM617" s="20"/>
      <c r="BN617" s="20">
        <v>0.94899999999999995</v>
      </c>
      <c r="BO617" s="20">
        <v>0.91200000000000003</v>
      </c>
      <c r="BP617" s="20">
        <v>0.9</v>
      </c>
      <c r="BQ617" s="20"/>
      <c r="BR617" s="20"/>
      <c r="BS617" s="20"/>
      <c r="BT617" s="20"/>
      <c r="BU617" s="20"/>
      <c r="BV617" s="20">
        <v>0.90700000000000003</v>
      </c>
      <c r="BW617" s="20"/>
      <c r="BX617" s="20"/>
      <c r="BY617" s="20"/>
      <c r="BZ617" s="20"/>
      <c r="CA617" s="20"/>
      <c r="CB617" s="20"/>
      <c r="CC617" s="20"/>
    </row>
    <row r="618" spans="1:81" x14ac:dyDescent="0.35">
      <c r="A618" s="20"/>
      <c r="B618" s="20">
        <v>209.34299999999999</v>
      </c>
      <c r="C618" s="20">
        <v>189.03299999999999</v>
      </c>
      <c r="D618" s="20">
        <v>264.02199999999999</v>
      </c>
      <c r="E618" s="20"/>
      <c r="F618" s="20"/>
      <c r="G618" s="20"/>
      <c r="H618" s="20"/>
      <c r="I618" s="20"/>
      <c r="J618" s="20">
        <v>132.792</v>
      </c>
      <c r="K618" s="20"/>
      <c r="L618" s="20"/>
      <c r="M618" s="20"/>
      <c r="N618" s="20"/>
      <c r="O618" s="20"/>
      <c r="P618" s="20"/>
      <c r="Q618" s="20"/>
      <c r="R618" s="20">
        <v>56.814999999999998</v>
      </c>
      <c r="S618" s="20">
        <v>50.78</v>
      </c>
      <c r="T618" s="20">
        <v>61.082999999999998</v>
      </c>
      <c r="U618" s="20"/>
      <c r="V618" s="20"/>
      <c r="W618" s="20"/>
      <c r="X618" s="20"/>
      <c r="Y618" s="20"/>
      <c r="Z618" s="20">
        <v>41.512999999999998</v>
      </c>
      <c r="AA618" s="20"/>
      <c r="AB618" s="20"/>
      <c r="AC618" s="20"/>
      <c r="AD618" s="20"/>
      <c r="AE618" s="20"/>
      <c r="AG618" s="20"/>
      <c r="AH618" s="20">
        <v>0.81499999999999995</v>
      </c>
      <c r="AI618" s="20">
        <v>0.92100000000000004</v>
      </c>
      <c r="AJ618" s="20">
        <v>0.88900000000000001</v>
      </c>
      <c r="AK618" s="20"/>
      <c r="AL618" s="20"/>
      <c r="AM618" s="20"/>
      <c r="AN618" s="20"/>
      <c r="AO618" s="20"/>
      <c r="AP618" s="20">
        <v>0.96799999999999997</v>
      </c>
      <c r="AQ618" s="20"/>
      <c r="AR618" s="20"/>
      <c r="AS618" s="20"/>
      <c r="AT618" s="20"/>
      <c r="AU618" s="20"/>
      <c r="AV618" s="20"/>
      <c r="AW618" s="20"/>
      <c r="AX618" s="20">
        <v>1.887</v>
      </c>
      <c r="AY618" s="20">
        <v>1.3169999999999999</v>
      </c>
      <c r="AZ618" s="20">
        <v>1.482</v>
      </c>
      <c r="BA618" s="20"/>
      <c r="BB618" s="20"/>
      <c r="BC618" s="20"/>
      <c r="BD618" s="20"/>
      <c r="BE618" s="20"/>
      <c r="BF618" s="20">
        <v>1.1919999999999999</v>
      </c>
      <c r="BG618" s="20"/>
      <c r="BH618" s="20"/>
      <c r="BI618" s="20"/>
      <c r="BJ618" s="20"/>
      <c r="BK618" s="20"/>
      <c r="BL618" s="20"/>
      <c r="BM618" s="20"/>
      <c r="BN618" s="20">
        <v>0.90500000000000003</v>
      </c>
      <c r="BO618" s="20">
        <v>0.92700000000000005</v>
      </c>
      <c r="BP618" s="20">
        <v>0.93600000000000005</v>
      </c>
      <c r="BQ618" s="20"/>
      <c r="BR618" s="20"/>
      <c r="BS618" s="20"/>
      <c r="BT618" s="20"/>
      <c r="BU618" s="20"/>
      <c r="BV618" s="20">
        <v>0.91400000000000003</v>
      </c>
      <c r="BW618" s="20"/>
      <c r="BX618" s="20"/>
      <c r="BY618" s="20"/>
      <c r="BZ618" s="20"/>
      <c r="CA618" s="20"/>
      <c r="CB618" s="20"/>
      <c r="CC618" s="20"/>
    </row>
    <row r="619" spans="1:81" x14ac:dyDescent="0.35">
      <c r="A619" s="20"/>
      <c r="B619" s="20">
        <v>324.95</v>
      </c>
      <c r="C619" s="20">
        <v>384.315</v>
      </c>
      <c r="D619" s="20">
        <v>117.169</v>
      </c>
      <c r="E619" s="20"/>
      <c r="F619" s="20"/>
      <c r="G619" s="20"/>
      <c r="H619" s="20"/>
      <c r="I619" s="20"/>
      <c r="J619" s="20">
        <v>167.16200000000001</v>
      </c>
      <c r="K619" s="20"/>
      <c r="L619" s="20"/>
      <c r="M619" s="20"/>
      <c r="N619" s="20"/>
      <c r="O619" s="20"/>
      <c r="P619" s="20"/>
      <c r="Q619" s="20"/>
      <c r="R619" s="20">
        <v>66.385999999999996</v>
      </c>
      <c r="S619" s="20">
        <v>74.795000000000002</v>
      </c>
      <c r="T619" s="20">
        <v>42.244999999999997</v>
      </c>
      <c r="U619" s="20"/>
      <c r="V619" s="20"/>
      <c r="W619" s="20"/>
      <c r="X619" s="20"/>
      <c r="Y619" s="20"/>
      <c r="Z619" s="20">
        <v>47.851999999999997</v>
      </c>
      <c r="AA619" s="20"/>
      <c r="AB619" s="20"/>
      <c r="AC619" s="20"/>
      <c r="AD619" s="20"/>
      <c r="AE619" s="20"/>
      <c r="AG619" s="20"/>
      <c r="AH619" s="20">
        <v>0.92700000000000005</v>
      </c>
      <c r="AI619" s="20">
        <v>0.86299999999999999</v>
      </c>
      <c r="AJ619" s="20">
        <v>0.82499999999999996</v>
      </c>
      <c r="AK619" s="20"/>
      <c r="AL619" s="20"/>
      <c r="AM619" s="20"/>
      <c r="AN619" s="20"/>
      <c r="AO619" s="20"/>
      <c r="AP619" s="20">
        <v>0.91700000000000004</v>
      </c>
      <c r="AQ619" s="20"/>
      <c r="AR619" s="20"/>
      <c r="AS619" s="20"/>
      <c r="AT619" s="20"/>
      <c r="AU619" s="20"/>
      <c r="AV619" s="20"/>
      <c r="AW619" s="20"/>
      <c r="AX619" s="20">
        <v>1.2809999999999999</v>
      </c>
      <c r="AY619" s="20">
        <v>1.613</v>
      </c>
      <c r="AZ619" s="20">
        <v>1.923</v>
      </c>
      <c r="BA619" s="20"/>
      <c r="BB619" s="20"/>
      <c r="BC619" s="20"/>
      <c r="BD619" s="20"/>
      <c r="BE619" s="20"/>
      <c r="BF619" s="20">
        <v>1.214</v>
      </c>
      <c r="BG619" s="20"/>
      <c r="BH619" s="20"/>
      <c r="BI619" s="20"/>
      <c r="BJ619" s="20"/>
      <c r="BK619" s="20"/>
      <c r="BL619" s="20"/>
      <c r="BM619" s="20"/>
      <c r="BN619" s="20">
        <v>0.93300000000000005</v>
      </c>
      <c r="BO619" s="20">
        <v>0.91300000000000003</v>
      </c>
      <c r="BP619" s="20">
        <v>0.90900000000000003</v>
      </c>
      <c r="BQ619" s="20"/>
      <c r="BR619" s="20"/>
      <c r="BS619" s="20"/>
      <c r="BT619" s="20"/>
      <c r="BU619" s="20"/>
      <c r="BV619" s="20">
        <v>0.91500000000000004</v>
      </c>
      <c r="BW619" s="20"/>
      <c r="BX619" s="20"/>
      <c r="BY619" s="20"/>
      <c r="BZ619" s="20"/>
      <c r="CA619" s="20"/>
      <c r="CB619" s="20"/>
      <c r="CC619" s="20"/>
    </row>
    <row r="620" spans="1:81" x14ac:dyDescent="0.35">
      <c r="A620" s="20"/>
      <c r="B620" s="20">
        <v>201.53100000000001</v>
      </c>
      <c r="C620" s="20">
        <v>593.65800000000002</v>
      </c>
      <c r="D620" s="20">
        <v>192.15799999999999</v>
      </c>
      <c r="E620" s="20"/>
      <c r="F620" s="20"/>
      <c r="G620" s="20"/>
      <c r="H620" s="20"/>
      <c r="I620" s="20"/>
      <c r="J620" s="20">
        <v>212.46700000000001</v>
      </c>
      <c r="K620" s="20"/>
      <c r="L620" s="20"/>
      <c r="M620" s="20"/>
      <c r="N620" s="20"/>
      <c r="O620" s="20"/>
      <c r="P620" s="20"/>
      <c r="Q620" s="20"/>
      <c r="R620" s="20">
        <v>53.582999999999998</v>
      </c>
      <c r="S620" s="20">
        <v>104.238</v>
      </c>
      <c r="T620" s="20">
        <v>51.816000000000003</v>
      </c>
      <c r="U620" s="20"/>
      <c r="V620" s="20"/>
      <c r="W620" s="20"/>
      <c r="X620" s="20"/>
      <c r="Y620" s="20"/>
      <c r="Z620" s="20">
        <v>52.850999999999999</v>
      </c>
      <c r="AA620" s="20"/>
      <c r="AB620" s="20"/>
      <c r="AC620" s="20"/>
      <c r="AD620" s="20"/>
      <c r="AE620" s="20"/>
      <c r="AG620" s="20"/>
      <c r="AH620" s="20">
        <v>0.88200000000000001</v>
      </c>
      <c r="AI620" s="20">
        <v>0.68700000000000006</v>
      </c>
      <c r="AJ620" s="20">
        <v>0.89900000000000002</v>
      </c>
      <c r="AK620" s="20"/>
      <c r="AL620" s="20"/>
      <c r="AM620" s="20"/>
      <c r="AN620" s="20"/>
      <c r="AO620" s="20"/>
      <c r="AP620" s="20">
        <v>0.95599999999999996</v>
      </c>
      <c r="AQ620" s="20"/>
      <c r="AR620" s="20"/>
      <c r="AS620" s="20"/>
      <c r="AT620" s="20"/>
      <c r="AU620" s="20"/>
      <c r="AV620" s="20"/>
      <c r="AW620" s="20"/>
      <c r="AX620" s="20">
        <v>1.5149999999999999</v>
      </c>
      <c r="AY620" s="20">
        <v>1.5880000000000001</v>
      </c>
      <c r="AZ620" s="20">
        <v>1.454</v>
      </c>
      <c r="BA620" s="20"/>
      <c r="BB620" s="20"/>
      <c r="BC620" s="20"/>
      <c r="BD620" s="20"/>
      <c r="BE620" s="20"/>
      <c r="BF620" s="20">
        <v>1.228</v>
      </c>
      <c r="BG620" s="20"/>
      <c r="BH620" s="20"/>
      <c r="BI620" s="20"/>
      <c r="BJ620" s="20"/>
      <c r="BK620" s="20"/>
      <c r="BL620" s="20"/>
      <c r="BM620" s="20"/>
      <c r="BN620" s="20">
        <v>0.90800000000000003</v>
      </c>
      <c r="BO620" s="20">
        <v>0.873</v>
      </c>
      <c r="BP620" s="20">
        <v>0.91800000000000004</v>
      </c>
      <c r="BQ620" s="20"/>
      <c r="BR620" s="20"/>
      <c r="BS620" s="20"/>
      <c r="BT620" s="20"/>
      <c r="BU620" s="20"/>
      <c r="BV620" s="20">
        <v>0.92200000000000004</v>
      </c>
      <c r="BW620" s="20"/>
      <c r="BX620" s="20"/>
      <c r="BY620" s="20"/>
      <c r="BZ620" s="20"/>
      <c r="CA620" s="20"/>
      <c r="CB620" s="20"/>
      <c r="CC620" s="20"/>
    </row>
    <row r="621" spans="1:81" x14ac:dyDescent="0.35">
      <c r="A621" s="20"/>
      <c r="B621" s="20">
        <v>242.15</v>
      </c>
      <c r="C621" s="20">
        <v>271.83300000000003</v>
      </c>
      <c r="D621" s="20">
        <v>110.92</v>
      </c>
      <c r="E621" s="20"/>
      <c r="F621" s="20"/>
      <c r="G621" s="20"/>
      <c r="H621" s="20"/>
      <c r="I621" s="20"/>
      <c r="J621" s="20">
        <v>135.916</v>
      </c>
      <c r="K621" s="20"/>
      <c r="L621" s="20"/>
      <c r="M621" s="20"/>
      <c r="N621" s="20"/>
      <c r="O621" s="20"/>
      <c r="P621" s="20"/>
      <c r="Q621" s="20"/>
      <c r="R621" s="20">
        <v>57.850999999999999</v>
      </c>
      <c r="S621" s="20">
        <v>63.154000000000003</v>
      </c>
      <c r="T621" s="20">
        <v>40.478000000000002</v>
      </c>
      <c r="U621" s="20"/>
      <c r="V621" s="20"/>
      <c r="W621" s="20"/>
      <c r="X621" s="20"/>
      <c r="Y621" s="20"/>
      <c r="Z621" s="20">
        <v>41.512999999999998</v>
      </c>
      <c r="AA621" s="20"/>
      <c r="AB621" s="20"/>
      <c r="AC621" s="20"/>
      <c r="AD621" s="20"/>
      <c r="AE621" s="20"/>
      <c r="AG621" s="20"/>
      <c r="AH621" s="20">
        <v>0.90900000000000003</v>
      </c>
      <c r="AI621" s="20">
        <v>0.85599999999999998</v>
      </c>
      <c r="AJ621" s="20">
        <v>0.85099999999999998</v>
      </c>
      <c r="AK621" s="20"/>
      <c r="AL621" s="20"/>
      <c r="AM621" s="20"/>
      <c r="AN621" s="20"/>
      <c r="AO621" s="20"/>
      <c r="AP621" s="20">
        <v>0.99099999999999999</v>
      </c>
      <c r="AQ621" s="20"/>
      <c r="AR621" s="20"/>
      <c r="AS621" s="20"/>
      <c r="AT621" s="20"/>
      <c r="AU621" s="20"/>
      <c r="AV621" s="20"/>
      <c r="AW621" s="20"/>
      <c r="AX621" s="20">
        <v>1.2949999999999999</v>
      </c>
      <c r="AY621" s="20">
        <v>1.6240000000000001</v>
      </c>
      <c r="AZ621" s="20">
        <v>1.825</v>
      </c>
      <c r="BA621" s="20"/>
      <c r="BB621" s="20"/>
      <c r="BC621" s="20"/>
      <c r="BD621" s="20"/>
      <c r="BE621" s="20"/>
      <c r="BF621" s="20">
        <v>1.097</v>
      </c>
      <c r="BG621" s="20"/>
      <c r="BH621" s="20"/>
      <c r="BI621" s="20"/>
      <c r="BJ621" s="20"/>
      <c r="BK621" s="20"/>
      <c r="BL621" s="20"/>
      <c r="BM621" s="20"/>
      <c r="BN621" s="20">
        <v>0.91400000000000003</v>
      </c>
      <c r="BO621" s="20">
        <v>0.91800000000000004</v>
      </c>
      <c r="BP621" s="20">
        <v>0.91</v>
      </c>
      <c r="BQ621" s="20"/>
      <c r="BR621" s="20"/>
      <c r="BS621" s="20"/>
      <c r="BT621" s="20"/>
      <c r="BU621" s="20"/>
      <c r="BV621" s="20">
        <v>0.92100000000000004</v>
      </c>
      <c r="BW621" s="20"/>
      <c r="BX621" s="20"/>
      <c r="BY621" s="20"/>
      <c r="BZ621" s="20"/>
      <c r="CA621" s="20"/>
      <c r="CB621" s="20"/>
      <c r="CC621" s="20"/>
    </row>
    <row r="622" spans="1:81" x14ac:dyDescent="0.35">
      <c r="A622" s="20"/>
      <c r="B622" s="20">
        <v>385.87799999999999</v>
      </c>
      <c r="C622" s="20">
        <v>231.214</v>
      </c>
      <c r="D622" s="20">
        <v>201.53100000000001</v>
      </c>
      <c r="E622" s="20"/>
      <c r="F622" s="20"/>
      <c r="G622" s="20"/>
      <c r="H622" s="20"/>
      <c r="I622" s="20"/>
      <c r="J622" s="20">
        <v>271.83300000000003</v>
      </c>
      <c r="K622" s="20"/>
      <c r="L622" s="20"/>
      <c r="M622" s="20"/>
      <c r="N622" s="20"/>
      <c r="O622" s="20"/>
      <c r="P622" s="20"/>
      <c r="Q622" s="20"/>
      <c r="R622" s="20">
        <v>71.385000000000005</v>
      </c>
      <c r="S622" s="20">
        <v>57.119</v>
      </c>
      <c r="T622" s="20">
        <v>55.350999999999999</v>
      </c>
      <c r="U622" s="20"/>
      <c r="V622" s="20"/>
      <c r="W622" s="20"/>
      <c r="X622" s="20"/>
      <c r="Y622" s="20"/>
      <c r="Z622" s="20">
        <v>60.350999999999999</v>
      </c>
      <c r="AA622" s="20"/>
      <c r="AB622" s="20"/>
      <c r="AC622" s="20"/>
      <c r="AD622" s="20"/>
      <c r="AE622" s="20"/>
      <c r="AG622" s="20"/>
      <c r="AH622" s="20">
        <v>0.95199999999999996</v>
      </c>
      <c r="AI622" s="20">
        <v>0.89100000000000001</v>
      </c>
      <c r="AJ622" s="20">
        <v>0.82699999999999996</v>
      </c>
      <c r="AK622" s="20"/>
      <c r="AL622" s="20"/>
      <c r="AM622" s="20"/>
      <c r="AN622" s="20"/>
      <c r="AO622" s="20"/>
      <c r="AP622" s="20">
        <v>0.93799999999999994</v>
      </c>
      <c r="AQ622" s="20"/>
      <c r="AR622" s="20"/>
      <c r="AS622" s="20"/>
      <c r="AT622" s="20"/>
      <c r="AU622" s="20"/>
      <c r="AV622" s="20"/>
      <c r="AW622" s="20"/>
      <c r="AX622" s="20">
        <v>1.119</v>
      </c>
      <c r="AY622" s="20">
        <v>1.542</v>
      </c>
      <c r="AZ622" s="20">
        <v>1.649</v>
      </c>
      <c r="BA622" s="20"/>
      <c r="BB622" s="20"/>
      <c r="BC622" s="20"/>
      <c r="BD622" s="20"/>
      <c r="BE622" s="20"/>
      <c r="BF622" s="20">
        <v>1.1120000000000001</v>
      </c>
      <c r="BG622" s="20"/>
      <c r="BH622" s="20"/>
      <c r="BI622" s="20"/>
      <c r="BJ622" s="20"/>
      <c r="BK622" s="20"/>
      <c r="BL622" s="20"/>
      <c r="BM622" s="20"/>
      <c r="BN622" s="20">
        <v>0.94799999999999995</v>
      </c>
      <c r="BO622" s="20">
        <v>0.91600000000000004</v>
      </c>
      <c r="BP622" s="20">
        <v>0.89300000000000002</v>
      </c>
      <c r="BQ622" s="20"/>
      <c r="BR622" s="20"/>
      <c r="BS622" s="20"/>
      <c r="BT622" s="20"/>
      <c r="BU622" s="20"/>
      <c r="BV622" s="20">
        <v>0.92800000000000005</v>
      </c>
      <c r="BW622" s="20"/>
      <c r="BX622" s="20"/>
      <c r="BY622" s="20"/>
      <c r="BZ622" s="20"/>
      <c r="CA622" s="20"/>
      <c r="CB622" s="20"/>
      <c r="CC622" s="20"/>
    </row>
    <row r="623" spans="1:81" x14ac:dyDescent="0.35">
      <c r="A623" s="20"/>
      <c r="B623" s="20">
        <v>260.89699999999999</v>
      </c>
      <c r="C623" s="20">
        <v>321.82499999999999</v>
      </c>
      <c r="D623" s="20">
        <v>178.09700000000001</v>
      </c>
      <c r="E623" s="20"/>
      <c r="F623" s="20"/>
      <c r="G623" s="20"/>
      <c r="H623" s="20"/>
      <c r="I623" s="20"/>
      <c r="J623" s="20">
        <v>196.84399999999999</v>
      </c>
      <c r="K623" s="20"/>
      <c r="L623" s="20"/>
      <c r="M623" s="20"/>
      <c r="N623" s="20"/>
      <c r="O623" s="20"/>
      <c r="P623" s="20"/>
      <c r="Q623" s="20"/>
      <c r="R623" s="20">
        <v>60.350999999999999</v>
      </c>
      <c r="S623" s="20">
        <v>86.436000000000007</v>
      </c>
      <c r="T623" s="20">
        <v>50.048000000000002</v>
      </c>
      <c r="U623" s="20"/>
      <c r="V623" s="20"/>
      <c r="W623" s="20"/>
      <c r="X623" s="20"/>
      <c r="Y623" s="20"/>
      <c r="Z623" s="20">
        <v>52.850999999999999</v>
      </c>
      <c r="AA623" s="20"/>
      <c r="AB623" s="20"/>
      <c r="AC623" s="20"/>
      <c r="AD623" s="20"/>
      <c r="AE623" s="20"/>
      <c r="AG623" s="20"/>
      <c r="AH623" s="20">
        <v>0.9</v>
      </c>
      <c r="AI623" s="20">
        <v>0.54100000000000004</v>
      </c>
      <c r="AJ623" s="20">
        <v>0.89300000000000002</v>
      </c>
      <c r="AK623" s="20"/>
      <c r="AL623" s="20"/>
      <c r="AM623" s="20"/>
      <c r="AN623" s="20"/>
      <c r="AO623" s="20"/>
      <c r="AP623" s="20">
        <v>0.88600000000000001</v>
      </c>
      <c r="AQ623" s="20"/>
      <c r="AR623" s="20"/>
      <c r="AS623" s="20"/>
      <c r="AT623" s="20"/>
      <c r="AU623" s="20"/>
      <c r="AV623" s="20"/>
      <c r="AW623" s="20"/>
      <c r="AX623" s="20">
        <v>1.3280000000000001</v>
      </c>
      <c r="AY623" s="20">
        <v>1.4630000000000001</v>
      </c>
      <c r="AZ623" s="20">
        <v>1.5920000000000001</v>
      </c>
      <c r="BA623" s="20"/>
      <c r="BB623" s="20"/>
      <c r="BC623" s="20"/>
      <c r="BD623" s="20"/>
      <c r="BE623" s="20"/>
      <c r="BF623" s="20">
        <v>1.417</v>
      </c>
      <c r="BG623" s="20"/>
      <c r="BH623" s="20"/>
      <c r="BI623" s="20"/>
      <c r="BJ623" s="20"/>
      <c r="BK623" s="20"/>
      <c r="BL623" s="20"/>
      <c r="BM623" s="20"/>
      <c r="BN623" s="20">
        <v>0.91500000000000004</v>
      </c>
      <c r="BO623" s="20">
        <v>0.79100000000000004</v>
      </c>
      <c r="BP623" s="20">
        <v>0.91200000000000003</v>
      </c>
      <c r="BQ623" s="20"/>
      <c r="BR623" s="20"/>
      <c r="BS623" s="20"/>
      <c r="BT623" s="20"/>
      <c r="BU623" s="20"/>
      <c r="BV623" s="20">
        <v>0.90600000000000003</v>
      </c>
      <c r="BW623" s="20"/>
      <c r="BX623" s="20"/>
      <c r="BY623" s="20"/>
      <c r="BZ623" s="20"/>
      <c r="CA623" s="20"/>
      <c r="CB623" s="20"/>
      <c r="CC623" s="20"/>
    </row>
    <row r="624" spans="1:81" x14ac:dyDescent="0.35">
      <c r="A624" s="20"/>
      <c r="B624" s="20">
        <v>298.39100000000002</v>
      </c>
      <c r="C624" s="20">
        <v>331.19900000000001</v>
      </c>
      <c r="D624" s="20">
        <v>220.27799999999999</v>
      </c>
      <c r="E624" s="20"/>
      <c r="F624" s="20"/>
      <c r="G624" s="20"/>
      <c r="H624" s="20"/>
      <c r="I624" s="20"/>
      <c r="J624" s="20">
        <v>176.535</v>
      </c>
      <c r="K624" s="20"/>
      <c r="L624" s="20"/>
      <c r="M624" s="20"/>
      <c r="N624" s="20"/>
      <c r="O624" s="20"/>
      <c r="P624" s="20"/>
      <c r="Q624" s="20"/>
      <c r="R624" s="20">
        <v>68.153000000000006</v>
      </c>
      <c r="S624" s="20">
        <v>67.117999999999995</v>
      </c>
      <c r="T624" s="20">
        <v>55.78</v>
      </c>
      <c r="U624" s="20"/>
      <c r="V624" s="20"/>
      <c r="W624" s="20"/>
      <c r="X624" s="20"/>
      <c r="Y624" s="20"/>
      <c r="Z624" s="20">
        <v>48.280999999999999</v>
      </c>
      <c r="AA624" s="20"/>
      <c r="AB624" s="20"/>
      <c r="AC624" s="20"/>
      <c r="AD624" s="20"/>
      <c r="AE624" s="20"/>
      <c r="AG624" s="20"/>
      <c r="AH624" s="20">
        <v>0.80700000000000005</v>
      </c>
      <c r="AI624" s="20">
        <v>0.92400000000000004</v>
      </c>
      <c r="AJ624" s="20">
        <v>0.89</v>
      </c>
      <c r="AK624" s="20"/>
      <c r="AL624" s="20"/>
      <c r="AM624" s="20"/>
      <c r="AN624" s="20"/>
      <c r="AO624" s="20"/>
      <c r="AP624" s="20">
        <v>0.95199999999999996</v>
      </c>
      <c r="AQ624" s="20"/>
      <c r="AR624" s="20"/>
      <c r="AS624" s="20"/>
      <c r="AT624" s="20"/>
      <c r="AU624" s="20"/>
      <c r="AV624" s="20"/>
      <c r="AW624" s="20"/>
      <c r="AX624" s="20">
        <v>1.6160000000000001</v>
      </c>
      <c r="AY624" s="20">
        <v>1.3140000000000001</v>
      </c>
      <c r="AZ624" s="20">
        <v>1.669</v>
      </c>
      <c r="BA624" s="20"/>
      <c r="BB624" s="20"/>
      <c r="BC624" s="20"/>
      <c r="BD624" s="20"/>
      <c r="BE624" s="20"/>
      <c r="BF624" s="20">
        <v>1.25</v>
      </c>
      <c r="BG624" s="20"/>
      <c r="BH624" s="20"/>
      <c r="BI624" s="20"/>
      <c r="BJ624" s="20"/>
      <c r="BK624" s="20"/>
      <c r="BL624" s="20"/>
      <c r="BM624" s="20"/>
      <c r="BN624" s="20">
        <v>0.90100000000000002</v>
      </c>
      <c r="BO624" s="20">
        <v>0.93799999999999994</v>
      </c>
      <c r="BP624" s="20">
        <v>0.94599999999999995</v>
      </c>
      <c r="BQ624" s="20"/>
      <c r="BR624" s="20"/>
      <c r="BS624" s="20"/>
      <c r="BT624" s="20"/>
      <c r="BU624" s="20"/>
      <c r="BV624" s="20">
        <v>0.93</v>
      </c>
      <c r="BW624" s="20"/>
      <c r="BX624" s="20"/>
      <c r="BY624" s="20"/>
      <c r="BZ624" s="20"/>
      <c r="CA624" s="20"/>
      <c r="CB624" s="20"/>
      <c r="CC624" s="20"/>
    </row>
    <row r="625" spans="1:81" x14ac:dyDescent="0.35">
      <c r="A625" s="20"/>
      <c r="B625" s="20">
        <v>218.71600000000001</v>
      </c>
      <c r="C625" s="20">
        <v>321.82499999999999</v>
      </c>
      <c r="D625" s="20">
        <v>374.94200000000001</v>
      </c>
      <c r="E625" s="20"/>
      <c r="F625" s="20"/>
      <c r="G625" s="20"/>
      <c r="H625" s="20"/>
      <c r="I625" s="20"/>
      <c r="J625" s="20">
        <v>164.03700000000001</v>
      </c>
      <c r="K625" s="20"/>
      <c r="L625" s="20"/>
      <c r="M625" s="20"/>
      <c r="N625" s="20"/>
      <c r="O625" s="20"/>
      <c r="P625" s="20"/>
      <c r="Q625" s="20"/>
      <c r="R625" s="20">
        <v>55.350999999999999</v>
      </c>
      <c r="S625" s="20">
        <v>69.188999999999993</v>
      </c>
      <c r="T625" s="20">
        <v>72.421000000000006</v>
      </c>
      <c r="U625" s="20"/>
      <c r="V625" s="20"/>
      <c r="W625" s="20"/>
      <c r="X625" s="20"/>
      <c r="Y625" s="20"/>
      <c r="Z625" s="20">
        <v>47.119</v>
      </c>
      <c r="AA625" s="20"/>
      <c r="AB625" s="20"/>
      <c r="AC625" s="20"/>
      <c r="AD625" s="20"/>
      <c r="AE625" s="20"/>
      <c r="AG625" s="20"/>
      <c r="AH625" s="20">
        <v>0.89700000000000002</v>
      </c>
      <c r="AI625" s="20">
        <v>0.84499999999999997</v>
      </c>
      <c r="AJ625" s="20">
        <v>0.89800000000000002</v>
      </c>
      <c r="AK625" s="20"/>
      <c r="AL625" s="20"/>
      <c r="AM625" s="20"/>
      <c r="AN625" s="20"/>
      <c r="AO625" s="20"/>
      <c r="AP625" s="20">
        <v>0.92800000000000005</v>
      </c>
      <c r="AQ625" s="20"/>
      <c r="AR625" s="20"/>
      <c r="AS625" s="20"/>
      <c r="AT625" s="20"/>
      <c r="AU625" s="20"/>
      <c r="AV625" s="20"/>
      <c r="AW625" s="20"/>
      <c r="AX625" s="20">
        <v>1.4470000000000001</v>
      </c>
      <c r="AY625" s="20">
        <v>1.766</v>
      </c>
      <c r="AZ625" s="20">
        <v>1.256</v>
      </c>
      <c r="BA625" s="20"/>
      <c r="BB625" s="20"/>
      <c r="BC625" s="20"/>
      <c r="BD625" s="20"/>
      <c r="BE625" s="20"/>
      <c r="BF625" s="20">
        <v>1.296</v>
      </c>
      <c r="BG625" s="20"/>
      <c r="BH625" s="20"/>
      <c r="BI625" s="20"/>
      <c r="BJ625" s="20"/>
      <c r="BK625" s="20"/>
      <c r="BL625" s="20"/>
      <c r="BM625" s="20"/>
      <c r="BN625" s="20">
        <v>0.90900000000000003</v>
      </c>
      <c r="BO625" s="20">
        <v>0.92</v>
      </c>
      <c r="BP625" s="20">
        <v>0.92700000000000005</v>
      </c>
      <c r="BQ625" s="20"/>
      <c r="BR625" s="20"/>
      <c r="BS625" s="20"/>
      <c r="BT625" s="20"/>
      <c r="BU625" s="20"/>
      <c r="BV625" s="20">
        <v>0.89400000000000002</v>
      </c>
      <c r="BW625" s="20"/>
      <c r="BX625" s="20"/>
      <c r="BY625" s="20"/>
      <c r="BZ625" s="20"/>
      <c r="CA625" s="20"/>
      <c r="CB625" s="20"/>
      <c r="CC625" s="20"/>
    </row>
    <row r="626" spans="1:81" x14ac:dyDescent="0.35">
      <c r="A626" s="20"/>
      <c r="B626" s="20">
        <v>382.75299999999999</v>
      </c>
      <c r="C626" s="20">
        <v>510.858</v>
      </c>
      <c r="D626" s="20">
        <v>170.286</v>
      </c>
      <c r="E626" s="20"/>
      <c r="F626" s="20"/>
      <c r="G626" s="20"/>
      <c r="H626" s="20"/>
      <c r="I626" s="20"/>
      <c r="J626" s="20">
        <v>132.792</v>
      </c>
      <c r="K626" s="20"/>
      <c r="L626" s="20"/>
      <c r="M626" s="20"/>
      <c r="N626" s="20"/>
      <c r="O626" s="20"/>
      <c r="P626" s="20"/>
      <c r="Q626" s="20"/>
      <c r="R626" s="20">
        <v>74.188000000000002</v>
      </c>
      <c r="S626" s="20">
        <v>95.221999999999994</v>
      </c>
      <c r="T626" s="20">
        <v>51.816000000000003</v>
      </c>
      <c r="U626" s="20"/>
      <c r="V626" s="20"/>
      <c r="W626" s="20"/>
      <c r="X626" s="20"/>
      <c r="Y626" s="20"/>
      <c r="Z626" s="20">
        <v>45.780999999999999</v>
      </c>
      <c r="AA626" s="20"/>
      <c r="AB626" s="20"/>
      <c r="AC626" s="20"/>
      <c r="AD626" s="20"/>
      <c r="AE626" s="20"/>
      <c r="AG626" s="20"/>
      <c r="AH626" s="20">
        <v>0.874</v>
      </c>
      <c r="AI626" s="20">
        <v>0.70799999999999996</v>
      </c>
      <c r="AJ626" s="20">
        <v>0.79700000000000004</v>
      </c>
      <c r="AK626" s="20"/>
      <c r="AL626" s="20"/>
      <c r="AM626" s="20"/>
      <c r="AN626" s="20"/>
      <c r="AO626" s="20"/>
      <c r="AP626" s="20">
        <v>0.79600000000000004</v>
      </c>
      <c r="AQ626" s="20"/>
      <c r="AR626" s="20"/>
      <c r="AS626" s="20"/>
      <c r="AT626" s="20"/>
      <c r="AU626" s="20"/>
      <c r="AV626" s="20"/>
      <c r="AW626" s="20"/>
      <c r="AX626" s="20">
        <v>1.343</v>
      </c>
      <c r="AY626" s="20">
        <v>1.9339999999999999</v>
      </c>
      <c r="AZ626" s="20">
        <v>1.7809999999999999</v>
      </c>
      <c r="BA626" s="20"/>
      <c r="BB626" s="20"/>
      <c r="BC626" s="20"/>
      <c r="BD626" s="20"/>
      <c r="BE626" s="20"/>
      <c r="BF626" s="20">
        <v>1.821</v>
      </c>
      <c r="BG626" s="20"/>
      <c r="BH626" s="20"/>
      <c r="BI626" s="20"/>
      <c r="BJ626" s="20"/>
      <c r="BK626" s="20"/>
      <c r="BL626" s="20"/>
      <c r="BM626" s="20"/>
      <c r="BN626" s="20">
        <v>0.91900000000000004</v>
      </c>
      <c r="BO626" s="20">
        <v>0.9</v>
      </c>
      <c r="BP626" s="20">
        <v>0.88300000000000001</v>
      </c>
      <c r="BQ626" s="20"/>
      <c r="BR626" s="20"/>
      <c r="BS626" s="20"/>
      <c r="BT626" s="20"/>
      <c r="BU626" s="20"/>
      <c r="BV626" s="20">
        <v>0.872</v>
      </c>
      <c r="BW626" s="20"/>
      <c r="BX626" s="20"/>
      <c r="BY626" s="20"/>
      <c r="BZ626" s="20"/>
      <c r="CA626" s="20"/>
      <c r="CB626" s="20"/>
      <c r="CC626" s="20"/>
    </row>
    <row r="627" spans="1:81" x14ac:dyDescent="0.35">
      <c r="A627" s="20"/>
      <c r="B627" s="20">
        <v>206.21799999999999</v>
      </c>
      <c r="C627" s="20">
        <v>315.57600000000002</v>
      </c>
      <c r="D627" s="20">
        <v>154.66399999999999</v>
      </c>
      <c r="E627" s="20"/>
      <c r="F627" s="20"/>
      <c r="G627" s="20"/>
      <c r="H627" s="20"/>
      <c r="I627" s="20"/>
      <c r="J627" s="20">
        <v>148.41399999999999</v>
      </c>
      <c r="K627" s="20"/>
      <c r="L627" s="20"/>
      <c r="M627" s="20"/>
      <c r="N627" s="20"/>
      <c r="O627" s="20"/>
      <c r="P627" s="20"/>
      <c r="Q627" s="20"/>
      <c r="R627" s="20">
        <v>53.582999999999998</v>
      </c>
      <c r="S627" s="20">
        <v>64.921000000000006</v>
      </c>
      <c r="T627" s="20">
        <v>47.244999999999997</v>
      </c>
      <c r="U627" s="20"/>
      <c r="V627" s="20"/>
      <c r="W627" s="20"/>
      <c r="X627" s="20"/>
      <c r="Y627" s="20"/>
      <c r="Z627" s="20">
        <v>46.512999999999998</v>
      </c>
      <c r="AA627" s="20"/>
      <c r="AB627" s="20"/>
      <c r="AC627" s="20"/>
      <c r="AD627" s="20"/>
      <c r="AE627" s="20"/>
      <c r="AG627" s="20"/>
      <c r="AH627" s="20">
        <v>0.90300000000000002</v>
      </c>
      <c r="AI627" s="20">
        <v>0.94099999999999995</v>
      </c>
      <c r="AJ627" s="20">
        <v>0.871</v>
      </c>
      <c r="AK627" s="20"/>
      <c r="AL627" s="20"/>
      <c r="AM627" s="20"/>
      <c r="AN627" s="20"/>
      <c r="AO627" s="20"/>
      <c r="AP627" s="20">
        <v>0.86199999999999999</v>
      </c>
      <c r="AQ627" s="20"/>
      <c r="AR627" s="20"/>
      <c r="AS627" s="20"/>
      <c r="AT627" s="20"/>
      <c r="AU627" s="20"/>
      <c r="AV627" s="20"/>
      <c r="AW627" s="20"/>
      <c r="AX627" s="20">
        <v>1.3759999999999999</v>
      </c>
      <c r="AY627" s="20">
        <v>1.2629999999999999</v>
      </c>
      <c r="AZ627" s="20">
        <v>1.7310000000000001</v>
      </c>
      <c r="BA627" s="20"/>
      <c r="BB627" s="20"/>
      <c r="BC627" s="20"/>
      <c r="BD627" s="20"/>
      <c r="BE627" s="20"/>
      <c r="BF627" s="20">
        <v>1.56</v>
      </c>
      <c r="BG627" s="20"/>
      <c r="BH627" s="20"/>
      <c r="BI627" s="20"/>
      <c r="BJ627" s="20"/>
      <c r="BK627" s="20"/>
      <c r="BL627" s="20"/>
      <c r="BM627" s="20"/>
      <c r="BN627" s="20">
        <v>0.90700000000000003</v>
      </c>
      <c r="BO627" s="20">
        <v>0.93300000000000005</v>
      </c>
      <c r="BP627" s="20">
        <v>0.92500000000000004</v>
      </c>
      <c r="BQ627" s="20"/>
      <c r="BR627" s="20"/>
      <c r="BS627" s="20"/>
      <c r="BT627" s="20"/>
      <c r="BU627" s="20"/>
      <c r="BV627" s="20">
        <v>0.90500000000000003</v>
      </c>
      <c r="BW627" s="20"/>
      <c r="BX627" s="20"/>
      <c r="BY627" s="20"/>
      <c r="BZ627" s="20"/>
      <c r="CA627" s="20"/>
      <c r="CB627" s="20"/>
      <c r="CC627" s="20"/>
    </row>
    <row r="628" spans="1:81" x14ac:dyDescent="0.35">
      <c r="A628" s="20"/>
      <c r="B628" s="20">
        <v>235.90100000000001</v>
      </c>
      <c r="C628" s="20">
        <v>279.64400000000001</v>
      </c>
      <c r="D628" s="20">
        <v>164.03700000000001</v>
      </c>
      <c r="E628" s="20"/>
      <c r="F628" s="20"/>
      <c r="G628" s="20"/>
      <c r="H628" s="20"/>
      <c r="I628" s="20"/>
      <c r="J628" s="20">
        <v>239.02500000000001</v>
      </c>
      <c r="K628" s="20"/>
      <c r="L628" s="20"/>
      <c r="M628" s="20"/>
      <c r="N628" s="20"/>
      <c r="O628" s="20"/>
      <c r="P628" s="20"/>
      <c r="Q628" s="20"/>
      <c r="R628" s="20">
        <v>56.814999999999998</v>
      </c>
      <c r="S628" s="20">
        <v>60.654000000000003</v>
      </c>
      <c r="T628" s="20">
        <v>50.350999999999999</v>
      </c>
      <c r="U628" s="20"/>
      <c r="V628" s="20"/>
      <c r="W628" s="20"/>
      <c r="X628" s="20"/>
      <c r="Y628" s="20"/>
      <c r="Z628" s="20">
        <v>58.582999999999998</v>
      </c>
      <c r="AA628" s="20"/>
      <c r="AB628" s="20"/>
      <c r="AC628" s="20"/>
      <c r="AD628" s="20"/>
      <c r="AE628" s="20"/>
      <c r="AG628" s="20"/>
      <c r="AH628" s="20">
        <v>0.91800000000000004</v>
      </c>
      <c r="AI628" s="20">
        <v>0.95499999999999996</v>
      </c>
      <c r="AJ628" s="20">
        <v>0.81299999999999994</v>
      </c>
      <c r="AK628" s="20"/>
      <c r="AL628" s="20"/>
      <c r="AM628" s="20"/>
      <c r="AN628" s="20"/>
      <c r="AO628" s="20"/>
      <c r="AP628" s="20">
        <v>0.875</v>
      </c>
      <c r="AQ628" s="20"/>
      <c r="AR628" s="20"/>
      <c r="AS628" s="20"/>
      <c r="AT628" s="20"/>
      <c r="AU628" s="20"/>
      <c r="AV628" s="20"/>
      <c r="AW628" s="20"/>
      <c r="AX628" s="20">
        <v>1.345</v>
      </c>
      <c r="AY628" s="20">
        <v>1.21</v>
      </c>
      <c r="AZ628" s="20">
        <v>1.4339999999999999</v>
      </c>
      <c r="BA628" s="20"/>
      <c r="BB628" s="20"/>
      <c r="BC628" s="20"/>
      <c r="BD628" s="20"/>
      <c r="BE628" s="20"/>
      <c r="BF628" s="20">
        <v>1.5009999999999999</v>
      </c>
      <c r="BG628" s="20"/>
      <c r="BH628" s="20"/>
      <c r="BI628" s="20"/>
      <c r="BJ628" s="20"/>
      <c r="BK628" s="20"/>
      <c r="BL628" s="20"/>
      <c r="BM628" s="20"/>
      <c r="BN628" s="20">
        <v>0.93200000000000005</v>
      </c>
      <c r="BO628" s="20">
        <v>0.93200000000000005</v>
      </c>
      <c r="BP628" s="20">
        <v>0.89400000000000002</v>
      </c>
      <c r="BQ628" s="20"/>
      <c r="BR628" s="20"/>
      <c r="BS628" s="20"/>
      <c r="BT628" s="20"/>
      <c r="BU628" s="20"/>
      <c r="BV628" s="20">
        <v>0.91100000000000003</v>
      </c>
      <c r="BW628" s="20"/>
      <c r="BX628" s="20"/>
      <c r="BY628" s="20"/>
      <c r="BZ628" s="20"/>
      <c r="CA628" s="20"/>
      <c r="CB628" s="20"/>
      <c r="CC628" s="20"/>
    </row>
    <row r="629" spans="1:81" x14ac:dyDescent="0.35">
      <c r="A629" s="20"/>
      <c r="B629" s="20">
        <v>207.78</v>
      </c>
      <c r="C629" s="20">
        <v>387.44</v>
      </c>
      <c r="D629" s="20">
        <v>121.85599999999999</v>
      </c>
      <c r="E629" s="20"/>
      <c r="F629" s="20"/>
      <c r="G629" s="20"/>
      <c r="H629" s="20"/>
      <c r="I629" s="20"/>
      <c r="J629" s="20">
        <v>189.03299999999999</v>
      </c>
      <c r="K629" s="20"/>
      <c r="L629" s="20"/>
      <c r="M629" s="20"/>
      <c r="N629" s="20"/>
      <c r="O629" s="20"/>
      <c r="P629" s="20"/>
      <c r="Q629" s="20"/>
      <c r="R629" s="20">
        <v>53.582999999999998</v>
      </c>
      <c r="S629" s="20">
        <v>76.385000000000005</v>
      </c>
      <c r="T629" s="20">
        <v>43.280999999999999</v>
      </c>
      <c r="U629" s="20"/>
      <c r="V629" s="20"/>
      <c r="W629" s="20"/>
      <c r="X629" s="20"/>
      <c r="Y629" s="20"/>
      <c r="Z629" s="20">
        <v>51.084000000000003</v>
      </c>
      <c r="AA629" s="20"/>
      <c r="AB629" s="20"/>
      <c r="AC629" s="20"/>
      <c r="AD629" s="20"/>
      <c r="AE629" s="20"/>
      <c r="AG629" s="20"/>
      <c r="AH629" s="20">
        <v>0.90900000000000003</v>
      </c>
      <c r="AI629" s="20">
        <v>0.83399999999999996</v>
      </c>
      <c r="AJ629" s="20">
        <v>0.81699999999999995</v>
      </c>
      <c r="AK629" s="20"/>
      <c r="AL629" s="20"/>
      <c r="AM629" s="20"/>
      <c r="AN629" s="20"/>
      <c r="AO629" s="20"/>
      <c r="AP629" s="20">
        <v>0.91</v>
      </c>
      <c r="AQ629" s="20"/>
      <c r="AR629" s="20"/>
      <c r="AS629" s="20"/>
      <c r="AT629" s="20"/>
      <c r="AU629" s="20"/>
      <c r="AV629" s="20"/>
      <c r="AW629" s="20"/>
      <c r="AX629" s="20">
        <v>1.4670000000000001</v>
      </c>
      <c r="AY629" s="20">
        <v>1.4710000000000001</v>
      </c>
      <c r="AZ629" s="20">
        <v>1.9810000000000001</v>
      </c>
      <c r="BA629" s="20"/>
      <c r="BB629" s="20"/>
      <c r="BC629" s="20"/>
      <c r="BD629" s="20"/>
      <c r="BE629" s="20"/>
      <c r="BF629" s="20">
        <v>1.371</v>
      </c>
      <c r="BG629" s="20"/>
      <c r="BH629" s="20"/>
      <c r="BI629" s="20"/>
      <c r="BJ629" s="20"/>
      <c r="BK629" s="20"/>
      <c r="BL629" s="20"/>
      <c r="BM629" s="20"/>
      <c r="BN629" s="20">
        <v>0.92</v>
      </c>
      <c r="BO629" s="20">
        <v>0.93600000000000005</v>
      </c>
      <c r="BP629" s="20">
        <v>0.89700000000000002</v>
      </c>
      <c r="BQ629" s="20"/>
      <c r="BR629" s="20"/>
      <c r="BS629" s="20"/>
      <c r="BT629" s="20"/>
      <c r="BU629" s="20"/>
      <c r="BV629" s="20">
        <v>0.92400000000000004</v>
      </c>
      <c r="BW629" s="20"/>
      <c r="BX629" s="20"/>
      <c r="BY629" s="20"/>
      <c r="BZ629" s="20"/>
      <c r="CA629" s="20"/>
      <c r="CB629" s="20"/>
      <c r="CC629" s="20"/>
    </row>
    <row r="630" spans="1:81" x14ac:dyDescent="0.35">
      <c r="A630" s="20"/>
      <c r="B630" s="20">
        <v>267.14600000000002</v>
      </c>
      <c r="C630" s="20">
        <v>159.35</v>
      </c>
      <c r="D630" s="20">
        <v>273.39499999999998</v>
      </c>
      <c r="E630" s="20"/>
      <c r="F630" s="20"/>
      <c r="G630" s="20"/>
      <c r="H630" s="20"/>
      <c r="I630" s="20"/>
      <c r="J630" s="20"/>
      <c r="K630" s="20"/>
      <c r="L630" s="20"/>
      <c r="M630" s="20"/>
      <c r="N630" s="20"/>
      <c r="O630" s="20"/>
      <c r="P630" s="20"/>
      <c r="Q630" s="20"/>
      <c r="R630" s="20">
        <v>60.654000000000003</v>
      </c>
      <c r="S630" s="20">
        <v>46.512999999999998</v>
      </c>
      <c r="T630" s="20">
        <v>62.118000000000002</v>
      </c>
      <c r="U630" s="20"/>
      <c r="V630" s="20"/>
      <c r="W630" s="20"/>
      <c r="X630" s="20"/>
      <c r="Y630" s="20"/>
      <c r="Z630" s="20"/>
      <c r="AA630" s="20"/>
      <c r="AB630" s="20"/>
      <c r="AC630" s="20"/>
      <c r="AD630" s="20"/>
      <c r="AE630" s="20"/>
      <c r="AG630" s="20"/>
      <c r="AH630" s="20">
        <v>0.91300000000000003</v>
      </c>
      <c r="AI630" s="20">
        <v>0.92600000000000005</v>
      </c>
      <c r="AJ630" s="20">
        <v>0.89</v>
      </c>
      <c r="AK630" s="20"/>
      <c r="AL630" s="20"/>
      <c r="AM630" s="20"/>
      <c r="AN630" s="20"/>
      <c r="AO630" s="20"/>
      <c r="AP630" s="20"/>
      <c r="AQ630" s="20"/>
      <c r="AR630" s="20"/>
      <c r="AS630" s="20"/>
      <c r="AT630" s="20"/>
      <c r="AU630" s="20"/>
      <c r="AV630" s="20"/>
      <c r="AW630" s="20"/>
      <c r="AX630" s="20">
        <v>1.4350000000000001</v>
      </c>
      <c r="AY630" s="20">
        <v>1.1220000000000001</v>
      </c>
      <c r="AZ630" s="20">
        <v>1.24</v>
      </c>
      <c r="BA630" s="20"/>
      <c r="BB630" s="20"/>
      <c r="BC630" s="20"/>
      <c r="BD630" s="20"/>
      <c r="BE630" s="20"/>
      <c r="BF630" s="20"/>
      <c r="BG630" s="20"/>
      <c r="BH630" s="20"/>
      <c r="BI630" s="20"/>
      <c r="BJ630" s="20"/>
      <c r="BK630" s="20"/>
      <c r="BL630" s="20"/>
      <c r="BM630" s="20"/>
      <c r="BN630" s="20">
        <v>0.92200000000000004</v>
      </c>
      <c r="BO630" s="20">
        <v>0.91100000000000003</v>
      </c>
      <c r="BP630" s="20">
        <v>0.91900000000000004</v>
      </c>
      <c r="BQ630" s="20"/>
      <c r="BR630" s="20"/>
      <c r="BS630" s="20"/>
      <c r="BT630" s="20"/>
      <c r="BU630" s="20"/>
      <c r="BV630" s="20"/>
      <c r="BW630" s="20"/>
      <c r="BX630" s="20"/>
      <c r="BY630" s="20"/>
      <c r="BZ630" s="20"/>
      <c r="CA630" s="20"/>
      <c r="CB630" s="20"/>
      <c r="CC630" s="20"/>
    </row>
    <row r="631" spans="1:81" x14ac:dyDescent="0.35">
      <c r="A631" s="20"/>
      <c r="B631" s="20">
        <v>298.39100000000002</v>
      </c>
      <c r="C631" s="20">
        <v>224.965</v>
      </c>
      <c r="D631" s="20">
        <v>153.101</v>
      </c>
      <c r="E631" s="20"/>
      <c r="F631" s="20"/>
      <c r="G631" s="20"/>
      <c r="H631" s="20"/>
      <c r="I631" s="20"/>
      <c r="J631" s="20"/>
      <c r="K631" s="20"/>
      <c r="L631" s="20"/>
      <c r="M631" s="20"/>
      <c r="N631" s="20"/>
      <c r="O631" s="20"/>
      <c r="P631" s="20"/>
      <c r="Q631" s="20"/>
      <c r="R631" s="20">
        <v>65.956999999999994</v>
      </c>
      <c r="S631" s="20">
        <v>58.886000000000003</v>
      </c>
      <c r="T631" s="20">
        <v>47.851999999999997</v>
      </c>
      <c r="U631" s="20"/>
      <c r="V631" s="20"/>
      <c r="W631" s="20"/>
      <c r="X631" s="20"/>
      <c r="Y631" s="20"/>
      <c r="Z631" s="20"/>
      <c r="AA631" s="20"/>
      <c r="AB631" s="20"/>
      <c r="AC631" s="20"/>
      <c r="AD631" s="20"/>
      <c r="AE631" s="20"/>
      <c r="AG631" s="20"/>
      <c r="AH631" s="20">
        <v>0.86199999999999999</v>
      </c>
      <c r="AI631" s="20">
        <v>0.81499999999999995</v>
      </c>
      <c r="AJ631" s="20">
        <v>0.84</v>
      </c>
      <c r="AK631" s="20"/>
      <c r="AL631" s="20"/>
      <c r="AM631" s="20"/>
      <c r="AN631" s="20"/>
      <c r="AO631" s="20"/>
      <c r="AP631" s="20"/>
      <c r="AQ631" s="20"/>
      <c r="AR631" s="20"/>
      <c r="AS631" s="20"/>
      <c r="AT631" s="20"/>
      <c r="AU631" s="20"/>
      <c r="AV631" s="20"/>
      <c r="AW631" s="20"/>
      <c r="AX631" s="20">
        <v>1.623</v>
      </c>
      <c r="AY631" s="20">
        <v>1.7869999999999999</v>
      </c>
      <c r="AZ631" s="20">
        <v>1.893</v>
      </c>
      <c r="BA631" s="20"/>
      <c r="BB631" s="20"/>
      <c r="BC631" s="20"/>
      <c r="BD631" s="20"/>
      <c r="BE631" s="20"/>
      <c r="BF631" s="20"/>
      <c r="BG631" s="20"/>
      <c r="BH631" s="20"/>
      <c r="BI631" s="20"/>
      <c r="BJ631" s="20"/>
      <c r="BK631" s="20"/>
      <c r="BL631" s="20"/>
      <c r="BM631" s="20"/>
      <c r="BN631" s="20">
        <v>0.92</v>
      </c>
      <c r="BO631" s="20">
        <v>0.90600000000000003</v>
      </c>
      <c r="BP631" s="20">
        <v>0.88700000000000001</v>
      </c>
      <c r="BQ631" s="20"/>
      <c r="BR631" s="20"/>
      <c r="BS631" s="20"/>
      <c r="BT631" s="20"/>
      <c r="BU631" s="20"/>
      <c r="BV631" s="20"/>
      <c r="BW631" s="20"/>
      <c r="BX631" s="20"/>
      <c r="BY631" s="20"/>
      <c r="BZ631" s="20"/>
      <c r="CA631" s="20"/>
      <c r="CB631" s="20"/>
      <c r="CC631" s="20"/>
    </row>
    <row r="632" spans="1:81" x14ac:dyDescent="0.35">
      <c r="A632" s="20"/>
      <c r="B632" s="20">
        <v>326.512</v>
      </c>
      <c r="C632" s="20">
        <v>249.96100000000001</v>
      </c>
      <c r="D632" s="20">
        <v>279.64400000000001</v>
      </c>
      <c r="E632" s="20"/>
      <c r="F632" s="20"/>
      <c r="G632" s="20"/>
      <c r="H632" s="20"/>
      <c r="I632" s="20"/>
      <c r="J632" s="20"/>
      <c r="K632" s="20"/>
      <c r="L632" s="20"/>
      <c r="M632" s="20"/>
      <c r="N632" s="20"/>
      <c r="O632" s="20"/>
      <c r="P632" s="20"/>
      <c r="Q632" s="20"/>
      <c r="R632" s="20">
        <v>67.117999999999995</v>
      </c>
      <c r="S632" s="20">
        <v>57.850999999999999</v>
      </c>
      <c r="T632" s="20">
        <v>62.546999999999997</v>
      </c>
      <c r="U632" s="20"/>
      <c r="V632" s="20"/>
      <c r="W632" s="20"/>
      <c r="X632" s="20"/>
      <c r="Y632" s="20"/>
      <c r="Z632" s="20"/>
      <c r="AA632" s="20"/>
      <c r="AB632" s="20"/>
      <c r="AC632" s="20"/>
      <c r="AD632" s="20"/>
      <c r="AE632" s="20"/>
      <c r="AG632" s="20"/>
      <c r="AH632" s="20">
        <v>0.91100000000000003</v>
      </c>
      <c r="AI632" s="20">
        <v>0.93899999999999995</v>
      </c>
      <c r="AJ632" s="20">
        <v>0.89800000000000002</v>
      </c>
      <c r="AK632" s="20"/>
      <c r="AL632" s="20"/>
      <c r="AM632" s="20"/>
      <c r="AN632" s="20"/>
      <c r="AO632" s="20"/>
      <c r="AP632" s="20"/>
      <c r="AQ632" s="20"/>
      <c r="AR632" s="20"/>
      <c r="AS632" s="20"/>
      <c r="AT632" s="20"/>
      <c r="AU632" s="20"/>
      <c r="AV632" s="20"/>
      <c r="AW632" s="20"/>
      <c r="AX632" s="20">
        <v>1.3089999999999999</v>
      </c>
      <c r="AY632" s="20">
        <v>1.2769999999999999</v>
      </c>
      <c r="AZ632" s="20">
        <v>1.1890000000000001</v>
      </c>
      <c r="BA632" s="20"/>
      <c r="BB632" s="20"/>
      <c r="BC632" s="20"/>
      <c r="BD632" s="20"/>
      <c r="BE632" s="20"/>
      <c r="BF632" s="20"/>
      <c r="BG632" s="20"/>
      <c r="BH632" s="20"/>
      <c r="BI632" s="20"/>
      <c r="BJ632" s="20"/>
      <c r="BK632" s="20"/>
      <c r="BL632" s="20"/>
      <c r="BM632" s="20"/>
      <c r="BN632" s="20">
        <v>0.93100000000000005</v>
      </c>
      <c r="BO632" s="20">
        <v>0.93300000000000005</v>
      </c>
      <c r="BP632" s="20">
        <v>0.93</v>
      </c>
      <c r="BQ632" s="20"/>
      <c r="BR632" s="20"/>
      <c r="BS632" s="20"/>
      <c r="BT632" s="20"/>
      <c r="BU632" s="20"/>
      <c r="BV632" s="20"/>
      <c r="BW632" s="20"/>
      <c r="BX632" s="20"/>
      <c r="BY632" s="20"/>
      <c r="BZ632" s="20"/>
      <c r="CA632" s="20"/>
      <c r="CB632" s="20"/>
      <c r="CC632" s="20"/>
    </row>
    <row r="633" spans="1:81" x14ac:dyDescent="0.35">
      <c r="A633" s="20"/>
      <c r="B633" s="20">
        <v>295.267</v>
      </c>
      <c r="C633" s="20">
        <v>164.03700000000001</v>
      </c>
      <c r="D633" s="20">
        <v>148.41399999999999</v>
      </c>
      <c r="E633" s="20"/>
      <c r="F633" s="20"/>
      <c r="G633" s="20"/>
      <c r="H633" s="20"/>
      <c r="I633" s="20"/>
      <c r="J633" s="20"/>
      <c r="K633" s="20"/>
      <c r="L633" s="20"/>
      <c r="M633" s="20"/>
      <c r="N633" s="20"/>
      <c r="O633" s="20"/>
      <c r="P633" s="20"/>
      <c r="Q633" s="20"/>
      <c r="R633" s="20">
        <v>62.118000000000002</v>
      </c>
      <c r="S633" s="20">
        <v>47.548000000000002</v>
      </c>
      <c r="T633" s="20">
        <v>44.012999999999998</v>
      </c>
      <c r="U633" s="20"/>
      <c r="V633" s="20"/>
      <c r="W633" s="20"/>
      <c r="X633" s="20"/>
      <c r="Y633" s="20"/>
      <c r="Z633" s="20"/>
      <c r="AA633" s="20"/>
      <c r="AB633" s="20"/>
      <c r="AC633" s="20"/>
      <c r="AD633" s="20"/>
      <c r="AE633" s="20"/>
      <c r="AG633" s="20"/>
      <c r="AH633" s="20">
        <v>0.96199999999999997</v>
      </c>
      <c r="AI633" s="20">
        <v>0.91200000000000003</v>
      </c>
      <c r="AJ633" s="20">
        <v>0.96299999999999997</v>
      </c>
      <c r="AK633" s="20"/>
      <c r="AL633" s="20"/>
      <c r="AM633" s="20"/>
      <c r="AN633" s="20"/>
      <c r="AO633" s="20"/>
      <c r="AP633" s="20"/>
      <c r="AQ633" s="20"/>
      <c r="AR633" s="20"/>
      <c r="AS633" s="20"/>
      <c r="AT633" s="20"/>
      <c r="AU633" s="20"/>
      <c r="AV633" s="20"/>
      <c r="AW633" s="20"/>
      <c r="AX633" s="20">
        <v>1.1180000000000001</v>
      </c>
      <c r="AY633" s="20">
        <v>1.718</v>
      </c>
      <c r="AZ633" s="20">
        <v>1.036</v>
      </c>
      <c r="BA633" s="20"/>
      <c r="BB633" s="20"/>
      <c r="BC633" s="20"/>
      <c r="BD633" s="20"/>
      <c r="BE633" s="20"/>
      <c r="BF633" s="20"/>
      <c r="BG633" s="20"/>
      <c r="BH633" s="20"/>
      <c r="BI633" s="20"/>
      <c r="BJ633" s="20"/>
      <c r="BK633" s="20"/>
      <c r="BL633" s="20"/>
      <c r="BM633" s="20"/>
      <c r="BN633" s="20">
        <v>0.93799999999999994</v>
      </c>
      <c r="BO633" s="20">
        <v>0.92900000000000005</v>
      </c>
      <c r="BP633" s="20">
        <v>0.92700000000000005</v>
      </c>
      <c r="BQ633" s="20"/>
      <c r="BR633" s="20"/>
      <c r="BS633" s="20"/>
      <c r="BT633" s="20"/>
      <c r="BU633" s="20"/>
      <c r="BV633" s="20"/>
      <c r="BW633" s="20"/>
      <c r="BX633" s="20"/>
      <c r="BY633" s="20"/>
      <c r="BZ633" s="20"/>
      <c r="CA633" s="20"/>
      <c r="CB633" s="20"/>
      <c r="CC633" s="20"/>
    </row>
    <row r="634" spans="1:81" x14ac:dyDescent="0.35">
      <c r="A634" s="20"/>
      <c r="B634" s="20">
        <v>262.459</v>
      </c>
      <c r="C634" s="20">
        <v>148.41399999999999</v>
      </c>
      <c r="D634" s="20">
        <v>160.91300000000001</v>
      </c>
      <c r="E634" s="20"/>
      <c r="F634" s="20"/>
      <c r="G634" s="20"/>
      <c r="H634" s="20"/>
      <c r="I634" s="20"/>
      <c r="J634" s="20"/>
      <c r="K634" s="20"/>
      <c r="L634" s="20"/>
      <c r="M634" s="20"/>
      <c r="N634" s="20"/>
      <c r="O634" s="20"/>
      <c r="P634" s="20"/>
      <c r="Q634" s="20"/>
      <c r="R634" s="20">
        <v>58.582999999999998</v>
      </c>
      <c r="S634" s="20">
        <v>47.119</v>
      </c>
      <c r="T634" s="20">
        <v>47.548000000000002</v>
      </c>
      <c r="U634" s="20"/>
      <c r="V634" s="20"/>
      <c r="W634" s="20"/>
      <c r="X634" s="20"/>
      <c r="Y634" s="20"/>
      <c r="Z634" s="20"/>
      <c r="AA634" s="20"/>
      <c r="AB634" s="20"/>
      <c r="AC634" s="20"/>
      <c r="AD634" s="20"/>
      <c r="AE634" s="20"/>
      <c r="AG634" s="20"/>
      <c r="AH634" s="20">
        <v>0.96099999999999997</v>
      </c>
      <c r="AI634" s="20">
        <v>0.84</v>
      </c>
      <c r="AJ634" s="20">
        <v>0.89400000000000002</v>
      </c>
      <c r="AK634" s="20"/>
      <c r="AL634" s="20"/>
      <c r="AM634" s="20"/>
      <c r="AN634" s="20"/>
      <c r="AO634" s="20"/>
      <c r="AP634" s="20"/>
      <c r="AQ634" s="20"/>
      <c r="AR634" s="20"/>
      <c r="AS634" s="20"/>
      <c r="AT634" s="20"/>
      <c r="AU634" s="20"/>
      <c r="AV634" s="20"/>
      <c r="AW634" s="20"/>
      <c r="AX634" s="20">
        <v>1.288</v>
      </c>
      <c r="AY634" s="20">
        <v>2.1</v>
      </c>
      <c r="AZ634" s="20">
        <v>1.609</v>
      </c>
      <c r="BA634" s="20"/>
      <c r="BB634" s="20"/>
      <c r="BC634" s="20"/>
      <c r="BD634" s="20"/>
      <c r="BE634" s="20"/>
      <c r="BF634" s="20"/>
      <c r="BG634" s="20"/>
      <c r="BH634" s="20"/>
      <c r="BI634" s="20"/>
      <c r="BJ634" s="20"/>
      <c r="BK634" s="20"/>
      <c r="BL634" s="20"/>
      <c r="BM634" s="20"/>
      <c r="BN634" s="20">
        <v>0.94899999999999995</v>
      </c>
      <c r="BO634" s="20">
        <v>0.90900000000000003</v>
      </c>
      <c r="BP634" s="20">
        <v>0.92</v>
      </c>
      <c r="BQ634" s="20"/>
      <c r="BR634" s="20"/>
      <c r="BS634" s="20"/>
      <c r="BT634" s="20"/>
      <c r="BU634" s="20"/>
      <c r="BV634" s="20"/>
      <c r="BW634" s="20"/>
      <c r="BX634" s="20"/>
      <c r="BY634" s="20"/>
      <c r="BZ634" s="20"/>
      <c r="CA634" s="20"/>
      <c r="CB634" s="20"/>
      <c r="CC634" s="20"/>
    </row>
    <row r="635" spans="1:81" x14ac:dyDescent="0.35">
      <c r="A635" s="20"/>
      <c r="B635" s="20">
        <v>171.84800000000001</v>
      </c>
      <c r="C635" s="20">
        <v>315.57600000000002</v>
      </c>
      <c r="D635" s="20">
        <v>237.46299999999999</v>
      </c>
      <c r="E635" s="20"/>
      <c r="F635" s="20"/>
      <c r="G635" s="20"/>
      <c r="H635" s="20"/>
      <c r="I635" s="20"/>
      <c r="J635" s="20"/>
      <c r="K635" s="20"/>
      <c r="L635" s="20"/>
      <c r="M635" s="20"/>
      <c r="N635" s="20"/>
      <c r="O635" s="20"/>
      <c r="P635" s="20"/>
      <c r="Q635" s="20"/>
      <c r="R635" s="20">
        <v>48.584000000000003</v>
      </c>
      <c r="S635" s="20">
        <v>67.421000000000006</v>
      </c>
      <c r="T635" s="20">
        <v>56.814999999999998</v>
      </c>
      <c r="U635" s="20"/>
      <c r="V635" s="20"/>
      <c r="W635" s="20"/>
      <c r="X635" s="20"/>
      <c r="Y635" s="20"/>
      <c r="Z635" s="20"/>
      <c r="AA635" s="20"/>
      <c r="AB635" s="20"/>
      <c r="AC635" s="20"/>
      <c r="AD635" s="20"/>
      <c r="AE635" s="20"/>
      <c r="AG635" s="20"/>
      <c r="AH635" s="20">
        <v>0.91500000000000004</v>
      </c>
      <c r="AI635" s="20">
        <v>0.872</v>
      </c>
      <c r="AJ635" s="20">
        <v>0.92400000000000004</v>
      </c>
      <c r="AK635" s="20"/>
      <c r="AL635" s="20"/>
      <c r="AM635" s="20"/>
      <c r="AN635" s="20"/>
      <c r="AO635" s="20"/>
      <c r="AP635" s="20"/>
      <c r="AQ635" s="20"/>
      <c r="AR635" s="20"/>
      <c r="AS635" s="20"/>
      <c r="AT635" s="20"/>
      <c r="AU635" s="20"/>
      <c r="AV635" s="20"/>
      <c r="AW635" s="20"/>
      <c r="AX635" s="20">
        <v>1.556</v>
      </c>
      <c r="AY635" s="20">
        <v>1.31</v>
      </c>
      <c r="AZ635" s="20">
        <v>1.2430000000000001</v>
      </c>
      <c r="BA635" s="20"/>
      <c r="BB635" s="20"/>
      <c r="BC635" s="20"/>
      <c r="BD635" s="20"/>
      <c r="BE635" s="20"/>
      <c r="BF635" s="20"/>
      <c r="BG635" s="20"/>
      <c r="BH635" s="20"/>
      <c r="BI635" s="20"/>
      <c r="BJ635" s="20"/>
      <c r="BK635" s="20"/>
      <c r="BL635" s="20"/>
      <c r="BM635" s="20"/>
      <c r="BN635" s="20">
        <v>0.92100000000000004</v>
      </c>
      <c r="BO635" s="20">
        <v>0.90400000000000003</v>
      </c>
      <c r="BP635" s="20">
        <v>0.92700000000000005</v>
      </c>
      <c r="BQ635" s="20"/>
      <c r="BR635" s="20"/>
      <c r="BS635" s="20"/>
      <c r="BT635" s="20"/>
      <c r="BU635" s="20"/>
      <c r="BV635" s="20"/>
      <c r="BW635" s="20"/>
      <c r="BX635" s="20"/>
      <c r="BY635" s="20"/>
      <c r="BZ635" s="20"/>
      <c r="CA635" s="20"/>
      <c r="CB635" s="20"/>
      <c r="CC635" s="20"/>
    </row>
    <row r="636" spans="1:81" x14ac:dyDescent="0.35">
      <c r="A636" s="20"/>
      <c r="B636" s="20">
        <v>212.46700000000001</v>
      </c>
      <c r="C636" s="20">
        <v>982.66</v>
      </c>
      <c r="D636" s="20">
        <v>179.66</v>
      </c>
      <c r="E636" s="20"/>
      <c r="F636" s="20"/>
      <c r="G636" s="20"/>
      <c r="H636" s="20"/>
      <c r="I636" s="20"/>
      <c r="J636" s="20"/>
      <c r="K636" s="20"/>
      <c r="L636" s="20"/>
      <c r="M636" s="20"/>
      <c r="N636" s="20"/>
      <c r="O636" s="20"/>
      <c r="P636" s="20"/>
      <c r="Q636" s="20"/>
      <c r="R636" s="20">
        <v>54.619</v>
      </c>
      <c r="S636" s="20">
        <v>188.12299999999999</v>
      </c>
      <c r="T636" s="20">
        <v>53.155000000000001</v>
      </c>
      <c r="U636" s="20"/>
      <c r="V636" s="20"/>
      <c r="W636" s="20"/>
      <c r="X636" s="20"/>
      <c r="Y636" s="20"/>
      <c r="Z636" s="20"/>
      <c r="AA636" s="20"/>
      <c r="AB636" s="20"/>
      <c r="AC636" s="20"/>
      <c r="AD636" s="20"/>
      <c r="AE636" s="20"/>
      <c r="AG636" s="20"/>
      <c r="AH636" s="20">
        <v>0.89500000000000002</v>
      </c>
      <c r="AI636" s="20">
        <v>0.34899999999999998</v>
      </c>
      <c r="AJ636" s="20">
        <v>0.79900000000000004</v>
      </c>
      <c r="AK636" s="20"/>
      <c r="AL636" s="20"/>
      <c r="AM636" s="20"/>
      <c r="AN636" s="20"/>
      <c r="AO636" s="20"/>
      <c r="AP636" s="20"/>
      <c r="AQ636" s="20"/>
      <c r="AR636" s="20"/>
      <c r="AS636" s="20"/>
      <c r="AT636" s="20"/>
      <c r="AU636" s="20"/>
      <c r="AV636" s="20"/>
      <c r="AW636" s="20"/>
      <c r="AX636" s="20">
        <v>1.6679999999999999</v>
      </c>
      <c r="AY636" s="20">
        <v>1.873</v>
      </c>
      <c r="AZ636" s="20">
        <v>1.593</v>
      </c>
      <c r="BA636" s="20"/>
      <c r="BB636" s="20"/>
      <c r="BC636" s="20"/>
      <c r="BD636" s="20"/>
      <c r="BE636" s="20"/>
      <c r="BF636" s="20"/>
      <c r="BG636" s="20"/>
      <c r="BH636" s="20"/>
      <c r="BI636" s="20"/>
      <c r="BJ636" s="20"/>
      <c r="BK636" s="20"/>
      <c r="BL636" s="20"/>
      <c r="BM636" s="20"/>
      <c r="BN636" s="20">
        <v>0.92800000000000005</v>
      </c>
      <c r="BO636" s="20">
        <v>0.73099999999999998</v>
      </c>
      <c r="BP636" s="20">
        <v>0.89100000000000001</v>
      </c>
      <c r="BQ636" s="20"/>
      <c r="BR636" s="20"/>
      <c r="BS636" s="20"/>
      <c r="BT636" s="20"/>
      <c r="BU636" s="20"/>
      <c r="BV636" s="20"/>
      <c r="BW636" s="20"/>
      <c r="BX636" s="20"/>
      <c r="BY636" s="20"/>
      <c r="BZ636" s="20"/>
      <c r="CA636" s="20"/>
      <c r="CB636" s="20"/>
      <c r="CC636" s="20"/>
    </row>
    <row r="637" spans="1:81" x14ac:dyDescent="0.35">
      <c r="A637" s="20"/>
      <c r="B637" s="20">
        <v>181.22200000000001</v>
      </c>
      <c r="C637" s="20">
        <v>704.57799999999997</v>
      </c>
      <c r="D637" s="20">
        <v>224.965</v>
      </c>
      <c r="E637" s="20"/>
      <c r="F637" s="20"/>
      <c r="G637" s="20"/>
      <c r="H637" s="20"/>
      <c r="I637" s="20"/>
      <c r="J637" s="20"/>
      <c r="K637" s="20"/>
      <c r="L637" s="20"/>
      <c r="M637" s="20"/>
      <c r="N637" s="20"/>
      <c r="O637" s="20"/>
      <c r="P637" s="20"/>
      <c r="Q637" s="20"/>
      <c r="R637" s="20">
        <v>50.78</v>
      </c>
      <c r="S637" s="20">
        <v>98.757999999999996</v>
      </c>
      <c r="T637" s="20">
        <v>57.850999999999999</v>
      </c>
      <c r="U637" s="20"/>
      <c r="V637" s="20"/>
      <c r="W637" s="20"/>
      <c r="X637" s="20"/>
      <c r="Y637" s="20"/>
      <c r="Z637" s="20"/>
      <c r="AA637" s="20"/>
      <c r="AB637" s="20"/>
      <c r="AC637" s="20"/>
      <c r="AD637" s="20"/>
      <c r="AE637" s="20"/>
      <c r="AG637" s="20"/>
      <c r="AH637" s="20">
        <v>0.88300000000000001</v>
      </c>
      <c r="AI637" s="20">
        <v>0.90800000000000003</v>
      </c>
      <c r="AJ637" s="20">
        <v>0.84499999999999997</v>
      </c>
      <c r="AK637" s="20"/>
      <c r="AL637" s="20"/>
      <c r="AM637" s="20"/>
      <c r="AN637" s="20"/>
      <c r="AO637" s="20"/>
      <c r="AP637" s="20"/>
      <c r="AQ637" s="20"/>
      <c r="AR637" s="20"/>
      <c r="AS637" s="20"/>
      <c r="AT637" s="20"/>
      <c r="AU637" s="20"/>
      <c r="AV637" s="20"/>
      <c r="AW637" s="20"/>
      <c r="AX637" s="20">
        <v>1.667</v>
      </c>
      <c r="AY637" s="20">
        <v>1.1399999999999999</v>
      </c>
      <c r="AZ637" s="20">
        <v>1.4730000000000001</v>
      </c>
      <c r="BA637" s="20"/>
      <c r="BB637" s="20"/>
      <c r="BC637" s="20"/>
      <c r="BD637" s="20"/>
      <c r="BE637" s="20"/>
      <c r="BF637" s="20"/>
      <c r="BG637" s="20"/>
      <c r="BH637" s="20"/>
      <c r="BI637" s="20"/>
      <c r="BJ637" s="20"/>
      <c r="BK637" s="20"/>
      <c r="BL637" s="20"/>
      <c r="BM637" s="20"/>
      <c r="BN637" s="20">
        <v>0.92100000000000004</v>
      </c>
      <c r="BO637" s="20">
        <v>0.94499999999999995</v>
      </c>
      <c r="BP637" s="20">
        <v>0.90600000000000003</v>
      </c>
      <c r="BQ637" s="20"/>
      <c r="BR637" s="20"/>
      <c r="BS637" s="20"/>
      <c r="BT637" s="20"/>
      <c r="BU637" s="20"/>
      <c r="BV637" s="20"/>
      <c r="BW637" s="20"/>
      <c r="BX637" s="20"/>
      <c r="BY637" s="20"/>
      <c r="BZ637" s="20"/>
      <c r="CA637" s="20"/>
      <c r="CB637" s="20"/>
      <c r="CC637" s="20"/>
    </row>
    <row r="638" spans="1:81" x14ac:dyDescent="0.35">
      <c r="A638" s="20"/>
      <c r="B638" s="20">
        <v>170.286</v>
      </c>
      <c r="C638" s="20">
        <v>353.07</v>
      </c>
      <c r="D638" s="20">
        <v>228.09</v>
      </c>
      <c r="E638" s="20"/>
      <c r="F638" s="20"/>
      <c r="G638" s="20"/>
      <c r="H638" s="20"/>
      <c r="I638" s="20"/>
      <c r="J638" s="20"/>
      <c r="K638" s="20"/>
      <c r="L638" s="20"/>
      <c r="M638" s="20"/>
      <c r="N638" s="20"/>
      <c r="O638" s="20"/>
      <c r="P638" s="20"/>
      <c r="Q638" s="20"/>
      <c r="R638" s="20">
        <v>49.316000000000003</v>
      </c>
      <c r="S638" s="20">
        <v>89.061999999999998</v>
      </c>
      <c r="T638" s="20">
        <v>57.421999999999997</v>
      </c>
      <c r="U638" s="20"/>
      <c r="V638" s="20"/>
      <c r="W638" s="20"/>
      <c r="X638" s="20"/>
      <c r="Y638" s="20"/>
      <c r="Z638" s="20"/>
      <c r="AA638" s="20"/>
      <c r="AB638" s="20"/>
      <c r="AC638" s="20"/>
      <c r="AD638" s="20"/>
      <c r="AE638" s="20"/>
      <c r="AG638" s="20"/>
      <c r="AH638" s="20">
        <v>0.88</v>
      </c>
      <c r="AI638" s="20">
        <v>0.55900000000000005</v>
      </c>
      <c r="AJ638" s="20">
        <v>0.86899999999999999</v>
      </c>
      <c r="AK638" s="20"/>
      <c r="AL638" s="20"/>
      <c r="AM638" s="20"/>
      <c r="AN638" s="20"/>
      <c r="AO638" s="20"/>
      <c r="AP638" s="20"/>
      <c r="AQ638" s="20"/>
      <c r="AR638" s="20"/>
      <c r="AS638" s="20"/>
      <c r="AT638" s="20"/>
      <c r="AU638" s="20"/>
      <c r="AV638" s="20"/>
      <c r="AW638" s="20"/>
      <c r="AX638" s="20">
        <v>1.6659999999999999</v>
      </c>
      <c r="AY638" s="20">
        <v>1.94</v>
      </c>
      <c r="AZ638" s="20">
        <v>1.7589999999999999</v>
      </c>
      <c r="BA638" s="20"/>
      <c r="BB638" s="20"/>
      <c r="BC638" s="20"/>
      <c r="BD638" s="20"/>
      <c r="BE638" s="20"/>
      <c r="BF638" s="20"/>
      <c r="BG638" s="20"/>
      <c r="BH638" s="20"/>
      <c r="BI638" s="20"/>
      <c r="BJ638" s="20"/>
      <c r="BK638" s="20"/>
      <c r="BL638" s="20"/>
      <c r="BM638" s="20"/>
      <c r="BN638" s="20">
        <v>0.90800000000000003</v>
      </c>
      <c r="BO638" s="20">
        <v>0.82</v>
      </c>
      <c r="BP638" s="20">
        <v>0.91500000000000004</v>
      </c>
      <c r="BQ638" s="20"/>
      <c r="BR638" s="20"/>
      <c r="BS638" s="20"/>
      <c r="BT638" s="20"/>
      <c r="BU638" s="20"/>
      <c r="BV638" s="20"/>
      <c r="BW638" s="20"/>
      <c r="BX638" s="20"/>
      <c r="BY638" s="20"/>
      <c r="BZ638" s="20"/>
      <c r="CA638" s="20"/>
      <c r="CB638" s="20"/>
      <c r="CC638" s="20"/>
    </row>
    <row r="639" spans="1:81" x14ac:dyDescent="0.35">
      <c r="A639" s="20"/>
      <c r="B639" s="20">
        <v>204.65600000000001</v>
      </c>
      <c r="C639" s="20">
        <v>246.83699999999999</v>
      </c>
      <c r="D639" s="20">
        <v>135.916</v>
      </c>
      <c r="E639" s="20"/>
      <c r="F639" s="20"/>
      <c r="G639" s="20"/>
      <c r="H639" s="20"/>
      <c r="I639" s="20"/>
      <c r="J639" s="20"/>
      <c r="K639" s="20"/>
      <c r="L639" s="20"/>
      <c r="M639" s="20"/>
      <c r="N639" s="20"/>
      <c r="O639" s="20"/>
      <c r="P639" s="20"/>
      <c r="Q639" s="20"/>
      <c r="R639" s="20">
        <v>55.350999999999999</v>
      </c>
      <c r="S639" s="20">
        <v>57.850999999999999</v>
      </c>
      <c r="T639" s="20">
        <v>42.548999999999999</v>
      </c>
      <c r="U639" s="20"/>
      <c r="V639" s="20"/>
      <c r="W639" s="20"/>
      <c r="X639" s="20"/>
      <c r="Y639" s="20"/>
      <c r="Z639" s="20"/>
      <c r="AA639" s="20"/>
      <c r="AB639" s="20"/>
      <c r="AC639" s="20"/>
      <c r="AD639" s="20"/>
      <c r="AE639" s="20"/>
      <c r="AG639" s="20"/>
      <c r="AH639" s="20">
        <v>0.83899999999999997</v>
      </c>
      <c r="AI639" s="20">
        <v>0.92700000000000005</v>
      </c>
      <c r="AJ639" s="20">
        <v>0.94299999999999995</v>
      </c>
      <c r="AK639" s="20"/>
      <c r="AL639" s="20"/>
      <c r="AM639" s="20"/>
      <c r="AN639" s="20"/>
      <c r="AO639" s="20"/>
      <c r="AP639" s="20"/>
      <c r="AQ639" s="20"/>
      <c r="AR639" s="20"/>
      <c r="AS639" s="20"/>
      <c r="AT639" s="20"/>
      <c r="AU639" s="20"/>
      <c r="AV639" s="20"/>
      <c r="AW639" s="20"/>
      <c r="AX639" s="20">
        <v>1.7</v>
      </c>
      <c r="AY639" s="20">
        <v>1.381</v>
      </c>
      <c r="AZ639" s="20">
        <v>1.2889999999999999</v>
      </c>
      <c r="BA639" s="20"/>
      <c r="BB639" s="20"/>
      <c r="BC639" s="20"/>
      <c r="BD639" s="20"/>
      <c r="BE639" s="20"/>
      <c r="BF639" s="20"/>
      <c r="BG639" s="20"/>
      <c r="BH639" s="20"/>
      <c r="BI639" s="20"/>
      <c r="BJ639" s="20"/>
      <c r="BK639" s="20"/>
      <c r="BL639" s="20"/>
      <c r="BM639" s="20"/>
      <c r="BN639" s="20">
        <v>0.90300000000000002</v>
      </c>
      <c r="BO639" s="20">
        <v>0.93200000000000005</v>
      </c>
      <c r="BP639" s="20">
        <v>0.91100000000000003</v>
      </c>
      <c r="BQ639" s="20"/>
      <c r="BR639" s="20"/>
      <c r="BS639" s="20"/>
      <c r="BT639" s="20"/>
      <c r="BU639" s="20"/>
      <c r="BV639" s="20"/>
      <c r="BW639" s="20"/>
      <c r="BX639" s="20"/>
      <c r="BY639" s="20"/>
      <c r="BZ639" s="20"/>
      <c r="CA639" s="20"/>
      <c r="CB639" s="20"/>
      <c r="CC639" s="20"/>
    </row>
    <row r="640" spans="1:81" x14ac:dyDescent="0.35">
      <c r="A640" s="20"/>
      <c r="B640" s="20">
        <v>749.88400000000001</v>
      </c>
      <c r="C640" s="20">
        <v>189.03299999999999</v>
      </c>
      <c r="D640" s="20">
        <v>118.732</v>
      </c>
      <c r="E640" s="20"/>
      <c r="F640" s="20"/>
      <c r="G640" s="20"/>
      <c r="H640" s="20"/>
      <c r="I640" s="20"/>
      <c r="J640" s="20"/>
      <c r="K640" s="20"/>
      <c r="L640" s="20"/>
      <c r="M640" s="20"/>
      <c r="N640" s="20"/>
      <c r="O640" s="20"/>
      <c r="P640" s="20"/>
      <c r="Q640" s="20"/>
      <c r="R640" s="20">
        <v>101.56100000000001</v>
      </c>
      <c r="S640" s="20">
        <v>50.78</v>
      </c>
      <c r="T640" s="20">
        <v>40.780999999999999</v>
      </c>
      <c r="U640" s="20"/>
      <c r="V640" s="20"/>
      <c r="W640" s="20"/>
      <c r="X640" s="20"/>
      <c r="Y640" s="20"/>
      <c r="Z640" s="20"/>
      <c r="AA640" s="20"/>
      <c r="AB640" s="20"/>
      <c r="AC640" s="20"/>
      <c r="AD640" s="20"/>
      <c r="AE640" s="20"/>
      <c r="AG640" s="20"/>
      <c r="AH640" s="20">
        <v>0.91400000000000003</v>
      </c>
      <c r="AI640" s="20">
        <v>0.92100000000000004</v>
      </c>
      <c r="AJ640" s="20">
        <v>0.89700000000000002</v>
      </c>
      <c r="AK640" s="20"/>
      <c r="AL640" s="20"/>
      <c r="AM640" s="20"/>
      <c r="AN640" s="20"/>
      <c r="AO640" s="20"/>
      <c r="AP640" s="20"/>
      <c r="AQ640" s="20"/>
      <c r="AR640" s="20"/>
      <c r="AS640" s="20"/>
      <c r="AT640" s="20"/>
      <c r="AU640" s="20"/>
      <c r="AV640" s="20"/>
      <c r="AW640" s="20"/>
      <c r="AX640" s="20">
        <v>1.2170000000000001</v>
      </c>
      <c r="AY640" s="20">
        <v>1.2230000000000001</v>
      </c>
      <c r="AZ640" s="20">
        <v>1.24</v>
      </c>
      <c r="BA640" s="20"/>
      <c r="BB640" s="20"/>
      <c r="BC640" s="20"/>
      <c r="BD640" s="20"/>
      <c r="BE640" s="20"/>
      <c r="BF640" s="20"/>
      <c r="BG640" s="20"/>
      <c r="BH640" s="20"/>
      <c r="BI640" s="20"/>
      <c r="BJ640" s="20"/>
      <c r="BK640" s="20"/>
      <c r="BL640" s="20"/>
      <c r="BM640" s="20"/>
      <c r="BN640" s="20">
        <v>0.95</v>
      </c>
      <c r="BO640" s="20">
        <v>0.92</v>
      </c>
      <c r="BP640" s="20">
        <v>0.88900000000000001</v>
      </c>
      <c r="BQ640" s="20"/>
      <c r="BR640" s="20"/>
      <c r="BS640" s="20"/>
      <c r="BT640" s="20"/>
      <c r="BU640" s="20"/>
      <c r="BV640" s="20"/>
      <c r="BW640" s="20"/>
      <c r="BX640" s="20"/>
      <c r="BY640" s="20"/>
      <c r="BZ640" s="20"/>
      <c r="CA640" s="20"/>
      <c r="CB640" s="20"/>
      <c r="CC640" s="20"/>
    </row>
    <row r="641" spans="1:81" x14ac:dyDescent="0.35">
      <c r="A641" s="20"/>
      <c r="B641" s="20">
        <v>218.71600000000001</v>
      </c>
      <c r="C641" s="20">
        <v>348.38299999999998</v>
      </c>
      <c r="D641" s="20">
        <v>154.66399999999999</v>
      </c>
      <c r="E641" s="20"/>
      <c r="F641" s="20"/>
      <c r="G641" s="20"/>
      <c r="H641" s="20"/>
      <c r="I641" s="20"/>
      <c r="J641" s="20"/>
      <c r="K641" s="20"/>
      <c r="L641" s="20"/>
      <c r="M641" s="20"/>
      <c r="N641" s="20"/>
      <c r="O641" s="20"/>
      <c r="P641" s="20"/>
      <c r="Q641" s="20"/>
      <c r="R641" s="20">
        <v>53.582999999999998</v>
      </c>
      <c r="S641" s="20">
        <v>70.528000000000006</v>
      </c>
      <c r="T641" s="20">
        <v>46.816000000000003</v>
      </c>
      <c r="U641" s="20"/>
      <c r="V641" s="20"/>
      <c r="W641" s="20"/>
      <c r="X641" s="20"/>
      <c r="Y641" s="20"/>
      <c r="Z641" s="20"/>
      <c r="AA641" s="20"/>
      <c r="AB641" s="20"/>
      <c r="AC641" s="20"/>
      <c r="AD641" s="20"/>
      <c r="AE641" s="20"/>
      <c r="AG641" s="20"/>
      <c r="AH641" s="20">
        <v>0.95699999999999996</v>
      </c>
      <c r="AI641" s="20">
        <v>0.88</v>
      </c>
      <c r="AJ641" s="20">
        <v>0.88700000000000001</v>
      </c>
      <c r="AK641" s="20"/>
      <c r="AL641" s="20"/>
      <c r="AM641" s="20"/>
      <c r="AN641" s="20"/>
      <c r="AO641" s="20"/>
      <c r="AP641" s="20"/>
      <c r="AQ641" s="20"/>
      <c r="AR641" s="20"/>
      <c r="AS641" s="20"/>
      <c r="AT641" s="20"/>
      <c r="AU641" s="20"/>
      <c r="AV641" s="20"/>
      <c r="AW641" s="20"/>
      <c r="AX641" s="20">
        <v>1.1060000000000001</v>
      </c>
      <c r="AY641" s="20">
        <v>1.2210000000000001</v>
      </c>
      <c r="AZ641" s="20">
        <v>1.6619999999999999</v>
      </c>
      <c r="BA641" s="20"/>
      <c r="BB641" s="20"/>
      <c r="BC641" s="20"/>
      <c r="BD641" s="20"/>
      <c r="BE641" s="20"/>
      <c r="BF641" s="20"/>
      <c r="BG641" s="20"/>
      <c r="BH641" s="20"/>
      <c r="BI641" s="20"/>
      <c r="BJ641" s="20"/>
      <c r="BK641" s="20"/>
      <c r="BL641" s="20"/>
      <c r="BM641" s="20"/>
      <c r="BN641" s="20">
        <v>0.92400000000000004</v>
      </c>
      <c r="BO641" s="20">
        <v>0.91400000000000003</v>
      </c>
      <c r="BP641" s="20">
        <v>0.91200000000000003</v>
      </c>
      <c r="BQ641" s="20"/>
      <c r="BR641" s="20"/>
      <c r="BS641" s="20"/>
      <c r="BT641" s="20"/>
      <c r="BU641" s="20"/>
      <c r="BV641" s="20"/>
      <c r="BW641" s="20"/>
      <c r="BX641" s="20"/>
      <c r="BY641" s="20"/>
      <c r="BZ641" s="20"/>
      <c r="CA641" s="20"/>
      <c r="CB641" s="20"/>
      <c r="CC641" s="20"/>
    </row>
    <row r="642" spans="1:81" x14ac:dyDescent="0.35">
      <c r="A642" s="20"/>
      <c r="B642" s="20">
        <v>212.46700000000001</v>
      </c>
      <c r="C642" s="20">
        <v>195.28200000000001</v>
      </c>
      <c r="D642" s="20">
        <v>203.09399999999999</v>
      </c>
      <c r="E642" s="20"/>
      <c r="F642" s="20"/>
      <c r="G642" s="20"/>
      <c r="H642" s="20"/>
      <c r="I642" s="20"/>
      <c r="J642" s="20"/>
      <c r="K642" s="20"/>
      <c r="L642" s="20"/>
      <c r="M642" s="20"/>
      <c r="N642" s="20"/>
      <c r="O642" s="20"/>
      <c r="P642" s="20"/>
      <c r="Q642" s="20"/>
      <c r="R642" s="20">
        <v>53.28</v>
      </c>
      <c r="S642" s="20">
        <v>51.084000000000003</v>
      </c>
      <c r="T642" s="20">
        <v>52.548000000000002</v>
      </c>
      <c r="U642" s="20"/>
      <c r="V642" s="20"/>
      <c r="W642" s="20"/>
      <c r="X642" s="20"/>
      <c r="Y642" s="20"/>
      <c r="Z642" s="20"/>
      <c r="AA642" s="20"/>
      <c r="AB642" s="20"/>
      <c r="AC642" s="20"/>
      <c r="AD642" s="20"/>
      <c r="AE642" s="20"/>
      <c r="AG642" s="20"/>
      <c r="AH642" s="20">
        <v>0.94099999999999995</v>
      </c>
      <c r="AI642" s="20">
        <v>0.94</v>
      </c>
      <c r="AJ642" s="20">
        <v>0.92400000000000004</v>
      </c>
      <c r="AK642" s="20"/>
      <c r="AL642" s="20"/>
      <c r="AM642" s="20"/>
      <c r="AN642" s="20"/>
      <c r="AO642" s="20"/>
      <c r="AP642" s="20"/>
      <c r="AQ642" s="20"/>
      <c r="AR642" s="20"/>
      <c r="AS642" s="20"/>
      <c r="AT642" s="20"/>
      <c r="AU642" s="20"/>
      <c r="AV642" s="20"/>
      <c r="AW642" s="20"/>
      <c r="AX642" s="20">
        <v>1.2070000000000001</v>
      </c>
      <c r="AY642" s="20">
        <v>1.2789999999999999</v>
      </c>
      <c r="AZ642" s="20">
        <v>1.286</v>
      </c>
      <c r="BA642" s="20"/>
      <c r="BB642" s="20"/>
      <c r="BC642" s="20"/>
      <c r="BD642" s="20"/>
      <c r="BE642" s="20"/>
      <c r="BF642" s="20"/>
      <c r="BG642" s="20"/>
      <c r="BH642" s="20"/>
      <c r="BI642" s="20"/>
      <c r="BJ642" s="20"/>
      <c r="BK642" s="20"/>
      <c r="BL642" s="20"/>
      <c r="BM642" s="20"/>
      <c r="BN642" s="20">
        <v>0.93500000000000005</v>
      </c>
      <c r="BO642" s="20">
        <v>0.91200000000000003</v>
      </c>
      <c r="BP642" s="20">
        <v>0.91500000000000004</v>
      </c>
      <c r="BQ642" s="20"/>
      <c r="BR642" s="20"/>
      <c r="BS642" s="20"/>
      <c r="BT642" s="20"/>
      <c r="BU642" s="20"/>
      <c r="BV642" s="20"/>
      <c r="BW642" s="20"/>
      <c r="BX642" s="20"/>
      <c r="BY642" s="20"/>
      <c r="BZ642" s="20"/>
      <c r="CA642" s="20"/>
      <c r="CB642" s="20"/>
      <c r="CC642" s="20"/>
    </row>
    <row r="643" spans="1:81" x14ac:dyDescent="0.35">
      <c r="A643" s="20"/>
      <c r="B643" s="20">
        <v>563.97500000000002</v>
      </c>
      <c r="C643" s="20">
        <v>553.03899999999999</v>
      </c>
      <c r="D643" s="20">
        <v>221.84100000000001</v>
      </c>
      <c r="E643" s="20"/>
      <c r="F643" s="20"/>
      <c r="G643" s="20"/>
      <c r="H643" s="20"/>
      <c r="I643" s="20"/>
      <c r="J643" s="20"/>
      <c r="K643" s="20"/>
      <c r="L643" s="20"/>
      <c r="M643" s="20"/>
      <c r="N643" s="20"/>
      <c r="O643" s="20"/>
      <c r="P643" s="20"/>
      <c r="Q643" s="20"/>
      <c r="R643" s="20">
        <v>99.239000000000004</v>
      </c>
      <c r="S643" s="20">
        <v>88.025999999999996</v>
      </c>
      <c r="T643" s="20">
        <v>54.316000000000003</v>
      </c>
      <c r="U643" s="20"/>
      <c r="V643" s="20"/>
      <c r="W643" s="20"/>
      <c r="X643" s="20"/>
      <c r="Y643" s="20"/>
      <c r="Z643" s="20"/>
      <c r="AA643" s="20"/>
      <c r="AB643" s="20"/>
      <c r="AC643" s="20"/>
      <c r="AD643" s="20"/>
      <c r="AE643" s="20"/>
      <c r="AG643" s="20"/>
      <c r="AH643" s="20">
        <v>0.72</v>
      </c>
      <c r="AI643" s="20">
        <v>0.89700000000000002</v>
      </c>
      <c r="AJ643" s="20">
        <v>0.94499999999999995</v>
      </c>
      <c r="AK643" s="20"/>
      <c r="AL643" s="20"/>
      <c r="AM643" s="20"/>
      <c r="AN643" s="20"/>
      <c r="AO643" s="20"/>
      <c r="AP643" s="20"/>
      <c r="AQ643" s="20"/>
      <c r="AR643" s="20"/>
      <c r="AS643" s="20"/>
      <c r="AT643" s="20"/>
      <c r="AU643" s="20"/>
      <c r="AV643" s="20"/>
      <c r="AW643" s="20"/>
      <c r="AX643" s="20">
        <v>1.514</v>
      </c>
      <c r="AY643" s="20">
        <v>1.4</v>
      </c>
      <c r="AZ643" s="20">
        <v>1.446</v>
      </c>
      <c r="BA643" s="20"/>
      <c r="BB643" s="20"/>
      <c r="BC643" s="20"/>
      <c r="BD643" s="20"/>
      <c r="BE643" s="20"/>
      <c r="BF643" s="20"/>
      <c r="BG643" s="20"/>
      <c r="BH643" s="20"/>
      <c r="BI643" s="20"/>
      <c r="BJ643" s="20"/>
      <c r="BK643" s="20"/>
      <c r="BL643" s="20"/>
      <c r="BM643" s="20"/>
      <c r="BN643" s="20">
        <v>0.88200000000000001</v>
      </c>
      <c r="BO643" s="20">
        <v>0.94399999999999995</v>
      </c>
      <c r="BP643" s="20">
        <v>0.93700000000000006</v>
      </c>
      <c r="BQ643" s="20"/>
      <c r="BR643" s="20"/>
      <c r="BS643" s="20"/>
      <c r="BT643" s="20"/>
      <c r="BU643" s="20"/>
      <c r="BV643" s="20"/>
      <c r="BW643" s="20"/>
      <c r="BX643" s="20"/>
      <c r="BY643" s="20"/>
      <c r="BZ643" s="20"/>
      <c r="CA643" s="20"/>
      <c r="CB643" s="20"/>
      <c r="CC643" s="20"/>
    </row>
    <row r="644" spans="1:81" x14ac:dyDescent="0.35">
      <c r="A644" s="20"/>
      <c r="B644" s="20">
        <v>274.95699999999999</v>
      </c>
      <c r="C644" s="20">
        <v>295.267</v>
      </c>
      <c r="D644" s="20">
        <v>109.358</v>
      </c>
      <c r="E644" s="20"/>
      <c r="F644" s="20"/>
      <c r="G644" s="20"/>
      <c r="H644" s="20"/>
      <c r="I644" s="20"/>
      <c r="J644" s="20"/>
      <c r="K644" s="20"/>
      <c r="L644" s="20"/>
      <c r="M644" s="20"/>
      <c r="N644" s="20"/>
      <c r="O644" s="20"/>
      <c r="P644" s="20"/>
      <c r="Q644" s="20"/>
      <c r="R644" s="20">
        <v>63.154000000000003</v>
      </c>
      <c r="S644" s="20">
        <v>63.886000000000003</v>
      </c>
      <c r="T644" s="20">
        <v>38.71</v>
      </c>
      <c r="U644" s="20"/>
      <c r="V644" s="20"/>
      <c r="W644" s="20"/>
      <c r="X644" s="20"/>
      <c r="Y644" s="20"/>
      <c r="Z644" s="20"/>
      <c r="AA644" s="20"/>
      <c r="AB644" s="20"/>
      <c r="AC644" s="20"/>
      <c r="AD644" s="20"/>
      <c r="AE644" s="20"/>
      <c r="AG644" s="20"/>
      <c r="AH644" s="20">
        <v>0.86599999999999999</v>
      </c>
      <c r="AI644" s="20">
        <v>0.90900000000000003</v>
      </c>
      <c r="AJ644" s="20">
        <v>0.91700000000000004</v>
      </c>
      <c r="AK644" s="20"/>
      <c r="AL644" s="20"/>
      <c r="AM644" s="20"/>
      <c r="AN644" s="20"/>
      <c r="AO644" s="20"/>
      <c r="AP644" s="20"/>
      <c r="AQ644" s="20"/>
      <c r="AR644" s="20"/>
      <c r="AS644" s="20"/>
      <c r="AT644" s="20"/>
      <c r="AU644" s="20"/>
      <c r="AV644" s="20"/>
      <c r="AW644" s="20"/>
      <c r="AX644" s="20">
        <v>1.347</v>
      </c>
      <c r="AY644" s="20">
        <v>1.2969999999999999</v>
      </c>
      <c r="AZ644" s="20">
        <v>1.4710000000000001</v>
      </c>
      <c r="BA644" s="20"/>
      <c r="BB644" s="20"/>
      <c r="BC644" s="20"/>
      <c r="BD644" s="20"/>
      <c r="BE644" s="20"/>
      <c r="BF644" s="20"/>
      <c r="BG644" s="20"/>
      <c r="BH644" s="20"/>
      <c r="BI644" s="20"/>
      <c r="BJ644" s="20"/>
      <c r="BK644" s="20"/>
      <c r="BL644" s="20"/>
      <c r="BM644" s="20"/>
      <c r="BN644" s="20">
        <v>0.90300000000000002</v>
      </c>
      <c r="BO644" s="20">
        <v>0.92</v>
      </c>
      <c r="BP644" s="20">
        <v>0.92100000000000004</v>
      </c>
      <c r="BQ644" s="20"/>
      <c r="BR644" s="20"/>
      <c r="BS644" s="20"/>
      <c r="BT644" s="20"/>
      <c r="BU644" s="20"/>
      <c r="BV644" s="20"/>
      <c r="BW644" s="20"/>
      <c r="BX644" s="20"/>
      <c r="BY644" s="20"/>
      <c r="BZ644" s="20"/>
      <c r="CA644" s="20"/>
      <c r="CB644" s="20"/>
      <c r="CC644" s="20"/>
    </row>
    <row r="645" spans="1:81" x14ac:dyDescent="0.35">
      <c r="A645" s="20"/>
      <c r="B645" s="20">
        <v>137.47900000000001</v>
      </c>
      <c r="C645" s="20">
        <v>373.38</v>
      </c>
      <c r="D645" s="20">
        <v>140.60300000000001</v>
      </c>
      <c r="E645" s="20"/>
      <c r="F645" s="20"/>
      <c r="G645" s="20"/>
      <c r="H645" s="20"/>
      <c r="I645" s="20"/>
      <c r="J645" s="20"/>
      <c r="K645" s="20"/>
      <c r="L645" s="20"/>
      <c r="M645" s="20"/>
      <c r="N645" s="20"/>
      <c r="O645" s="20"/>
      <c r="P645" s="20"/>
      <c r="Q645" s="20"/>
      <c r="R645" s="20">
        <v>63.886000000000003</v>
      </c>
      <c r="S645" s="20">
        <v>74.795000000000002</v>
      </c>
      <c r="T645" s="20">
        <v>45.351999999999997</v>
      </c>
      <c r="U645" s="20"/>
      <c r="V645" s="20"/>
      <c r="W645" s="20"/>
      <c r="X645" s="20"/>
      <c r="Y645" s="20"/>
      <c r="Z645" s="20"/>
      <c r="AA645" s="20"/>
      <c r="AB645" s="20"/>
      <c r="AC645" s="20"/>
      <c r="AD645" s="20"/>
      <c r="AE645" s="20"/>
      <c r="AG645" s="20"/>
      <c r="AH645" s="20">
        <v>0.42299999999999999</v>
      </c>
      <c r="AI645" s="20">
        <v>0.83899999999999997</v>
      </c>
      <c r="AJ645" s="20">
        <v>0.85899999999999999</v>
      </c>
      <c r="AK645" s="20"/>
      <c r="AL645" s="20"/>
      <c r="AM645" s="20"/>
      <c r="AN645" s="20"/>
      <c r="AO645" s="20"/>
      <c r="AP645" s="20"/>
      <c r="AQ645" s="20"/>
      <c r="AR645" s="20"/>
      <c r="AS645" s="20"/>
      <c r="AT645" s="20"/>
      <c r="AU645" s="20"/>
      <c r="AV645" s="20"/>
      <c r="AW645" s="20"/>
      <c r="AX645" s="20">
        <v>1.1970000000000001</v>
      </c>
      <c r="AY645" s="20">
        <v>1.4570000000000001</v>
      </c>
      <c r="AZ645" s="20">
        <v>1.4450000000000001</v>
      </c>
      <c r="BA645" s="20"/>
      <c r="BB645" s="20"/>
      <c r="BC645" s="20"/>
      <c r="BD645" s="20"/>
      <c r="BE645" s="20"/>
      <c r="BF645" s="20"/>
      <c r="BG645" s="20"/>
      <c r="BH645" s="20"/>
      <c r="BI645" s="20"/>
      <c r="BJ645" s="20"/>
      <c r="BK645" s="20"/>
      <c r="BL645" s="20"/>
      <c r="BM645" s="20"/>
      <c r="BN645" s="20">
        <v>0.61299999999999999</v>
      </c>
      <c r="BO645" s="20">
        <v>0.91</v>
      </c>
      <c r="BP645" s="20">
        <v>0.874</v>
      </c>
      <c r="BQ645" s="20"/>
      <c r="BR645" s="20"/>
      <c r="BS645" s="20"/>
      <c r="BT645" s="20"/>
      <c r="BU645" s="20"/>
      <c r="BV645" s="20"/>
      <c r="BW645" s="20"/>
      <c r="BX645" s="20"/>
      <c r="BY645" s="20"/>
      <c r="BZ645" s="20"/>
      <c r="CA645" s="20"/>
      <c r="CB645" s="20"/>
      <c r="CC645" s="20"/>
    </row>
    <row r="646" spans="1:81" x14ac:dyDescent="0.35">
      <c r="A646" s="20"/>
      <c r="B646" s="20">
        <v>218.71600000000001</v>
      </c>
      <c r="C646" s="20">
        <v>304.64</v>
      </c>
      <c r="D646" s="20">
        <v>118.732</v>
      </c>
      <c r="E646" s="20"/>
      <c r="F646" s="20"/>
      <c r="G646" s="20"/>
      <c r="H646" s="20"/>
      <c r="I646" s="20"/>
      <c r="J646" s="20"/>
      <c r="K646" s="20"/>
      <c r="L646" s="20"/>
      <c r="M646" s="20"/>
      <c r="N646" s="20"/>
      <c r="O646" s="20"/>
      <c r="P646" s="20"/>
      <c r="Q646" s="20"/>
      <c r="R646" s="20">
        <v>56.082999999999998</v>
      </c>
      <c r="S646" s="20">
        <v>64.314999999999998</v>
      </c>
      <c r="T646" s="20">
        <v>42.548999999999999</v>
      </c>
      <c r="U646" s="20"/>
      <c r="V646" s="20"/>
      <c r="W646" s="20"/>
      <c r="X646" s="20"/>
      <c r="Y646" s="20"/>
      <c r="Z646" s="20"/>
      <c r="AA646" s="20"/>
      <c r="AB646" s="20"/>
      <c r="AC646" s="20"/>
      <c r="AD646" s="20"/>
      <c r="AE646" s="20"/>
      <c r="AG646" s="20"/>
      <c r="AH646" s="20">
        <v>0.874</v>
      </c>
      <c r="AI646" s="20">
        <v>0.92500000000000004</v>
      </c>
      <c r="AJ646" s="20">
        <v>0.82399999999999995</v>
      </c>
      <c r="AK646" s="20"/>
      <c r="AL646" s="20"/>
      <c r="AM646" s="20"/>
      <c r="AN646" s="20"/>
      <c r="AO646" s="20"/>
      <c r="AP646" s="20"/>
      <c r="AQ646" s="20"/>
      <c r="AR646" s="20"/>
      <c r="AS646" s="20"/>
      <c r="AT646" s="20"/>
      <c r="AU646" s="20"/>
      <c r="AV646" s="20"/>
      <c r="AW646" s="20"/>
      <c r="AX646" s="20">
        <v>1.4610000000000001</v>
      </c>
      <c r="AY646" s="20">
        <v>1.292</v>
      </c>
      <c r="AZ646" s="20">
        <v>1.9059999999999999</v>
      </c>
      <c r="BA646" s="20"/>
      <c r="BB646" s="20"/>
      <c r="BC646" s="20"/>
      <c r="BD646" s="20"/>
      <c r="BE646" s="20"/>
      <c r="BF646" s="20"/>
      <c r="BG646" s="20"/>
      <c r="BH646" s="20"/>
      <c r="BI646" s="20"/>
      <c r="BJ646" s="20"/>
      <c r="BK646" s="20"/>
      <c r="BL646" s="20"/>
      <c r="BM646" s="20"/>
      <c r="BN646" s="20">
        <v>0.91800000000000004</v>
      </c>
      <c r="BO646" s="20">
        <v>0.93300000000000005</v>
      </c>
      <c r="BP646" s="20">
        <v>0.874</v>
      </c>
      <c r="BQ646" s="20"/>
      <c r="BR646" s="20"/>
      <c r="BS646" s="20"/>
      <c r="BT646" s="20"/>
      <c r="BU646" s="20"/>
      <c r="BV646" s="20"/>
      <c r="BW646" s="20"/>
      <c r="BX646" s="20"/>
      <c r="BY646" s="20"/>
      <c r="BZ646" s="20"/>
      <c r="CA646" s="20"/>
      <c r="CB646" s="20"/>
      <c r="CC646" s="20"/>
    </row>
    <row r="647" spans="1:81" x14ac:dyDescent="0.35">
      <c r="A647" s="20"/>
      <c r="B647" s="20">
        <v>354.63299999999998</v>
      </c>
      <c r="C647" s="20">
        <v>253.08600000000001</v>
      </c>
      <c r="D647" s="20">
        <v>128.10499999999999</v>
      </c>
      <c r="E647" s="20"/>
      <c r="F647" s="20"/>
      <c r="G647" s="20"/>
      <c r="H647" s="20"/>
      <c r="I647" s="20"/>
      <c r="J647" s="20"/>
      <c r="K647" s="20"/>
      <c r="L647" s="20"/>
      <c r="M647" s="20"/>
      <c r="N647" s="20"/>
      <c r="O647" s="20"/>
      <c r="P647" s="20"/>
      <c r="Q647" s="20"/>
      <c r="R647" s="20">
        <v>68.885999999999996</v>
      </c>
      <c r="S647" s="20">
        <v>60.654000000000003</v>
      </c>
      <c r="T647" s="20">
        <v>42.851999999999997</v>
      </c>
      <c r="U647" s="20"/>
      <c r="V647" s="20"/>
      <c r="W647" s="20"/>
      <c r="X647" s="20"/>
      <c r="Y647" s="20"/>
      <c r="Z647" s="20"/>
      <c r="AA647" s="20"/>
      <c r="AB647" s="20"/>
      <c r="AC647" s="20"/>
      <c r="AD647" s="20"/>
      <c r="AE647" s="20"/>
      <c r="AG647" s="20"/>
      <c r="AH647" s="20">
        <v>0.93899999999999995</v>
      </c>
      <c r="AI647" s="20">
        <v>0.86399999999999999</v>
      </c>
      <c r="AJ647" s="20">
        <v>0.877</v>
      </c>
      <c r="AK647" s="20"/>
      <c r="AL647" s="20"/>
      <c r="AM647" s="20"/>
      <c r="AN647" s="20"/>
      <c r="AO647" s="20"/>
      <c r="AP647" s="20"/>
      <c r="AQ647" s="20"/>
      <c r="AR647" s="20"/>
      <c r="AS647" s="20"/>
      <c r="AT647" s="20"/>
      <c r="AU647" s="20"/>
      <c r="AV647" s="20"/>
      <c r="AW647" s="20"/>
      <c r="AX647" s="20">
        <v>1.2050000000000001</v>
      </c>
      <c r="AY647" s="20">
        <v>1.546</v>
      </c>
      <c r="AZ647" s="20">
        <v>1.8120000000000001</v>
      </c>
      <c r="BA647" s="20"/>
      <c r="BB647" s="20"/>
      <c r="BC647" s="20"/>
      <c r="BD647" s="20"/>
      <c r="BE647" s="20"/>
      <c r="BF647" s="20"/>
      <c r="BG647" s="20"/>
      <c r="BH647" s="20"/>
      <c r="BI647" s="20"/>
      <c r="BJ647" s="20"/>
      <c r="BK647" s="20"/>
      <c r="BL647" s="20"/>
      <c r="BM647" s="20"/>
      <c r="BN647" s="20">
        <v>0.94599999999999995</v>
      </c>
      <c r="BO647" s="20">
        <v>0.90500000000000003</v>
      </c>
      <c r="BP647" s="20">
        <v>0.89600000000000002</v>
      </c>
      <c r="BQ647" s="20"/>
      <c r="BR647" s="20"/>
      <c r="BS647" s="20"/>
      <c r="BT647" s="20"/>
      <c r="BU647" s="20"/>
      <c r="BV647" s="20"/>
      <c r="BW647" s="20"/>
      <c r="BX647" s="20"/>
      <c r="BY647" s="20"/>
      <c r="BZ647" s="20"/>
      <c r="CA647" s="20"/>
      <c r="CB647" s="20"/>
      <c r="CC647" s="20"/>
    </row>
    <row r="648" spans="1:81" x14ac:dyDescent="0.35">
      <c r="A648" s="20"/>
      <c r="B648" s="20">
        <v>235.90100000000001</v>
      </c>
      <c r="C648" s="20">
        <v>337.44799999999998</v>
      </c>
      <c r="D648" s="20">
        <v>214.029</v>
      </c>
      <c r="E648" s="20"/>
      <c r="F648" s="20"/>
      <c r="G648" s="20"/>
      <c r="H648" s="20"/>
      <c r="I648" s="20"/>
      <c r="J648" s="20"/>
      <c r="K648" s="20"/>
      <c r="L648" s="20"/>
      <c r="M648" s="20"/>
      <c r="N648" s="20"/>
      <c r="O648" s="20"/>
      <c r="P648" s="20"/>
      <c r="Q648" s="20"/>
      <c r="R648" s="20">
        <v>56.387</v>
      </c>
      <c r="S648" s="20">
        <v>70.956000000000003</v>
      </c>
      <c r="T648" s="20">
        <v>58.457000000000001</v>
      </c>
      <c r="U648" s="20"/>
      <c r="V648" s="20"/>
      <c r="W648" s="20"/>
      <c r="X648" s="20"/>
      <c r="Y648" s="20"/>
      <c r="Z648" s="20"/>
      <c r="AA648" s="20"/>
      <c r="AB648" s="20"/>
      <c r="AC648" s="20"/>
      <c r="AD648" s="20"/>
      <c r="AE648" s="20"/>
      <c r="AG648" s="20"/>
      <c r="AH648" s="20">
        <v>0.93200000000000005</v>
      </c>
      <c r="AI648" s="20">
        <v>0.84199999999999997</v>
      </c>
      <c r="AJ648" s="20">
        <v>0.78700000000000003</v>
      </c>
      <c r="AK648" s="20"/>
      <c r="AL648" s="20"/>
      <c r="AM648" s="20"/>
      <c r="AN648" s="20"/>
      <c r="AO648" s="20"/>
      <c r="AP648" s="20"/>
      <c r="AQ648" s="20"/>
      <c r="AR648" s="20"/>
      <c r="AS648" s="20"/>
      <c r="AT648" s="20"/>
      <c r="AU648" s="20"/>
      <c r="AV648" s="20"/>
      <c r="AW648" s="20"/>
      <c r="AX648" s="20">
        <v>1.1879999999999999</v>
      </c>
      <c r="AY648" s="20">
        <v>1.766</v>
      </c>
      <c r="AZ648" s="20">
        <v>1.4159999999999999</v>
      </c>
      <c r="BA648" s="20"/>
      <c r="BB648" s="20"/>
      <c r="BC648" s="20"/>
      <c r="BD648" s="20"/>
      <c r="BE648" s="20"/>
      <c r="BF648" s="20"/>
      <c r="BG648" s="20"/>
      <c r="BH648" s="20"/>
      <c r="BI648" s="20"/>
      <c r="BJ648" s="20"/>
      <c r="BK648" s="20"/>
      <c r="BL648" s="20"/>
      <c r="BM648" s="20"/>
      <c r="BN648" s="20">
        <v>0.91500000000000004</v>
      </c>
      <c r="BO648" s="20">
        <v>0.92500000000000004</v>
      </c>
      <c r="BP648" s="20">
        <v>0.878</v>
      </c>
      <c r="BQ648" s="20"/>
      <c r="BR648" s="20"/>
      <c r="BS648" s="20"/>
      <c r="BT648" s="20"/>
      <c r="BU648" s="20"/>
      <c r="BV648" s="20"/>
      <c r="BW648" s="20"/>
      <c r="BX648" s="20"/>
      <c r="BY648" s="20"/>
      <c r="BZ648" s="20"/>
      <c r="CA648" s="20"/>
      <c r="CB648" s="20"/>
      <c r="CC648" s="20"/>
    </row>
    <row r="649" spans="1:81" x14ac:dyDescent="0.35">
      <c r="A649" s="20"/>
      <c r="B649" s="20">
        <v>218.71600000000001</v>
      </c>
      <c r="C649" s="20">
        <v>217.154</v>
      </c>
      <c r="D649" s="20">
        <v>151.53899999999999</v>
      </c>
      <c r="E649" s="20"/>
      <c r="F649" s="20"/>
      <c r="G649" s="20"/>
      <c r="H649" s="20"/>
      <c r="I649" s="20"/>
      <c r="J649" s="20"/>
      <c r="K649" s="20"/>
      <c r="L649" s="20"/>
      <c r="M649" s="20"/>
      <c r="N649" s="20"/>
      <c r="O649" s="20"/>
      <c r="P649" s="20"/>
      <c r="Q649" s="20"/>
      <c r="R649" s="20">
        <v>53.582999999999998</v>
      </c>
      <c r="S649" s="20">
        <v>54.316000000000003</v>
      </c>
      <c r="T649" s="20">
        <v>46.512999999999998</v>
      </c>
      <c r="U649" s="20"/>
      <c r="V649" s="20"/>
      <c r="W649" s="20"/>
      <c r="X649" s="20"/>
      <c r="Y649" s="20"/>
      <c r="Z649" s="20"/>
      <c r="AA649" s="20"/>
      <c r="AB649" s="20"/>
      <c r="AC649" s="20"/>
      <c r="AD649" s="20"/>
      <c r="AE649" s="20"/>
      <c r="AG649" s="20"/>
      <c r="AH649" s="20">
        <v>0.95699999999999996</v>
      </c>
      <c r="AI649" s="20">
        <v>0.92500000000000004</v>
      </c>
      <c r="AJ649" s="20">
        <v>0.88</v>
      </c>
      <c r="AK649" s="20"/>
      <c r="AL649" s="20"/>
      <c r="AM649" s="20"/>
      <c r="AN649" s="20"/>
      <c r="AO649" s="20"/>
      <c r="AP649" s="20"/>
      <c r="AQ649" s="20"/>
      <c r="AR649" s="20"/>
      <c r="AS649" s="20"/>
      <c r="AT649" s="20"/>
      <c r="AU649" s="20"/>
      <c r="AV649" s="20"/>
      <c r="AW649" s="20"/>
      <c r="AX649" s="20">
        <v>1.2749999999999999</v>
      </c>
      <c r="AY649" s="20">
        <v>1.371</v>
      </c>
      <c r="AZ649" s="20">
        <v>1.571</v>
      </c>
      <c r="BA649" s="20"/>
      <c r="BB649" s="20"/>
      <c r="BC649" s="20"/>
      <c r="BD649" s="20"/>
      <c r="BE649" s="20"/>
      <c r="BF649" s="20"/>
      <c r="BG649" s="20"/>
      <c r="BH649" s="20"/>
      <c r="BI649" s="20"/>
      <c r="BJ649" s="20"/>
      <c r="BK649" s="20"/>
      <c r="BL649" s="20"/>
      <c r="BM649" s="20"/>
      <c r="BN649" s="20">
        <v>0.92700000000000005</v>
      </c>
      <c r="BO649" s="20">
        <v>0.93899999999999995</v>
      </c>
      <c r="BP649" s="20">
        <v>0.91900000000000004</v>
      </c>
      <c r="BQ649" s="20"/>
      <c r="BR649" s="20"/>
      <c r="BS649" s="20"/>
      <c r="BT649" s="20"/>
      <c r="BU649" s="20"/>
      <c r="BV649" s="20"/>
      <c r="BW649" s="20"/>
      <c r="BX649" s="20"/>
      <c r="BY649" s="20"/>
      <c r="BZ649" s="20"/>
      <c r="CA649" s="20"/>
      <c r="CB649" s="20"/>
      <c r="CC649" s="20"/>
    </row>
    <row r="650" spans="1:81" x14ac:dyDescent="0.35">
      <c r="A650" s="20"/>
      <c r="B650" s="20">
        <v>696.76700000000005</v>
      </c>
      <c r="C650" s="20">
        <v>442.11900000000003</v>
      </c>
      <c r="D650" s="20">
        <v>132.792</v>
      </c>
      <c r="E650" s="20"/>
      <c r="F650" s="20"/>
      <c r="G650" s="20"/>
      <c r="H650" s="20"/>
      <c r="I650" s="20"/>
      <c r="J650" s="20"/>
      <c r="K650" s="20"/>
      <c r="L650" s="20"/>
      <c r="M650" s="20"/>
      <c r="N650" s="20"/>
      <c r="O650" s="20"/>
      <c r="P650" s="20"/>
      <c r="Q650" s="20"/>
      <c r="R650" s="20">
        <v>97.293000000000006</v>
      </c>
      <c r="S650" s="20">
        <v>82.722999999999999</v>
      </c>
      <c r="T650" s="20">
        <v>44.012999999999998</v>
      </c>
      <c r="U650" s="20"/>
      <c r="V650" s="20"/>
      <c r="W650" s="20"/>
      <c r="X650" s="20"/>
      <c r="Y650" s="20"/>
      <c r="Z650" s="20"/>
      <c r="AA650" s="20"/>
      <c r="AB650" s="20"/>
      <c r="AC650" s="20"/>
      <c r="AD650" s="20"/>
      <c r="AE650" s="20"/>
      <c r="AG650" s="20"/>
      <c r="AH650" s="20">
        <v>0.92500000000000004</v>
      </c>
      <c r="AI650" s="20">
        <v>0.81200000000000006</v>
      </c>
      <c r="AJ650" s="20">
        <v>0.86099999999999999</v>
      </c>
      <c r="AK650" s="20"/>
      <c r="AL650" s="20"/>
      <c r="AM650" s="20"/>
      <c r="AN650" s="20"/>
      <c r="AO650" s="20"/>
      <c r="AP650" s="20"/>
      <c r="AQ650" s="20"/>
      <c r="AR650" s="20"/>
      <c r="AS650" s="20"/>
      <c r="AT650" s="20"/>
      <c r="AU650" s="20"/>
      <c r="AV650" s="20"/>
      <c r="AW650" s="20"/>
      <c r="AX650" s="20">
        <v>1.242</v>
      </c>
      <c r="AY650" s="20">
        <v>1.409</v>
      </c>
      <c r="AZ650" s="20">
        <v>1.712</v>
      </c>
      <c r="BA650" s="20"/>
      <c r="BB650" s="20"/>
      <c r="BC650" s="20"/>
      <c r="BD650" s="20"/>
      <c r="BE650" s="20"/>
      <c r="BF650" s="20"/>
      <c r="BG650" s="20"/>
      <c r="BH650" s="20"/>
      <c r="BI650" s="20"/>
      <c r="BJ650" s="20"/>
      <c r="BK650" s="20"/>
      <c r="BL650" s="20"/>
      <c r="BM650" s="20"/>
      <c r="BN650" s="20">
        <v>0.95299999999999996</v>
      </c>
      <c r="BO650" s="20">
        <v>0.91100000000000003</v>
      </c>
      <c r="BP650" s="20">
        <v>0.89900000000000002</v>
      </c>
      <c r="BQ650" s="20"/>
      <c r="BR650" s="20"/>
      <c r="BS650" s="20"/>
      <c r="BT650" s="20"/>
      <c r="BU650" s="20"/>
      <c r="BV650" s="20"/>
      <c r="BW650" s="20"/>
      <c r="BX650" s="20"/>
      <c r="BY650" s="20"/>
      <c r="BZ650" s="20"/>
      <c r="CA650" s="20"/>
      <c r="CB650" s="20"/>
      <c r="CC650" s="20"/>
    </row>
    <row r="651" spans="1:81" x14ac:dyDescent="0.35">
      <c r="A651" s="20"/>
      <c r="B651" s="20">
        <v>101.547</v>
      </c>
      <c r="C651" s="20">
        <v>315.57600000000002</v>
      </c>
      <c r="D651" s="20">
        <v>121.85599999999999</v>
      </c>
      <c r="E651" s="20"/>
      <c r="F651" s="20"/>
      <c r="G651" s="20"/>
      <c r="H651" s="20"/>
      <c r="I651" s="20"/>
      <c r="J651" s="20"/>
      <c r="K651" s="20"/>
      <c r="L651" s="20"/>
      <c r="M651" s="20"/>
      <c r="N651" s="20"/>
      <c r="O651" s="20"/>
      <c r="P651" s="20"/>
      <c r="Q651" s="20"/>
      <c r="R651" s="20">
        <v>39.012999999999998</v>
      </c>
      <c r="S651" s="20">
        <v>67.117999999999995</v>
      </c>
      <c r="T651" s="20">
        <v>41.512999999999998</v>
      </c>
      <c r="U651" s="20"/>
      <c r="V651" s="20"/>
      <c r="W651" s="20"/>
      <c r="X651" s="20"/>
      <c r="Y651" s="20"/>
      <c r="Z651" s="20"/>
      <c r="AA651" s="20"/>
      <c r="AB651" s="20"/>
      <c r="AC651" s="20"/>
      <c r="AD651" s="20"/>
      <c r="AE651" s="20"/>
      <c r="AG651" s="20"/>
      <c r="AH651" s="20">
        <v>0.83799999999999997</v>
      </c>
      <c r="AI651" s="20">
        <v>0.88</v>
      </c>
      <c r="AJ651" s="20">
        <v>0.88900000000000001</v>
      </c>
      <c r="AK651" s="20"/>
      <c r="AL651" s="20"/>
      <c r="AM651" s="20"/>
      <c r="AN651" s="20"/>
      <c r="AO651" s="20"/>
      <c r="AP651" s="20"/>
      <c r="AQ651" s="20"/>
      <c r="AR651" s="20"/>
      <c r="AS651" s="20"/>
      <c r="AT651" s="20"/>
      <c r="AU651" s="20"/>
      <c r="AV651" s="20"/>
      <c r="AW651" s="20"/>
      <c r="AX651" s="20">
        <v>1.2050000000000001</v>
      </c>
      <c r="AY651" s="20">
        <v>1.454</v>
      </c>
      <c r="AZ651" s="20">
        <v>1.4850000000000001</v>
      </c>
      <c r="BA651" s="20"/>
      <c r="BB651" s="20"/>
      <c r="BC651" s="20"/>
      <c r="BD651" s="20"/>
      <c r="BE651" s="20"/>
      <c r="BF651" s="20"/>
      <c r="BG651" s="20"/>
      <c r="BH651" s="20"/>
      <c r="BI651" s="20"/>
      <c r="BJ651" s="20"/>
      <c r="BK651" s="20"/>
      <c r="BL651" s="20"/>
      <c r="BM651" s="20"/>
      <c r="BN651" s="20">
        <v>0.86099999999999999</v>
      </c>
      <c r="BO651" s="20">
        <v>0.92700000000000005</v>
      </c>
      <c r="BP651" s="20">
        <v>0.88600000000000001</v>
      </c>
      <c r="BQ651" s="20"/>
      <c r="BR651" s="20"/>
      <c r="BS651" s="20"/>
      <c r="BT651" s="20"/>
      <c r="BU651" s="20"/>
      <c r="BV651" s="20"/>
      <c r="BW651" s="20"/>
      <c r="BX651" s="20"/>
      <c r="BY651" s="20"/>
      <c r="BZ651" s="20"/>
      <c r="CA651" s="20"/>
      <c r="CB651" s="20"/>
      <c r="CC651" s="20"/>
    </row>
    <row r="652" spans="1:81" x14ac:dyDescent="0.35">
      <c r="A652" s="20"/>
      <c r="B652" s="20">
        <v>278.08199999999999</v>
      </c>
      <c r="C652" s="20">
        <v>239.02500000000001</v>
      </c>
      <c r="D652" s="20">
        <v>214.029</v>
      </c>
      <c r="E652" s="20"/>
      <c r="F652" s="20"/>
      <c r="G652" s="20"/>
      <c r="H652" s="20"/>
      <c r="I652" s="20"/>
      <c r="J652" s="20"/>
      <c r="K652" s="20"/>
      <c r="L652" s="20"/>
      <c r="M652" s="20"/>
      <c r="N652" s="20"/>
      <c r="O652" s="20"/>
      <c r="P652" s="20"/>
      <c r="Q652" s="20"/>
      <c r="R652" s="20">
        <v>62.421999999999997</v>
      </c>
      <c r="S652" s="20">
        <v>56.814999999999998</v>
      </c>
      <c r="T652" s="20">
        <v>53.582999999999998</v>
      </c>
      <c r="U652" s="20"/>
      <c r="V652" s="20"/>
      <c r="W652" s="20"/>
      <c r="X652" s="20"/>
      <c r="Y652" s="20"/>
      <c r="Z652" s="20"/>
      <c r="AA652" s="20"/>
      <c r="AB652" s="20"/>
      <c r="AC652" s="20"/>
      <c r="AD652" s="20"/>
      <c r="AE652" s="20"/>
      <c r="AG652" s="20"/>
      <c r="AH652" s="20">
        <v>0.89700000000000002</v>
      </c>
      <c r="AI652" s="20">
        <v>0.93100000000000005</v>
      </c>
      <c r="AJ652" s="20">
        <v>0.93700000000000006</v>
      </c>
      <c r="AK652" s="20"/>
      <c r="AL652" s="20"/>
      <c r="AM652" s="20"/>
      <c r="AN652" s="20"/>
      <c r="AO652" s="20"/>
      <c r="AP652" s="20"/>
      <c r="AQ652" s="20"/>
      <c r="AR652" s="20"/>
      <c r="AS652" s="20"/>
      <c r="AT652" s="20"/>
      <c r="AU652" s="20"/>
      <c r="AV652" s="20"/>
      <c r="AW652" s="20"/>
      <c r="AX652" s="20">
        <v>1.163</v>
      </c>
      <c r="AY652" s="20">
        <v>1.4710000000000001</v>
      </c>
      <c r="AZ652" s="20">
        <v>1.2609999999999999</v>
      </c>
      <c r="BA652" s="20"/>
      <c r="BB652" s="20"/>
      <c r="BC652" s="20"/>
      <c r="BD652" s="20"/>
      <c r="BE652" s="20"/>
      <c r="BF652" s="20"/>
      <c r="BG652" s="20"/>
      <c r="BH652" s="20"/>
      <c r="BI652" s="20"/>
      <c r="BJ652" s="20"/>
      <c r="BK652" s="20"/>
      <c r="BL652" s="20"/>
      <c r="BM652" s="20"/>
      <c r="BN652" s="20">
        <v>0.90400000000000003</v>
      </c>
      <c r="BO652" s="20">
        <v>0.94199999999999995</v>
      </c>
      <c r="BP652" s="20">
        <v>0.91900000000000004</v>
      </c>
      <c r="BQ652" s="20"/>
      <c r="BR652" s="20"/>
      <c r="BS652" s="20"/>
      <c r="BT652" s="20"/>
      <c r="BU652" s="20"/>
      <c r="BV652" s="20"/>
      <c r="BW652" s="20"/>
      <c r="BX652" s="20"/>
      <c r="BY652" s="20"/>
      <c r="BZ652" s="20"/>
      <c r="CA652" s="20"/>
      <c r="CB652" s="20"/>
      <c r="CC652" s="20"/>
    </row>
    <row r="653" spans="1:81" x14ac:dyDescent="0.35">
      <c r="A653" s="20"/>
      <c r="B653" s="20">
        <v>173.411</v>
      </c>
      <c r="C653" s="20">
        <v>264.02199999999999</v>
      </c>
      <c r="D653" s="20">
        <v>176.535</v>
      </c>
      <c r="E653" s="20"/>
      <c r="F653" s="20"/>
      <c r="G653" s="20"/>
      <c r="H653" s="20"/>
      <c r="I653" s="20"/>
      <c r="J653" s="20"/>
      <c r="K653" s="20"/>
      <c r="L653" s="20"/>
      <c r="M653" s="20"/>
      <c r="N653" s="20"/>
      <c r="O653" s="20"/>
      <c r="P653" s="20"/>
      <c r="Q653" s="20"/>
      <c r="R653" s="20">
        <v>49.316000000000003</v>
      </c>
      <c r="S653" s="20">
        <v>63.154000000000003</v>
      </c>
      <c r="T653" s="20">
        <v>50.78</v>
      </c>
      <c r="U653" s="20"/>
      <c r="V653" s="20"/>
      <c r="W653" s="20"/>
      <c r="X653" s="20"/>
      <c r="Y653" s="20"/>
      <c r="Z653" s="20"/>
      <c r="AA653" s="20"/>
      <c r="AB653" s="20"/>
      <c r="AC653" s="20"/>
      <c r="AD653" s="20"/>
      <c r="AE653" s="20"/>
      <c r="AG653" s="20"/>
      <c r="AH653" s="20">
        <v>0.89600000000000002</v>
      </c>
      <c r="AI653" s="20">
        <v>0.83199999999999996</v>
      </c>
      <c r="AJ653" s="20">
        <v>0.86</v>
      </c>
      <c r="AK653" s="20"/>
      <c r="AL653" s="20"/>
      <c r="AM653" s="20"/>
      <c r="AN653" s="20"/>
      <c r="AO653" s="20"/>
      <c r="AP653" s="20"/>
      <c r="AQ653" s="20"/>
      <c r="AR653" s="20"/>
      <c r="AS653" s="20"/>
      <c r="AT653" s="20"/>
      <c r="AU653" s="20"/>
      <c r="AV653" s="20"/>
      <c r="AW653" s="20"/>
      <c r="AX653" s="20">
        <v>1.5189999999999999</v>
      </c>
      <c r="AY653" s="20">
        <v>1.4059999999999999</v>
      </c>
      <c r="AZ653" s="20">
        <v>1.546</v>
      </c>
      <c r="BA653" s="20"/>
      <c r="BB653" s="20"/>
      <c r="BC653" s="20"/>
      <c r="BD653" s="20"/>
      <c r="BE653" s="20"/>
      <c r="BF653" s="20"/>
      <c r="BG653" s="20"/>
      <c r="BH653" s="20"/>
      <c r="BI653" s="20"/>
      <c r="BJ653" s="20"/>
      <c r="BK653" s="20"/>
      <c r="BL653" s="20"/>
      <c r="BM653" s="20"/>
      <c r="BN653" s="20">
        <v>0.90200000000000002</v>
      </c>
      <c r="BO653" s="20">
        <v>0.90600000000000003</v>
      </c>
      <c r="BP653" s="20">
        <v>0.90400000000000003</v>
      </c>
      <c r="BQ653" s="20"/>
      <c r="BR653" s="20"/>
      <c r="BS653" s="20"/>
      <c r="BT653" s="20"/>
      <c r="BU653" s="20"/>
      <c r="BV653" s="20"/>
      <c r="BW653" s="20"/>
      <c r="BX653" s="20"/>
      <c r="BY653" s="20"/>
      <c r="BZ653" s="20"/>
      <c r="CA653" s="20"/>
      <c r="CB653" s="20"/>
      <c r="CC653" s="20"/>
    </row>
    <row r="654" spans="1:81" x14ac:dyDescent="0.35">
      <c r="A654" s="20"/>
      <c r="B654" s="20">
        <v>307.76499999999999</v>
      </c>
      <c r="C654" s="20">
        <v>357.75700000000001</v>
      </c>
      <c r="D654" s="20">
        <v>154.66399999999999</v>
      </c>
      <c r="E654" s="20"/>
      <c r="F654" s="20"/>
      <c r="G654" s="20"/>
      <c r="H654" s="20"/>
      <c r="I654" s="20"/>
      <c r="J654" s="20"/>
      <c r="K654" s="20"/>
      <c r="L654" s="20"/>
      <c r="M654" s="20"/>
      <c r="N654" s="20"/>
      <c r="O654" s="20"/>
      <c r="P654" s="20"/>
      <c r="Q654" s="20"/>
      <c r="R654" s="20">
        <v>79.061999999999998</v>
      </c>
      <c r="S654" s="20">
        <v>104.541</v>
      </c>
      <c r="T654" s="20">
        <v>46.512999999999998</v>
      </c>
      <c r="U654" s="20"/>
      <c r="V654" s="20"/>
      <c r="W654" s="20"/>
      <c r="X654" s="20"/>
      <c r="Y654" s="20"/>
      <c r="Z654" s="20"/>
      <c r="AA654" s="20"/>
      <c r="AB654" s="20"/>
      <c r="AC654" s="20"/>
      <c r="AD654" s="20"/>
      <c r="AE654" s="20"/>
      <c r="AG654" s="20"/>
      <c r="AH654" s="20">
        <v>0.61899999999999999</v>
      </c>
      <c r="AI654" s="20">
        <v>0.41099999999999998</v>
      </c>
      <c r="AJ654" s="20">
        <v>0.89800000000000002</v>
      </c>
      <c r="AK654" s="20"/>
      <c r="AL654" s="20"/>
      <c r="AM654" s="20"/>
      <c r="AN654" s="20"/>
      <c r="AO654" s="20"/>
      <c r="AP654" s="20"/>
      <c r="AQ654" s="20"/>
      <c r="AR654" s="20"/>
      <c r="AS654" s="20"/>
      <c r="AT654" s="20"/>
      <c r="AU654" s="20"/>
      <c r="AV654" s="20"/>
      <c r="AW654" s="20"/>
      <c r="AX654" s="20">
        <v>1.5640000000000001</v>
      </c>
      <c r="AY654" s="20">
        <v>1.9419999999999999</v>
      </c>
      <c r="AZ654" s="20">
        <v>1.1279999999999999</v>
      </c>
      <c r="BA654" s="20"/>
      <c r="BB654" s="20"/>
      <c r="BC654" s="20"/>
      <c r="BD654" s="20"/>
      <c r="BE654" s="20"/>
      <c r="BF654" s="20"/>
      <c r="BG654" s="20"/>
      <c r="BH654" s="20"/>
      <c r="BI654" s="20"/>
      <c r="BJ654" s="20"/>
      <c r="BK654" s="20"/>
      <c r="BL654" s="20"/>
      <c r="BM654" s="20"/>
      <c r="BN654" s="20">
        <v>0.81899999999999995</v>
      </c>
      <c r="BO654" s="20">
        <v>0.751</v>
      </c>
      <c r="BP654" s="20">
        <v>0.89600000000000002</v>
      </c>
      <c r="BQ654" s="20"/>
      <c r="BR654" s="20"/>
      <c r="BS654" s="20"/>
      <c r="BT654" s="20"/>
      <c r="BU654" s="20"/>
      <c r="BV654" s="20"/>
      <c r="BW654" s="20"/>
      <c r="BX654" s="20"/>
      <c r="BY654" s="20"/>
      <c r="BZ654" s="20"/>
      <c r="CA654" s="20"/>
      <c r="CB654" s="20"/>
      <c r="CC654" s="20"/>
    </row>
    <row r="655" spans="1:81" x14ac:dyDescent="0.35">
      <c r="A655" s="20"/>
      <c r="B655" s="20">
        <v>187.471</v>
      </c>
      <c r="C655" s="20">
        <v>176.535</v>
      </c>
      <c r="D655" s="20">
        <v>171.84800000000001</v>
      </c>
      <c r="E655" s="20"/>
      <c r="F655" s="20"/>
      <c r="G655" s="20"/>
      <c r="H655" s="20"/>
      <c r="I655" s="20"/>
      <c r="J655" s="20"/>
      <c r="K655" s="20"/>
      <c r="L655" s="20"/>
      <c r="M655" s="20"/>
      <c r="N655" s="20"/>
      <c r="O655" s="20"/>
      <c r="P655" s="20"/>
      <c r="Q655" s="20"/>
      <c r="R655" s="20">
        <v>51.084000000000003</v>
      </c>
      <c r="S655" s="20">
        <v>51.512999999999998</v>
      </c>
      <c r="T655" s="20">
        <v>48.280999999999999</v>
      </c>
      <c r="U655" s="20"/>
      <c r="V655" s="20"/>
      <c r="W655" s="20"/>
      <c r="X655" s="20"/>
      <c r="Y655" s="20"/>
      <c r="Z655" s="20"/>
      <c r="AA655" s="20"/>
      <c r="AB655" s="20"/>
      <c r="AC655" s="20"/>
      <c r="AD655" s="20"/>
      <c r="AE655" s="20"/>
      <c r="AG655" s="20"/>
      <c r="AH655" s="20">
        <v>0.90300000000000002</v>
      </c>
      <c r="AI655" s="20">
        <v>0.83599999999999997</v>
      </c>
      <c r="AJ655" s="20">
        <v>0.92600000000000005</v>
      </c>
      <c r="AK655" s="20"/>
      <c r="AL655" s="20"/>
      <c r="AM655" s="20"/>
      <c r="AN655" s="20"/>
      <c r="AO655" s="20"/>
      <c r="AP655" s="20"/>
      <c r="AQ655" s="20"/>
      <c r="AR655" s="20"/>
      <c r="AS655" s="20"/>
      <c r="AT655" s="20"/>
      <c r="AU655" s="20"/>
      <c r="AV655" s="20"/>
      <c r="AW655" s="20"/>
      <c r="AX655" s="20">
        <v>1.3540000000000001</v>
      </c>
      <c r="AY655" s="20">
        <v>1.875</v>
      </c>
      <c r="AZ655" s="20">
        <v>1.304</v>
      </c>
      <c r="BA655" s="20"/>
      <c r="BB655" s="20"/>
      <c r="BC655" s="20"/>
      <c r="BD655" s="20"/>
      <c r="BE655" s="20"/>
      <c r="BF655" s="20"/>
      <c r="BG655" s="20"/>
      <c r="BH655" s="20"/>
      <c r="BI655" s="20"/>
      <c r="BJ655" s="20"/>
      <c r="BK655" s="20"/>
      <c r="BL655" s="20"/>
      <c r="BM655" s="20"/>
      <c r="BN655" s="20">
        <v>0.90900000000000003</v>
      </c>
      <c r="BO655" s="20">
        <v>0.91100000000000003</v>
      </c>
      <c r="BP655" s="20">
        <v>0.91700000000000004</v>
      </c>
      <c r="BQ655" s="20"/>
      <c r="BR655" s="20"/>
      <c r="BS655" s="20"/>
      <c r="BT655" s="20"/>
      <c r="BU655" s="20"/>
      <c r="BV655" s="20"/>
      <c r="BW655" s="20"/>
      <c r="BX655" s="20"/>
      <c r="BY655" s="20"/>
      <c r="BZ655" s="20"/>
      <c r="CA655" s="20"/>
      <c r="CB655" s="20"/>
      <c r="CC655" s="20"/>
    </row>
    <row r="656" spans="1:81" x14ac:dyDescent="0.35">
      <c r="A656" s="20"/>
      <c r="B656" s="20">
        <v>271.83300000000003</v>
      </c>
      <c r="C656" s="20">
        <v>245.274</v>
      </c>
      <c r="D656" s="20">
        <v>174.97300000000001</v>
      </c>
      <c r="E656" s="20"/>
      <c r="F656" s="20"/>
      <c r="G656" s="20"/>
      <c r="H656" s="20"/>
      <c r="I656" s="20"/>
      <c r="J656" s="20"/>
      <c r="K656" s="20"/>
      <c r="L656" s="20"/>
      <c r="M656" s="20"/>
      <c r="N656" s="20"/>
      <c r="O656" s="20"/>
      <c r="P656" s="20"/>
      <c r="Q656" s="20"/>
      <c r="R656" s="20">
        <v>62.421999999999997</v>
      </c>
      <c r="S656" s="20">
        <v>60.350999999999999</v>
      </c>
      <c r="T656" s="20">
        <v>51.512999999999998</v>
      </c>
      <c r="U656" s="20"/>
      <c r="V656" s="20"/>
      <c r="W656" s="20"/>
      <c r="X656" s="20"/>
      <c r="Y656" s="20"/>
      <c r="Z656" s="20"/>
      <c r="AA656" s="20"/>
      <c r="AB656" s="20"/>
      <c r="AC656" s="20"/>
      <c r="AD656" s="20"/>
      <c r="AE656" s="20"/>
      <c r="AG656" s="20"/>
      <c r="AH656" s="20">
        <v>0.877</v>
      </c>
      <c r="AI656" s="20">
        <v>0.84599999999999997</v>
      </c>
      <c r="AJ656" s="20">
        <v>0.82899999999999996</v>
      </c>
      <c r="AK656" s="20"/>
      <c r="AL656" s="20"/>
      <c r="AM656" s="20"/>
      <c r="AN656" s="20"/>
      <c r="AO656" s="20"/>
      <c r="AP656" s="20"/>
      <c r="AQ656" s="20"/>
      <c r="AR656" s="20"/>
      <c r="AS656" s="20"/>
      <c r="AT656" s="20"/>
      <c r="AU656" s="20"/>
      <c r="AV656" s="20"/>
      <c r="AW656" s="20"/>
      <c r="AX656" s="20">
        <v>1.087</v>
      </c>
      <c r="AY656" s="20">
        <v>1.6339999999999999</v>
      </c>
      <c r="AZ656" s="20">
        <v>1.909</v>
      </c>
      <c r="BA656" s="20"/>
      <c r="BB656" s="20"/>
      <c r="BC656" s="20"/>
      <c r="BD656" s="20"/>
      <c r="BE656" s="20"/>
      <c r="BF656" s="20"/>
      <c r="BG656" s="20"/>
      <c r="BH656" s="20"/>
      <c r="BI656" s="20"/>
      <c r="BJ656" s="20"/>
      <c r="BK656" s="20"/>
      <c r="BL656" s="20"/>
      <c r="BM656" s="20"/>
      <c r="BN656" s="20">
        <v>0.90600000000000003</v>
      </c>
      <c r="BO656" s="20">
        <v>0.92400000000000004</v>
      </c>
      <c r="BP656" s="20">
        <v>0.90700000000000003</v>
      </c>
      <c r="BQ656" s="20"/>
      <c r="BR656" s="20"/>
      <c r="BS656" s="20"/>
      <c r="BT656" s="20"/>
      <c r="BU656" s="20"/>
      <c r="BV656" s="20"/>
      <c r="BW656" s="20"/>
      <c r="BX656" s="20"/>
      <c r="BY656" s="20"/>
      <c r="BZ656" s="20"/>
      <c r="CA656" s="20"/>
      <c r="CB656" s="20"/>
      <c r="CC656" s="20"/>
    </row>
    <row r="657" spans="1:81" x14ac:dyDescent="0.35">
      <c r="A657" s="20"/>
      <c r="B657" s="20">
        <v>181.22200000000001</v>
      </c>
      <c r="C657" s="20">
        <v>295.267</v>
      </c>
      <c r="D657" s="20">
        <v>235.90100000000001</v>
      </c>
      <c r="E657" s="20"/>
      <c r="F657" s="20"/>
      <c r="G657" s="20"/>
      <c r="H657" s="20"/>
      <c r="I657" s="20"/>
      <c r="J657" s="20"/>
      <c r="K657" s="20"/>
      <c r="L657" s="20"/>
      <c r="M657" s="20"/>
      <c r="N657" s="20"/>
      <c r="O657" s="20"/>
      <c r="P657" s="20"/>
      <c r="Q657" s="20"/>
      <c r="R657" s="20">
        <v>49.316000000000003</v>
      </c>
      <c r="S657" s="20">
        <v>65.653999999999996</v>
      </c>
      <c r="T657" s="20">
        <v>59.618000000000002</v>
      </c>
      <c r="U657" s="20"/>
      <c r="V657" s="20"/>
      <c r="W657" s="20"/>
      <c r="X657" s="20"/>
      <c r="Y657" s="20"/>
      <c r="Z657" s="20"/>
      <c r="AA657" s="20"/>
      <c r="AB657" s="20"/>
      <c r="AC657" s="20"/>
      <c r="AD657" s="20"/>
      <c r="AE657" s="20"/>
      <c r="AG657" s="20"/>
      <c r="AH657" s="20">
        <v>0.93600000000000005</v>
      </c>
      <c r="AI657" s="20">
        <v>0.86099999999999999</v>
      </c>
      <c r="AJ657" s="20">
        <v>0.83399999999999996</v>
      </c>
      <c r="AK657" s="20"/>
      <c r="AL657" s="20"/>
      <c r="AM657" s="20"/>
      <c r="AN657" s="20"/>
      <c r="AO657" s="20"/>
      <c r="AP657" s="20"/>
      <c r="AQ657" s="20"/>
      <c r="AR657" s="20"/>
      <c r="AS657" s="20"/>
      <c r="AT657" s="20"/>
      <c r="AU657" s="20"/>
      <c r="AV657" s="20"/>
      <c r="AW657" s="20"/>
      <c r="AX657" s="20">
        <v>1.252</v>
      </c>
      <c r="AY657" s="20">
        <v>1.171</v>
      </c>
      <c r="AZ657" s="20">
        <v>1.724</v>
      </c>
      <c r="BA657" s="20"/>
      <c r="BB657" s="20"/>
      <c r="BC657" s="20"/>
      <c r="BD657" s="20"/>
      <c r="BE657" s="20"/>
      <c r="BF657" s="20"/>
      <c r="BG657" s="20"/>
      <c r="BH657" s="20"/>
      <c r="BI657" s="20"/>
      <c r="BJ657" s="20"/>
      <c r="BK657" s="20"/>
      <c r="BL657" s="20"/>
      <c r="BM657" s="20"/>
      <c r="BN657" s="20">
        <v>0.92100000000000004</v>
      </c>
      <c r="BO657" s="20">
        <v>0.91300000000000003</v>
      </c>
      <c r="BP657" s="20">
        <v>0.91200000000000003</v>
      </c>
      <c r="BQ657" s="20"/>
      <c r="BR657" s="20"/>
      <c r="BS657" s="20"/>
      <c r="BT657" s="20"/>
      <c r="BU657" s="20"/>
      <c r="BV657" s="20"/>
      <c r="BW657" s="20"/>
      <c r="BX657" s="20"/>
      <c r="BY657" s="20"/>
      <c r="BZ657" s="20"/>
      <c r="CA657" s="20"/>
      <c r="CB657" s="20"/>
      <c r="CC657" s="20"/>
    </row>
    <row r="658" spans="1:81" x14ac:dyDescent="0.35">
      <c r="A658" s="20"/>
      <c r="B658" s="20">
        <v>309.327</v>
      </c>
      <c r="C658" s="20">
        <v>423.37200000000001</v>
      </c>
      <c r="D658" s="20">
        <v>159.35</v>
      </c>
      <c r="E658" s="20"/>
      <c r="F658" s="20"/>
      <c r="G658" s="20"/>
      <c r="H658" s="20"/>
      <c r="I658" s="20"/>
      <c r="J658" s="20"/>
      <c r="K658" s="20"/>
      <c r="L658" s="20"/>
      <c r="M658" s="20"/>
      <c r="N658" s="20"/>
      <c r="O658" s="20"/>
      <c r="P658" s="20"/>
      <c r="Q658" s="20"/>
      <c r="R658" s="20">
        <v>70.224000000000004</v>
      </c>
      <c r="S658" s="20">
        <v>76.688000000000002</v>
      </c>
      <c r="T658" s="20">
        <v>47.851999999999997</v>
      </c>
      <c r="U658" s="20"/>
      <c r="V658" s="20"/>
      <c r="W658" s="20"/>
      <c r="X658" s="20"/>
      <c r="Y658" s="20"/>
      <c r="Z658" s="20"/>
      <c r="AA658" s="20"/>
      <c r="AB658" s="20"/>
      <c r="AC658" s="20"/>
      <c r="AD658" s="20"/>
      <c r="AE658" s="20"/>
      <c r="AG658" s="20"/>
      <c r="AH658" s="20">
        <v>0.78800000000000003</v>
      </c>
      <c r="AI658" s="20">
        <v>0.90500000000000003</v>
      </c>
      <c r="AJ658" s="20">
        <v>0.875</v>
      </c>
      <c r="AK658" s="20"/>
      <c r="AL658" s="20"/>
      <c r="AM658" s="20"/>
      <c r="AN658" s="20"/>
      <c r="AO658" s="20"/>
      <c r="AP658" s="20"/>
      <c r="AQ658" s="20"/>
      <c r="AR658" s="20"/>
      <c r="AS658" s="20"/>
      <c r="AT658" s="20"/>
      <c r="AU658" s="20"/>
      <c r="AV658" s="20"/>
      <c r="AW658" s="20"/>
      <c r="AX658" s="20">
        <v>1.617</v>
      </c>
      <c r="AY658" s="20">
        <v>1.2090000000000001</v>
      </c>
      <c r="AZ658" s="20">
        <v>1.6850000000000001</v>
      </c>
      <c r="BA658" s="20"/>
      <c r="BB658" s="20"/>
      <c r="BC658" s="20"/>
      <c r="BD658" s="20"/>
      <c r="BE658" s="20"/>
      <c r="BF658" s="20"/>
      <c r="BG658" s="20"/>
      <c r="BH658" s="20"/>
      <c r="BI658" s="20"/>
      <c r="BJ658" s="20"/>
      <c r="BK658" s="20"/>
      <c r="BL658" s="20"/>
      <c r="BM658" s="20"/>
      <c r="BN658" s="20">
        <v>0.9</v>
      </c>
      <c r="BO658" s="20">
        <v>0.93300000000000005</v>
      </c>
      <c r="BP658" s="20">
        <v>0.89900000000000002</v>
      </c>
      <c r="BQ658" s="20"/>
      <c r="BR658" s="20"/>
      <c r="BS658" s="20"/>
      <c r="BT658" s="20"/>
      <c r="BU658" s="20"/>
      <c r="BV658" s="20"/>
      <c r="BW658" s="20"/>
      <c r="BX658" s="20"/>
      <c r="BY658" s="20"/>
      <c r="BZ658" s="20"/>
      <c r="CA658" s="20"/>
      <c r="CB658" s="20"/>
      <c r="CC658" s="20"/>
    </row>
    <row r="659" spans="1:81" x14ac:dyDescent="0.35">
      <c r="A659" s="20"/>
      <c r="B659" s="20">
        <v>274.95699999999999</v>
      </c>
      <c r="C659" s="20">
        <v>196.84399999999999</v>
      </c>
      <c r="D659" s="20">
        <v>71.864000000000004</v>
      </c>
      <c r="E659" s="20"/>
      <c r="F659" s="20"/>
      <c r="G659" s="20"/>
      <c r="H659" s="20"/>
      <c r="I659" s="20"/>
      <c r="J659" s="20"/>
      <c r="K659" s="20"/>
      <c r="L659" s="20"/>
      <c r="M659" s="20"/>
      <c r="N659" s="20"/>
      <c r="O659" s="20"/>
      <c r="P659" s="20"/>
      <c r="Q659" s="20"/>
      <c r="R659" s="20">
        <v>64.188999999999993</v>
      </c>
      <c r="S659" s="20">
        <v>52.548000000000002</v>
      </c>
      <c r="T659" s="20">
        <v>30.175000000000001</v>
      </c>
      <c r="U659" s="20"/>
      <c r="V659" s="20"/>
      <c r="W659" s="20"/>
      <c r="X659" s="20"/>
      <c r="Y659" s="20"/>
      <c r="Z659" s="20"/>
      <c r="AA659" s="20"/>
      <c r="AB659" s="20"/>
      <c r="AC659" s="20"/>
      <c r="AD659" s="20"/>
      <c r="AE659" s="20"/>
      <c r="AG659" s="20"/>
      <c r="AH659" s="20">
        <v>0.83899999999999997</v>
      </c>
      <c r="AI659" s="20">
        <v>0.89600000000000002</v>
      </c>
      <c r="AJ659" s="20">
        <v>0.99199999999999999</v>
      </c>
      <c r="AK659" s="20"/>
      <c r="AL659" s="20"/>
      <c r="AM659" s="20"/>
      <c r="AN659" s="20"/>
      <c r="AO659" s="20"/>
      <c r="AP659" s="20"/>
      <c r="AQ659" s="20"/>
      <c r="AR659" s="20"/>
      <c r="AS659" s="20"/>
      <c r="AT659" s="20"/>
      <c r="AU659" s="20"/>
      <c r="AV659" s="20"/>
      <c r="AW659" s="20"/>
      <c r="AX659" s="20">
        <v>1.214</v>
      </c>
      <c r="AY659" s="20">
        <v>1.446</v>
      </c>
      <c r="AZ659" s="20">
        <v>1.181</v>
      </c>
      <c r="BA659" s="20"/>
      <c r="BB659" s="20"/>
      <c r="BC659" s="20"/>
      <c r="BD659" s="20"/>
      <c r="BE659" s="20"/>
      <c r="BF659" s="20"/>
      <c r="BG659" s="20"/>
      <c r="BH659" s="20"/>
      <c r="BI659" s="20"/>
      <c r="BJ659" s="20"/>
      <c r="BK659" s="20"/>
      <c r="BL659" s="20"/>
      <c r="BM659" s="20"/>
      <c r="BN659" s="20">
        <v>0.90300000000000002</v>
      </c>
      <c r="BO659" s="20">
        <v>0.92</v>
      </c>
      <c r="BP659" s="20">
        <v>0.92</v>
      </c>
      <c r="BQ659" s="20"/>
      <c r="BR659" s="20"/>
      <c r="BS659" s="20"/>
      <c r="BT659" s="20"/>
      <c r="BU659" s="20"/>
      <c r="BV659" s="20"/>
      <c r="BW659" s="20"/>
      <c r="BX659" s="20"/>
      <c r="BY659" s="20"/>
      <c r="BZ659" s="20"/>
      <c r="CA659" s="20"/>
      <c r="CB659" s="20"/>
      <c r="CC659" s="20"/>
    </row>
    <row r="660" spans="1:81" x14ac:dyDescent="0.35">
      <c r="A660" s="20"/>
      <c r="B660" s="20">
        <v>228.09</v>
      </c>
      <c r="C660" s="20">
        <v>417.12299999999999</v>
      </c>
      <c r="D660" s="20">
        <v>187.471</v>
      </c>
      <c r="E660" s="20"/>
      <c r="F660" s="20"/>
      <c r="G660" s="20"/>
      <c r="H660" s="20"/>
      <c r="I660" s="20"/>
      <c r="J660" s="20"/>
      <c r="K660" s="20"/>
      <c r="L660" s="20"/>
      <c r="M660" s="20"/>
      <c r="N660" s="20"/>
      <c r="O660" s="20"/>
      <c r="P660" s="20"/>
      <c r="Q660" s="20"/>
      <c r="R660" s="20">
        <v>55.350999999999999</v>
      </c>
      <c r="S660" s="20">
        <v>77.724000000000004</v>
      </c>
      <c r="T660" s="20">
        <v>67.296000000000006</v>
      </c>
      <c r="U660" s="20"/>
      <c r="V660" s="20"/>
      <c r="W660" s="20"/>
      <c r="X660" s="20"/>
      <c r="Y660" s="20"/>
      <c r="Z660" s="20"/>
      <c r="AA660" s="20"/>
      <c r="AB660" s="20"/>
      <c r="AC660" s="20"/>
      <c r="AD660" s="20"/>
      <c r="AE660" s="20"/>
      <c r="AG660" s="20"/>
      <c r="AH660" s="20">
        <v>0.93600000000000005</v>
      </c>
      <c r="AI660" s="20">
        <v>0.86799999999999999</v>
      </c>
      <c r="AJ660" s="20">
        <v>0.52</v>
      </c>
      <c r="AK660" s="20"/>
      <c r="AL660" s="20"/>
      <c r="AM660" s="20"/>
      <c r="AN660" s="20"/>
      <c r="AO660" s="20"/>
      <c r="AP660" s="20"/>
      <c r="AQ660" s="20"/>
      <c r="AR660" s="20"/>
      <c r="AS660" s="20"/>
      <c r="AT660" s="20"/>
      <c r="AU660" s="20"/>
      <c r="AV660" s="20"/>
      <c r="AW660" s="20"/>
      <c r="AX660" s="20">
        <v>1.117</v>
      </c>
      <c r="AY660" s="20">
        <v>1.5760000000000001</v>
      </c>
      <c r="AZ660" s="20">
        <v>1.5269999999999999</v>
      </c>
      <c r="BA660" s="20"/>
      <c r="BB660" s="20"/>
      <c r="BC660" s="20"/>
      <c r="BD660" s="20"/>
      <c r="BE660" s="20"/>
      <c r="BF660" s="20"/>
      <c r="BG660" s="20"/>
      <c r="BH660" s="20"/>
      <c r="BI660" s="20"/>
      <c r="BJ660" s="20"/>
      <c r="BK660" s="20"/>
      <c r="BL660" s="20"/>
      <c r="BM660" s="20"/>
      <c r="BN660" s="20">
        <v>0.92100000000000004</v>
      </c>
      <c r="BO660" s="20">
        <v>0.93400000000000005</v>
      </c>
      <c r="BP660" s="20">
        <v>0.83899999999999997</v>
      </c>
      <c r="BQ660" s="20"/>
      <c r="BR660" s="20"/>
      <c r="BS660" s="20"/>
      <c r="BT660" s="20"/>
      <c r="BU660" s="20"/>
      <c r="BV660" s="20"/>
      <c r="BW660" s="20"/>
      <c r="BX660" s="20"/>
      <c r="BY660" s="20"/>
      <c r="BZ660" s="20"/>
      <c r="CA660" s="20"/>
      <c r="CB660" s="20"/>
      <c r="CC660" s="20"/>
    </row>
    <row r="661" spans="1:81" x14ac:dyDescent="0.35">
      <c r="A661" s="20"/>
      <c r="B661" s="20">
        <v>268.70800000000003</v>
      </c>
      <c r="C661" s="20">
        <v>282.76900000000001</v>
      </c>
      <c r="D661" s="20">
        <v>145.29</v>
      </c>
      <c r="E661" s="20"/>
      <c r="F661" s="20"/>
      <c r="G661" s="20"/>
      <c r="H661" s="20"/>
      <c r="I661" s="20"/>
      <c r="J661" s="20"/>
      <c r="K661" s="20"/>
      <c r="L661" s="20"/>
      <c r="M661" s="20"/>
      <c r="N661" s="20"/>
      <c r="O661" s="20"/>
      <c r="P661" s="20"/>
      <c r="Q661" s="20"/>
      <c r="R661" s="20">
        <v>61.386000000000003</v>
      </c>
      <c r="S661" s="20">
        <v>62.421999999999997</v>
      </c>
      <c r="T661" s="20">
        <v>44.012999999999998</v>
      </c>
      <c r="U661" s="20"/>
      <c r="V661" s="20"/>
      <c r="W661" s="20"/>
      <c r="X661" s="20"/>
      <c r="Y661" s="20"/>
      <c r="Z661" s="20"/>
      <c r="AA661" s="20"/>
      <c r="AB661" s="20"/>
      <c r="AC661" s="20"/>
      <c r="AD661" s="20"/>
      <c r="AE661" s="20"/>
      <c r="AG661" s="20"/>
      <c r="AH661" s="20">
        <v>0.89600000000000002</v>
      </c>
      <c r="AI661" s="20">
        <v>0.91200000000000003</v>
      </c>
      <c r="AJ661" s="20">
        <v>0.94299999999999995</v>
      </c>
      <c r="AK661" s="20"/>
      <c r="AL661" s="20"/>
      <c r="AM661" s="20"/>
      <c r="AN661" s="20"/>
      <c r="AO661" s="20"/>
      <c r="AP661" s="20"/>
      <c r="AQ661" s="20"/>
      <c r="AR661" s="20"/>
      <c r="AS661" s="20"/>
      <c r="AT661" s="20"/>
      <c r="AU661" s="20"/>
      <c r="AV661" s="20"/>
      <c r="AW661" s="20"/>
      <c r="AX661" s="20">
        <v>1.4850000000000001</v>
      </c>
      <c r="AY661" s="20">
        <v>1.359</v>
      </c>
      <c r="AZ661" s="20">
        <v>1.0429999999999999</v>
      </c>
      <c r="BA661" s="20"/>
      <c r="BB661" s="20"/>
      <c r="BC661" s="20"/>
      <c r="BD661" s="20"/>
      <c r="BE661" s="20"/>
      <c r="BF661" s="20"/>
      <c r="BG661" s="20"/>
      <c r="BH661" s="20"/>
      <c r="BI661" s="20"/>
      <c r="BJ661" s="20"/>
      <c r="BK661" s="20"/>
      <c r="BL661" s="20"/>
      <c r="BM661" s="20"/>
      <c r="BN661" s="20">
        <v>0.92500000000000004</v>
      </c>
      <c r="BO661" s="20">
        <v>0.92800000000000005</v>
      </c>
      <c r="BP661" s="20">
        <v>0.91600000000000004</v>
      </c>
      <c r="BQ661" s="20"/>
      <c r="BR661" s="20"/>
      <c r="BS661" s="20"/>
      <c r="BT661" s="20"/>
      <c r="BU661" s="20"/>
      <c r="BV661" s="20"/>
      <c r="BW661" s="20"/>
      <c r="BX661" s="20"/>
      <c r="BY661" s="20"/>
      <c r="BZ661" s="20"/>
      <c r="CA661" s="20"/>
      <c r="CB661" s="20"/>
      <c r="CC661" s="20"/>
    </row>
    <row r="662" spans="1:81" x14ac:dyDescent="0.35">
      <c r="A662" s="20"/>
      <c r="B662" s="20">
        <v>218.71600000000001</v>
      </c>
      <c r="C662" s="20">
        <v>287.45499999999998</v>
      </c>
      <c r="D662" s="20">
        <v>184.346</v>
      </c>
      <c r="E662" s="20"/>
      <c r="F662" s="20"/>
      <c r="G662" s="20"/>
      <c r="H662" s="20"/>
      <c r="I662" s="20"/>
      <c r="J662" s="20"/>
      <c r="K662" s="20"/>
      <c r="L662" s="20"/>
      <c r="M662" s="20"/>
      <c r="N662" s="20"/>
      <c r="O662" s="20"/>
      <c r="P662" s="20"/>
      <c r="Q662" s="20"/>
      <c r="R662" s="20">
        <v>56.082999999999998</v>
      </c>
      <c r="S662" s="20">
        <v>64.188999999999993</v>
      </c>
      <c r="T662" s="20">
        <v>52.119</v>
      </c>
      <c r="U662" s="20"/>
      <c r="V662" s="20"/>
      <c r="W662" s="20"/>
      <c r="X662" s="20"/>
      <c r="Y662" s="20"/>
      <c r="Z662" s="20"/>
      <c r="AA662" s="20"/>
      <c r="AB662" s="20"/>
      <c r="AC662" s="20"/>
      <c r="AD662" s="20"/>
      <c r="AE662" s="20"/>
      <c r="AG662" s="20"/>
      <c r="AH662" s="20">
        <v>0.874</v>
      </c>
      <c r="AI662" s="20">
        <v>0.877</v>
      </c>
      <c r="AJ662" s="20">
        <v>0.85299999999999998</v>
      </c>
      <c r="AK662" s="20"/>
      <c r="AL662" s="20"/>
      <c r="AM662" s="20"/>
      <c r="AN662" s="20"/>
      <c r="AO662" s="20"/>
      <c r="AP662" s="20"/>
      <c r="AQ662" s="20"/>
      <c r="AR662" s="20"/>
      <c r="AS662" s="20"/>
      <c r="AT662" s="20"/>
      <c r="AU662" s="20"/>
      <c r="AV662" s="20"/>
      <c r="AW662" s="20"/>
      <c r="AX662" s="20">
        <v>1.31</v>
      </c>
      <c r="AY662" s="20">
        <v>1.0920000000000001</v>
      </c>
      <c r="AZ662" s="20">
        <v>1.504</v>
      </c>
      <c r="BA662" s="20"/>
      <c r="BB662" s="20"/>
      <c r="BC662" s="20"/>
      <c r="BD662" s="20"/>
      <c r="BE662" s="20"/>
      <c r="BF662" s="20"/>
      <c r="BG662" s="20"/>
      <c r="BH662" s="20"/>
      <c r="BI662" s="20"/>
      <c r="BJ662" s="20"/>
      <c r="BK662" s="20"/>
      <c r="BL662" s="20"/>
      <c r="BM662" s="20"/>
      <c r="BN662" s="20">
        <v>0.9</v>
      </c>
      <c r="BO662" s="20">
        <v>0.9</v>
      </c>
      <c r="BP662" s="20">
        <v>0.90400000000000003</v>
      </c>
      <c r="BQ662" s="20"/>
      <c r="BR662" s="20"/>
      <c r="BS662" s="20"/>
      <c r="BT662" s="20"/>
      <c r="BU662" s="20"/>
      <c r="BV662" s="20"/>
      <c r="BW662" s="20"/>
      <c r="BX662" s="20"/>
      <c r="BY662" s="20"/>
      <c r="BZ662" s="20"/>
      <c r="CA662" s="20"/>
      <c r="CB662" s="20"/>
      <c r="CC662" s="20"/>
    </row>
    <row r="663" spans="1:81" x14ac:dyDescent="0.35">
      <c r="A663" s="20"/>
      <c r="B663" s="20">
        <v>485.86200000000002</v>
      </c>
      <c r="C663" s="20">
        <v>292.142</v>
      </c>
      <c r="D663" s="20">
        <v>126.54300000000001</v>
      </c>
      <c r="E663" s="20"/>
      <c r="F663" s="20"/>
      <c r="G663" s="20"/>
      <c r="H663" s="20"/>
      <c r="I663" s="20"/>
      <c r="J663" s="20"/>
      <c r="K663" s="20"/>
      <c r="L663" s="20"/>
      <c r="M663" s="20"/>
      <c r="N663" s="20"/>
      <c r="O663" s="20"/>
      <c r="P663" s="20"/>
      <c r="Q663" s="20"/>
      <c r="R663" s="20">
        <v>82.722999999999999</v>
      </c>
      <c r="S663" s="20">
        <v>62.118000000000002</v>
      </c>
      <c r="T663" s="20">
        <v>43.584000000000003</v>
      </c>
      <c r="U663" s="20"/>
      <c r="V663" s="20"/>
      <c r="W663" s="20"/>
      <c r="X663" s="20"/>
      <c r="Y663" s="20"/>
      <c r="Z663" s="20"/>
      <c r="AA663" s="20"/>
      <c r="AB663" s="20"/>
      <c r="AC663" s="20"/>
      <c r="AD663" s="20"/>
      <c r="AE663" s="20"/>
      <c r="AG663" s="20"/>
      <c r="AH663" s="20">
        <v>0.89200000000000002</v>
      </c>
      <c r="AI663" s="20">
        <v>0.95099999999999996</v>
      </c>
      <c r="AJ663" s="20">
        <v>0.83699999999999997</v>
      </c>
      <c r="AK663" s="20"/>
      <c r="AL663" s="20"/>
      <c r="AM663" s="20"/>
      <c r="AN663" s="20"/>
      <c r="AO663" s="20"/>
      <c r="AP663" s="20"/>
      <c r="AQ663" s="20"/>
      <c r="AR663" s="20"/>
      <c r="AS663" s="20"/>
      <c r="AT663" s="20"/>
      <c r="AU663" s="20"/>
      <c r="AV663" s="20"/>
      <c r="AW663" s="20"/>
      <c r="AX663" s="20">
        <v>1.4810000000000001</v>
      </c>
      <c r="AY663" s="20">
        <v>1.296</v>
      </c>
      <c r="AZ663" s="20">
        <v>1.6160000000000001</v>
      </c>
      <c r="BA663" s="20"/>
      <c r="BB663" s="20"/>
      <c r="BC663" s="20"/>
      <c r="BD663" s="20"/>
      <c r="BE663" s="20"/>
      <c r="BF663" s="20"/>
      <c r="BG663" s="20"/>
      <c r="BH663" s="20"/>
      <c r="BI663" s="20"/>
      <c r="BJ663" s="20"/>
      <c r="BK663" s="20"/>
      <c r="BL663" s="20"/>
      <c r="BM663" s="20"/>
      <c r="BN663" s="20">
        <v>0.94699999999999995</v>
      </c>
      <c r="BO663" s="20">
        <v>0.94</v>
      </c>
      <c r="BP663" s="20">
        <v>0.89</v>
      </c>
      <c r="BQ663" s="20"/>
      <c r="BR663" s="20"/>
      <c r="BS663" s="20"/>
      <c r="BT663" s="20"/>
      <c r="BU663" s="20"/>
      <c r="BV663" s="20"/>
      <c r="BW663" s="20"/>
      <c r="BX663" s="20"/>
      <c r="BY663" s="20"/>
      <c r="BZ663" s="20"/>
      <c r="CA663" s="20"/>
      <c r="CB663" s="20"/>
      <c r="CC663" s="20"/>
    </row>
    <row r="664" spans="1:81" x14ac:dyDescent="0.35">
      <c r="A664" s="20"/>
      <c r="B664" s="20">
        <v>187.471</v>
      </c>
      <c r="C664" s="20">
        <v>240.58799999999999</v>
      </c>
      <c r="D664" s="20">
        <v>192.15799999999999</v>
      </c>
      <c r="E664" s="20"/>
      <c r="F664" s="20"/>
      <c r="G664" s="20"/>
      <c r="H664" s="20"/>
      <c r="I664" s="20"/>
      <c r="J664" s="20"/>
      <c r="K664" s="20"/>
      <c r="L664" s="20"/>
      <c r="M664" s="20"/>
      <c r="N664" s="20"/>
      <c r="O664" s="20"/>
      <c r="P664" s="20"/>
      <c r="Q664" s="20"/>
      <c r="R664" s="20">
        <v>51.512999999999998</v>
      </c>
      <c r="S664" s="20">
        <v>56.082999999999998</v>
      </c>
      <c r="T664" s="20">
        <v>53.582999999999998</v>
      </c>
      <c r="U664" s="20"/>
      <c r="V664" s="20"/>
      <c r="W664" s="20"/>
      <c r="X664" s="20"/>
      <c r="Y664" s="20"/>
      <c r="Z664" s="20"/>
      <c r="AA664" s="20"/>
      <c r="AB664" s="20"/>
      <c r="AC664" s="20"/>
      <c r="AD664" s="20"/>
      <c r="AE664" s="20"/>
      <c r="AG664" s="20"/>
      <c r="AH664" s="20">
        <v>0.88800000000000001</v>
      </c>
      <c r="AI664" s="20">
        <v>0.96099999999999997</v>
      </c>
      <c r="AJ664" s="20">
        <v>0.84099999999999997</v>
      </c>
      <c r="AK664" s="20"/>
      <c r="AL664" s="20"/>
      <c r="AM664" s="20"/>
      <c r="AN664" s="20"/>
      <c r="AO664" s="20"/>
      <c r="AP664" s="20"/>
      <c r="AQ664" s="20"/>
      <c r="AR664" s="20"/>
      <c r="AS664" s="20"/>
      <c r="AT664" s="20"/>
      <c r="AU664" s="20"/>
      <c r="AV664" s="20"/>
      <c r="AW664" s="20"/>
      <c r="AX664" s="20">
        <v>1.7749999999999999</v>
      </c>
      <c r="AY664" s="20">
        <v>1.268</v>
      </c>
      <c r="AZ664" s="20">
        <v>1.64</v>
      </c>
      <c r="BA664" s="20"/>
      <c r="BB664" s="20"/>
      <c r="BC664" s="20"/>
      <c r="BD664" s="20"/>
      <c r="BE664" s="20"/>
      <c r="BF664" s="20"/>
      <c r="BG664" s="20"/>
      <c r="BH664" s="20"/>
      <c r="BI664" s="20"/>
      <c r="BJ664" s="20"/>
      <c r="BK664" s="20"/>
      <c r="BL664" s="20"/>
      <c r="BM664" s="20"/>
      <c r="BN664" s="20">
        <v>0.93799999999999994</v>
      </c>
      <c r="BO664" s="20">
        <v>0.93899999999999995</v>
      </c>
      <c r="BP664" s="20">
        <v>0.91400000000000003</v>
      </c>
      <c r="BQ664" s="20"/>
      <c r="BR664" s="20"/>
      <c r="BS664" s="20"/>
      <c r="BT664" s="20"/>
      <c r="BU664" s="20"/>
      <c r="BV664" s="20"/>
      <c r="BW664" s="20"/>
      <c r="BX664" s="20"/>
      <c r="BY664" s="20"/>
      <c r="BZ664" s="20"/>
      <c r="CA664" s="20"/>
      <c r="CB664" s="20"/>
      <c r="CC664" s="20"/>
    </row>
    <row r="665" spans="1:81" x14ac:dyDescent="0.35">
      <c r="A665" s="20"/>
      <c r="B665" s="20">
        <v>237.46299999999999</v>
      </c>
      <c r="C665" s="20">
        <v>274.95699999999999</v>
      </c>
      <c r="D665" s="20">
        <v>176.535</v>
      </c>
      <c r="E665" s="20"/>
      <c r="F665" s="20"/>
      <c r="G665" s="20"/>
      <c r="H665" s="20"/>
      <c r="I665" s="20"/>
      <c r="J665" s="20"/>
      <c r="K665" s="20"/>
      <c r="L665" s="20"/>
      <c r="M665" s="20"/>
      <c r="N665" s="20"/>
      <c r="O665" s="20"/>
      <c r="P665" s="20"/>
      <c r="Q665" s="20"/>
      <c r="R665" s="20">
        <v>56.387</v>
      </c>
      <c r="S665" s="20">
        <v>62.118000000000002</v>
      </c>
      <c r="T665" s="20">
        <v>48.280999999999999</v>
      </c>
      <c r="U665" s="20"/>
      <c r="V665" s="20"/>
      <c r="W665" s="20"/>
      <c r="X665" s="20"/>
      <c r="Y665" s="20"/>
      <c r="Z665" s="20"/>
      <c r="AA665" s="20"/>
      <c r="AB665" s="20"/>
      <c r="AC665" s="20"/>
      <c r="AD665" s="20"/>
      <c r="AE665" s="20"/>
      <c r="AG665" s="20"/>
      <c r="AH665" s="20">
        <v>0.93899999999999995</v>
      </c>
      <c r="AI665" s="20">
        <v>0.89500000000000002</v>
      </c>
      <c r="AJ665" s="20">
        <v>0.95199999999999996</v>
      </c>
      <c r="AK665" s="20"/>
      <c r="AL665" s="20"/>
      <c r="AM665" s="20"/>
      <c r="AN665" s="20"/>
      <c r="AO665" s="20"/>
      <c r="AP665" s="20"/>
      <c r="AQ665" s="20"/>
      <c r="AR665" s="20"/>
      <c r="AS665" s="20"/>
      <c r="AT665" s="20"/>
      <c r="AU665" s="20"/>
      <c r="AV665" s="20"/>
      <c r="AW665" s="20"/>
      <c r="AX665" s="20">
        <v>1.167</v>
      </c>
      <c r="AY665" s="20">
        <v>1.4590000000000001</v>
      </c>
      <c r="AZ665" s="20">
        <v>1.286</v>
      </c>
      <c r="BA665" s="20"/>
      <c r="BB665" s="20"/>
      <c r="BC665" s="20"/>
      <c r="BD665" s="20"/>
      <c r="BE665" s="20"/>
      <c r="BF665" s="20"/>
      <c r="BG665" s="20"/>
      <c r="BH665" s="20"/>
      <c r="BI665" s="20"/>
      <c r="BJ665" s="20"/>
      <c r="BK665" s="20"/>
      <c r="BL665" s="20"/>
      <c r="BM665" s="20"/>
      <c r="BN665" s="20">
        <v>0.91600000000000004</v>
      </c>
      <c r="BO665" s="20">
        <v>0.92600000000000005</v>
      </c>
      <c r="BP665" s="20">
        <v>0.92600000000000005</v>
      </c>
      <c r="BQ665" s="20"/>
      <c r="BR665" s="20"/>
      <c r="BS665" s="20"/>
      <c r="BT665" s="20"/>
      <c r="BU665" s="20"/>
      <c r="BV665" s="20"/>
      <c r="BW665" s="20"/>
      <c r="BX665" s="20"/>
      <c r="BY665" s="20"/>
      <c r="BZ665" s="20"/>
      <c r="CA665" s="20"/>
      <c r="CB665" s="20"/>
      <c r="CC665" s="20"/>
    </row>
    <row r="666" spans="1:81" x14ac:dyDescent="0.35">
      <c r="A666" s="20"/>
      <c r="B666" s="20">
        <v>181.22200000000001</v>
      </c>
      <c r="C666" s="20">
        <v>310.88900000000001</v>
      </c>
      <c r="D666" s="20">
        <v>117.169</v>
      </c>
      <c r="E666" s="20"/>
      <c r="F666" s="20"/>
      <c r="G666" s="20"/>
      <c r="H666" s="20"/>
      <c r="I666" s="20"/>
      <c r="J666" s="20"/>
      <c r="K666" s="20"/>
      <c r="L666" s="20"/>
      <c r="M666" s="20"/>
      <c r="N666" s="20"/>
      <c r="O666" s="20"/>
      <c r="P666" s="20"/>
      <c r="Q666" s="20"/>
      <c r="R666" s="20">
        <v>51.084000000000003</v>
      </c>
      <c r="S666" s="20">
        <v>65.956999999999994</v>
      </c>
      <c r="T666" s="20">
        <v>41.512999999999998</v>
      </c>
      <c r="U666" s="20"/>
      <c r="V666" s="20"/>
      <c r="W666" s="20"/>
      <c r="X666" s="20"/>
      <c r="Y666" s="20"/>
      <c r="Z666" s="20"/>
      <c r="AA666" s="20"/>
      <c r="AB666" s="20"/>
      <c r="AC666" s="20"/>
      <c r="AD666" s="20"/>
      <c r="AE666" s="20"/>
      <c r="AG666" s="20"/>
      <c r="AH666" s="20">
        <v>0.873</v>
      </c>
      <c r="AI666" s="20">
        <v>0.89800000000000002</v>
      </c>
      <c r="AJ666" s="20">
        <v>0.85399999999999998</v>
      </c>
      <c r="AK666" s="20"/>
      <c r="AL666" s="20"/>
      <c r="AM666" s="20"/>
      <c r="AN666" s="20"/>
      <c r="AO666" s="20"/>
      <c r="AP666" s="20"/>
      <c r="AQ666" s="20"/>
      <c r="AR666" s="20"/>
      <c r="AS666" s="20"/>
      <c r="AT666" s="20"/>
      <c r="AU666" s="20"/>
      <c r="AV666" s="20"/>
      <c r="AW666" s="20"/>
      <c r="AX666" s="20">
        <v>1.704</v>
      </c>
      <c r="AY666" s="20">
        <v>1.1399999999999999</v>
      </c>
      <c r="AZ666" s="20">
        <v>1.58</v>
      </c>
      <c r="BA666" s="20"/>
      <c r="BB666" s="20"/>
      <c r="BC666" s="20"/>
      <c r="BD666" s="20"/>
      <c r="BE666" s="20"/>
      <c r="BF666" s="20"/>
      <c r="BG666" s="20"/>
      <c r="BH666" s="20"/>
      <c r="BI666" s="20"/>
      <c r="BJ666" s="20"/>
      <c r="BK666" s="20"/>
      <c r="BL666" s="20"/>
      <c r="BM666" s="20"/>
      <c r="BN666" s="20">
        <v>0.91700000000000004</v>
      </c>
      <c r="BO666" s="20">
        <v>0.92300000000000004</v>
      </c>
      <c r="BP666" s="20">
        <v>0.877</v>
      </c>
      <c r="BQ666" s="20"/>
      <c r="BR666" s="20"/>
      <c r="BS666" s="20"/>
      <c r="BT666" s="20"/>
      <c r="BU666" s="20"/>
      <c r="BV666" s="20"/>
      <c r="BW666" s="20"/>
      <c r="BX666" s="20"/>
      <c r="BY666" s="20"/>
      <c r="BZ666" s="20"/>
      <c r="CA666" s="20"/>
      <c r="CB666" s="20"/>
      <c r="CC666" s="20"/>
    </row>
    <row r="667" spans="1:81" x14ac:dyDescent="0.35">
      <c r="A667" s="20"/>
      <c r="B667" s="20">
        <v>476.48899999999998</v>
      </c>
      <c r="C667" s="20">
        <v>281.20600000000002</v>
      </c>
      <c r="D667" s="20">
        <v>228.09</v>
      </c>
      <c r="E667" s="20"/>
      <c r="F667" s="20"/>
      <c r="G667" s="20"/>
      <c r="H667" s="20"/>
      <c r="I667" s="20"/>
      <c r="J667" s="20"/>
      <c r="K667" s="20"/>
      <c r="L667" s="20"/>
      <c r="M667" s="20"/>
      <c r="N667" s="20"/>
      <c r="O667" s="20"/>
      <c r="P667" s="20"/>
      <c r="Q667" s="20"/>
      <c r="R667" s="20">
        <v>81.688000000000002</v>
      </c>
      <c r="S667" s="20">
        <v>62.118000000000002</v>
      </c>
      <c r="T667" s="20">
        <v>55.048000000000002</v>
      </c>
      <c r="U667" s="20"/>
      <c r="V667" s="20"/>
      <c r="W667" s="20"/>
      <c r="X667" s="20"/>
      <c r="Y667" s="20"/>
      <c r="Z667" s="20"/>
      <c r="AA667" s="20"/>
      <c r="AB667" s="20"/>
      <c r="AC667" s="20"/>
      <c r="AD667" s="20"/>
      <c r="AE667" s="20"/>
      <c r="AG667" s="20"/>
      <c r="AH667" s="20">
        <v>0.89700000000000002</v>
      </c>
      <c r="AI667" s="20">
        <v>0.91600000000000004</v>
      </c>
      <c r="AJ667" s="20">
        <v>0.94599999999999995</v>
      </c>
      <c r="AK667" s="20"/>
      <c r="AL667" s="20"/>
      <c r="AM667" s="20"/>
      <c r="AN667" s="20"/>
      <c r="AO667" s="20"/>
      <c r="AP667" s="20"/>
      <c r="AQ667" s="20"/>
      <c r="AR667" s="20"/>
      <c r="AS667" s="20"/>
      <c r="AT667" s="20"/>
      <c r="AU667" s="20"/>
      <c r="AV667" s="20"/>
      <c r="AW667" s="20"/>
      <c r="AX667" s="20">
        <v>1.4279999999999999</v>
      </c>
      <c r="AY667" s="20">
        <v>1.165</v>
      </c>
      <c r="AZ667" s="20">
        <v>1.274</v>
      </c>
      <c r="BA667" s="20"/>
      <c r="BB667" s="20"/>
      <c r="BC667" s="20"/>
      <c r="BD667" s="20"/>
      <c r="BE667" s="20"/>
      <c r="BF667" s="20"/>
      <c r="BG667" s="20"/>
      <c r="BH667" s="20"/>
      <c r="BI667" s="20"/>
      <c r="BJ667" s="20"/>
      <c r="BK667" s="20"/>
      <c r="BL667" s="20"/>
      <c r="BM667" s="20"/>
      <c r="BN667" s="20">
        <v>0.93799999999999994</v>
      </c>
      <c r="BO667" s="20">
        <v>0.93300000000000005</v>
      </c>
      <c r="BP667" s="20">
        <v>0.93300000000000005</v>
      </c>
      <c r="BQ667" s="20"/>
      <c r="BR667" s="20"/>
      <c r="BS667" s="20"/>
      <c r="BT667" s="20"/>
      <c r="BU667" s="20"/>
      <c r="BV667" s="20"/>
      <c r="BW667" s="20"/>
      <c r="BX667" s="20"/>
      <c r="BY667" s="20"/>
      <c r="BZ667" s="20"/>
      <c r="CA667" s="20"/>
      <c r="CB667" s="20"/>
      <c r="CC667" s="20"/>
    </row>
    <row r="668" spans="1:81" x14ac:dyDescent="0.35">
      <c r="A668" s="20"/>
      <c r="B668" s="20">
        <v>412.43599999999998</v>
      </c>
      <c r="C668" s="20">
        <v>557.726</v>
      </c>
      <c r="D668" s="20">
        <v>93.734999999999999</v>
      </c>
      <c r="E668" s="20"/>
      <c r="F668" s="20"/>
      <c r="G668" s="20"/>
      <c r="H668" s="20"/>
      <c r="I668" s="20"/>
      <c r="J668" s="20"/>
      <c r="K668" s="20"/>
      <c r="L668" s="20"/>
      <c r="M668" s="20"/>
      <c r="N668" s="20"/>
      <c r="O668" s="20"/>
      <c r="P668" s="20"/>
      <c r="Q668" s="20"/>
      <c r="R668" s="20">
        <v>76.259</v>
      </c>
      <c r="S668" s="20">
        <v>89.793999999999997</v>
      </c>
      <c r="T668" s="20">
        <v>33.710999999999999</v>
      </c>
      <c r="U668" s="20"/>
      <c r="V668" s="20"/>
      <c r="W668" s="20"/>
      <c r="X668" s="20"/>
      <c r="Y668" s="20"/>
      <c r="Z668" s="20"/>
      <c r="AA668" s="20"/>
      <c r="AB668" s="20"/>
      <c r="AC668" s="20"/>
      <c r="AD668" s="20"/>
      <c r="AE668" s="20"/>
      <c r="AG668" s="20"/>
      <c r="AH668" s="20">
        <v>0.89100000000000001</v>
      </c>
      <c r="AI668" s="20">
        <v>0.86899999999999999</v>
      </c>
      <c r="AJ668" s="20">
        <v>1</v>
      </c>
      <c r="AK668" s="20"/>
      <c r="AL668" s="20"/>
      <c r="AM668" s="20"/>
      <c r="AN668" s="20"/>
      <c r="AO668" s="20"/>
      <c r="AP668" s="20"/>
      <c r="AQ668" s="20"/>
      <c r="AR668" s="20"/>
      <c r="AS668" s="20"/>
      <c r="AT668" s="20"/>
      <c r="AU668" s="20"/>
      <c r="AV668" s="20"/>
      <c r="AW668" s="20"/>
      <c r="AX668" s="20">
        <v>1.27</v>
      </c>
      <c r="AY668" s="20">
        <v>1.5109999999999999</v>
      </c>
      <c r="AZ668" s="20">
        <v>1.24</v>
      </c>
      <c r="BA668" s="20"/>
      <c r="BB668" s="20"/>
      <c r="BC668" s="20"/>
      <c r="BD668" s="20"/>
      <c r="BE668" s="20"/>
      <c r="BF668" s="20"/>
      <c r="BG668" s="20"/>
      <c r="BH668" s="20"/>
      <c r="BI668" s="20"/>
      <c r="BJ668" s="20"/>
      <c r="BK668" s="20"/>
      <c r="BL668" s="20"/>
      <c r="BM668" s="20"/>
      <c r="BN668" s="20">
        <v>0.93300000000000005</v>
      </c>
      <c r="BO668" s="20">
        <v>0.93600000000000005</v>
      </c>
      <c r="BP668" s="20">
        <v>0.93799999999999994</v>
      </c>
      <c r="BQ668" s="20"/>
      <c r="BR668" s="20"/>
      <c r="BS668" s="20"/>
      <c r="BT668" s="20"/>
      <c r="BU668" s="20"/>
      <c r="BV668" s="20"/>
      <c r="BW668" s="20"/>
      <c r="BX668" s="20"/>
      <c r="BY668" s="20"/>
      <c r="BZ668" s="20"/>
      <c r="CA668" s="20"/>
      <c r="CB668" s="20"/>
      <c r="CC668" s="20"/>
    </row>
    <row r="669" spans="1:81" x14ac:dyDescent="0.35">
      <c r="A669" s="20"/>
      <c r="B669" s="20">
        <v>290.58</v>
      </c>
      <c r="C669" s="20">
        <v>220.27799999999999</v>
      </c>
      <c r="D669" s="20">
        <v>143.72800000000001</v>
      </c>
      <c r="E669" s="20"/>
      <c r="F669" s="20"/>
      <c r="G669" s="20"/>
      <c r="H669" s="20"/>
      <c r="I669" s="20"/>
      <c r="J669" s="20"/>
      <c r="K669" s="20"/>
      <c r="L669" s="20"/>
      <c r="M669" s="20"/>
      <c r="N669" s="20"/>
      <c r="O669" s="20"/>
      <c r="P669" s="20"/>
      <c r="Q669" s="20"/>
      <c r="R669" s="20">
        <v>62.85</v>
      </c>
      <c r="S669" s="20">
        <v>56.387</v>
      </c>
      <c r="T669" s="20">
        <v>45.780999999999999</v>
      </c>
      <c r="U669" s="20"/>
      <c r="V669" s="20"/>
      <c r="W669" s="20"/>
      <c r="X669" s="20"/>
      <c r="Y669" s="20"/>
      <c r="Z669" s="20"/>
      <c r="AA669" s="20"/>
      <c r="AB669" s="20"/>
      <c r="AC669" s="20"/>
      <c r="AD669" s="20"/>
      <c r="AE669" s="20"/>
      <c r="AG669" s="20"/>
      <c r="AH669" s="20">
        <v>0.92400000000000004</v>
      </c>
      <c r="AI669" s="20">
        <v>0.871</v>
      </c>
      <c r="AJ669" s="20">
        <v>0.86199999999999999</v>
      </c>
      <c r="AK669" s="20"/>
      <c r="AL669" s="20"/>
      <c r="AM669" s="20"/>
      <c r="AN669" s="20"/>
      <c r="AO669" s="20"/>
      <c r="AP669" s="20"/>
      <c r="AQ669" s="20"/>
      <c r="AR669" s="20"/>
      <c r="AS669" s="20"/>
      <c r="AT669" s="20"/>
      <c r="AU669" s="20"/>
      <c r="AV669" s="20"/>
      <c r="AW669" s="20"/>
      <c r="AX669" s="20">
        <v>1.3979999999999999</v>
      </c>
      <c r="AY669" s="20">
        <v>1.52</v>
      </c>
      <c r="AZ669" s="20">
        <v>1.7450000000000001</v>
      </c>
      <c r="BA669" s="20"/>
      <c r="BB669" s="20"/>
      <c r="BC669" s="20"/>
      <c r="BD669" s="20"/>
      <c r="BE669" s="20"/>
      <c r="BF669" s="20"/>
      <c r="BG669" s="20"/>
      <c r="BH669" s="20"/>
      <c r="BI669" s="20"/>
      <c r="BJ669" s="20"/>
      <c r="BK669" s="20"/>
      <c r="BL669" s="20"/>
      <c r="BM669" s="20"/>
      <c r="BN669" s="20">
        <v>0.94199999999999995</v>
      </c>
      <c r="BO669" s="20">
        <v>0.89800000000000002</v>
      </c>
      <c r="BP669" s="20">
        <v>0.90600000000000003</v>
      </c>
      <c r="BQ669" s="20"/>
      <c r="BR669" s="20"/>
      <c r="BS669" s="20"/>
      <c r="BT669" s="20"/>
      <c r="BU669" s="20"/>
      <c r="BV669" s="20"/>
      <c r="BW669" s="20"/>
      <c r="BX669" s="20"/>
      <c r="BY669" s="20"/>
      <c r="BZ669" s="20"/>
      <c r="CA669" s="20"/>
      <c r="CB669" s="20"/>
      <c r="CC669" s="20"/>
    </row>
    <row r="670" spans="1:81" x14ac:dyDescent="0.35">
      <c r="A670" s="20"/>
      <c r="B670" s="20">
        <v>603.03200000000004</v>
      </c>
      <c r="C670" s="20">
        <v>174.97300000000001</v>
      </c>
      <c r="D670" s="20">
        <v>184.346</v>
      </c>
      <c r="E670" s="20"/>
      <c r="F670" s="20"/>
      <c r="G670" s="20"/>
      <c r="H670" s="20"/>
      <c r="I670" s="20"/>
      <c r="J670" s="20"/>
      <c r="K670" s="20"/>
      <c r="L670" s="20"/>
      <c r="M670" s="20"/>
      <c r="N670" s="20"/>
      <c r="O670" s="20"/>
      <c r="P670" s="20"/>
      <c r="Q670" s="20"/>
      <c r="R670" s="20">
        <v>89.491</v>
      </c>
      <c r="S670" s="20">
        <v>48.584000000000003</v>
      </c>
      <c r="T670" s="20">
        <v>50.048000000000002</v>
      </c>
      <c r="U670" s="20"/>
      <c r="V670" s="20"/>
      <c r="W670" s="20"/>
      <c r="X670" s="20"/>
      <c r="Y670" s="20"/>
      <c r="Z670" s="20"/>
      <c r="AA670" s="20"/>
      <c r="AB670" s="20"/>
      <c r="AC670" s="20"/>
      <c r="AD670" s="20"/>
      <c r="AE670" s="20"/>
      <c r="AG670" s="20"/>
      <c r="AH670" s="20">
        <v>0.94599999999999995</v>
      </c>
      <c r="AI670" s="20">
        <v>0.93200000000000005</v>
      </c>
      <c r="AJ670" s="20">
        <v>0.92500000000000004</v>
      </c>
      <c r="AK670" s="20"/>
      <c r="AL670" s="20"/>
      <c r="AM670" s="20"/>
      <c r="AN670" s="20"/>
      <c r="AO670" s="20"/>
      <c r="AP670" s="20"/>
      <c r="AQ670" s="20"/>
      <c r="AR670" s="20"/>
      <c r="AS670" s="20"/>
      <c r="AT670" s="20"/>
      <c r="AU670" s="20"/>
      <c r="AV670" s="20"/>
      <c r="AW670" s="20"/>
      <c r="AX670" s="20">
        <v>1.175</v>
      </c>
      <c r="AY670" s="20">
        <v>1.33</v>
      </c>
      <c r="AZ670" s="20">
        <v>1.371</v>
      </c>
      <c r="BA670" s="20"/>
      <c r="BB670" s="20"/>
      <c r="BC670" s="20"/>
      <c r="BD670" s="20"/>
      <c r="BE670" s="20"/>
      <c r="BF670" s="20"/>
      <c r="BG670" s="20"/>
      <c r="BH670" s="20"/>
      <c r="BI670" s="20"/>
      <c r="BJ670" s="20"/>
      <c r="BK670" s="20"/>
      <c r="BL670" s="20"/>
      <c r="BM670" s="20"/>
      <c r="BN670" s="20">
        <v>0.95499999999999996</v>
      </c>
      <c r="BO670" s="20">
        <v>0.90700000000000003</v>
      </c>
      <c r="BP670" s="20">
        <v>0.91500000000000004</v>
      </c>
      <c r="BQ670" s="20"/>
      <c r="BR670" s="20"/>
      <c r="BS670" s="20"/>
      <c r="BT670" s="20"/>
      <c r="BU670" s="20"/>
      <c r="BV670" s="20"/>
      <c r="BW670" s="20"/>
      <c r="BX670" s="20"/>
      <c r="BY670" s="20"/>
      <c r="BZ670" s="20"/>
      <c r="CA670" s="20"/>
      <c r="CB670" s="20"/>
      <c r="CC670" s="20"/>
    </row>
    <row r="671" spans="1:81" x14ac:dyDescent="0.35">
      <c r="A671" s="20"/>
      <c r="B671" s="20">
        <v>231.214</v>
      </c>
      <c r="C671" s="20">
        <v>178.09700000000001</v>
      </c>
      <c r="D671" s="20">
        <v>168.72399999999999</v>
      </c>
      <c r="E671" s="20"/>
      <c r="F671" s="20"/>
      <c r="G671" s="20"/>
      <c r="H671" s="20"/>
      <c r="I671" s="20"/>
      <c r="J671" s="20"/>
      <c r="K671" s="20"/>
      <c r="L671" s="20"/>
      <c r="M671" s="20"/>
      <c r="N671" s="20"/>
      <c r="O671" s="20"/>
      <c r="P671" s="20"/>
      <c r="Q671" s="20"/>
      <c r="R671" s="20">
        <v>56.814999999999998</v>
      </c>
      <c r="S671" s="20">
        <v>49.316000000000003</v>
      </c>
      <c r="T671" s="20">
        <v>49.619</v>
      </c>
      <c r="U671" s="20"/>
      <c r="V671" s="20"/>
      <c r="W671" s="20"/>
      <c r="X671" s="20"/>
      <c r="Y671" s="20"/>
      <c r="Z671" s="20"/>
      <c r="AA671" s="20"/>
      <c r="AB671" s="20"/>
      <c r="AC671" s="20"/>
      <c r="AD671" s="20"/>
      <c r="AE671" s="20"/>
      <c r="AG671" s="20"/>
      <c r="AH671" s="20">
        <v>0.9</v>
      </c>
      <c r="AI671" s="20">
        <v>0.92</v>
      </c>
      <c r="AJ671" s="20">
        <v>0.86099999999999999</v>
      </c>
      <c r="AK671" s="20"/>
      <c r="AL671" s="20"/>
      <c r="AM671" s="20"/>
      <c r="AN671" s="20"/>
      <c r="AO671" s="20"/>
      <c r="AP671" s="20"/>
      <c r="AQ671" s="20"/>
      <c r="AR671" s="20"/>
      <c r="AS671" s="20"/>
      <c r="AT671" s="20"/>
      <c r="AU671" s="20"/>
      <c r="AV671" s="20"/>
      <c r="AW671" s="20"/>
      <c r="AX671" s="20">
        <v>1.391</v>
      </c>
      <c r="AY671" s="20">
        <v>1.258</v>
      </c>
      <c r="AZ671" s="20">
        <v>1.52</v>
      </c>
      <c r="BA671" s="20"/>
      <c r="BB671" s="20"/>
      <c r="BC671" s="20"/>
      <c r="BD671" s="20"/>
      <c r="BE671" s="20"/>
      <c r="BF671" s="20"/>
      <c r="BG671" s="20"/>
      <c r="BH671" s="20"/>
      <c r="BI671" s="20"/>
      <c r="BJ671" s="20"/>
      <c r="BK671" s="20"/>
      <c r="BL671" s="20"/>
      <c r="BM671" s="20"/>
      <c r="BN671" s="20">
        <v>0.91600000000000004</v>
      </c>
      <c r="BO671" s="20">
        <v>0.90500000000000003</v>
      </c>
      <c r="BP671" s="20">
        <v>0.89600000000000002</v>
      </c>
      <c r="BQ671" s="20"/>
      <c r="BR671" s="20"/>
      <c r="BS671" s="20"/>
      <c r="BT671" s="20"/>
      <c r="BU671" s="20"/>
      <c r="BV671" s="20"/>
      <c r="BW671" s="20"/>
      <c r="BX671" s="20"/>
      <c r="BY671" s="20"/>
      <c r="BZ671" s="20"/>
      <c r="CA671" s="20"/>
      <c r="CB671" s="20"/>
      <c r="CC671" s="20"/>
    </row>
    <row r="672" spans="1:81" x14ac:dyDescent="0.35">
      <c r="A672" s="20"/>
      <c r="B672" s="20">
        <v>207.78</v>
      </c>
      <c r="C672" s="20">
        <v>184.346</v>
      </c>
      <c r="D672" s="20">
        <v>146.852</v>
      </c>
      <c r="E672" s="20"/>
      <c r="F672" s="20"/>
      <c r="G672" s="20"/>
      <c r="H672" s="20"/>
      <c r="I672" s="20"/>
      <c r="J672" s="20"/>
      <c r="K672" s="20"/>
      <c r="L672" s="20"/>
      <c r="M672" s="20"/>
      <c r="N672" s="20"/>
      <c r="O672" s="20"/>
      <c r="P672" s="20"/>
      <c r="Q672" s="20"/>
      <c r="R672" s="20">
        <v>53.582999999999998</v>
      </c>
      <c r="S672" s="20">
        <v>51.084000000000003</v>
      </c>
      <c r="T672" s="20">
        <v>47.548000000000002</v>
      </c>
      <c r="U672" s="20"/>
      <c r="V672" s="20"/>
      <c r="W672" s="20"/>
      <c r="X672" s="20"/>
      <c r="Y672" s="20"/>
      <c r="Z672" s="20"/>
      <c r="AA672" s="20"/>
      <c r="AB672" s="20"/>
      <c r="AC672" s="20"/>
      <c r="AD672" s="20"/>
      <c r="AE672" s="20"/>
      <c r="AG672" s="20"/>
      <c r="AH672" s="20">
        <v>0.90900000000000003</v>
      </c>
      <c r="AI672" s="20">
        <v>0.88800000000000001</v>
      </c>
      <c r="AJ672" s="20">
        <v>0.81599999999999995</v>
      </c>
      <c r="AK672" s="20"/>
      <c r="AL672" s="20"/>
      <c r="AM672" s="20"/>
      <c r="AN672" s="20"/>
      <c r="AO672" s="20"/>
      <c r="AP672" s="20"/>
      <c r="AQ672" s="20"/>
      <c r="AR672" s="20"/>
      <c r="AS672" s="20"/>
      <c r="AT672" s="20"/>
      <c r="AU672" s="20"/>
      <c r="AV672" s="20"/>
      <c r="AW672" s="20"/>
      <c r="AX672" s="20">
        <v>1.5229999999999999</v>
      </c>
      <c r="AY672" s="20">
        <v>1.538</v>
      </c>
      <c r="AZ672" s="20">
        <v>1.7410000000000001</v>
      </c>
      <c r="BA672" s="20"/>
      <c r="BB672" s="20"/>
      <c r="BC672" s="20"/>
      <c r="BD672" s="20"/>
      <c r="BE672" s="20"/>
      <c r="BF672" s="20"/>
      <c r="BG672" s="20"/>
      <c r="BH672" s="20"/>
      <c r="BI672" s="20"/>
      <c r="BJ672" s="20"/>
      <c r="BK672" s="20"/>
      <c r="BL672" s="20"/>
      <c r="BM672" s="20"/>
      <c r="BN672" s="20">
        <v>0.92400000000000004</v>
      </c>
      <c r="BO672" s="20">
        <v>0.90400000000000003</v>
      </c>
      <c r="BP672" s="20">
        <v>0.88300000000000001</v>
      </c>
      <c r="BQ672" s="20"/>
      <c r="BR672" s="20"/>
      <c r="BS672" s="20"/>
      <c r="BT672" s="20"/>
      <c r="BU672" s="20"/>
      <c r="BV672" s="20"/>
      <c r="BW672" s="20"/>
      <c r="BX672" s="20"/>
      <c r="BY672" s="20"/>
      <c r="BZ672" s="20"/>
      <c r="CA672" s="20"/>
      <c r="CB672" s="20"/>
      <c r="CC672" s="20"/>
    </row>
    <row r="673" spans="1:81" x14ac:dyDescent="0.35">
      <c r="A673" s="20"/>
      <c r="B673" s="20">
        <v>681.14400000000001</v>
      </c>
      <c r="C673" s="20">
        <v>349.94600000000003</v>
      </c>
      <c r="D673" s="20">
        <v>151.53899999999999</v>
      </c>
      <c r="E673" s="20"/>
      <c r="F673" s="20"/>
      <c r="G673" s="20"/>
      <c r="H673" s="20"/>
      <c r="I673" s="20"/>
      <c r="J673" s="20"/>
      <c r="K673" s="20"/>
      <c r="L673" s="20"/>
      <c r="M673" s="20"/>
      <c r="N673" s="20"/>
      <c r="O673" s="20"/>
      <c r="P673" s="20"/>
      <c r="Q673" s="20"/>
      <c r="R673" s="20">
        <v>99.061000000000007</v>
      </c>
      <c r="S673" s="20">
        <v>70.224000000000004</v>
      </c>
      <c r="T673" s="20">
        <v>45.780999999999999</v>
      </c>
      <c r="U673" s="20"/>
      <c r="V673" s="20"/>
      <c r="W673" s="20"/>
      <c r="X673" s="20"/>
      <c r="Y673" s="20"/>
      <c r="Z673" s="20"/>
      <c r="AA673" s="20"/>
      <c r="AB673" s="20"/>
      <c r="AC673" s="20"/>
      <c r="AD673" s="20"/>
      <c r="AE673" s="20"/>
      <c r="AG673" s="20"/>
      <c r="AH673" s="20">
        <v>0.872</v>
      </c>
      <c r="AI673" s="20">
        <v>0.89200000000000002</v>
      </c>
      <c r="AJ673" s="20">
        <v>0.90900000000000003</v>
      </c>
      <c r="AK673" s="20"/>
      <c r="AL673" s="20"/>
      <c r="AM673" s="20"/>
      <c r="AN673" s="20"/>
      <c r="AO673" s="20"/>
      <c r="AP673" s="20"/>
      <c r="AQ673" s="20"/>
      <c r="AR673" s="20"/>
      <c r="AS673" s="20"/>
      <c r="AT673" s="20"/>
      <c r="AU673" s="20"/>
      <c r="AV673" s="20"/>
      <c r="AW673" s="20"/>
      <c r="AX673" s="20">
        <v>1.4079999999999999</v>
      </c>
      <c r="AY673" s="20">
        <v>1.3919999999999999</v>
      </c>
      <c r="AZ673" s="20">
        <v>1.2350000000000001</v>
      </c>
      <c r="BA673" s="20"/>
      <c r="BB673" s="20"/>
      <c r="BC673" s="20"/>
      <c r="BD673" s="20"/>
      <c r="BE673" s="20"/>
      <c r="BF673" s="20"/>
      <c r="BG673" s="20"/>
      <c r="BH673" s="20"/>
      <c r="BI673" s="20"/>
      <c r="BJ673" s="20"/>
      <c r="BK673" s="20"/>
      <c r="BL673" s="20"/>
      <c r="BM673" s="20"/>
      <c r="BN673" s="20">
        <v>0.94299999999999995</v>
      </c>
      <c r="BO673" s="20">
        <v>0.93100000000000005</v>
      </c>
      <c r="BP673" s="20">
        <v>0.91500000000000004</v>
      </c>
      <c r="BQ673" s="20"/>
      <c r="BR673" s="20"/>
      <c r="BS673" s="20"/>
      <c r="BT673" s="20"/>
      <c r="BU673" s="20"/>
      <c r="BV673" s="20"/>
      <c r="BW673" s="20"/>
      <c r="BX673" s="20"/>
      <c r="BY673" s="20"/>
      <c r="BZ673" s="20"/>
      <c r="CA673" s="20"/>
      <c r="CB673" s="20"/>
      <c r="CC673" s="20"/>
    </row>
    <row r="674" spans="1:81" x14ac:dyDescent="0.35">
      <c r="A674" s="20"/>
      <c r="B674" s="20">
        <v>159.35</v>
      </c>
      <c r="C674" s="20">
        <v>239.02500000000001</v>
      </c>
      <c r="D674" s="20">
        <v>128.10499999999999</v>
      </c>
      <c r="E674" s="20"/>
      <c r="F674" s="20"/>
      <c r="G674" s="20"/>
      <c r="H674" s="20"/>
      <c r="I674" s="20"/>
      <c r="J674" s="20"/>
      <c r="K674" s="20"/>
      <c r="L674" s="20"/>
      <c r="M674" s="20"/>
      <c r="N674" s="20"/>
      <c r="O674" s="20"/>
      <c r="P674" s="20"/>
      <c r="Q674" s="20"/>
      <c r="R674" s="20">
        <v>46.816000000000003</v>
      </c>
      <c r="S674" s="20">
        <v>56.082999999999998</v>
      </c>
      <c r="T674" s="20">
        <v>44.316000000000003</v>
      </c>
      <c r="U674" s="20"/>
      <c r="V674" s="20"/>
      <c r="W674" s="20"/>
      <c r="X674" s="20"/>
      <c r="Y674" s="20"/>
      <c r="Z674" s="20"/>
      <c r="AA674" s="20"/>
      <c r="AB674" s="20"/>
      <c r="AC674" s="20"/>
      <c r="AD674" s="20"/>
      <c r="AE674" s="20"/>
      <c r="AG674" s="20"/>
      <c r="AH674" s="20">
        <v>0.91400000000000003</v>
      </c>
      <c r="AI674" s="20">
        <v>0.95499999999999996</v>
      </c>
      <c r="AJ674" s="20">
        <v>0.82</v>
      </c>
      <c r="AK674" s="20"/>
      <c r="AL674" s="20"/>
      <c r="AM674" s="20"/>
      <c r="AN674" s="20"/>
      <c r="AO674" s="20"/>
      <c r="AP674" s="20"/>
      <c r="AQ674" s="20"/>
      <c r="AR674" s="20"/>
      <c r="AS674" s="20"/>
      <c r="AT674" s="20"/>
      <c r="AU674" s="20"/>
      <c r="AV674" s="20"/>
      <c r="AW674" s="20"/>
      <c r="AX674" s="20">
        <v>1.633</v>
      </c>
      <c r="AY674" s="20">
        <v>1.02</v>
      </c>
      <c r="AZ674" s="20">
        <v>1.7869999999999999</v>
      </c>
      <c r="BA674" s="20"/>
      <c r="BB674" s="20"/>
      <c r="BC674" s="20"/>
      <c r="BD674" s="20"/>
      <c r="BE674" s="20"/>
      <c r="BF674" s="20"/>
      <c r="BG674" s="20"/>
      <c r="BH674" s="20"/>
      <c r="BI674" s="20"/>
      <c r="BJ674" s="20"/>
      <c r="BK674" s="20"/>
      <c r="BL674" s="20"/>
      <c r="BM674" s="20"/>
      <c r="BN674" s="20">
        <v>0.92700000000000005</v>
      </c>
      <c r="BO674" s="20">
        <v>0.92700000000000005</v>
      </c>
      <c r="BP674" s="20">
        <v>0.872</v>
      </c>
      <c r="BQ674" s="20"/>
      <c r="BR674" s="20"/>
      <c r="BS674" s="20"/>
      <c r="BT674" s="20"/>
      <c r="BU674" s="20"/>
      <c r="BV674" s="20"/>
      <c r="BW674" s="20"/>
      <c r="BX674" s="20"/>
      <c r="BY674" s="20"/>
      <c r="BZ674" s="20"/>
      <c r="CA674" s="20"/>
      <c r="CB674" s="20"/>
      <c r="CC674" s="20"/>
    </row>
    <row r="675" spans="1:81" x14ac:dyDescent="0.35">
      <c r="A675" s="20"/>
      <c r="B675" s="20">
        <v>215.59200000000001</v>
      </c>
      <c r="C675" s="20">
        <v>1090.4559999999999</v>
      </c>
      <c r="D675" s="20">
        <v>168.72399999999999</v>
      </c>
      <c r="E675" s="20"/>
      <c r="F675" s="20"/>
      <c r="G675" s="20"/>
      <c r="H675" s="20"/>
      <c r="I675" s="20"/>
      <c r="J675" s="20"/>
      <c r="K675" s="20"/>
      <c r="L675" s="20"/>
      <c r="M675" s="20"/>
      <c r="N675" s="20"/>
      <c r="O675" s="20"/>
      <c r="P675" s="20"/>
      <c r="Q675" s="20"/>
      <c r="R675" s="20">
        <v>54.316000000000003</v>
      </c>
      <c r="S675" s="20">
        <v>130.57499999999999</v>
      </c>
      <c r="T675" s="20">
        <v>53.887</v>
      </c>
      <c r="U675" s="20"/>
      <c r="V675" s="20"/>
      <c r="W675" s="20"/>
      <c r="X675" s="20"/>
      <c r="Y675" s="20"/>
      <c r="Z675" s="20"/>
      <c r="AA675" s="20"/>
      <c r="AB675" s="20"/>
      <c r="AC675" s="20"/>
      <c r="AD675" s="20"/>
      <c r="AE675" s="20"/>
      <c r="AG675" s="20"/>
      <c r="AH675" s="20">
        <v>0.91800000000000004</v>
      </c>
      <c r="AI675" s="20">
        <v>0.80400000000000005</v>
      </c>
      <c r="AJ675" s="20">
        <v>0.73</v>
      </c>
      <c r="AK675" s="20"/>
      <c r="AL675" s="20"/>
      <c r="AM675" s="20"/>
      <c r="AN675" s="20"/>
      <c r="AO675" s="20"/>
      <c r="AP675" s="20"/>
      <c r="AQ675" s="20"/>
      <c r="AR675" s="20"/>
      <c r="AS675" s="20"/>
      <c r="AT675" s="20"/>
      <c r="AU675" s="20"/>
      <c r="AV675" s="20"/>
      <c r="AW675" s="20"/>
      <c r="AX675" s="20">
        <v>1.585</v>
      </c>
      <c r="AY675" s="20">
        <v>1.7529999999999999</v>
      </c>
      <c r="AZ675" s="20">
        <v>1.0980000000000001</v>
      </c>
      <c r="BA675" s="20"/>
      <c r="BB675" s="20"/>
      <c r="BC675" s="20"/>
      <c r="BD675" s="20"/>
      <c r="BE675" s="20"/>
      <c r="BF675" s="20"/>
      <c r="BG675" s="20"/>
      <c r="BH675" s="20"/>
      <c r="BI675" s="20"/>
      <c r="BJ675" s="20"/>
      <c r="BK675" s="20"/>
      <c r="BL675" s="20"/>
      <c r="BM675" s="20"/>
      <c r="BN675" s="20">
        <v>0.93200000000000005</v>
      </c>
      <c r="BO675" s="20">
        <v>0.94799999999999995</v>
      </c>
      <c r="BP675" s="20">
        <v>0.88500000000000001</v>
      </c>
      <c r="BQ675" s="20"/>
      <c r="BR675" s="20"/>
      <c r="BS675" s="20"/>
      <c r="BT675" s="20"/>
      <c r="BU675" s="20"/>
      <c r="BV675" s="20"/>
      <c r="BW675" s="20"/>
      <c r="BX675" s="20"/>
      <c r="BY675" s="20"/>
      <c r="BZ675" s="20"/>
      <c r="CA675" s="20"/>
      <c r="CB675" s="20"/>
      <c r="CC675" s="20"/>
    </row>
    <row r="676" spans="1:81" x14ac:dyDescent="0.35">
      <c r="A676" s="20"/>
      <c r="B676" s="20"/>
      <c r="C676" s="20"/>
      <c r="D676" s="20">
        <v>112.483</v>
      </c>
      <c r="E676" s="20"/>
      <c r="F676" s="20"/>
      <c r="G676" s="20"/>
      <c r="H676" s="20"/>
      <c r="I676" s="20"/>
      <c r="J676" s="20"/>
      <c r="K676" s="20"/>
      <c r="L676" s="20"/>
      <c r="M676" s="20"/>
      <c r="N676" s="20"/>
      <c r="O676" s="20"/>
      <c r="P676" s="20"/>
      <c r="Q676" s="20"/>
      <c r="R676" s="20"/>
      <c r="S676" s="20"/>
      <c r="T676" s="20">
        <v>41.817</v>
      </c>
      <c r="U676" s="20"/>
      <c r="V676" s="20"/>
      <c r="W676" s="20"/>
      <c r="X676" s="20"/>
      <c r="Y676" s="20"/>
      <c r="Z676" s="20"/>
      <c r="AA676" s="20"/>
      <c r="AB676" s="20"/>
      <c r="AC676" s="20"/>
      <c r="AD676" s="20"/>
      <c r="AE676" s="20"/>
      <c r="AG676" s="20"/>
      <c r="AH676" s="20"/>
      <c r="AI676" s="20"/>
      <c r="AJ676" s="20">
        <v>0.80800000000000005</v>
      </c>
      <c r="AK676" s="20"/>
      <c r="AL676" s="20"/>
      <c r="AM676" s="20"/>
      <c r="AN676" s="20"/>
      <c r="AO676" s="20"/>
      <c r="AP676" s="20"/>
      <c r="AQ676" s="20"/>
      <c r="AR676" s="20"/>
      <c r="AS676" s="20"/>
      <c r="AT676" s="20"/>
      <c r="AU676" s="20"/>
      <c r="AV676" s="20"/>
      <c r="AW676" s="20"/>
      <c r="AX676" s="20"/>
      <c r="AY676" s="20"/>
      <c r="AZ676" s="20">
        <v>1.5389999999999999</v>
      </c>
      <c r="BA676" s="20"/>
      <c r="BB676" s="20"/>
      <c r="BC676" s="20"/>
      <c r="BD676" s="20"/>
      <c r="BE676" s="20"/>
      <c r="BF676" s="20"/>
      <c r="BG676" s="20"/>
      <c r="BH676" s="20"/>
      <c r="BI676" s="20"/>
      <c r="BJ676" s="20"/>
      <c r="BK676" s="20"/>
      <c r="BL676" s="20"/>
      <c r="BM676" s="20"/>
      <c r="BN676" s="20"/>
      <c r="BO676" s="20"/>
      <c r="BP676" s="20">
        <v>0.86199999999999999</v>
      </c>
      <c r="BQ676" s="20"/>
      <c r="BR676" s="20"/>
      <c r="BS676" s="20"/>
      <c r="BT676" s="20"/>
      <c r="BU676" s="20"/>
      <c r="BV676" s="20"/>
      <c r="BW676" s="20"/>
      <c r="BX676" s="20"/>
      <c r="BY676" s="20"/>
      <c r="BZ676" s="20"/>
      <c r="CA676" s="20"/>
      <c r="CB676" s="20"/>
      <c r="CC676" s="20"/>
    </row>
    <row r="677" spans="1:81" x14ac:dyDescent="0.35">
      <c r="A677" s="20"/>
      <c r="B677" s="20"/>
      <c r="C677" s="20"/>
      <c r="D677" s="20">
        <v>134.35400000000001</v>
      </c>
      <c r="E677" s="20"/>
      <c r="F677" s="20"/>
      <c r="G677" s="20"/>
      <c r="H677" s="20"/>
      <c r="I677" s="20"/>
      <c r="J677" s="20"/>
      <c r="K677" s="20"/>
      <c r="L677" s="20"/>
      <c r="M677" s="20"/>
      <c r="N677" s="20"/>
      <c r="O677" s="20"/>
      <c r="P677" s="20"/>
      <c r="Q677" s="20"/>
      <c r="R677" s="20"/>
      <c r="S677" s="20"/>
      <c r="T677" s="20">
        <v>45.048999999999999</v>
      </c>
      <c r="U677" s="20"/>
      <c r="V677" s="20"/>
      <c r="W677" s="20"/>
      <c r="X677" s="20"/>
      <c r="Y677" s="20"/>
      <c r="Z677" s="20"/>
      <c r="AA677" s="20"/>
      <c r="AB677" s="20"/>
      <c r="AC677" s="20"/>
      <c r="AD677" s="20"/>
      <c r="AE677" s="20"/>
      <c r="AG677" s="20"/>
      <c r="AH677" s="20"/>
      <c r="AI677" s="20"/>
      <c r="AJ677" s="20">
        <v>0.83199999999999996</v>
      </c>
      <c r="AK677" s="20"/>
      <c r="AL677" s="20"/>
      <c r="AM677" s="20"/>
      <c r="AN677" s="20"/>
      <c r="AO677" s="20"/>
      <c r="AP677" s="20"/>
      <c r="AQ677" s="20"/>
      <c r="AR677" s="20"/>
      <c r="AS677" s="20"/>
      <c r="AT677" s="20"/>
      <c r="AU677" s="20"/>
      <c r="AV677" s="20"/>
      <c r="AW677" s="20"/>
      <c r="AX677" s="20"/>
      <c r="AY677" s="20"/>
      <c r="AZ677" s="20">
        <v>1.4930000000000001</v>
      </c>
      <c r="BA677" s="20"/>
      <c r="BB677" s="20"/>
      <c r="BC677" s="20"/>
      <c r="BD677" s="20"/>
      <c r="BE677" s="20"/>
      <c r="BF677" s="20"/>
      <c r="BG677" s="20"/>
      <c r="BH677" s="20"/>
      <c r="BI677" s="20"/>
      <c r="BJ677" s="20"/>
      <c r="BK677" s="20"/>
      <c r="BL677" s="20"/>
      <c r="BM677" s="20"/>
      <c r="BN677" s="20"/>
      <c r="BO677" s="20"/>
      <c r="BP677" s="20">
        <v>0.86</v>
      </c>
      <c r="BQ677" s="20"/>
      <c r="BR677" s="20"/>
      <c r="BS677" s="20"/>
      <c r="BT677" s="20"/>
      <c r="BU677" s="20"/>
      <c r="BV677" s="20"/>
      <c r="BW677" s="20"/>
      <c r="BX677" s="20"/>
      <c r="BY677" s="20"/>
      <c r="BZ677" s="20"/>
      <c r="CA677" s="20"/>
      <c r="CB677" s="20"/>
      <c r="CC677" s="20"/>
    </row>
    <row r="678" spans="1:81" x14ac:dyDescent="0.35">
      <c r="A678" s="20"/>
      <c r="B678" s="20"/>
      <c r="C678" s="20"/>
      <c r="D678" s="20">
        <v>157.78800000000001</v>
      </c>
      <c r="E678" s="20"/>
      <c r="F678" s="20"/>
      <c r="G678" s="20"/>
      <c r="H678" s="20"/>
      <c r="I678" s="20"/>
      <c r="J678" s="20"/>
      <c r="K678" s="20"/>
      <c r="L678" s="20"/>
      <c r="M678" s="20"/>
      <c r="N678" s="20"/>
      <c r="O678" s="20"/>
      <c r="P678" s="20"/>
      <c r="Q678" s="20"/>
      <c r="R678" s="20"/>
      <c r="S678" s="20"/>
      <c r="T678" s="20">
        <v>49.619</v>
      </c>
      <c r="U678" s="20"/>
      <c r="V678" s="20"/>
      <c r="W678" s="20"/>
      <c r="X678" s="20"/>
      <c r="Y678" s="20"/>
      <c r="Z678" s="20"/>
      <c r="AA678" s="20"/>
      <c r="AB678" s="20"/>
      <c r="AC678" s="20"/>
      <c r="AD678" s="20"/>
      <c r="AE678" s="20"/>
      <c r="AG678" s="20"/>
      <c r="AH678" s="20"/>
      <c r="AI678" s="20"/>
      <c r="AJ678" s="20">
        <v>0.80500000000000005</v>
      </c>
      <c r="AK678" s="20"/>
      <c r="AL678" s="20"/>
      <c r="AM678" s="20"/>
      <c r="AN678" s="20"/>
      <c r="AO678" s="20"/>
      <c r="AP678" s="20"/>
      <c r="AQ678" s="20"/>
      <c r="AR678" s="20"/>
      <c r="AS678" s="20"/>
      <c r="AT678" s="20"/>
      <c r="AU678" s="20"/>
      <c r="AV678" s="20"/>
      <c r="AW678" s="20"/>
      <c r="AX678" s="20"/>
      <c r="AY678" s="20"/>
      <c r="AZ678" s="20">
        <v>1.639</v>
      </c>
      <c r="BA678" s="20"/>
      <c r="BB678" s="20"/>
      <c r="BC678" s="20"/>
      <c r="BD678" s="20"/>
      <c r="BE678" s="20"/>
      <c r="BF678" s="20"/>
      <c r="BG678" s="20"/>
      <c r="BH678" s="20"/>
      <c r="BI678" s="20"/>
      <c r="BJ678" s="20"/>
      <c r="BK678" s="20"/>
      <c r="BL678" s="20"/>
      <c r="BM678" s="20"/>
      <c r="BN678" s="20"/>
      <c r="BO678" s="20"/>
      <c r="BP678" s="20">
        <v>0.88200000000000001</v>
      </c>
      <c r="BQ678" s="20"/>
      <c r="BR678" s="20"/>
      <c r="BS678" s="20"/>
      <c r="BT678" s="20"/>
      <c r="BU678" s="20"/>
      <c r="BV678" s="20"/>
      <c r="BW678" s="20"/>
      <c r="BX678" s="20"/>
      <c r="BY678" s="20"/>
      <c r="BZ678" s="20"/>
      <c r="CA678" s="20"/>
      <c r="CB678" s="20"/>
      <c r="CC678" s="20"/>
    </row>
    <row r="679" spans="1:81" x14ac:dyDescent="0.35">
      <c r="A679" s="20"/>
      <c r="B679" s="20"/>
      <c r="C679" s="20"/>
      <c r="D679" s="20"/>
      <c r="E679" s="20"/>
      <c r="F679" s="20"/>
      <c r="G679" s="20"/>
      <c r="H679" s="20"/>
      <c r="I679" s="20"/>
      <c r="J679" s="20"/>
      <c r="K679" s="20"/>
      <c r="L679" s="20"/>
      <c r="M679" s="20"/>
      <c r="N679" s="20"/>
      <c r="O679" s="20"/>
      <c r="P679" s="20"/>
      <c r="Q679" s="20"/>
      <c r="R679" s="20"/>
      <c r="S679" s="20"/>
      <c r="T679" s="20"/>
      <c r="U679" s="20"/>
      <c r="V679" s="20"/>
      <c r="W679" s="20"/>
      <c r="X679" s="20"/>
      <c r="Y679" s="20"/>
      <c r="Z679" s="20"/>
      <c r="AA679" s="20"/>
      <c r="AB679" s="20"/>
      <c r="AC679" s="20"/>
      <c r="AD679" s="20"/>
      <c r="AE679" s="20"/>
      <c r="AG679" s="20"/>
      <c r="AH679" s="20"/>
      <c r="AI679" s="20"/>
      <c r="AJ679" s="20"/>
      <c r="AK679" s="20"/>
      <c r="AL679" s="20"/>
      <c r="AM679" s="20"/>
      <c r="AN679" s="20"/>
      <c r="AO679" s="20"/>
      <c r="AP679" s="20"/>
      <c r="AQ679" s="20"/>
      <c r="AR679" s="20"/>
      <c r="AS679" s="20"/>
      <c r="AT679" s="20"/>
      <c r="AU679" s="20"/>
      <c r="AV679" s="20"/>
      <c r="AW679" s="20"/>
      <c r="AX679" s="20"/>
      <c r="AY679" s="20"/>
      <c r="AZ679" s="20"/>
      <c r="BA679" s="20"/>
      <c r="BB679" s="20"/>
      <c r="BC679" s="20"/>
      <c r="BD679" s="20"/>
      <c r="BE679" s="20"/>
      <c r="BF679" s="20"/>
      <c r="BG679" s="20"/>
      <c r="BH679" s="20"/>
      <c r="BI679" s="20"/>
      <c r="BJ679" s="20"/>
      <c r="BK679" s="20"/>
      <c r="BL679" s="20"/>
      <c r="BM679" s="20"/>
      <c r="BN679" s="20"/>
      <c r="BO679" s="20"/>
      <c r="BP679" s="20"/>
      <c r="BQ679" s="20"/>
      <c r="BR679" s="20"/>
      <c r="BS679" s="20"/>
      <c r="BT679" s="20"/>
      <c r="BU679" s="20"/>
      <c r="BV679" s="20"/>
      <c r="BW679" s="20"/>
      <c r="BX679" s="20"/>
      <c r="BY679" s="20"/>
      <c r="BZ679" s="20"/>
      <c r="CA679" s="20"/>
      <c r="CB679" s="20"/>
      <c r="CC679" s="20"/>
    </row>
    <row r="680" spans="1:81" x14ac:dyDescent="0.35">
      <c r="AG680" s="20"/>
      <c r="AH680" s="20"/>
      <c r="AI680" s="20"/>
      <c r="AJ680" s="20"/>
      <c r="AK680" s="20"/>
      <c r="AL680" s="20"/>
      <c r="AM680" s="20"/>
      <c r="AN680" s="20"/>
      <c r="AO680" s="20"/>
      <c r="AP680" s="20"/>
      <c r="AQ680" s="20"/>
      <c r="AR680" s="20"/>
      <c r="AS680" s="20"/>
      <c r="AT680" s="20"/>
      <c r="AU680" s="20"/>
      <c r="AV680" s="20"/>
      <c r="AW680" s="20"/>
      <c r="AX680" s="20"/>
      <c r="AY680" s="20"/>
      <c r="AZ680" s="20"/>
      <c r="BA680" s="20"/>
      <c r="BB680" s="20"/>
      <c r="BC680" s="20"/>
      <c r="BD680" s="20"/>
      <c r="BE680" s="20"/>
      <c r="BF680" s="20"/>
      <c r="BG680" s="20"/>
      <c r="BH680" s="20"/>
      <c r="BI680" s="20"/>
      <c r="BJ680" s="20"/>
      <c r="BK680" s="20"/>
      <c r="BL680" s="20"/>
      <c r="BM680" s="20"/>
      <c r="BN680" s="20"/>
      <c r="BO680" s="20"/>
      <c r="BP680" s="20"/>
      <c r="BQ680" s="20"/>
      <c r="BR680" s="20"/>
      <c r="BS680" s="20"/>
      <c r="BT680" s="20"/>
      <c r="BU680" s="20"/>
      <c r="BV680" s="20"/>
      <c r="BW680" s="20"/>
      <c r="BX680" s="20"/>
      <c r="BY680" s="20"/>
      <c r="BZ680" s="20"/>
      <c r="CA680" s="20"/>
      <c r="CB680" s="20"/>
      <c r="CC680" s="20"/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0109A8-1343-4A13-B062-840F4FE0011C}">
  <dimension ref="A1:AU2090"/>
  <sheetViews>
    <sheetView tabSelected="1" topLeftCell="E1" zoomScale="50" zoomScaleNormal="50" workbookViewId="0">
      <selection activeCell="AL2086" sqref="AL2086"/>
    </sheetView>
  </sheetViews>
  <sheetFormatPr defaultRowHeight="14.5" x14ac:dyDescent="0.35"/>
  <sheetData>
    <row r="1" spans="1:47" x14ac:dyDescent="0.35">
      <c r="A1" t="s">
        <v>20</v>
      </c>
      <c r="Q1" t="s">
        <v>21</v>
      </c>
      <c r="AG1" s="20"/>
      <c r="AH1" s="20"/>
      <c r="AI1" s="20"/>
      <c r="AJ1" s="20"/>
      <c r="AK1" s="20"/>
      <c r="AL1" s="20"/>
      <c r="AM1" s="20"/>
      <c r="AN1" s="20"/>
      <c r="AO1" s="20"/>
      <c r="AP1" s="20"/>
      <c r="AQ1" s="20"/>
      <c r="AR1" s="20"/>
      <c r="AS1" s="20"/>
      <c r="AT1" s="20"/>
      <c r="AU1" s="20"/>
    </row>
    <row r="2" spans="1:47" x14ac:dyDescent="0.35">
      <c r="A2" s="1"/>
      <c r="B2" s="1" t="s">
        <v>1</v>
      </c>
      <c r="C2" s="1"/>
      <c r="D2" s="2"/>
      <c r="E2" s="2" t="s">
        <v>2</v>
      </c>
      <c r="F2" s="2"/>
      <c r="G2" s="3"/>
      <c r="H2" s="3" t="s">
        <v>3</v>
      </c>
      <c r="I2" s="3"/>
      <c r="J2" s="4"/>
      <c r="K2" s="4" t="s">
        <v>4</v>
      </c>
      <c r="L2" s="4"/>
      <c r="M2" s="5"/>
      <c r="N2" s="5" t="s">
        <v>5</v>
      </c>
      <c r="O2" s="5"/>
      <c r="Q2" s="1"/>
      <c r="R2" s="1" t="s">
        <v>1</v>
      </c>
      <c r="S2" s="1"/>
      <c r="T2" s="2"/>
      <c r="U2" s="2" t="s">
        <v>2</v>
      </c>
      <c r="V2" s="2"/>
      <c r="W2" s="3"/>
      <c r="X2" s="3" t="s">
        <v>3</v>
      </c>
      <c r="Y2" s="3"/>
      <c r="Z2" s="4"/>
      <c r="AA2" s="4" t="s">
        <v>4</v>
      </c>
      <c r="AB2" s="4"/>
      <c r="AC2" s="5"/>
      <c r="AD2" s="5" t="s">
        <v>5</v>
      </c>
      <c r="AE2" s="5"/>
      <c r="AG2" s="22"/>
      <c r="AH2" s="22"/>
      <c r="AI2" s="22"/>
      <c r="AJ2" s="22"/>
      <c r="AK2" s="22"/>
      <c r="AL2" s="22"/>
      <c r="AM2" s="22"/>
      <c r="AN2" s="22"/>
      <c r="AO2" s="22"/>
      <c r="AP2" s="22"/>
      <c r="AQ2" s="22"/>
      <c r="AR2" s="22"/>
      <c r="AS2" s="22"/>
      <c r="AT2" s="22"/>
      <c r="AU2" s="22"/>
    </row>
    <row r="3" spans="1:47" ht="15" thickBot="1" x14ac:dyDescent="0.4">
      <c r="A3" s="6" t="s">
        <v>6</v>
      </c>
      <c r="B3" s="6" t="s">
        <v>7</v>
      </c>
      <c r="C3" s="6" t="s">
        <v>8</v>
      </c>
      <c r="D3" s="6" t="s">
        <v>6</v>
      </c>
      <c r="E3" s="6" t="s">
        <v>7</v>
      </c>
      <c r="F3" s="6" t="s">
        <v>8</v>
      </c>
      <c r="G3" s="6" t="s">
        <v>6</v>
      </c>
      <c r="H3" s="6" t="s">
        <v>7</v>
      </c>
      <c r="I3" s="6" t="s">
        <v>8</v>
      </c>
      <c r="J3" s="6" t="s">
        <v>6</v>
      </c>
      <c r="K3" s="6" t="s">
        <v>7</v>
      </c>
      <c r="L3" s="6" t="s">
        <v>8</v>
      </c>
      <c r="M3" s="6" t="s">
        <v>6</v>
      </c>
      <c r="N3" s="6" t="s">
        <v>7</v>
      </c>
      <c r="O3" s="6" t="s">
        <v>8</v>
      </c>
      <c r="Q3" s="6" t="s">
        <v>6</v>
      </c>
      <c r="R3" s="6" t="s">
        <v>7</v>
      </c>
      <c r="S3" s="6" t="s">
        <v>8</v>
      </c>
      <c r="T3" s="22" t="s">
        <v>6</v>
      </c>
      <c r="U3" s="6" t="s">
        <v>7</v>
      </c>
      <c r="V3" s="6" t="s">
        <v>8</v>
      </c>
      <c r="W3" s="6" t="s">
        <v>6</v>
      </c>
      <c r="X3" s="6" t="s">
        <v>7</v>
      </c>
      <c r="Y3" s="6" t="s">
        <v>8</v>
      </c>
      <c r="Z3" s="6" t="s">
        <v>6</v>
      </c>
      <c r="AA3" s="6" t="s">
        <v>7</v>
      </c>
      <c r="AB3" s="6" t="s">
        <v>8</v>
      </c>
      <c r="AC3" s="6" t="s">
        <v>6</v>
      </c>
      <c r="AD3" s="6" t="s">
        <v>7</v>
      </c>
      <c r="AE3" s="6" t="s">
        <v>8</v>
      </c>
      <c r="AG3" s="22"/>
      <c r="AH3" s="22"/>
      <c r="AI3" s="22"/>
      <c r="AJ3" s="22"/>
      <c r="AK3" s="22"/>
      <c r="AL3" s="22"/>
      <c r="AM3" s="22"/>
      <c r="AN3" s="22"/>
      <c r="AO3" s="22"/>
      <c r="AP3" s="22"/>
      <c r="AQ3" s="22"/>
      <c r="AR3" s="22"/>
      <c r="AS3" s="22"/>
      <c r="AT3" s="22"/>
      <c r="AU3" s="22"/>
    </row>
    <row r="4" spans="1:47" ht="15" thickBot="1" x14ac:dyDescent="0.4">
      <c r="A4">
        <v>183</v>
      </c>
      <c r="B4">
        <v>184</v>
      </c>
      <c r="C4">
        <v>37</v>
      </c>
      <c r="D4">
        <v>314</v>
      </c>
      <c r="E4">
        <v>125</v>
      </c>
      <c r="F4">
        <v>40</v>
      </c>
      <c r="G4">
        <v>398</v>
      </c>
      <c r="H4">
        <v>211</v>
      </c>
      <c r="I4">
        <v>62</v>
      </c>
      <c r="J4">
        <v>222</v>
      </c>
      <c r="K4">
        <v>170</v>
      </c>
      <c r="L4">
        <v>46</v>
      </c>
      <c r="M4">
        <v>361</v>
      </c>
      <c r="N4">
        <v>219</v>
      </c>
      <c r="O4">
        <v>99</v>
      </c>
      <c r="Q4" s="18">
        <v>724</v>
      </c>
      <c r="R4" s="18">
        <v>82</v>
      </c>
      <c r="S4" s="18">
        <v>237</v>
      </c>
      <c r="T4" s="19">
        <v>1440</v>
      </c>
      <c r="U4" s="18">
        <v>1103</v>
      </c>
      <c r="V4" s="18">
        <v>222</v>
      </c>
      <c r="W4" s="18">
        <v>539</v>
      </c>
      <c r="X4" s="18">
        <v>829</v>
      </c>
      <c r="Y4" s="18">
        <v>330</v>
      </c>
      <c r="Z4" s="18">
        <v>1102</v>
      </c>
      <c r="AA4" s="18">
        <v>69</v>
      </c>
      <c r="AB4" s="18">
        <v>802</v>
      </c>
      <c r="AC4" s="18">
        <v>90</v>
      </c>
      <c r="AD4" s="18">
        <v>175</v>
      </c>
      <c r="AE4" s="18">
        <v>1387</v>
      </c>
      <c r="AF4" s="20"/>
      <c r="AG4" s="23"/>
      <c r="AH4" s="23"/>
      <c r="AI4" s="23"/>
      <c r="AJ4" s="23"/>
      <c r="AK4" s="23"/>
      <c r="AL4" s="23"/>
      <c r="AM4" s="23"/>
      <c r="AN4" s="23"/>
      <c r="AO4" s="23"/>
      <c r="AP4" s="23"/>
      <c r="AQ4" s="23"/>
      <c r="AR4" s="23"/>
      <c r="AS4" s="23"/>
      <c r="AT4" s="23"/>
      <c r="AU4" s="23"/>
    </row>
    <row r="5" spans="1:47" ht="15" thickBot="1" x14ac:dyDescent="0.4">
      <c r="A5">
        <v>652</v>
      </c>
      <c r="B5">
        <v>119</v>
      </c>
      <c r="C5">
        <v>54</v>
      </c>
      <c r="D5">
        <v>514</v>
      </c>
      <c r="E5">
        <v>124</v>
      </c>
      <c r="F5">
        <v>77</v>
      </c>
      <c r="G5">
        <v>278</v>
      </c>
      <c r="H5">
        <v>255</v>
      </c>
      <c r="I5">
        <v>50</v>
      </c>
      <c r="J5">
        <v>256</v>
      </c>
      <c r="K5">
        <v>147</v>
      </c>
      <c r="L5">
        <v>84</v>
      </c>
      <c r="M5">
        <v>165</v>
      </c>
      <c r="N5">
        <v>258</v>
      </c>
      <c r="O5">
        <v>95</v>
      </c>
      <c r="Q5" s="18">
        <v>454</v>
      </c>
      <c r="R5" s="18">
        <v>477</v>
      </c>
      <c r="S5" s="18">
        <v>643</v>
      </c>
      <c r="T5" s="19">
        <v>1192</v>
      </c>
      <c r="U5" s="18">
        <v>476</v>
      </c>
      <c r="V5" s="18">
        <v>245</v>
      </c>
      <c r="W5" s="18">
        <v>1468</v>
      </c>
      <c r="X5" s="18">
        <v>679</v>
      </c>
      <c r="Y5" s="18">
        <v>795</v>
      </c>
      <c r="Z5" s="18">
        <v>290</v>
      </c>
      <c r="AA5" s="18">
        <v>327</v>
      </c>
      <c r="AB5" s="18">
        <v>188</v>
      </c>
      <c r="AC5" s="18">
        <v>679</v>
      </c>
      <c r="AD5" s="18">
        <v>229</v>
      </c>
      <c r="AE5" s="18">
        <v>596</v>
      </c>
      <c r="AF5" s="20"/>
      <c r="AG5" s="23"/>
      <c r="AH5" s="23"/>
      <c r="AI5" s="23"/>
      <c r="AJ5" s="23"/>
      <c r="AK5" s="23"/>
      <c r="AL5" s="23"/>
      <c r="AM5" s="23"/>
      <c r="AN5" s="23"/>
      <c r="AO5" s="23"/>
      <c r="AP5" s="23"/>
      <c r="AQ5" s="23"/>
      <c r="AR5" s="23"/>
      <c r="AS5" s="23"/>
      <c r="AT5" s="23"/>
      <c r="AU5" s="23"/>
    </row>
    <row r="6" spans="1:47" ht="15" thickBot="1" x14ac:dyDescent="0.4">
      <c r="A6">
        <v>544</v>
      </c>
      <c r="B6">
        <v>172</v>
      </c>
      <c r="C6">
        <v>49</v>
      </c>
      <c r="D6">
        <v>489</v>
      </c>
      <c r="E6">
        <v>188</v>
      </c>
      <c r="F6">
        <v>115</v>
      </c>
      <c r="G6">
        <v>296</v>
      </c>
      <c r="H6">
        <v>208</v>
      </c>
      <c r="I6">
        <v>56</v>
      </c>
      <c r="J6">
        <v>186</v>
      </c>
      <c r="K6">
        <v>220</v>
      </c>
      <c r="L6">
        <v>51</v>
      </c>
      <c r="M6">
        <v>250</v>
      </c>
      <c r="N6">
        <v>321</v>
      </c>
      <c r="O6">
        <v>89</v>
      </c>
      <c r="Q6" s="18">
        <v>78</v>
      </c>
      <c r="R6" s="18">
        <v>1248</v>
      </c>
      <c r="S6" s="18">
        <v>733</v>
      </c>
      <c r="T6" s="19">
        <v>1009</v>
      </c>
      <c r="U6" s="18">
        <v>710</v>
      </c>
      <c r="V6" s="18">
        <v>442</v>
      </c>
      <c r="W6" s="18">
        <v>1003</v>
      </c>
      <c r="X6" s="18">
        <v>700</v>
      </c>
      <c r="Y6" s="18">
        <v>1137</v>
      </c>
      <c r="Z6" s="18">
        <v>1965</v>
      </c>
      <c r="AA6" s="18">
        <v>465</v>
      </c>
      <c r="AB6" s="18">
        <v>623</v>
      </c>
      <c r="AC6" s="18">
        <v>1349</v>
      </c>
      <c r="AD6" s="18">
        <v>374</v>
      </c>
      <c r="AE6" s="18">
        <v>53</v>
      </c>
      <c r="AF6" s="20"/>
      <c r="AG6" s="23"/>
      <c r="AH6" s="23"/>
      <c r="AI6" s="23"/>
      <c r="AJ6" s="23"/>
      <c r="AK6" s="23"/>
      <c r="AL6" s="23"/>
      <c r="AM6" s="23"/>
      <c r="AN6" s="23"/>
      <c r="AO6" s="23"/>
      <c r="AP6" s="23"/>
      <c r="AQ6" s="23"/>
      <c r="AR6" s="23"/>
      <c r="AS6" s="23"/>
      <c r="AT6" s="23"/>
      <c r="AU6" s="23"/>
    </row>
    <row r="7" spans="1:47" ht="15" thickBot="1" x14ac:dyDescent="0.4">
      <c r="A7">
        <v>681</v>
      </c>
      <c r="B7">
        <v>53</v>
      </c>
      <c r="C7">
        <v>49</v>
      </c>
      <c r="D7">
        <v>408</v>
      </c>
      <c r="E7">
        <v>87</v>
      </c>
      <c r="F7">
        <v>120</v>
      </c>
      <c r="G7">
        <v>318</v>
      </c>
      <c r="H7">
        <v>99</v>
      </c>
      <c r="I7">
        <v>88</v>
      </c>
      <c r="J7">
        <v>180</v>
      </c>
      <c r="K7">
        <v>149</v>
      </c>
      <c r="L7">
        <v>147</v>
      </c>
      <c r="M7">
        <v>327</v>
      </c>
      <c r="N7">
        <v>274</v>
      </c>
      <c r="O7">
        <v>132</v>
      </c>
      <c r="Q7" s="18">
        <v>651</v>
      </c>
      <c r="R7" s="18">
        <v>909</v>
      </c>
      <c r="S7" s="18">
        <v>56</v>
      </c>
      <c r="T7" s="19">
        <v>69</v>
      </c>
      <c r="U7" s="18">
        <v>699</v>
      </c>
      <c r="V7" s="18">
        <v>51</v>
      </c>
      <c r="W7" s="18">
        <v>794</v>
      </c>
      <c r="X7" s="18">
        <v>618</v>
      </c>
      <c r="Y7" s="18">
        <v>727</v>
      </c>
      <c r="Z7" s="18">
        <v>921</v>
      </c>
      <c r="AA7" s="18">
        <v>576</v>
      </c>
      <c r="AB7" s="18">
        <v>884</v>
      </c>
      <c r="AC7" s="18">
        <v>50</v>
      </c>
      <c r="AD7" s="18">
        <v>200</v>
      </c>
      <c r="AE7" s="18">
        <v>2232</v>
      </c>
      <c r="AF7" s="20"/>
      <c r="AG7" s="23"/>
      <c r="AH7" s="23"/>
      <c r="AI7" s="23"/>
      <c r="AJ7" s="23"/>
      <c r="AK7" s="23"/>
      <c r="AL7" s="23"/>
      <c r="AM7" s="23"/>
      <c r="AN7" s="23"/>
      <c r="AO7" s="23"/>
      <c r="AP7" s="23"/>
      <c r="AQ7" s="23"/>
      <c r="AR7" s="23"/>
      <c r="AS7" s="23"/>
      <c r="AT7" s="23"/>
      <c r="AU7" s="23"/>
    </row>
    <row r="8" spans="1:47" ht="15" thickBot="1" x14ac:dyDescent="0.4">
      <c r="Q8" s="18">
        <v>395</v>
      </c>
      <c r="R8" s="18">
        <v>63</v>
      </c>
      <c r="S8" s="18">
        <v>373</v>
      </c>
      <c r="T8" s="19">
        <v>574</v>
      </c>
      <c r="U8" s="18">
        <v>243</v>
      </c>
      <c r="V8" s="18">
        <v>920</v>
      </c>
      <c r="W8" s="18">
        <v>708</v>
      </c>
      <c r="X8" s="18">
        <v>584</v>
      </c>
      <c r="Y8" s="18">
        <v>288</v>
      </c>
      <c r="Z8" s="18">
        <v>335</v>
      </c>
      <c r="AA8" s="18">
        <v>454</v>
      </c>
      <c r="AB8" s="18">
        <v>546</v>
      </c>
      <c r="AC8" s="18">
        <v>442</v>
      </c>
      <c r="AD8" s="18">
        <v>374</v>
      </c>
      <c r="AE8" s="18">
        <v>54</v>
      </c>
      <c r="AF8" s="20"/>
      <c r="AG8" s="23"/>
      <c r="AH8" s="23"/>
      <c r="AI8" s="23"/>
      <c r="AJ8" s="23"/>
      <c r="AK8" s="23"/>
      <c r="AL8" s="20"/>
      <c r="AM8" s="23"/>
      <c r="AN8" s="23"/>
      <c r="AO8" s="23"/>
      <c r="AP8" s="23"/>
      <c r="AQ8" s="23"/>
      <c r="AR8" s="23"/>
      <c r="AS8" s="23"/>
      <c r="AT8" s="23"/>
      <c r="AU8" s="23"/>
    </row>
    <row r="9" spans="1:47" ht="15" thickBot="1" x14ac:dyDescent="0.4">
      <c r="Q9" s="18">
        <v>60</v>
      </c>
      <c r="R9" s="18">
        <v>1820</v>
      </c>
      <c r="S9" s="18">
        <v>194</v>
      </c>
      <c r="T9" s="19">
        <v>2781</v>
      </c>
      <c r="U9" s="18">
        <v>598</v>
      </c>
      <c r="V9" s="18">
        <v>288</v>
      </c>
      <c r="W9" s="18">
        <v>520</v>
      </c>
      <c r="X9" s="18">
        <v>1468</v>
      </c>
      <c r="Y9" s="18">
        <v>465</v>
      </c>
      <c r="Z9" s="18">
        <v>113</v>
      </c>
      <c r="AA9" s="18">
        <v>445</v>
      </c>
      <c r="AB9" s="18">
        <v>790</v>
      </c>
      <c r="AC9" s="18">
        <v>1655</v>
      </c>
      <c r="AD9" s="18">
        <v>51</v>
      </c>
      <c r="AE9" s="18">
        <v>91</v>
      </c>
      <c r="AF9" s="20"/>
      <c r="AG9" s="23"/>
      <c r="AH9" s="23"/>
      <c r="AI9" s="23"/>
      <c r="AJ9" s="23"/>
      <c r="AK9" s="23"/>
      <c r="AL9" s="23"/>
      <c r="AM9" s="23"/>
      <c r="AN9" s="23"/>
      <c r="AO9" s="23"/>
      <c r="AP9" s="23"/>
      <c r="AQ9" s="23"/>
      <c r="AR9" s="23"/>
      <c r="AS9" s="23"/>
      <c r="AT9" s="23"/>
      <c r="AU9" s="23"/>
    </row>
    <row r="10" spans="1:47" ht="15" thickBot="1" x14ac:dyDescent="0.4">
      <c r="Q10" s="18">
        <v>316</v>
      </c>
      <c r="R10" s="18">
        <v>54</v>
      </c>
      <c r="S10" s="18">
        <v>639</v>
      </c>
      <c r="T10" s="19">
        <v>528</v>
      </c>
      <c r="U10" s="18">
        <v>65</v>
      </c>
      <c r="V10" s="18">
        <v>106</v>
      </c>
      <c r="W10" s="18">
        <v>2192</v>
      </c>
      <c r="X10" s="18">
        <v>414</v>
      </c>
      <c r="Y10" s="18">
        <v>235</v>
      </c>
      <c r="Z10" s="18">
        <v>1709</v>
      </c>
      <c r="AA10" s="18">
        <v>709</v>
      </c>
      <c r="AB10" s="18">
        <v>169</v>
      </c>
      <c r="AC10" s="18">
        <v>441</v>
      </c>
      <c r="AD10" s="18">
        <v>726</v>
      </c>
      <c r="AE10" s="18">
        <v>51</v>
      </c>
      <c r="AF10" s="20"/>
      <c r="AG10" s="23"/>
      <c r="AH10" s="23"/>
      <c r="AI10" s="23"/>
      <c r="AJ10" s="23"/>
      <c r="AK10" s="23"/>
      <c r="AL10" s="23"/>
      <c r="AM10" s="23"/>
      <c r="AN10" s="23"/>
      <c r="AO10" s="23"/>
      <c r="AP10" s="23"/>
      <c r="AQ10" s="23"/>
      <c r="AR10" s="23"/>
      <c r="AS10" s="23"/>
      <c r="AT10" s="23"/>
      <c r="AU10" s="23"/>
    </row>
    <row r="11" spans="1:47" ht="15" thickBot="1" x14ac:dyDescent="0.4">
      <c r="Q11" s="18">
        <v>149</v>
      </c>
      <c r="R11" s="18">
        <v>828</v>
      </c>
      <c r="S11" s="18">
        <v>418</v>
      </c>
      <c r="T11" s="19">
        <v>480</v>
      </c>
      <c r="U11" s="18">
        <v>1583</v>
      </c>
      <c r="V11" s="18">
        <v>104</v>
      </c>
      <c r="W11" s="18">
        <v>443</v>
      </c>
      <c r="X11" s="18">
        <v>4444</v>
      </c>
      <c r="Y11" s="18">
        <v>1287</v>
      </c>
      <c r="Z11" s="18">
        <v>124</v>
      </c>
      <c r="AA11" s="18">
        <v>612</v>
      </c>
      <c r="AB11" s="18">
        <v>266</v>
      </c>
      <c r="AC11" s="18">
        <v>985</v>
      </c>
      <c r="AD11" s="18">
        <v>402</v>
      </c>
      <c r="AE11" s="18">
        <v>74</v>
      </c>
      <c r="AF11" s="20"/>
      <c r="AG11" s="23"/>
      <c r="AH11" s="23"/>
      <c r="AI11" s="23"/>
      <c r="AJ11" s="23"/>
      <c r="AK11" s="23"/>
      <c r="AL11" s="23"/>
      <c r="AM11" s="23"/>
      <c r="AN11" s="23"/>
      <c r="AO11" s="23"/>
      <c r="AP11" s="23"/>
      <c r="AQ11" s="23"/>
      <c r="AR11" s="23"/>
      <c r="AS11" s="23"/>
      <c r="AT11" s="23"/>
      <c r="AU11" s="23"/>
    </row>
    <row r="12" spans="1:47" ht="15" thickBot="1" x14ac:dyDescent="0.4">
      <c r="Q12" s="18">
        <v>863</v>
      </c>
      <c r="R12" s="18">
        <v>66</v>
      </c>
      <c r="S12" s="18">
        <v>370</v>
      </c>
      <c r="T12" s="19">
        <v>94</v>
      </c>
      <c r="U12" s="18">
        <v>585</v>
      </c>
      <c r="V12" s="18">
        <v>429</v>
      </c>
      <c r="W12" s="18">
        <v>383</v>
      </c>
      <c r="X12" s="18">
        <v>2481</v>
      </c>
      <c r="Y12" s="18">
        <v>201</v>
      </c>
      <c r="Z12" s="18">
        <v>248</v>
      </c>
      <c r="AA12" s="18">
        <v>448</v>
      </c>
      <c r="AB12" s="18">
        <v>94</v>
      </c>
      <c r="AC12" s="18">
        <v>1085</v>
      </c>
      <c r="AD12" s="18">
        <v>69</v>
      </c>
      <c r="AE12" s="18">
        <v>2690</v>
      </c>
      <c r="AF12" s="20"/>
      <c r="AG12" s="23"/>
      <c r="AH12" s="23"/>
      <c r="AI12" s="23"/>
      <c r="AJ12" s="23"/>
      <c r="AK12" s="23"/>
      <c r="AL12" s="23"/>
      <c r="AM12" s="23"/>
      <c r="AN12" s="23"/>
      <c r="AO12" s="23"/>
      <c r="AP12" s="23"/>
      <c r="AQ12" s="23"/>
      <c r="AR12" s="23"/>
      <c r="AS12" s="23"/>
      <c r="AT12" s="23"/>
      <c r="AU12" s="23"/>
    </row>
    <row r="13" spans="1:47" ht="15" thickBot="1" x14ac:dyDescent="0.4">
      <c r="Q13" s="18">
        <v>472</v>
      </c>
      <c r="R13" s="18">
        <v>502</v>
      </c>
      <c r="S13" s="18">
        <v>355</v>
      </c>
      <c r="T13" s="19">
        <v>257</v>
      </c>
      <c r="U13" s="18">
        <v>405</v>
      </c>
      <c r="V13" s="18">
        <v>449</v>
      </c>
      <c r="W13" s="18">
        <v>1312</v>
      </c>
      <c r="X13" s="18">
        <v>650</v>
      </c>
      <c r="Y13" s="18">
        <v>640</v>
      </c>
      <c r="Z13" s="18">
        <v>702</v>
      </c>
      <c r="AA13" s="18">
        <v>618</v>
      </c>
      <c r="AB13" s="18">
        <v>555</v>
      </c>
      <c r="AC13" s="18">
        <v>391</v>
      </c>
      <c r="AD13" s="18">
        <v>602</v>
      </c>
      <c r="AE13" s="18">
        <v>709</v>
      </c>
      <c r="AF13" s="20"/>
      <c r="AG13" s="23"/>
      <c r="AH13" s="23"/>
      <c r="AI13" s="23"/>
      <c r="AJ13" s="23"/>
      <c r="AK13" s="23"/>
      <c r="AL13" s="23"/>
      <c r="AM13" s="23"/>
      <c r="AN13" s="23"/>
      <c r="AO13" s="23"/>
      <c r="AP13" s="23"/>
      <c r="AQ13" s="23"/>
      <c r="AR13" s="23"/>
      <c r="AS13" s="23"/>
      <c r="AT13" s="23"/>
      <c r="AU13" s="20"/>
    </row>
    <row r="14" spans="1:47" ht="15" thickBot="1" x14ac:dyDescent="0.4">
      <c r="Q14" s="18">
        <v>105</v>
      </c>
      <c r="R14" s="18">
        <v>635</v>
      </c>
      <c r="S14" s="18">
        <v>224</v>
      </c>
      <c r="T14" s="19">
        <v>1043</v>
      </c>
      <c r="U14" s="18">
        <v>1782</v>
      </c>
      <c r="V14" s="18">
        <v>1029</v>
      </c>
      <c r="W14" s="18">
        <v>649</v>
      </c>
      <c r="X14" s="18">
        <v>361</v>
      </c>
      <c r="Y14" s="18">
        <v>788</v>
      </c>
      <c r="Z14" s="18">
        <v>445</v>
      </c>
      <c r="AA14" s="18">
        <v>128</v>
      </c>
      <c r="AB14" s="18">
        <v>750</v>
      </c>
      <c r="AC14" s="18">
        <v>636</v>
      </c>
      <c r="AD14" s="18">
        <v>638</v>
      </c>
      <c r="AE14" s="18">
        <v>615</v>
      </c>
      <c r="AF14" s="20"/>
      <c r="AG14" s="23"/>
      <c r="AH14" s="23"/>
      <c r="AI14" s="23"/>
      <c r="AJ14" s="23"/>
      <c r="AK14" s="23"/>
      <c r="AL14" s="23"/>
      <c r="AM14" s="23"/>
      <c r="AN14" s="23"/>
      <c r="AO14" s="23"/>
      <c r="AP14" s="23"/>
      <c r="AQ14" s="23"/>
      <c r="AR14" s="23"/>
      <c r="AS14" s="23"/>
      <c r="AT14" s="23"/>
      <c r="AU14" s="23"/>
    </row>
    <row r="15" spans="1:47" ht="15" thickBot="1" x14ac:dyDescent="0.4">
      <c r="Q15" s="18">
        <v>3760</v>
      </c>
      <c r="R15" s="18">
        <v>187</v>
      </c>
      <c r="S15" s="18">
        <v>74</v>
      </c>
      <c r="T15" s="19">
        <v>719</v>
      </c>
      <c r="U15" s="18">
        <v>651</v>
      </c>
      <c r="V15" s="18">
        <v>342</v>
      </c>
      <c r="W15" s="18">
        <v>1207</v>
      </c>
      <c r="X15" s="18">
        <v>429</v>
      </c>
      <c r="Y15" s="18">
        <v>4915</v>
      </c>
      <c r="Z15" s="18">
        <v>1028</v>
      </c>
      <c r="AA15" s="18">
        <v>782</v>
      </c>
      <c r="AB15" s="18">
        <v>842</v>
      </c>
      <c r="AC15" s="18">
        <v>672</v>
      </c>
      <c r="AD15" s="18">
        <v>807</v>
      </c>
      <c r="AE15" s="18">
        <v>195</v>
      </c>
      <c r="AF15" s="20"/>
      <c r="AG15" s="23"/>
      <c r="AH15" s="23"/>
      <c r="AI15" s="23"/>
      <c r="AJ15" s="23"/>
      <c r="AK15" s="23"/>
      <c r="AL15" s="23"/>
      <c r="AM15" s="23"/>
      <c r="AN15" s="23"/>
      <c r="AO15" s="23"/>
      <c r="AP15" s="23"/>
      <c r="AQ15" s="23"/>
      <c r="AR15" s="23"/>
      <c r="AS15" s="23"/>
      <c r="AT15" s="23"/>
      <c r="AU15" s="23"/>
    </row>
    <row r="16" spans="1:47" ht="15" thickBot="1" x14ac:dyDescent="0.4">
      <c r="Q16" s="18">
        <v>58</v>
      </c>
      <c r="R16" s="18">
        <v>651</v>
      </c>
      <c r="S16" s="18">
        <v>69</v>
      </c>
      <c r="T16" s="19">
        <v>341</v>
      </c>
      <c r="U16" s="18">
        <v>65</v>
      </c>
      <c r="V16" s="18">
        <v>91</v>
      </c>
      <c r="W16" s="18">
        <v>115</v>
      </c>
      <c r="X16" s="18">
        <v>701</v>
      </c>
      <c r="Y16" s="18">
        <v>64</v>
      </c>
      <c r="Z16" s="18">
        <v>350</v>
      </c>
      <c r="AA16" s="18">
        <v>275</v>
      </c>
      <c r="AB16" s="18">
        <v>456</v>
      </c>
      <c r="AC16" s="18">
        <v>2491</v>
      </c>
      <c r="AD16" s="18">
        <v>516</v>
      </c>
      <c r="AE16" s="18">
        <v>489</v>
      </c>
      <c r="AF16" s="20"/>
      <c r="AG16" s="23"/>
      <c r="AH16" s="23"/>
      <c r="AI16" s="23"/>
      <c r="AJ16" s="23"/>
      <c r="AK16" s="23"/>
      <c r="AL16" s="23"/>
      <c r="AM16" s="23"/>
      <c r="AN16" s="23"/>
      <c r="AO16" s="23"/>
      <c r="AP16" s="23"/>
      <c r="AQ16" s="23"/>
      <c r="AR16" s="23"/>
      <c r="AS16" s="23"/>
      <c r="AT16" s="23"/>
      <c r="AU16" s="23"/>
    </row>
    <row r="17" spans="17:47" ht="15" thickBot="1" x14ac:dyDescent="0.4">
      <c r="Q17" s="18">
        <v>1222</v>
      </c>
      <c r="R17" s="18">
        <v>595</v>
      </c>
      <c r="S17" s="18">
        <v>75</v>
      </c>
      <c r="T17" s="19">
        <v>266</v>
      </c>
      <c r="U17" s="18">
        <v>565</v>
      </c>
      <c r="V17" s="18">
        <v>118</v>
      </c>
      <c r="W17" s="18">
        <v>165</v>
      </c>
      <c r="X17" s="18">
        <v>140</v>
      </c>
      <c r="Y17" s="18">
        <v>103</v>
      </c>
      <c r="Z17" s="18">
        <v>508</v>
      </c>
      <c r="AA17" s="18">
        <v>403</v>
      </c>
      <c r="AB17" s="18">
        <v>2801</v>
      </c>
      <c r="AC17" s="18">
        <v>692</v>
      </c>
      <c r="AD17" s="18">
        <v>1267</v>
      </c>
      <c r="AE17" s="18">
        <v>135</v>
      </c>
      <c r="AF17" s="20"/>
      <c r="AG17" s="23"/>
      <c r="AH17" s="23"/>
      <c r="AI17" s="23"/>
      <c r="AJ17" s="23"/>
      <c r="AK17" s="23"/>
      <c r="AL17" s="23"/>
      <c r="AM17" s="23"/>
      <c r="AN17" s="23"/>
      <c r="AO17" s="23"/>
      <c r="AP17" s="23"/>
      <c r="AQ17" s="23"/>
      <c r="AR17" s="23"/>
      <c r="AS17" s="23"/>
      <c r="AT17" s="23"/>
      <c r="AU17" s="23"/>
    </row>
    <row r="18" spans="17:47" ht="15" thickBot="1" x14ac:dyDescent="0.4">
      <c r="Q18" s="18">
        <v>423</v>
      </c>
      <c r="R18" s="18">
        <v>558</v>
      </c>
      <c r="S18" s="18">
        <v>63</v>
      </c>
      <c r="T18" s="19">
        <v>74</v>
      </c>
      <c r="U18" s="18">
        <v>720</v>
      </c>
      <c r="V18" s="18">
        <v>377</v>
      </c>
      <c r="W18" s="18">
        <v>522</v>
      </c>
      <c r="X18" s="18">
        <v>354</v>
      </c>
      <c r="Y18" s="18">
        <v>168</v>
      </c>
      <c r="Z18" s="18">
        <v>374</v>
      </c>
      <c r="AA18" s="18">
        <v>309</v>
      </c>
      <c r="AB18" s="18">
        <v>679</v>
      </c>
      <c r="AC18" s="18">
        <v>931</v>
      </c>
      <c r="AD18" s="18">
        <v>630</v>
      </c>
      <c r="AE18" s="18">
        <v>1803</v>
      </c>
      <c r="AF18" s="20"/>
      <c r="AG18" s="23"/>
      <c r="AH18" s="23"/>
      <c r="AI18" s="23"/>
      <c r="AJ18" s="23"/>
      <c r="AK18" s="23"/>
      <c r="AL18" s="23"/>
      <c r="AM18" s="23"/>
      <c r="AN18" s="23"/>
      <c r="AO18" s="23"/>
      <c r="AP18" s="23"/>
      <c r="AQ18" s="23"/>
      <c r="AR18" s="23"/>
      <c r="AS18" s="23"/>
      <c r="AT18" s="23"/>
      <c r="AU18" s="23"/>
    </row>
    <row r="19" spans="17:47" ht="15" thickBot="1" x14ac:dyDescent="0.4">
      <c r="Q19" s="18">
        <v>211</v>
      </c>
      <c r="R19" s="18">
        <v>88</v>
      </c>
      <c r="S19" s="18">
        <v>79</v>
      </c>
      <c r="T19" s="19">
        <v>659</v>
      </c>
      <c r="U19" s="18">
        <v>1767</v>
      </c>
      <c r="V19" s="18">
        <v>178</v>
      </c>
      <c r="W19" s="18">
        <v>948</v>
      </c>
      <c r="X19" s="18">
        <v>393</v>
      </c>
      <c r="Y19" s="18">
        <v>53</v>
      </c>
      <c r="Z19" s="18">
        <v>178</v>
      </c>
      <c r="AA19" s="18">
        <v>415</v>
      </c>
      <c r="AB19" s="18">
        <v>93</v>
      </c>
      <c r="AC19" s="18">
        <v>84</v>
      </c>
      <c r="AD19" s="18">
        <v>1001</v>
      </c>
      <c r="AE19" s="18">
        <v>2281</v>
      </c>
      <c r="AF19" s="20"/>
      <c r="AG19" s="23"/>
      <c r="AH19" s="23"/>
      <c r="AI19" s="23"/>
      <c r="AJ19" s="23"/>
      <c r="AK19" s="23"/>
      <c r="AL19" s="23"/>
      <c r="AM19" s="23"/>
      <c r="AN19" s="23"/>
      <c r="AO19" s="23"/>
      <c r="AP19" s="23"/>
      <c r="AQ19" s="23"/>
      <c r="AR19" s="23"/>
      <c r="AS19" s="23"/>
      <c r="AT19" s="23"/>
      <c r="AU19" s="23"/>
    </row>
    <row r="20" spans="17:47" ht="15" thickBot="1" x14ac:dyDescent="0.4">
      <c r="Q20" s="18">
        <v>194</v>
      </c>
      <c r="R20" s="18">
        <v>778</v>
      </c>
      <c r="S20" s="18">
        <v>194</v>
      </c>
      <c r="T20" s="19">
        <v>909</v>
      </c>
      <c r="U20" s="18">
        <v>609</v>
      </c>
      <c r="V20" s="18">
        <v>1312</v>
      </c>
      <c r="W20" s="18">
        <v>1062</v>
      </c>
      <c r="X20" s="18">
        <v>954</v>
      </c>
      <c r="Y20" s="18">
        <v>227</v>
      </c>
      <c r="Z20" s="18">
        <v>650</v>
      </c>
      <c r="AA20" s="18">
        <v>1514</v>
      </c>
      <c r="AB20" s="18">
        <v>898</v>
      </c>
      <c r="AC20" s="18">
        <v>558</v>
      </c>
      <c r="AD20" s="18">
        <v>1431</v>
      </c>
      <c r="AE20" s="18">
        <v>843</v>
      </c>
      <c r="AF20" s="20"/>
      <c r="AG20" s="23"/>
      <c r="AH20" s="23"/>
      <c r="AI20" s="23"/>
      <c r="AJ20" s="23"/>
      <c r="AK20" s="23"/>
      <c r="AL20" s="23"/>
      <c r="AM20" s="23"/>
      <c r="AN20" s="23"/>
      <c r="AO20" s="23"/>
      <c r="AP20" s="23"/>
      <c r="AQ20" s="23"/>
      <c r="AR20" s="23"/>
      <c r="AS20" s="23"/>
      <c r="AT20" s="23"/>
      <c r="AU20" s="23"/>
    </row>
    <row r="21" spans="17:47" ht="15" thickBot="1" x14ac:dyDescent="0.4">
      <c r="Q21" s="18">
        <v>1791</v>
      </c>
      <c r="R21" s="18">
        <v>126</v>
      </c>
      <c r="S21" s="18">
        <v>104</v>
      </c>
      <c r="T21" s="19">
        <v>796</v>
      </c>
      <c r="U21" s="18">
        <v>381</v>
      </c>
      <c r="V21" s="18">
        <v>60</v>
      </c>
      <c r="W21" s="18">
        <v>644</v>
      </c>
      <c r="X21" s="18">
        <v>560</v>
      </c>
      <c r="Y21" s="18">
        <v>271</v>
      </c>
      <c r="Z21" s="18">
        <v>1245</v>
      </c>
      <c r="AA21" s="18">
        <v>348</v>
      </c>
      <c r="AB21" s="18">
        <v>781</v>
      </c>
      <c r="AC21" s="18">
        <v>368</v>
      </c>
      <c r="AD21" s="18">
        <v>95</v>
      </c>
      <c r="AE21" s="18">
        <v>795</v>
      </c>
      <c r="AF21" s="20"/>
      <c r="AG21" s="23"/>
      <c r="AH21" s="23"/>
      <c r="AI21" s="23"/>
      <c r="AJ21" s="23"/>
      <c r="AK21" s="23"/>
      <c r="AL21" s="23"/>
      <c r="AM21" s="23"/>
      <c r="AN21" s="20"/>
      <c r="AO21" s="23"/>
      <c r="AP21" s="23"/>
      <c r="AQ21" s="23"/>
      <c r="AR21" s="23"/>
      <c r="AS21" s="23"/>
      <c r="AT21" s="23"/>
      <c r="AU21" s="23"/>
    </row>
    <row r="22" spans="17:47" ht="15" thickBot="1" x14ac:dyDescent="0.4">
      <c r="Q22" s="18">
        <v>1132</v>
      </c>
      <c r="R22" s="18">
        <v>1550</v>
      </c>
      <c r="S22" s="18">
        <v>453</v>
      </c>
      <c r="T22" s="19">
        <v>1170</v>
      </c>
      <c r="U22" s="18">
        <v>591</v>
      </c>
      <c r="V22" s="18">
        <v>578</v>
      </c>
      <c r="W22" s="18">
        <v>509</v>
      </c>
      <c r="X22" s="18">
        <v>263</v>
      </c>
      <c r="Y22" s="18">
        <v>1169</v>
      </c>
      <c r="Z22" s="18">
        <v>611</v>
      </c>
      <c r="AA22" s="18">
        <v>296</v>
      </c>
      <c r="AB22" s="18">
        <v>1243</v>
      </c>
      <c r="AC22" s="18">
        <v>685</v>
      </c>
      <c r="AD22" s="18">
        <v>2103</v>
      </c>
      <c r="AE22" s="18">
        <v>958</v>
      </c>
      <c r="AF22" s="20"/>
      <c r="AG22" s="23"/>
      <c r="AH22" s="23"/>
      <c r="AI22" s="23"/>
      <c r="AJ22" s="23"/>
      <c r="AK22" s="23"/>
      <c r="AL22" s="23"/>
      <c r="AM22" s="23"/>
      <c r="AN22" s="23"/>
      <c r="AO22" s="23"/>
      <c r="AP22" s="23"/>
      <c r="AQ22" s="23"/>
      <c r="AR22" s="23"/>
      <c r="AS22" s="23"/>
      <c r="AT22" s="23"/>
      <c r="AU22" s="23"/>
    </row>
    <row r="23" spans="17:47" ht="15" thickBot="1" x14ac:dyDescent="0.4">
      <c r="Q23" s="18">
        <v>881</v>
      </c>
      <c r="R23" s="18">
        <v>133</v>
      </c>
      <c r="S23" s="18">
        <v>250</v>
      </c>
      <c r="T23" s="19">
        <v>855</v>
      </c>
      <c r="U23" s="18">
        <v>85</v>
      </c>
      <c r="V23" s="18">
        <v>475</v>
      </c>
      <c r="W23" s="18">
        <v>404</v>
      </c>
      <c r="X23" s="18">
        <v>418</v>
      </c>
      <c r="Y23" s="18">
        <v>79</v>
      </c>
      <c r="Z23" s="18">
        <v>653</v>
      </c>
      <c r="AA23" s="18">
        <v>297</v>
      </c>
      <c r="AB23" s="18">
        <v>210</v>
      </c>
      <c r="AC23" s="18">
        <v>767</v>
      </c>
      <c r="AD23" s="18">
        <v>290</v>
      </c>
      <c r="AE23" s="18">
        <v>1010</v>
      </c>
      <c r="AF23" s="20"/>
      <c r="AG23" s="23"/>
      <c r="AH23" s="23"/>
      <c r="AI23" s="23"/>
      <c r="AJ23" s="23"/>
      <c r="AK23" s="23"/>
      <c r="AL23" s="23"/>
      <c r="AM23" s="23"/>
      <c r="AN23" s="23"/>
      <c r="AO23" s="23"/>
      <c r="AP23" s="23"/>
      <c r="AQ23" s="23"/>
      <c r="AR23" s="23"/>
      <c r="AS23" s="23"/>
      <c r="AT23" s="23"/>
      <c r="AU23" s="23"/>
    </row>
    <row r="24" spans="17:47" ht="15" thickBot="1" x14ac:dyDescent="0.4">
      <c r="Q24" s="18">
        <v>693</v>
      </c>
      <c r="R24" s="18">
        <v>119</v>
      </c>
      <c r="S24" s="18">
        <v>193</v>
      </c>
      <c r="T24" s="19">
        <v>1076</v>
      </c>
      <c r="U24" s="18">
        <v>183</v>
      </c>
      <c r="V24" s="18">
        <v>589</v>
      </c>
      <c r="W24" s="18">
        <v>376</v>
      </c>
      <c r="X24" s="18">
        <v>259</v>
      </c>
      <c r="Y24" s="18">
        <v>385</v>
      </c>
      <c r="Z24" s="18">
        <v>211</v>
      </c>
      <c r="AA24" s="18">
        <v>244</v>
      </c>
      <c r="AB24" s="18">
        <v>448</v>
      </c>
      <c r="AC24" s="18">
        <v>777</v>
      </c>
      <c r="AD24" s="18">
        <v>427</v>
      </c>
      <c r="AE24" s="18">
        <v>96</v>
      </c>
      <c r="AF24" s="20"/>
      <c r="AG24" s="23"/>
      <c r="AH24" s="23"/>
      <c r="AI24" s="23"/>
      <c r="AJ24" s="23"/>
      <c r="AK24" s="23"/>
      <c r="AL24" s="23"/>
      <c r="AM24" s="23"/>
      <c r="AN24" s="23"/>
      <c r="AO24" s="23"/>
      <c r="AP24" s="23"/>
      <c r="AQ24" s="23"/>
      <c r="AR24" s="23"/>
      <c r="AS24" s="23"/>
      <c r="AT24" s="23"/>
      <c r="AU24" s="23"/>
    </row>
    <row r="25" spans="17:47" ht="15" thickBot="1" x14ac:dyDescent="0.4">
      <c r="Q25" s="18">
        <v>1028</v>
      </c>
      <c r="R25" s="18">
        <v>896</v>
      </c>
      <c r="S25" s="18">
        <v>62</v>
      </c>
      <c r="T25" s="19">
        <v>1246</v>
      </c>
      <c r="U25" s="18">
        <v>749</v>
      </c>
      <c r="V25" s="18">
        <v>262</v>
      </c>
      <c r="W25" s="18">
        <v>350</v>
      </c>
      <c r="X25" s="18">
        <v>337</v>
      </c>
      <c r="Y25" s="18">
        <v>87</v>
      </c>
      <c r="Z25" s="18">
        <v>879</v>
      </c>
      <c r="AA25" s="18">
        <v>222</v>
      </c>
      <c r="AB25" s="18">
        <v>56</v>
      </c>
      <c r="AC25" s="18">
        <v>760</v>
      </c>
      <c r="AD25" s="18">
        <v>812</v>
      </c>
      <c r="AE25" s="18">
        <v>1235</v>
      </c>
      <c r="AF25" s="20"/>
      <c r="AG25" s="23"/>
      <c r="AH25" s="23"/>
      <c r="AI25" s="23"/>
      <c r="AJ25" s="23"/>
      <c r="AK25" s="23"/>
      <c r="AL25" s="23"/>
      <c r="AM25" s="23"/>
      <c r="AN25" s="23"/>
      <c r="AO25" s="23"/>
      <c r="AP25" s="23"/>
      <c r="AQ25" s="23"/>
      <c r="AR25" s="23"/>
      <c r="AS25" s="23"/>
      <c r="AT25" s="23"/>
      <c r="AU25" s="23"/>
    </row>
    <row r="26" spans="17:47" ht="15" thickBot="1" x14ac:dyDescent="0.4">
      <c r="Q26" s="18">
        <v>291</v>
      </c>
      <c r="R26" s="18">
        <v>1011</v>
      </c>
      <c r="S26" s="18">
        <v>71</v>
      </c>
      <c r="T26" s="19">
        <v>945</v>
      </c>
      <c r="U26" s="18">
        <v>535</v>
      </c>
      <c r="V26" s="18">
        <v>965</v>
      </c>
      <c r="W26" s="18">
        <v>72</v>
      </c>
      <c r="X26" s="18">
        <v>259</v>
      </c>
      <c r="Y26" s="18">
        <v>823</v>
      </c>
      <c r="Z26" s="18">
        <v>628</v>
      </c>
      <c r="AA26" s="18">
        <v>501</v>
      </c>
      <c r="AB26" s="18">
        <v>535</v>
      </c>
      <c r="AC26" s="18">
        <v>307</v>
      </c>
      <c r="AD26" s="18">
        <v>547</v>
      </c>
      <c r="AE26" s="18">
        <v>70</v>
      </c>
      <c r="AF26" s="20"/>
      <c r="AG26" s="23"/>
      <c r="AH26" s="23"/>
      <c r="AI26" s="23"/>
      <c r="AJ26" s="23"/>
      <c r="AK26" s="23"/>
      <c r="AL26" s="23"/>
      <c r="AM26" s="23"/>
      <c r="AN26" s="23"/>
      <c r="AO26" s="23"/>
      <c r="AP26" s="20"/>
      <c r="AQ26" s="23"/>
      <c r="AR26" s="23"/>
      <c r="AS26" s="23"/>
      <c r="AT26" s="23"/>
      <c r="AU26" s="23"/>
    </row>
    <row r="27" spans="17:47" ht="15" thickBot="1" x14ac:dyDescent="0.4">
      <c r="Q27" s="18">
        <v>55</v>
      </c>
      <c r="R27" s="18">
        <v>640</v>
      </c>
      <c r="S27" s="18">
        <v>695</v>
      </c>
      <c r="T27" s="19">
        <v>997</v>
      </c>
      <c r="U27" s="18">
        <v>1499</v>
      </c>
      <c r="V27" s="18">
        <v>107</v>
      </c>
      <c r="W27" s="18">
        <v>1333</v>
      </c>
      <c r="X27" s="18">
        <v>268</v>
      </c>
      <c r="Y27" s="18">
        <v>852</v>
      </c>
      <c r="Z27" s="18">
        <v>476</v>
      </c>
      <c r="AA27" s="18">
        <v>332</v>
      </c>
      <c r="AB27" s="18">
        <v>792</v>
      </c>
      <c r="AC27" s="18">
        <v>887</v>
      </c>
      <c r="AD27" s="18">
        <v>801</v>
      </c>
      <c r="AE27" s="18">
        <v>676</v>
      </c>
      <c r="AF27" s="20"/>
      <c r="AG27" s="23"/>
      <c r="AH27" s="20"/>
      <c r="AI27" s="23"/>
      <c r="AJ27" s="23"/>
      <c r="AK27" s="23"/>
      <c r="AL27" s="23"/>
      <c r="AM27" s="23"/>
      <c r="AN27" s="23"/>
      <c r="AO27" s="23"/>
      <c r="AP27" s="23"/>
      <c r="AQ27" s="23"/>
      <c r="AR27" s="23"/>
      <c r="AS27" s="23"/>
      <c r="AT27" s="23"/>
      <c r="AU27" s="23"/>
    </row>
    <row r="28" spans="17:47" ht="15" thickBot="1" x14ac:dyDescent="0.4">
      <c r="Q28" s="18">
        <v>67</v>
      </c>
      <c r="R28" s="18">
        <v>1802</v>
      </c>
      <c r="S28" s="18">
        <v>55</v>
      </c>
      <c r="T28" s="19">
        <v>488</v>
      </c>
      <c r="U28" s="18">
        <v>356</v>
      </c>
      <c r="V28" s="18">
        <v>887</v>
      </c>
      <c r="W28" s="18">
        <v>65</v>
      </c>
      <c r="X28" s="18">
        <v>453</v>
      </c>
      <c r="Y28" s="18">
        <v>84</v>
      </c>
      <c r="Z28" s="18">
        <v>628</v>
      </c>
      <c r="AA28" s="18">
        <v>95</v>
      </c>
      <c r="AB28" s="18">
        <v>271</v>
      </c>
      <c r="AC28" s="18">
        <v>551</v>
      </c>
      <c r="AD28" s="18">
        <v>93</v>
      </c>
      <c r="AE28" s="18">
        <v>108</v>
      </c>
      <c r="AF28" s="20"/>
      <c r="AG28" s="23"/>
      <c r="AH28" s="23"/>
      <c r="AI28" s="23"/>
      <c r="AJ28" s="23"/>
      <c r="AK28" s="23"/>
      <c r="AL28" s="23"/>
      <c r="AM28" s="23"/>
      <c r="AN28" s="23"/>
      <c r="AO28" s="23"/>
      <c r="AP28" s="23"/>
      <c r="AQ28" s="23"/>
      <c r="AR28" s="23"/>
      <c r="AS28" s="23"/>
      <c r="AT28" s="23"/>
      <c r="AU28" s="23"/>
    </row>
    <row r="29" spans="17:47" ht="15" thickBot="1" x14ac:dyDescent="0.4">
      <c r="Q29" s="18">
        <v>50</v>
      </c>
      <c r="R29" s="18">
        <v>604</v>
      </c>
      <c r="S29" s="18">
        <v>1872</v>
      </c>
      <c r="T29" s="19">
        <v>558</v>
      </c>
      <c r="U29" s="18">
        <v>454</v>
      </c>
      <c r="V29" s="18">
        <v>79</v>
      </c>
      <c r="W29" s="18">
        <v>969</v>
      </c>
      <c r="X29" s="18">
        <v>366</v>
      </c>
      <c r="Y29" s="18">
        <v>837</v>
      </c>
      <c r="Z29" s="18">
        <v>1128</v>
      </c>
      <c r="AA29" s="18">
        <v>797</v>
      </c>
      <c r="AB29" s="18">
        <v>209</v>
      </c>
      <c r="AC29" s="18">
        <v>966</v>
      </c>
      <c r="AD29" s="18">
        <v>282</v>
      </c>
      <c r="AE29" s="18">
        <v>53</v>
      </c>
      <c r="AF29" s="20"/>
      <c r="AG29" s="23"/>
      <c r="AH29" s="20"/>
      <c r="AI29" s="23"/>
      <c r="AJ29" s="23"/>
      <c r="AK29" s="23"/>
      <c r="AL29" s="23"/>
      <c r="AM29" s="23"/>
      <c r="AN29" s="23"/>
      <c r="AO29" s="23"/>
      <c r="AP29" s="23"/>
      <c r="AQ29" s="23"/>
      <c r="AR29" s="23"/>
      <c r="AS29" s="23"/>
      <c r="AT29" s="23"/>
      <c r="AU29" s="23"/>
    </row>
    <row r="30" spans="17:47" ht="15" thickBot="1" x14ac:dyDescent="0.4">
      <c r="Q30" s="18">
        <v>146</v>
      </c>
      <c r="R30" s="18">
        <v>570</v>
      </c>
      <c r="S30" s="18">
        <v>51</v>
      </c>
      <c r="T30" s="19">
        <v>889</v>
      </c>
      <c r="U30" s="18">
        <v>115</v>
      </c>
      <c r="V30" s="18">
        <v>65</v>
      </c>
      <c r="W30" s="18">
        <v>353</v>
      </c>
      <c r="X30" s="18">
        <v>364</v>
      </c>
      <c r="Y30" s="18">
        <v>672</v>
      </c>
      <c r="Z30" s="18">
        <v>1517</v>
      </c>
      <c r="AA30" s="18">
        <v>1284</v>
      </c>
      <c r="AB30" s="18">
        <v>587</v>
      </c>
      <c r="AC30" s="18">
        <v>312</v>
      </c>
      <c r="AD30" s="18">
        <v>447</v>
      </c>
      <c r="AE30" s="18">
        <v>88</v>
      </c>
      <c r="AF30" s="20"/>
      <c r="AG30" s="23"/>
      <c r="AH30" s="20"/>
      <c r="AI30" s="23"/>
      <c r="AJ30" s="23"/>
      <c r="AK30" s="23"/>
      <c r="AL30" s="23"/>
      <c r="AM30" s="23"/>
      <c r="AN30" s="23"/>
      <c r="AO30" s="23"/>
      <c r="AP30" s="23"/>
      <c r="AQ30" s="23"/>
      <c r="AR30" s="23"/>
      <c r="AS30" s="23"/>
      <c r="AT30" s="23"/>
      <c r="AU30" s="23"/>
    </row>
    <row r="31" spans="17:47" ht="15" thickBot="1" x14ac:dyDescent="0.4">
      <c r="Q31" s="18">
        <v>187</v>
      </c>
      <c r="R31" s="18">
        <v>440</v>
      </c>
      <c r="S31" s="18">
        <v>270</v>
      </c>
      <c r="T31" s="19">
        <v>1464</v>
      </c>
      <c r="U31" s="18">
        <v>1036</v>
      </c>
      <c r="V31" s="18">
        <v>179</v>
      </c>
      <c r="W31" s="18">
        <v>501</v>
      </c>
      <c r="X31" s="18">
        <v>568</v>
      </c>
      <c r="Y31" s="18">
        <v>262</v>
      </c>
      <c r="Z31" s="18">
        <v>1497</v>
      </c>
      <c r="AA31" s="18">
        <v>585</v>
      </c>
      <c r="AB31" s="18">
        <v>393</v>
      </c>
      <c r="AC31" s="18">
        <v>835</v>
      </c>
      <c r="AD31" s="18">
        <v>312</v>
      </c>
      <c r="AE31" s="18">
        <v>216</v>
      </c>
      <c r="AF31" s="20"/>
      <c r="AG31" s="23"/>
      <c r="AH31" s="23"/>
      <c r="AI31" s="23"/>
      <c r="AJ31" s="23"/>
      <c r="AK31" s="23"/>
      <c r="AL31" s="23"/>
      <c r="AM31" s="23"/>
      <c r="AN31" s="23"/>
      <c r="AO31" s="23"/>
      <c r="AP31" s="23"/>
      <c r="AQ31" s="23"/>
      <c r="AR31" s="23"/>
      <c r="AS31" s="23"/>
      <c r="AT31" s="23"/>
      <c r="AU31" s="23"/>
    </row>
    <row r="32" spans="17:47" ht="15" thickBot="1" x14ac:dyDescent="0.4">
      <c r="Q32" s="18">
        <v>978</v>
      </c>
      <c r="R32" s="18">
        <v>960</v>
      </c>
      <c r="S32" s="18">
        <v>196</v>
      </c>
      <c r="T32" s="19">
        <v>903</v>
      </c>
      <c r="U32" s="18">
        <v>529</v>
      </c>
      <c r="V32" s="18">
        <v>971</v>
      </c>
      <c r="W32" s="18">
        <v>411</v>
      </c>
      <c r="X32" s="18">
        <v>97</v>
      </c>
      <c r="Y32" s="18">
        <v>146</v>
      </c>
      <c r="Z32" s="18">
        <v>738</v>
      </c>
      <c r="AA32" s="18">
        <v>314</v>
      </c>
      <c r="AB32" s="18">
        <v>1044</v>
      </c>
      <c r="AC32" s="18">
        <v>603</v>
      </c>
      <c r="AD32" s="18">
        <v>201</v>
      </c>
      <c r="AE32" s="18">
        <v>190</v>
      </c>
      <c r="AF32" s="20"/>
      <c r="AG32" s="23"/>
      <c r="AH32" s="23"/>
      <c r="AI32" s="23"/>
      <c r="AJ32" s="23"/>
      <c r="AK32" s="23"/>
      <c r="AL32" s="20"/>
      <c r="AM32" s="23"/>
      <c r="AN32" s="23"/>
      <c r="AO32" s="23"/>
      <c r="AP32" s="23"/>
      <c r="AQ32" s="23"/>
      <c r="AR32" s="23"/>
      <c r="AS32" s="23"/>
      <c r="AT32" s="23"/>
      <c r="AU32" s="23"/>
    </row>
    <row r="33" spans="17:47" ht="15" thickBot="1" x14ac:dyDescent="0.4">
      <c r="Q33" s="18">
        <v>896</v>
      </c>
      <c r="R33" s="18">
        <v>2192</v>
      </c>
      <c r="S33" s="18">
        <v>200</v>
      </c>
      <c r="T33" s="19">
        <v>772</v>
      </c>
      <c r="U33" s="18">
        <v>817</v>
      </c>
      <c r="V33" s="18">
        <v>51</v>
      </c>
      <c r="W33" s="18">
        <v>370</v>
      </c>
      <c r="X33" s="18">
        <v>951</v>
      </c>
      <c r="Y33" s="18">
        <v>128</v>
      </c>
      <c r="Z33" s="18">
        <v>769</v>
      </c>
      <c r="AA33" s="18">
        <v>58</v>
      </c>
      <c r="AB33" s="18">
        <v>1084</v>
      </c>
      <c r="AC33" s="18">
        <v>1430</v>
      </c>
      <c r="AD33" s="18">
        <v>324</v>
      </c>
      <c r="AE33" s="18">
        <v>62</v>
      </c>
      <c r="AF33" s="20"/>
      <c r="AG33" s="23"/>
      <c r="AH33" s="23"/>
      <c r="AI33" s="23"/>
      <c r="AJ33" s="23"/>
      <c r="AK33" s="23"/>
      <c r="AL33" s="23"/>
      <c r="AM33" s="23"/>
      <c r="AN33" s="23"/>
      <c r="AO33" s="23"/>
      <c r="AP33" s="23"/>
      <c r="AQ33" s="23"/>
      <c r="AR33" s="20"/>
      <c r="AS33" s="23"/>
      <c r="AT33" s="23"/>
      <c r="AU33" s="23"/>
    </row>
    <row r="34" spans="17:47" ht="15" thickBot="1" x14ac:dyDescent="0.4">
      <c r="Q34" s="18">
        <v>109</v>
      </c>
      <c r="R34" s="18">
        <v>2524</v>
      </c>
      <c r="S34" s="18">
        <v>156</v>
      </c>
      <c r="T34" s="19">
        <v>1526</v>
      </c>
      <c r="U34" s="18">
        <v>801</v>
      </c>
      <c r="V34" s="18">
        <v>1288</v>
      </c>
      <c r="W34" s="18">
        <v>963</v>
      </c>
      <c r="X34" s="18">
        <v>607</v>
      </c>
      <c r="Y34" s="18">
        <v>804</v>
      </c>
      <c r="Z34" s="18">
        <v>1466</v>
      </c>
      <c r="AA34" s="18">
        <v>245</v>
      </c>
      <c r="AB34" s="18">
        <v>852</v>
      </c>
      <c r="AC34" s="18">
        <v>150</v>
      </c>
      <c r="AD34" s="18">
        <v>1741</v>
      </c>
      <c r="AE34" s="18">
        <v>615</v>
      </c>
      <c r="AF34" s="20"/>
      <c r="AG34" s="23"/>
      <c r="AH34" s="23"/>
      <c r="AI34" s="23"/>
      <c r="AJ34" s="23"/>
      <c r="AK34" s="23"/>
      <c r="AL34" s="23"/>
      <c r="AM34" s="23"/>
      <c r="AN34" s="23"/>
      <c r="AO34" s="20"/>
      <c r="AP34" s="23"/>
      <c r="AQ34" s="23"/>
      <c r="AR34" s="23"/>
      <c r="AS34" s="23"/>
      <c r="AT34" s="23"/>
      <c r="AU34" s="23"/>
    </row>
    <row r="35" spans="17:47" ht="15" thickBot="1" x14ac:dyDescent="0.4">
      <c r="Q35" s="18">
        <v>188</v>
      </c>
      <c r="R35" s="18">
        <v>565</v>
      </c>
      <c r="S35" s="18">
        <v>68</v>
      </c>
      <c r="T35" s="19">
        <v>973</v>
      </c>
      <c r="U35" s="18">
        <v>156</v>
      </c>
      <c r="V35" s="18">
        <v>666</v>
      </c>
      <c r="W35" s="18">
        <v>556</v>
      </c>
      <c r="X35" s="18">
        <v>546</v>
      </c>
      <c r="Y35" s="18">
        <v>139</v>
      </c>
      <c r="Z35" s="18">
        <v>778</v>
      </c>
      <c r="AA35" s="18">
        <v>413</v>
      </c>
      <c r="AB35" s="18">
        <v>3150</v>
      </c>
      <c r="AC35" s="18">
        <v>61</v>
      </c>
      <c r="AD35" s="18">
        <v>458</v>
      </c>
      <c r="AE35" s="18">
        <v>122</v>
      </c>
      <c r="AF35" s="20"/>
      <c r="AG35" s="23"/>
      <c r="AH35" s="23"/>
      <c r="AI35" s="23"/>
      <c r="AJ35" s="23"/>
      <c r="AK35" s="23"/>
      <c r="AL35" s="23"/>
      <c r="AM35" s="23"/>
      <c r="AN35" s="23"/>
      <c r="AO35" s="23"/>
      <c r="AP35" s="23"/>
      <c r="AQ35" s="23"/>
      <c r="AR35" s="23"/>
      <c r="AS35" s="23"/>
      <c r="AT35" s="23"/>
      <c r="AU35" s="23"/>
    </row>
    <row r="36" spans="17:47" ht="15" thickBot="1" x14ac:dyDescent="0.4">
      <c r="Q36" s="18">
        <v>799</v>
      </c>
      <c r="R36" s="18">
        <v>549</v>
      </c>
      <c r="S36" s="18">
        <v>500</v>
      </c>
      <c r="T36" s="19">
        <v>361</v>
      </c>
      <c r="U36" s="18">
        <v>386</v>
      </c>
      <c r="V36" s="18">
        <v>260</v>
      </c>
      <c r="W36" s="18">
        <v>473</v>
      </c>
      <c r="X36" s="18">
        <v>392</v>
      </c>
      <c r="Y36" s="18">
        <v>109</v>
      </c>
      <c r="Z36" s="18">
        <v>189</v>
      </c>
      <c r="AA36" s="18">
        <v>512</v>
      </c>
      <c r="AB36" s="18">
        <v>780</v>
      </c>
      <c r="AC36" s="18">
        <v>813</v>
      </c>
      <c r="AD36" s="18">
        <v>65</v>
      </c>
      <c r="AE36" s="18">
        <v>55</v>
      </c>
      <c r="AF36" s="20"/>
      <c r="AG36" s="23"/>
      <c r="AH36" s="23"/>
      <c r="AI36" s="20"/>
      <c r="AJ36" s="23"/>
      <c r="AK36" s="23"/>
      <c r="AL36" s="23"/>
      <c r="AM36" s="23"/>
      <c r="AN36" s="23"/>
      <c r="AO36" s="23"/>
      <c r="AP36" s="23"/>
      <c r="AQ36" s="23"/>
      <c r="AR36" s="20"/>
      <c r="AS36" s="23"/>
      <c r="AT36" s="23"/>
      <c r="AU36" s="23"/>
    </row>
    <row r="37" spans="17:47" ht="15" thickBot="1" x14ac:dyDescent="0.4">
      <c r="Q37" s="18">
        <v>474</v>
      </c>
      <c r="R37" s="18">
        <v>805</v>
      </c>
      <c r="S37" s="18">
        <v>64</v>
      </c>
      <c r="T37" s="19">
        <v>509</v>
      </c>
      <c r="U37" s="18">
        <v>736</v>
      </c>
      <c r="V37" s="18">
        <v>934</v>
      </c>
      <c r="W37" s="18">
        <v>300</v>
      </c>
      <c r="X37" s="18">
        <v>933</v>
      </c>
      <c r="Y37" s="18">
        <v>826</v>
      </c>
      <c r="Z37" s="18">
        <v>684</v>
      </c>
      <c r="AA37" s="18">
        <v>605</v>
      </c>
      <c r="AB37" s="18">
        <v>706</v>
      </c>
      <c r="AC37" s="18">
        <v>560</v>
      </c>
      <c r="AD37" s="18">
        <v>734</v>
      </c>
      <c r="AE37" s="18">
        <v>215</v>
      </c>
      <c r="AF37" s="20"/>
      <c r="AG37" s="20"/>
      <c r="AH37" s="23"/>
      <c r="AI37" s="23"/>
      <c r="AJ37" s="23"/>
      <c r="AK37" s="23"/>
      <c r="AL37" s="23"/>
      <c r="AM37" s="23"/>
      <c r="AN37" s="23"/>
      <c r="AO37" s="23"/>
      <c r="AP37" s="23"/>
      <c r="AQ37" s="23"/>
      <c r="AR37" s="23"/>
      <c r="AS37" s="23"/>
      <c r="AT37" s="23"/>
      <c r="AU37" s="23"/>
    </row>
    <row r="38" spans="17:47" ht="15" thickBot="1" x14ac:dyDescent="0.4">
      <c r="Q38" s="18">
        <v>479</v>
      </c>
      <c r="R38" s="18">
        <v>1560</v>
      </c>
      <c r="S38" s="18">
        <v>50</v>
      </c>
      <c r="T38" s="19">
        <v>1065</v>
      </c>
      <c r="U38" s="18">
        <v>389</v>
      </c>
      <c r="V38" s="18">
        <v>919</v>
      </c>
      <c r="W38" s="18">
        <v>634</v>
      </c>
      <c r="X38" s="18">
        <v>373</v>
      </c>
      <c r="Y38" s="18">
        <v>2535</v>
      </c>
      <c r="Z38" s="18">
        <v>644</v>
      </c>
      <c r="AA38" s="18">
        <v>333</v>
      </c>
      <c r="AB38" s="18">
        <v>85</v>
      </c>
      <c r="AC38" s="18">
        <v>1511</v>
      </c>
      <c r="AD38" s="18">
        <v>52</v>
      </c>
      <c r="AE38" s="18">
        <v>698</v>
      </c>
      <c r="AF38" s="20"/>
      <c r="AG38" s="23"/>
      <c r="AH38" s="23"/>
      <c r="AI38" s="23"/>
      <c r="AJ38" s="23"/>
      <c r="AK38" s="23"/>
      <c r="AL38" s="23"/>
      <c r="AM38" s="23"/>
      <c r="AN38" s="23"/>
      <c r="AO38" s="23"/>
      <c r="AP38" s="23"/>
      <c r="AQ38" s="23"/>
      <c r="AR38" s="23"/>
      <c r="AS38" s="23"/>
      <c r="AT38" s="23"/>
      <c r="AU38" s="23"/>
    </row>
    <row r="39" spans="17:47" ht="15" thickBot="1" x14ac:dyDescent="0.4">
      <c r="Q39" s="18">
        <v>367</v>
      </c>
      <c r="R39" s="18">
        <v>960</v>
      </c>
      <c r="S39" s="18">
        <v>247</v>
      </c>
      <c r="T39" s="19">
        <v>777</v>
      </c>
      <c r="U39" s="18">
        <v>1051</v>
      </c>
      <c r="V39" s="18">
        <v>1272</v>
      </c>
      <c r="W39" s="18">
        <v>386</v>
      </c>
      <c r="X39" s="18">
        <v>553</v>
      </c>
      <c r="Y39" s="18">
        <v>897</v>
      </c>
      <c r="Z39" s="18">
        <v>895</v>
      </c>
      <c r="AA39" s="18">
        <v>105</v>
      </c>
      <c r="AB39" s="18">
        <v>1473</v>
      </c>
      <c r="AC39" s="18">
        <v>1776</v>
      </c>
      <c r="AD39" s="18">
        <v>455</v>
      </c>
      <c r="AE39" s="18">
        <v>347</v>
      </c>
      <c r="AF39" s="20"/>
      <c r="AG39" s="23"/>
      <c r="AH39" s="23"/>
      <c r="AI39" s="23"/>
      <c r="AJ39" s="23"/>
      <c r="AK39" s="23"/>
      <c r="AL39" s="23"/>
      <c r="AM39" s="23"/>
      <c r="AN39" s="23"/>
      <c r="AO39" s="23"/>
      <c r="AP39" s="23"/>
      <c r="AQ39" s="23"/>
      <c r="AR39" s="23"/>
      <c r="AS39" s="23"/>
      <c r="AT39" s="23"/>
      <c r="AU39" s="23"/>
    </row>
    <row r="40" spans="17:47" ht="15" thickBot="1" x14ac:dyDescent="0.4">
      <c r="Q40" s="18">
        <v>300</v>
      </c>
      <c r="R40" s="18">
        <v>532</v>
      </c>
      <c r="S40" s="18">
        <v>743</v>
      </c>
      <c r="T40" s="19">
        <v>476</v>
      </c>
      <c r="U40" s="18">
        <v>361</v>
      </c>
      <c r="V40" s="18">
        <v>842</v>
      </c>
      <c r="W40" s="18">
        <v>55</v>
      </c>
      <c r="X40" s="18">
        <v>372</v>
      </c>
      <c r="Y40" s="18">
        <v>74</v>
      </c>
      <c r="Z40" s="18">
        <v>728</v>
      </c>
      <c r="AA40" s="18">
        <v>150</v>
      </c>
      <c r="AB40" s="18">
        <v>661</v>
      </c>
      <c r="AC40" s="18">
        <v>770</v>
      </c>
      <c r="AD40" s="18">
        <v>672</v>
      </c>
      <c r="AE40" s="18">
        <v>1157</v>
      </c>
      <c r="AF40" s="20"/>
      <c r="AG40" s="23"/>
      <c r="AH40" s="23"/>
      <c r="AI40" s="23"/>
      <c r="AJ40" s="23"/>
      <c r="AK40" s="23"/>
      <c r="AL40" s="23"/>
      <c r="AM40" s="23"/>
      <c r="AN40" s="23"/>
      <c r="AO40" s="23"/>
      <c r="AP40" s="23"/>
      <c r="AQ40" s="23"/>
      <c r="AR40" s="23"/>
      <c r="AS40" s="23"/>
      <c r="AT40" s="23"/>
      <c r="AU40" s="23"/>
    </row>
    <row r="41" spans="17:47" ht="15" thickBot="1" x14ac:dyDescent="0.4">
      <c r="Q41" s="18">
        <v>1630</v>
      </c>
      <c r="R41" s="18">
        <v>452</v>
      </c>
      <c r="S41" s="18">
        <v>628</v>
      </c>
      <c r="T41" s="19">
        <v>888</v>
      </c>
      <c r="U41" s="18">
        <v>713</v>
      </c>
      <c r="V41" s="18">
        <v>933</v>
      </c>
      <c r="W41" s="18">
        <v>663</v>
      </c>
      <c r="X41" s="18">
        <v>500</v>
      </c>
      <c r="Y41" s="18">
        <v>752</v>
      </c>
      <c r="Z41" s="18">
        <v>910</v>
      </c>
      <c r="AA41" s="18">
        <v>509</v>
      </c>
      <c r="AB41" s="18">
        <v>385</v>
      </c>
      <c r="AC41" s="18">
        <v>470</v>
      </c>
      <c r="AD41" s="18">
        <v>809</v>
      </c>
      <c r="AE41" s="18">
        <v>447</v>
      </c>
      <c r="AF41" s="20"/>
      <c r="AG41" s="23"/>
      <c r="AH41" s="23"/>
      <c r="AI41" s="23"/>
      <c r="AJ41" s="23"/>
      <c r="AK41" s="23"/>
      <c r="AL41" s="20"/>
      <c r="AM41" s="23"/>
      <c r="AN41" s="23"/>
      <c r="AO41" s="23"/>
      <c r="AP41" s="23"/>
      <c r="AQ41" s="23"/>
      <c r="AR41" s="23"/>
      <c r="AS41" s="23"/>
      <c r="AT41" s="23"/>
      <c r="AU41" s="23"/>
    </row>
    <row r="42" spans="17:47" ht="15" thickBot="1" x14ac:dyDescent="0.4">
      <c r="Q42" s="18">
        <v>191</v>
      </c>
      <c r="R42" s="18">
        <v>647</v>
      </c>
      <c r="S42" s="18">
        <v>498</v>
      </c>
      <c r="T42" s="19">
        <v>546</v>
      </c>
      <c r="U42" s="18">
        <v>1942</v>
      </c>
      <c r="V42" s="18">
        <v>2108</v>
      </c>
      <c r="W42" s="18">
        <v>600</v>
      </c>
      <c r="X42" s="18">
        <v>1021</v>
      </c>
      <c r="Y42" s="18">
        <v>503</v>
      </c>
      <c r="Z42" s="18">
        <v>536</v>
      </c>
      <c r="AA42" s="18">
        <v>472</v>
      </c>
      <c r="AB42" s="18">
        <v>344</v>
      </c>
      <c r="AC42" s="18">
        <v>1434</v>
      </c>
      <c r="AD42" s="18">
        <v>421</v>
      </c>
      <c r="AE42" s="18">
        <v>523</v>
      </c>
      <c r="AF42" s="20"/>
      <c r="AG42" s="23"/>
      <c r="AH42" s="23"/>
      <c r="AI42" s="23"/>
      <c r="AJ42" s="23"/>
      <c r="AK42" s="23"/>
      <c r="AL42" s="23"/>
      <c r="AM42" s="23"/>
      <c r="AN42" s="23"/>
      <c r="AO42" s="23"/>
      <c r="AP42" s="23"/>
      <c r="AQ42" s="23"/>
      <c r="AR42" s="23"/>
      <c r="AS42" s="23"/>
      <c r="AT42" s="23"/>
      <c r="AU42" s="23"/>
    </row>
    <row r="43" spans="17:47" ht="15" thickBot="1" x14ac:dyDescent="0.4">
      <c r="Q43" s="18">
        <v>664</v>
      </c>
      <c r="R43" s="18">
        <v>339</v>
      </c>
      <c r="S43" s="18">
        <v>134</v>
      </c>
      <c r="T43" s="19">
        <v>801</v>
      </c>
      <c r="U43" s="18">
        <v>200</v>
      </c>
      <c r="V43" s="18">
        <v>572</v>
      </c>
      <c r="W43" s="18">
        <v>51</v>
      </c>
      <c r="X43" s="18">
        <v>312</v>
      </c>
      <c r="Y43" s="18">
        <v>131</v>
      </c>
      <c r="Z43" s="18">
        <v>90</v>
      </c>
      <c r="AA43" s="18">
        <v>850</v>
      </c>
      <c r="AB43" s="18">
        <v>389</v>
      </c>
      <c r="AC43" s="18">
        <v>565</v>
      </c>
      <c r="AD43" s="18">
        <v>1090</v>
      </c>
      <c r="AE43" s="18">
        <v>4405</v>
      </c>
      <c r="AF43" s="20"/>
      <c r="AG43" s="23"/>
      <c r="AH43" s="23"/>
      <c r="AI43" s="23"/>
      <c r="AJ43" s="23"/>
      <c r="AK43" s="23"/>
      <c r="AL43" s="23"/>
      <c r="AM43" s="23"/>
      <c r="AN43" s="23"/>
      <c r="AO43" s="23"/>
      <c r="AP43" s="23"/>
      <c r="AQ43" s="23"/>
      <c r="AR43" s="23"/>
      <c r="AS43" s="23"/>
      <c r="AT43" s="23"/>
      <c r="AU43" s="23"/>
    </row>
    <row r="44" spans="17:47" ht="15" thickBot="1" x14ac:dyDescent="0.4">
      <c r="Q44" s="18">
        <v>302</v>
      </c>
      <c r="R44" s="18">
        <v>620</v>
      </c>
      <c r="S44" s="18">
        <v>426</v>
      </c>
      <c r="T44" s="19">
        <v>992</v>
      </c>
      <c r="U44" s="18">
        <v>581</v>
      </c>
      <c r="V44" s="18">
        <v>747</v>
      </c>
      <c r="W44" s="18">
        <v>158</v>
      </c>
      <c r="X44" s="18">
        <v>258</v>
      </c>
      <c r="Y44" s="18">
        <v>751</v>
      </c>
      <c r="Z44" s="18">
        <v>523</v>
      </c>
      <c r="AA44" s="18">
        <v>496</v>
      </c>
      <c r="AB44" s="18">
        <v>1446</v>
      </c>
      <c r="AC44" s="18">
        <v>2642</v>
      </c>
      <c r="AD44" s="18">
        <v>329</v>
      </c>
      <c r="AE44" s="18">
        <v>638</v>
      </c>
      <c r="AF44" s="20"/>
      <c r="AG44" s="23"/>
      <c r="AH44" s="23"/>
      <c r="AI44" s="23"/>
      <c r="AJ44" s="23"/>
      <c r="AK44" s="23"/>
      <c r="AL44" s="23"/>
      <c r="AM44" s="23"/>
      <c r="AN44" s="23"/>
      <c r="AO44" s="23"/>
      <c r="AP44" s="23"/>
      <c r="AQ44" s="23"/>
      <c r="AR44" s="23"/>
      <c r="AS44" s="23"/>
      <c r="AT44" s="23"/>
      <c r="AU44" s="23"/>
    </row>
    <row r="45" spans="17:47" ht="15" thickBot="1" x14ac:dyDescent="0.4">
      <c r="Q45" s="18">
        <v>201</v>
      </c>
      <c r="R45" s="18">
        <v>206</v>
      </c>
      <c r="S45" s="18">
        <v>550</v>
      </c>
      <c r="T45" s="19">
        <v>178</v>
      </c>
      <c r="U45" s="18">
        <v>1083</v>
      </c>
      <c r="V45" s="18">
        <v>181</v>
      </c>
      <c r="W45" s="18">
        <v>1206</v>
      </c>
      <c r="X45" s="18">
        <v>715</v>
      </c>
      <c r="Y45" s="18">
        <v>724</v>
      </c>
      <c r="Z45" s="18">
        <v>620</v>
      </c>
      <c r="AA45" s="18">
        <v>1017</v>
      </c>
      <c r="AB45" s="18">
        <v>811</v>
      </c>
      <c r="AC45" s="18">
        <v>812</v>
      </c>
      <c r="AD45" s="18">
        <v>2007</v>
      </c>
      <c r="AE45" s="18">
        <v>207</v>
      </c>
      <c r="AF45" s="20"/>
      <c r="AG45" s="23"/>
      <c r="AH45" s="23"/>
      <c r="AI45" s="23"/>
      <c r="AJ45" s="23"/>
      <c r="AK45" s="23"/>
      <c r="AL45" s="23"/>
      <c r="AM45" s="23"/>
      <c r="AN45" s="23"/>
      <c r="AO45" s="23"/>
      <c r="AP45" s="23"/>
      <c r="AQ45" s="23"/>
      <c r="AR45" s="23"/>
      <c r="AS45" s="23"/>
      <c r="AT45" s="23"/>
      <c r="AU45" s="23"/>
    </row>
    <row r="46" spans="17:47" ht="15" thickBot="1" x14ac:dyDescent="0.4">
      <c r="Q46" s="18">
        <v>389</v>
      </c>
      <c r="R46" s="18">
        <v>510</v>
      </c>
      <c r="S46" s="18">
        <v>220</v>
      </c>
      <c r="T46" s="19">
        <v>955</v>
      </c>
      <c r="U46" s="18">
        <v>136</v>
      </c>
      <c r="V46" s="18">
        <v>795</v>
      </c>
      <c r="W46" s="18">
        <v>644</v>
      </c>
      <c r="X46" s="18">
        <v>275</v>
      </c>
      <c r="Y46" s="18">
        <v>453</v>
      </c>
      <c r="Z46" s="18">
        <v>621</v>
      </c>
      <c r="AA46" s="18">
        <v>601</v>
      </c>
      <c r="AB46" s="18">
        <v>506</v>
      </c>
      <c r="AC46" s="18">
        <v>154</v>
      </c>
      <c r="AD46" s="18">
        <v>448</v>
      </c>
      <c r="AE46" s="18">
        <v>524</v>
      </c>
      <c r="AF46" s="20"/>
      <c r="AG46" s="23"/>
      <c r="AH46" s="23"/>
      <c r="AI46" s="23"/>
      <c r="AJ46" s="23"/>
      <c r="AK46" s="23"/>
      <c r="AL46" s="23"/>
      <c r="AM46" s="23"/>
      <c r="AN46" s="23"/>
      <c r="AO46" s="23"/>
      <c r="AP46" s="23"/>
      <c r="AQ46" s="23"/>
      <c r="AR46" s="23"/>
      <c r="AS46" s="23"/>
      <c r="AT46" s="23"/>
      <c r="AU46" s="23"/>
    </row>
    <row r="47" spans="17:47" ht="15" thickBot="1" x14ac:dyDescent="0.4">
      <c r="Q47" s="18">
        <v>1656</v>
      </c>
      <c r="R47" s="18">
        <v>574</v>
      </c>
      <c r="S47" s="18">
        <v>95</v>
      </c>
      <c r="T47" s="19">
        <v>1118</v>
      </c>
      <c r="U47" s="18">
        <v>642</v>
      </c>
      <c r="V47" s="18">
        <v>890</v>
      </c>
      <c r="W47" s="18">
        <v>2918</v>
      </c>
      <c r="X47" s="18">
        <v>401</v>
      </c>
      <c r="Y47" s="18">
        <v>483</v>
      </c>
      <c r="Z47" s="18">
        <v>766</v>
      </c>
      <c r="AA47" s="18">
        <v>1138</v>
      </c>
      <c r="AB47" s="18">
        <v>597</v>
      </c>
      <c r="AC47" s="18">
        <v>58</v>
      </c>
      <c r="AD47" s="18">
        <v>945</v>
      </c>
      <c r="AE47" s="18">
        <v>50</v>
      </c>
      <c r="AF47" s="20"/>
      <c r="AG47" s="23"/>
      <c r="AH47" s="23"/>
      <c r="AI47" s="23"/>
      <c r="AJ47" s="23"/>
      <c r="AK47" s="23"/>
      <c r="AL47" s="23"/>
      <c r="AM47" s="23"/>
      <c r="AN47" s="23"/>
      <c r="AO47" s="23"/>
      <c r="AP47" s="23"/>
      <c r="AQ47" s="23"/>
      <c r="AR47" s="23"/>
      <c r="AS47" s="23"/>
      <c r="AT47" s="23"/>
      <c r="AU47" s="23"/>
    </row>
    <row r="48" spans="17:47" ht="15" thickBot="1" x14ac:dyDescent="0.4">
      <c r="Q48" s="18">
        <v>466</v>
      </c>
      <c r="R48" s="18">
        <v>1345</v>
      </c>
      <c r="S48" s="18">
        <v>67</v>
      </c>
      <c r="T48" s="19">
        <v>259</v>
      </c>
      <c r="U48" s="18">
        <v>598</v>
      </c>
      <c r="V48" s="18">
        <v>1559</v>
      </c>
      <c r="W48" s="18">
        <v>1320</v>
      </c>
      <c r="X48" s="18">
        <v>560</v>
      </c>
      <c r="Y48" s="18">
        <v>176</v>
      </c>
      <c r="Z48" s="18">
        <v>675</v>
      </c>
      <c r="AA48" s="18">
        <v>247</v>
      </c>
      <c r="AB48" s="18">
        <v>2686</v>
      </c>
      <c r="AC48" s="18">
        <v>1838</v>
      </c>
      <c r="AD48" s="18">
        <v>207</v>
      </c>
      <c r="AE48" s="18">
        <v>1452</v>
      </c>
      <c r="AF48" s="20"/>
      <c r="AG48" s="23"/>
      <c r="AH48" s="23"/>
      <c r="AI48" s="23"/>
      <c r="AJ48" s="23"/>
      <c r="AK48" s="23"/>
      <c r="AL48" s="23"/>
      <c r="AM48" s="23"/>
      <c r="AN48" s="23"/>
      <c r="AO48" s="23"/>
      <c r="AP48" s="23"/>
      <c r="AQ48" s="23"/>
      <c r="AR48" s="23"/>
      <c r="AS48" s="23"/>
      <c r="AT48" s="23"/>
      <c r="AU48" s="23"/>
    </row>
    <row r="49" spans="17:47" ht="15" thickBot="1" x14ac:dyDescent="0.4">
      <c r="Q49" s="18">
        <v>104</v>
      </c>
      <c r="R49" s="18">
        <v>76</v>
      </c>
      <c r="S49" s="18">
        <v>2557</v>
      </c>
      <c r="T49" s="19">
        <v>986</v>
      </c>
      <c r="U49" s="18">
        <v>730</v>
      </c>
      <c r="V49" s="18">
        <v>137</v>
      </c>
      <c r="W49" s="18">
        <v>942</v>
      </c>
      <c r="X49" s="18">
        <v>1100</v>
      </c>
      <c r="Y49" s="18">
        <v>695</v>
      </c>
      <c r="Z49" s="18">
        <v>589</v>
      </c>
      <c r="AA49" s="18">
        <v>300</v>
      </c>
      <c r="AB49" s="18">
        <v>836</v>
      </c>
      <c r="AC49" s="18">
        <v>559</v>
      </c>
      <c r="AD49" s="18">
        <v>290</v>
      </c>
      <c r="AE49" s="18">
        <v>95</v>
      </c>
      <c r="AF49" s="20"/>
      <c r="AG49" s="23"/>
      <c r="AH49" s="23"/>
      <c r="AI49" s="23"/>
      <c r="AJ49" s="23"/>
      <c r="AK49" s="23"/>
      <c r="AL49" s="23"/>
      <c r="AM49" s="23"/>
      <c r="AN49" s="23"/>
      <c r="AO49" s="20"/>
      <c r="AP49" s="23"/>
      <c r="AQ49" s="23"/>
      <c r="AR49" s="23"/>
      <c r="AS49" s="23"/>
      <c r="AT49" s="23"/>
      <c r="AU49" s="23"/>
    </row>
    <row r="50" spans="17:47" ht="15" thickBot="1" x14ac:dyDescent="0.4">
      <c r="Q50" s="18">
        <v>53</v>
      </c>
      <c r="R50" s="18">
        <v>68</v>
      </c>
      <c r="S50" s="18">
        <v>141</v>
      </c>
      <c r="T50" s="19">
        <v>495</v>
      </c>
      <c r="U50" s="18">
        <v>92</v>
      </c>
      <c r="V50" s="18">
        <v>824</v>
      </c>
      <c r="W50" s="18">
        <v>1105</v>
      </c>
      <c r="X50" s="18">
        <v>1004</v>
      </c>
      <c r="Y50" s="18">
        <v>1242</v>
      </c>
      <c r="Z50" s="18">
        <v>399</v>
      </c>
      <c r="AA50" s="18">
        <v>952</v>
      </c>
      <c r="AB50" s="18">
        <v>105</v>
      </c>
      <c r="AC50" s="18">
        <v>58</v>
      </c>
      <c r="AD50" s="18">
        <v>109</v>
      </c>
      <c r="AE50" s="18">
        <v>3373</v>
      </c>
      <c r="AF50" s="20"/>
      <c r="AG50" s="23"/>
      <c r="AH50" s="23"/>
      <c r="AI50" s="23"/>
      <c r="AJ50" s="23"/>
      <c r="AK50" s="23"/>
      <c r="AL50" s="23"/>
      <c r="AM50" s="23"/>
      <c r="AN50" s="23"/>
      <c r="AO50" s="23"/>
      <c r="AP50" s="23"/>
      <c r="AQ50" s="23"/>
      <c r="AR50" s="23"/>
      <c r="AS50" s="23"/>
      <c r="AT50" s="23"/>
      <c r="AU50" s="23"/>
    </row>
    <row r="51" spans="17:47" ht="15" thickBot="1" x14ac:dyDescent="0.4">
      <c r="Q51" s="18">
        <v>470</v>
      </c>
      <c r="R51" s="18">
        <v>792</v>
      </c>
      <c r="S51" s="18">
        <v>550</v>
      </c>
      <c r="T51" s="19">
        <v>419</v>
      </c>
      <c r="U51" s="18">
        <v>1122</v>
      </c>
      <c r="V51" s="18">
        <v>410</v>
      </c>
      <c r="W51" s="18">
        <v>635</v>
      </c>
      <c r="X51" s="18">
        <v>188</v>
      </c>
      <c r="Y51" s="18">
        <v>1328</v>
      </c>
      <c r="Z51" s="18">
        <v>58</v>
      </c>
      <c r="AA51" s="18">
        <v>233</v>
      </c>
      <c r="AB51" s="18">
        <v>1483</v>
      </c>
      <c r="AC51" s="18">
        <v>907</v>
      </c>
      <c r="AD51" s="18">
        <v>466</v>
      </c>
      <c r="AE51" s="18">
        <v>91</v>
      </c>
      <c r="AF51" s="20"/>
      <c r="AG51" s="20"/>
      <c r="AH51" s="23"/>
      <c r="AI51" s="23"/>
      <c r="AJ51" s="23"/>
      <c r="AK51" s="23"/>
      <c r="AL51" s="23"/>
      <c r="AM51" s="20"/>
      <c r="AN51" s="23"/>
      <c r="AO51" s="23"/>
      <c r="AP51" s="23"/>
      <c r="AQ51" s="23"/>
      <c r="AR51" s="23"/>
      <c r="AS51" s="23"/>
      <c r="AT51" s="23"/>
      <c r="AU51" s="23"/>
    </row>
    <row r="52" spans="17:47" ht="15" thickBot="1" x14ac:dyDescent="0.4">
      <c r="Q52" s="18">
        <v>175</v>
      </c>
      <c r="R52" s="18">
        <v>345</v>
      </c>
      <c r="S52" s="18">
        <v>468</v>
      </c>
      <c r="T52" s="19">
        <v>784</v>
      </c>
      <c r="U52" s="18">
        <v>87</v>
      </c>
      <c r="V52" s="18">
        <v>218</v>
      </c>
      <c r="W52" s="18">
        <v>2814</v>
      </c>
      <c r="X52" s="18">
        <v>425</v>
      </c>
      <c r="Y52" s="18">
        <v>790</v>
      </c>
      <c r="Z52" s="18">
        <v>937</v>
      </c>
      <c r="AA52" s="18">
        <v>219</v>
      </c>
      <c r="AB52" s="18">
        <v>158</v>
      </c>
      <c r="AC52" s="18">
        <v>95</v>
      </c>
      <c r="AD52" s="18">
        <v>799</v>
      </c>
      <c r="AE52" s="18">
        <v>62</v>
      </c>
      <c r="AF52" s="20"/>
      <c r="AG52" s="23"/>
      <c r="AH52" s="23"/>
      <c r="AI52" s="23"/>
      <c r="AJ52" s="23"/>
      <c r="AK52" s="23"/>
      <c r="AL52" s="23"/>
      <c r="AM52" s="23"/>
      <c r="AN52" s="23"/>
      <c r="AO52" s="20"/>
      <c r="AP52" s="23"/>
      <c r="AQ52" s="23"/>
      <c r="AR52" s="23"/>
      <c r="AS52" s="23"/>
      <c r="AT52" s="23"/>
      <c r="AU52" s="23"/>
    </row>
    <row r="53" spans="17:47" ht="15" thickBot="1" x14ac:dyDescent="0.4">
      <c r="Q53" s="18">
        <v>140</v>
      </c>
      <c r="R53" s="18">
        <v>556</v>
      </c>
      <c r="S53" s="18">
        <v>118</v>
      </c>
      <c r="T53" s="19">
        <v>3651</v>
      </c>
      <c r="U53" s="18">
        <v>413</v>
      </c>
      <c r="V53" s="18">
        <v>449</v>
      </c>
      <c r="W53" s="18">
        <v>2682</v>
      </c>
      <c r="X53" s="18">
        <v>2566</v>
      </c>
      <c r="Y53" s="18">
        <v>203</v>
      </c>
      <c r="Z53" s="18">
        <v>1101</v>
      </c>
      <c r="AA53" s="18">
        <v>61</v>
      </c>
      <c r="AB53" s="18">
        <v>861</v>
      </c>
      <c r="AC53" s="18">
        <v>1345</v>
      </c>
      <c r="AD53" s="18">
        <v>473</v>
      </c>
      <c r="AE53" s="18">
        <v>79</v>
      </c>
      <c r="AF53" s="20"/>
      <c r="AG53" s="23"/>
      <c r="AH53" s="23"/>
      <c r="AI53" s="23"/>
      <c r="AJ53" s="23"/>
      <c r="AK53" s="23"/>
      <c r="AL53" s="23"/>
      <c r="AM53" s="23"/>
      <c r="AN53" s="23"/>
      <c r="AO53" s="23"/>
      <c r="AP53" s="23"/>
      <c r="AQ53" s="23"/>
      <c r="AR53" s="23"/>
      <c r="AS53" s="23"/>
      <c r="AT53" s="23"/>
      <c r="AU53" s="23"/>
    </row>
    <row r="54" spans="17:47" ht="15" thickBot="1" x14ac:dyDescent="0.4">
      <c r="Q54" s="18">
        <v>318</v>
      </c>
      <c r="R54" s="18">
        <v>687</v>
      </c>
      <c r="S54" s="18">
        <v>915</v>
      </c>
      <c r="T54" s="19">
        <v>386</v>
      </c>
      <c r="U54" s="18">
        <v>657</v>
      </c>
      <c r="V54" s="18">
        <v>53</v>
      </c>
      <c r="W54" s="18">
        <v>739</v>
      </c>
      <c r="X54" s="18">
        <v>393</v>
      </c>
      <c r="Y54" s="18">
        <v>1502</v>
      </c>
      <c r="Z54" s="18">
        <v>540</v>
      </c>
      <c r="AA54" s="18">
        <v>310</v>
      </c>
      <c r="AB54" s="18">
        <v>683</v>
      </c>
      <c r="AC54" s="18">
        <v>1173</v>
      </c>
      <c r="AD54" s="18">
        <v>329</v>
      </c>
      <c r="AE54" s="18">
        <v>1075</v>
      </c>
      <c r="AF54" s="20"/>
      <c r="AG54" s="23"/>
      <c r="AH54" s="23"/>
      <c r="AI54" s="23"/>
      <c r="AJ54" s="23"/>
      <c r="AK54" s="23"/>
      <c r="AL54" s="23"/>
      <c r="AM54" s="23"/>
      <c r="AN54" s="23"/>
      <c r="AO54" s="23"/>
      <c r="AP54" s="23"/>
      <c r="AQ54" s="23"/>
      <c r="AR54" s="23"/>
      <c r="AS54" s="23"/>
      <c r="AT54" s="23"/>
      <c r="AU54" s="23"/>
    </row>
    <row r="55" spans="17:47" ht="15" thickBot="1" x14ac:dyDescent="0.4">
      <c r="Q55" s="18">
        <v>503</v>
      </c>
      <c r="R55" s="18">
        <v>172</v>
      </c>
      <c r="S55" s="18">
        <v>61</v>
      </c>
      <c r="T55" s="19">
        <v>523</v>
      </c>
      <c r="U55" s="18">
        <v>1503</v>
      </c>
      <c r="V55" s="18">
        <v>306</v>
      </c>
      <c r="W55" s="18">
        <v>95</v>
      </c>
      <c r="X55" s="18">
        <v>305</v>
      </c>
      <c r="Y55" s="18">
        <v>756</v>
      </c>
      <c r="Z55" s="18">
        <v>824</v>
      </c>
      <c r="AA55" s="18">
        <v>444</v>
      </c>
      <c r="AB55" s="18">
        <v>97</v>
      </c>
      <c r="AC55" s="18">
        <v>1101</v>
      </c>
      <c r="AD55" s="18">
        <v>183</v>
      </c>
      <c r="AE55" s="18">
        <v>829</v>
      </c>
      <c r="AF55" s="20"/>
      <c r="AG55" s="23"/>
      <c r="AH55" s="23"/>
      <c r="AI55" s="23"/>
      <c r="AJ55" s="23"/>
      <c r="AK55" s="23"/>
      <c r="AL55" s="23"/>
      <c r="AM55" s="23"/>
      <c r="AN55" s="23"/>
      <c r="AO55" s="23"/>
      <c r="AP55" s="23"/>
      <c r="AQ55" s="23"/>
      <c r="AR55" s="23"/>
      <c r="AS55" s="23"/>
      <c r="AT55" s="23"/>
      <c r="AU55" s="20"/>
    </row>
    <row r="56" spans="17:47" ht="15" thickBot="1" x14ac:dyDescent="0.4">
      <c r="Q56" s="18">
        <v>108</v>
      </c>
      <c r="R56" s="18">
        <v>1593</v>
      </c>
      <c r="S56" s="18">
        <v>207</v>
      </c>
      <c r="T56" s="19">
        <v>956</v>
      </c>
      <c r="U56" s="18">
        <v>1222</v>
      </c>
      <c r="V56" s="18">
        <v>693</v>
      </c>
      <c r="W56" s="18">
        <v>1224</v>
      </c>
      <c r="X56" s="18">
        <v>337</v>
      </c>
      <c r="Y56" s="18">
        <v>379</v>
      </c>
      <c r="Z56" s="18">
        <v>811</v>
      </c>
      <c r="AA56" s="18">
        <v>433</v>
      </c>
      <c r="AB56" s="18">
        <v>186</v>
      </c>
      <c r="AC56" s="18">
        <v>856</v>
      </c>
      <c r="AD56" s="18">
        <v>502</v>
      </c>
      <c r="AE56" s="18">
        <v>184</v>
      </c>
      <c r="AF56" s="20"/>
      <c r="AG56" s="23"/>
      <c r="AH56" s="23"/>
      <c r="AI56" s="23"/>
      <c r="AJ56" s="23"/>
      <c r="AK56" s="23"/>
      <c r="AL56" s="23"/>
      <c r="AM56" s="23"/>
      <c r="AN56" s="23"/>
      <c r="AO56" s="23"/>
      <c r="AP56" s="23"/>
      <c r="AQ56" s="23"/>
      <c r="AR56" s="23"/>
      <c r="AS56" s="23"/>
      <c r="AT56" s="23"/>
      <c r="AU56" s="23"/>
    </row>
    <row r="57" spans="17:47" ht="15" thickBot="1" x14ac:dyDescent="0.4">
      <c r="Q57" s="18">
        <v>231</v>
      </c>
      <c r="R57" s="18">
        <v>651</v>
      </c>
      <c r="S57" s="18">
        <v>301</v>
      </c>
      <c r="T57" s="19">
        <v>376</v>
      </c>
      <c r="U57" s="18">
        <v>693</v>
      </c>
      <c r="V57" s="18">
        <v>1221</v>
      </c>
      <c r="W57" s="18">
        <v>80</v>
      </c>
      <c r="X57" s="18">
        <v>281</v>
      </c>
      <c r="Y57" s="18">
        <v>537</v>
      </c>
      <c r="Z57" s="18">
        <v>6334</v>
      </c>
      <c r="AA57" s="18">
        <v>324</v>
      </c>
      <c r="AB57" s="18">
        <v>961</v>
      </c>
      <c r="AC57" s="18">
        <v>1241</v>
      </c>
      <c r="AD57" s="18">
        <v>331</v>
      </c>
      <c r="AE57" s="18">
        <v>83</v>
      </c>
      <c r="AF57" s="20"/>
      <c r="AG57" s="23"/>
      <c r="AH57" s="23"/>
      <c r="AI57" s="23"/>
      <c r="AJ57" s="23"/>
      <c r="AK57" s="23"/>
      <c r="AL57" s="23"/>
      <c r="AM57" s="23"/>
      <c r="AN57" s="23"/>
      <c r="AO57" s="23"/>
      <c r="AP57" s="23"/>
      <c r="AQ57" s="23"/>
      <c r="AR57" s="23"/>
      <c r="AS57" s="23"/>
      <c r="AT57" s="23"/>
      <c r="AU57" s="23"/>
    </row>
    <row r="58" spans="17:47" ht="15" thickBot="1" x14ac:dyDescent="0.4">
      <c r="Q58" s="18">
        <v>542</v>
      </c>
      <c r="R58" s="18">
        <v>710</v>
      </c>
      <c r="S58" s="18">
        <v>688</v>
      </c>
      <c r="T58" s="19">
        <v>609</v>
      </c>
      <c r="U58" s="18">
        <v>771</v>
      </c>
      <c r="V58" s="18">
        <v>131</v>
      </c>
      <c r="W58" s="18">
        <v>801</v>
      </c>
      <c r="X58" s="18">
        <v>511</v>
      </c>
      <c r="Y58" s="18">
        <v>546</v>
      </c>
      <c r="Z58" s="18">
        <v>508</v>
      </c>
      <c r="AA58" s="18">
        <v>345</v>
      </c>
      <c r="AB58" s="18">
        <v>391</v>
      </c>
      <c r="AC58" s="18">
        <v>69</v>
      </c>
      <c r="AD58" s="18">
        <v>97</v>
      </c>
      <c r="AE58" s="18">
        <v>1251</v>
      </c>
      <c r="AF58" s="20"/>
      <c r="AG58" s="23"/>
      <c r="AH58" s="23"/>
      <c r="AI58" s="23"/>
      <c r="AJ58" s="23"/>
      <c r="AK58" s="23"/>
      <c r="AL58" s="23"/>
      <c r="AM58" s="23"/>
      <c r="AN58" s="23"/>
      <c r="AO58" s="23"/>
      <c r="AP58" s="23"/>
      <c r="AQ58" s="23"/>
      <c r="AR58" s="23"/>
      <c r="AS58" s="23"/>
      <c r="AT58" s="23"/>
      <c r="AU58" s="23"/>
    </row>
    <row r="59" spans="17:47" ht="15" thickBot="1" x14ac:dyDescent="0.4">
      <c r="Q59" s="18">
        <v>995</v>
      </c>
      <c r="R59" s="18">
        <v>68</v>
      </c>
      <c r="S59" s="18">
        <v>56</v>
      </c>
      <c r="T59" s="19">
        <v>955</v>
      </c>
      <c r="U59" s="18">
        <v>148</v>
      </c>
      <c r="V59" s="18">
        <v>169</v>
      </c>
      <c r="W59" s="18">
        <v>656</v>
      </c>
      <c r="X59" s="18">
        <v>507</v>
      </c>
      <c r="Y59" s="18">
        <v>335</v>
      </c>
      <c r="Z59" s="18">
        <v>284</v>
      </c>
      <c r="AA59" s="18">
        <v>271</v>
      </c>
      <c r="AB59" s="18">
        <v>2280</v>
      </c>
      <c r="AC59" s="18">
        <v>662</v>
      </c>
      <c r="AD59" s="18">
        <v>193</v>
      </c>
      <c r="AE59" s="18">
        <v>592</v>
      </c>
      <c r="AF59" s="20"/>
      <c r="AG59" s="23"/>
      <c r="AH59" s="23"/>
      <c r="AI59" s="23"/>
      <c r="AJ59" s="23"/>
      <c r="AK59" s="23"/>
      <c r="AL59" s="23"/>
      <c r="AM59" s="23"/>
      <c r="AN59" s="23"/>
      <c r="AO59" s="23"/>
      <c r="AP59" s="23"/>
      <c r="AQ59" s="23"/>
      <c r="AR59" s="23"/>
      <c r="AS59" s="23"/>
      <c r="AT59" s="23"/>
      <c r="AU59" s="23"/>
    </row>
    <row r="60" spans="17:47" ht="15" thickBot="1" x14ac:dyDescent="0.4">
      <c r="Q60" s="18">
        <v>237</v>
      </c>
      <c r="R60" s="18">
        <v>247</v>
      </c>
      <c r="S60" s="18">
        <v>2573</v>
      </c>
      <c r="T60" s="19">
        <v>1328</v>
      </c>
      <c r="U60" s="18">
        <v>867</v>
      </c>
      <c r="V60" s="18">
        <v>69</v>
      </c>
      <c r="W60" s="18">
        <v>482</v>
      </c>
      <c r="X60" s="18">
        <v>1121</v>
      </c>
      <c r="Y60" s="18">
        <v>383</v>
      </c>
      <c r="Z60" s="18">
        <v>1005</v>
      </c>
      <c r="AA60" s="18">
        <v>2021</v>
      </c>
      <c r="AB60" s="18">
        <v>428</v>
      </c>
      <c r="AC60" s="18">
        <v>878</v>
      </c>
      <c r="AD60" s="18">
        <v>1558</v>
      </c>
      <c r="AE60" s="18">
        <v>1020</v>
      </c>
      <c r="AF60" s="20"/>
      <c r="AG60" s="23"/>
      <c r="AH60" s="23"/>
      <c r="AI60" s="23"/>
      <c r="AJ60" s="23"/>
      <c r="AK60" s="23"/>
      <c r="AL60" s="23"/>
      <c r="AM60" s="23"/>
      <c r="AN60" s="23"/>
      <c r="AO60" s="23"/>
      <c r="AP60" s="23"/>
      <c r="AQ60" s="23"/>
      <c r="AR60" s="23"/>
      <c r="AS60" s="23"/>
      <c r="AT60" s="23"/>
      <c r="AU60" s="23"/>
    </row>
    <row r="61" spans="17:47" ht="15" thickBot="1" x14ac:dyDescent="0.4">
      <c r="Q61" s="18">
        <v>818</v>
      </c>
      <c r="R61" s="18">
        <v>747</v>
      </c>
      <c r="S61" s="18">
        <v>381</v>
      </c>
      <c r="T61" s="19">
        <v>1281</v>
      </c>
      <c r="U61" s="18">
        <v>657</v>
      </c>
      <c r="V61" s="18">
        <v>911</v>
      </c>
      <c r="W61" s="18">
        <v>404</v>
      </c>
      <c r="X61" s="18">
        <v>366</v>
      </c>
      <c r="Y61" s="18">
        <v>400</v>
      </c>
      <c r="Z61" s="18">
        <v>527</v>
      </c>
      <c r="AA61" s="18">
        <v>341</v>
      </c>
      <c r="AB61" s="18">
        <v>275</v>
      </c>
      <c r="AC61" s="18">
        <v>182</v>
      </c>
      <c r="AD61" s="18">
        <v>522</v>
      </c>
      <c r="AE61" s="18">
        <v>794</v>
      </c>
      <c r="AF61" s="20"/>
      <c r="AG61" s="23"/>
      <c r="AH61" s="23"/>
      <c r="AI61" s="23"/>
      <c r="AJ61" s="23"/>
      <c r="AK61" s="23"/>
      <c r="AL61" s="23"/>
      <c r="AM61" s="23"/>
      <c r="AN61" s="23"/>
      <c r="AO61" s="23"/>
      <c r="AP61" s="23"/>
      <c r="AQ61" s="23"/>
      <c r="AR61" s="23"/>
      <c r="AS61" s="23"/>
      <c r="AT61" s="23"/>
      <c r="AU61" s="23"/>
    </row>
    <row r="62" spans="17:47" ht="15" thickBot="1" x14ac:dyDescent="0.4">
      <c r="Q62" s="18">
        <v>344</v>
      </c>
      <c r="R62" s="18">
        <v>293</v>
      </c>
      <c r="S62" s="18">
        <v>133</v>
      </c>
      <c r="T62" s="19">
        <v>640</v>
      </c>
      <c r="U62" s="18">
        <v>1584</v>
      </c>
      <c r="V62" s="18">
        <v>1616</v>
      </c>
      <c r="W62" s="18">
        <v>825</v>
      </c>
      <c r="X62" s="18">
        <v>507</v>
      </c>
      <c r="Y62" s="18">
        <v>210</v>
      </c>
      <c r="Z62" s="18">
        <v>1334</v>
      </c>
      <c r="AA62" s="18">
        <v>828</v>
      </c>
      <c r="AB62" s="18">
        <v>533</v>
      </c>
      <c r="AC62" s="18">
        <v>609</v>
      </c>
      <c r="AD62" s="18">
        <v>930</v>
      </c>
      <c r="AE62" s="18">
        <v>118</v>
      </c>
      <c r="AF62" s="20"/>
      <c r="AG62" s="23"/>
      <c r="AH62" s="23"/>
      <c r="AI62" s="23"/>
      <c r="AJ62" s="23"/>
      <c r="AK62" s="23"/>
      <c r="AL62" s="23"/>
      <c r="AM62" s="23"/>
      <c r="AN62" s="23"/>
      <c r="AO62" s="23"/>
      <c r="AP62" s="23"/>
      <c r="AQ62" s="23"/>
      <c r="AR62" s="23"/>
      <c r="AS62" s="23"/>
      <c r="AT62" s="23"/>
      <c r="AU62" s="23"/>
    </row>
    <row r="63" spans="17:47" ht="15" thickBot="1" x14ac:dyDescent="0.4">
      <c r="Q63" s="18">
        <v>451</v>
      </c>
      <c r="R63" s="18">
        <v>1207</v>
      </c>
      <c r="S63" s="18">
        <v>857</v>
      </c>
      <c r="T63" s="19">
        <v>1161</v>
      </c>
      <c r="U63" s="18">
        <v>780</v>
      </c>
      <c r="V63" s="18">
        <v>618</v>
      </c>
      <c r="W63" s="18">
        <v>1662</v>
      </c>
      <c r="X63" s="18">
        <v>1197</v>
      </c>
      <c r="Y63" s="18">
        <v>405</v>
      </c>
      <c r="Z63" s="18">
        <v>927</v>
      </c>
      <c r="AA63" s="18">
        <v>666</v>
      </c>
      <c r="AB63" s="18">
        <v>826</v>
      </c>
      <c r="AC63" s="18">
        <v>714</v>
      </c>
      <c r="AD63" s="18">
        <v>108</v>
      </c>
      <c r="AE63" s="18">
        <v>272</v>
      </c>
      <c r="AF63" s="20"/>
      <c r="AG63" s="23"/>
      <c r="AH63" s="23"/>
      <c r="AI63" s="23"/>
      <c r="AJ63" s="23"/>
      <c r="AK63" s="23"/>
      <c r="AL63" s="23"/>
      <c r="AM63" s="23"/>
      <c r="AN63" s="23"/>
      <c r="AO63" s="23"/>
      <c r="AP63" s="23"/>
      <c r="AQ63" s="23"/>
      <c r="AR63" s="23"/>
      <c r="AS63" s="23"/>
      <c r="AT63" s="23"/>
      <c r="AU63" s="23"/>
    </row>
    <row r="64" spans="17:47" ht="15" thickBot="1" x14ac:dyDescent="0.4">
      <c r="Q64" s="18">
        <v>52</v>
      </c>
      <c r="R64" s="18">
        <v>63</v>
      </c>
      <c r="S64" s="18">
        <v>566</v>
      </c>
      <c r="T64" s="19">
        <v>593</v>
      </c>
      <c r="U64" s="18">
        <v>404</v>
      </c>
      <c r="V64" s="18">
        <v>1332</v>
      </c>
      <c r="W64" s="18">
        <v>2294</v>
      </c>
      <c r="X64" s="18">
        <v>325</v>
      </c>
      <c r="Y64" s="18">
        <v>126</v>
      </c>
      <c r="Z64" s="18">
        <v>1228</v>
      </c>
      <c r="AA64" s="18">
        <v>491</v>
      </c>
      <c r="AB64" s="18">
        <v>627</v>
      </c>
      <c r="AC64" s="18">
        <v>819</v>
      </c>
      <c r="AD64" s="18">
        <v>133</v>
      </c>
      <c r="AE64" s="18">
        <v>62</v>
      </c>
      <c r="AF64" s="20"/>
      <c r="AG64" s="23"/>
      <c r="AH64" s="23"/>
      <c r="AI64" s="23"/>
      <c r="AJ64" s="23"/>
      <c r="AK64" s="23"/>
      <c r="AL64" s="23"/>
      <c r="AM64" s="23"/>
      <c r="AN64" s="23"/>
      <c r="AO64" s="23"/>
      <c r="AP64" s="23"/>
      <c r="AQ64" s="23"/>
      <c r="AR64" s="23"/>
      <c r="AS64" s="23"/>
      <c r="AT64" s="23"/>
      <c r="AU64" s="23"/>
    </row>
    <row r="65" spans="17:47" ht="15" thickBot="1" x14ac:dyDescent="0.4">
      <c r="Q65" s="18">
        <v>258</v>
      </c>
      <c r="R65" s="18">
        <v>377</v>
      </c>
      <c r="S65" s="18">
        <v>171</v>
      </c>
      <c r="T65" s="19">
        <v>1358</v>
      </c>
      <c r="U65" s="18">
        <v>395</v>
      </c>
      <c r="V65" s="18">
        <v>266</v>
      </c>
      <c r="W65" s="18">
        <v>975</v>
      </c>
      <c r="X65" s="18">
        <v>111</v>
      </c>
      <c r="Y65" s="18">
        <v>398</v>
      </c>
      <c r="Z65" s="18">
        <v>1402</v>
      </c>
      <c r="AA65" s="18">
        <v>387</v>
      </c>
      <c r="AB65" s="18">
        <v>696</v>
      </c>
      <c r="AC65" s="18">
        <v>241</v>
      </c>
      <c r="AD65" s="18">
        <v>229</v>
      </c>
      <c r="AE65" s="18">
        <v>1060</v>
      </c>
      <c r="AF65" s="20"/>
      <c r="AG65" s="23"/>
      <c r="AH65" s="23"/>
      <c r="AI65" s="23"/>
      <c r="AJ65" s="23"/>
      <c r="AK65" s="23"/>
      <c r="AL65" s="23"/>
      <c r="AM65" s="23"/>
      <c r="AN65" s="23"/>
      <c r="AO65" s="23"/>
      <c r="AP65" s="23"/>
      <c r="AQ65" s="23"/>
      <c r="AR65" s="23"/>
      <c r="AS65" s="23"/>
      <c r="AT65" s="23"/>
      <c r="AU65" s="23"/>
    </row>
    <row r="66" spans="17:47" ht="15" thickBot="1" x14ac:dyDescent="0.4">
      <c r="Q66" s="18">
        <v>255</v>
      </c>
      <c r="R66" s="18">
        <v>569</v>
      </c>
      <c r="S66" s="18">
        <v>54</v>
      </c>
      <c r="T66" s="19">
        <v>831</v>
      </c>
      <c r="U66" s="18">
        <v>472</v>
      </c>
      <c r="V66" s="18">
        <v>889</v>
      </c>
      <c r="W66" s="18">
        <v>296</v>
      </c>
      <c r="X66" s="18">
        <v>757</v>
      </c>
      <c r="Y66" s="18">
        <v>107</v>
      </c>
      <c r="Z66" s="18">
        <v>364</v>
      </c>
      <c r="AA66" s="18">
        <v>324</v>
      </c>
      <c r="AB66" s="18">
        <v>346</v>
      </c>
      <c r="AC66" s="18">
        <v>1102</v>
      </c>
      <c r="AD66" s="18">
        <v>866</v>
      </c>
      <c r="AE66" s="18">
        <v>51</v>
      </c>
      <c r="AF66" s="20"/>
      <c r="AG66" s="23"/>
      <c r="AH66" s="23"/>
      <c r="AI66" s="23"/>
      <c r="AJ66" s="23"/>
      <c r="AK66" s="23"/>
      <c r="AL66" s="23"/>
      <c r="AM66" s="23"/>
      <c r="AN66" s="23"/>
      <c r="AO66" s="23"/>
      <c r="AP66" s="23"/>
      <c r="AQ66" s="23"/>
      <c r="AR66" s="23"/>
      <c r="AS66" s="23"/>
      <c r="AT66" s="23"/>
      <c r="AU66" s="23"/>
    </row>
    <row r="67" spans="17:47" ht="15" thickBot="1" x14ac:dyDescent="0.4">
      <c r="Q67" s="18">
        <v>51</v>
      </c>
      <c r="R67" s="18">
        <v>352</v>
      </c>
      <c r="S67" s="18">
        <v>160</v>
      </c>
      <c r="T67" s="19">
        <v>75</v>
      </c>
      <c r="U67" s="18">
        <v>304</v>
      </c>
      <c r="V67" s="18">
        <v>380</v>
      </c>
      <c r="W67" s="18">
        <v>762</v>
      </c>
      <c r="X67" s="18">
        <v>293</v>
      </c>
      <c r="Y67" s="18">
        <v>783</v>
      </c>
      <c r="Z67" s="18">
        <v>1096</v>
      </c>
      <c r="AA67" s="18">
        <v>387</v>
      </c>
      <c r="AB67" s="18">
        <v>668</v>
      </c>
      <c r="AC67" s="18">
        <v>50</v>
      </c>
      <c r="AD67" s="18">
        <v>634</v>
      </c>
      <c r="AE67" s="18">
        <v>3143</v>
      </c>
      <c r="AF67" s="20"/>
      <c r="AG67" s="23"/>
      <c r="AH67" s="23"/>
      <c r="AI67" s="23"/>
      <c r="AJ67" s="23"/>
      <c r="AK67" s="23"/>
      <c r="AL67" s="23"/>
      <c r="AM67" s="23"/>
      <c r="AN67" s="23"/>
      <c r="AO67" s="23"/>
      <c r="AP67" s="23"/>
      <c r="AQ67" s="23"/>
      <c r="AR67" s="20"/>
      <c r="AS67" s="23"/>
      <c r="AT67" s="23"/>
      <c r="AU67" s="23"/>
    </row>
    <row r="68" spans="17:47" ht="15" thickBot="1" x14ac:dyDescent="0.4">
      <c r="Q68" s="18">
        <v>69</v>
      </c>
      <c r="R68" s="18">
        <v>2043</v>
      </c>
      <c r="S68" s="18">
        <v>78</v>
      </c>
      <c r="T68" s="19">
        <v>1341</v>
      </c>
      <c r="U68" s="18">
        <v>581</v>
      </c>
      <c r="V68" s="18">
        <v>949</v>
      </c>
      <c r="W68" s="18">
        <v>423</v>
      </c>
      <c r="X68" s="18">
        <v>369</v>
      </c>
      <c r="Y68" s="18">
        <v>730</v>
      </c>
      <c r="Z68" s="18">
        <v>706</v>
      </c>
      <c r="AA68" s="18">
        <v>434</v>
      </c>
      <c r="AB68" s="18">
        <v>980</v>
      </c>
      <c r="AC68" s="18">
        <v>149</v>
      </c>
      <c r="AD68" s="18">
        <v>1469</v>
      </c>
      <c r="AE68" s="18">
        <v>482</v>
      </c>
      <c r="AF68" s="20"/>
      <c r="AG68" s="23"/>
      <c r="AH68" s="23"/>
      <c r="AI68" s="23"/>
      <c r="AJ68" s="23"/>
      <c r="AK68" s="20"/>
      <c r="AL68" s="23"/>
      <c r="AM68" s="23"/>
      <c r="AN68" s="23"/>
      <c r="AO68" s="23"/>
      <c r="AP68" s="23"/>
      <c r="AQ68" s="20"/>
      <c r="AR68" s="23"/>
      <c r="AS68" s="23"/>
      <c r="AT68" s="23"/>
      <c r="AU68" s="23"/>
    </row>
    <row r="69" spans="17:47" ht="15" thickBot="1" x14ac:dyDescent="0.4">
      <c r="Q69" s="18">
        <v>440</v>
      </c>
      <c r="R69" s="18">
        <v>598</v>
      </c>
      <c r="S69" s="18">
        <v>197</v>
      </c>
      <c r="T69" s="19">
        <v>542</v>
      </c>
      <c r="U69" s="18">
        <v>1933</v>
      </c>
      <c r="V69" s="18">
        <v>1415</v>
      </c>
      <c r="W69" s="18">
        <v>435</v>
      </c>
      <c r="X69" s="18">
        <v>918</v>
      </c>
      <c r="Y69" s="18">
        <v>121</v>
      </c>
      <c r="Z69" s="18">
        <v>670</v>
      </c>
      <c r="AA69" s="18">
        <v>248</v>
      </c>
      <c r="AB69" s="18">
        <v>1967</v>
      </c>
      <c r="AC69" s="18">
        <v>837</v>
      </c>
      <c r="AD69" s="18">
        <v>1396</v>
      </c>
      <c r="AE69" s="18">
        <v>548</v>
      </c>
      <c r="AF69" s="20"/>
      <c r="AG69" s="23"/>
      <c r="AH69" s="23"/>
      <c r="AI69" s="23"/>
      <c r="AJ69" s="23"/>
      <c r="AK69" s="23"/>
      <c r="AL69" s="23"/>
      <c r="AM69" s="23"/>
      <c r="AN69" s="23"/>
      <c r="AO69" s="23"/>
      <c r="AP69" s="23"/>
      <c r="AQ69" s="23"/>
      <c r="AR69" s="23"/>
      <c r="AS69" s="23"/>
      <c r="AT69" s="23"/>
      <c r="AU69" s="23"/>
    </row>
    <row r="70" spans="17:47" ht="15" thickBot="1" x14ac:dyDescent="0.4">
      <c r="Q70" s="18">
        <v>118</v>
      </c>
      <c r="R70" s="18">
        <v>62</v>
      </c>
      <c r="S70" s="18">
        <v>725</v>
      </c>
      <c r="T70" s="19">
        <v>617</v>
      </c>
      <c r="U70" s="18">
        <v>884</v>
      </c>
      <c r="V70" s="18">
        <v>75</v>
      </c>
      <c r="W70" s="18">
        <v>834</v>
      </c>
      <c r="X70" s="18">
        <v>466</v>
      </c>
      <c r="Y70" s="18">
        <v>2788</v>
      </c>
      <c r="Z70" s="18">
        <v>565</v>
      </c>
      <c r="AA70" s="18">
        <v>541</v>
      </c>
      <c r="AB70" s="18">
        <v>52</v>
      </c>
      <c r="AC70" s="18">
        <v>1174</v>
      </c>
      <c r="AD70" s="18">
        <v>1941</v>
      </c>
      <c r="AE70" s="18">
        <v>1214</v>
      </c>
      <c r="AF70" s="20"/>
      <c r="AG70" s="23"/>
      <c r="AH70" s="23"/>
      <c r="AI70" s="23"/>
      <c r="AJ70" s="23"/>
      <c r="AK70" s="23"/>
      <c r="AL70" s="23"/>
      <c r="AM70" s="23"/>
      <c r="AN70" s="23"/>
      <c r="AO70" s="23"/>
      <c r="AP70" s="23"/>
      <c r="AQ70" s="23"/>
      <c r="AR70" s="23"/>
      <c r="AS70" s="23"/>
      <c r="AT70" s="23"/>
      <c r="AU70" s="23"/>
    </row>
    <row r="71" spans="17:47" ht="15" thickBot="1" x14ac:dyDescent="0.4">
      <c r="Q71" s="18">
        <v>460</v>
      </c>
      <c r="R71" s="18">
        <v>668</v>
      </c>
      <c r="S71" s="18">
        <v>292</v>
      </c>
      <c r="T71" s="19">
        <v>299</v>
      </c>
      <c r="U71" s="18">
        <v>427</v>
      </c>
      <c r="V71" s="18">
        <v>80</v>
      </c>
      <c r="W71" s="18">
        <v>541</v>
      </c>
      <c r="X71" s="18">
        <v>134</v>
      </c>
      <c r="Y71" s="18">
        <v>667</v>
      </c>
      <c r="Z71" s="18">
        <v>159</v>
      </c>
      <c r="AA71" s="18">
        <v>468</v>
      </c>
      <c r="AB71" s="18">
        <v>373</v>
      </c>
      <c r="AC71" s="18">
        <v>449</v>
      </c>
      <c r="AD71" s="18">
        <v>370</v>
      </c>
      <c r="AE71" s="18">
        <v>96</v>
      </c>
      <c r="AF71" s="20"/>
      <c r="AG71" s="20"/>
      <c r="AH71" s="23"/>
      <c r="AI71" s="23"/>
      <c r="AJ71" s="23"/>
      <c r="AK71" s="23"/>
      <c r="AL71" s="23"/>
      <c r="AM71" s="23"/>
      <c r="AN71" s="23"/>
      <c r="AO71" s="23"/>
      <c r="AP71" s="23"/>
      <c r="AQ71" s="23"/>
      <c r="AR71" s="23"/>
      <c r="AS71" s="23"/>
      <c r="AT71" s="23"/>
      <c r="AU71" s="23"/>
    </row>
    <row r="72" spans="17:47" ht="15" thickBot="1" x14ac:dyDescent="0.4">
      <c r="Q72" s="18">
        <v>124</v>
      </c>
      <c r="R72" s="18">
        <v>299</v>
      </c>
      <c r="S72" s="18">
        <v>64</v>
      </c>
      <c r="T72" s="21">
        <v>527</v>
      </c>
      <c r="U72" s="18">
        <v>180</v>
      </c>
      <c r="V72" s="18">
        <v>906</v>
      </c>
      <c r="W72" s="18">
        <v>931</v>
      </c>
      <c r="X72" s="18">
        <v>887</v>
      </c>
      <c r="Y72" s="18">
        <v>925</v>
      </c>
      <c r="Z72" s="18">
        <v>134</v>
      </c>
      <c r="AA72" s="18">
        <v>326</v>
      </c>
      <c r="AB72" s="18">
        <v>5415</v>
      </c>
      <c r="AC72" s="18">
        <v>526</v>
      </c>
      <c r="AD72" s="18">
        <v>911</v>
      </c>
      <c r="AE72" s="18">
        <v>123</v>
      </c>
      <c r="AF72" s="20"/>
      <c r="AG72" s="23"/>
      <c r="AH72" s="23"/>
      <c r="AI72" s="23"/>
      <c r="AJ72" s="20"/>
      <c r="AK72" s="23"/>
      <c r="AL72" s="23"/>
      <c r="AM72" s="23"/>
      <c r="AN72" s="23"/>
      <c r="AO72" s="23"/>
      <c r="AP72" s="23"/>
      <c r="AQ72" s="23"/>
      <c r="AR72" s="23"/>
      <c r="AS72" s="23"/>
      <c r="AT72" s="23"/>
      <c r="AU72" s="23"/>
    </row>
    <row r="73" spans="17:47" ht="15" thickBot="1" x14ac:dyDescent="0.4">
      <c r="Q73" s="18">
        <v>146</v>
      </c>
      <c r="R73" s="18">
        <v>454</v>
      </c>
      <c r="S73" s="18">
        <v>303</v>
      </c>
      <c r="T73" s="19">
        <v>964</v>
      </c>
      <c r="U73" s="18">
        <v>519</v>
      </c>
      <c r="V73" s="18">
        <v>2462</v>
      </c>
      <c r="W73" s="18">
        <v>1763</v>
      </c>
      <c r="X73" s="18">
        <v>1080</v>
      </c>
      <c r="Y73" s="18">
        <v>1456</v>
      </c>
      <c r="Z73" s="18">
        <v>620</v>
      </c>
      <c r="AA73" s="18">
        <v>561</v>
      </c>
      <c r="AB73" s="18">
        <v>211</v>
      </c>
      <c r="AC73" s="18">
        <v>1374</v>
      </c>
      <c r="AD73" s="18">
        <v>583</v>
      </c>
      <c r="AE73" s="18">
        <v>883</v>
      </c>
      <c r="AF73" s="20"/>
      <c r="AG73" s="23"/>
      <c r="AH73" s="23"/>
      <c r="AI73" s="23"/>
      <c r="AJ73" s="23"/>
      <c r="AK73" s="23"/>
      <c r="AL73" s="23"/>
      <c r="AM73" s="23"/>
      <c r="AN73" s="23"/>
      <c r="AO73" s="23"/>
      <c r="AP73" s="23"/>
      <c r="AQ73" s="23"/>
      <c r="AR73" s="23"/>
      <c r="AS73" s="23"/>
      <c r="AT73" s="23"/>
      <c r="AU73" s="23"/>
    </row>
    <row r="74" spans="17:47" ht="15" thickBot="1" x14ac:dyDescent="0.4">
      <c r="Q74" s="18">
        <v>517</v>
      </c>
      <c r="R74" s="18">
        <v>627</v>
      </c>
      <c r="S74" s="18">
        <v>79</v>
      </c>
      <c r="T74" s="19">
        <v>660</v>
      </c>
      <c r="U74" s="18">
        <v>307</v>
      </c>
      <c r="V74" s="18">
        <v>239</v>
      </c>
      <c r="W74" s="18">
        <v>502</v>
      </c>
      <c r="X74" s="18">
        <v>173</v>
      </c>
      <c r="Y74" s="18">
        <v>1707</v>
      </c>
      <c r="Z74" s="18">
        <v>687</v>
      </c>
      <c r="AA74" s="18">
        <v>1754</v>
      </c>
      <c r="AB74" s="18">
        <v>872</v>
      </c>
      <c r="AC74" s="18">
        <v>1402</v>
      </c>
      <c r="AD74" s="18">
        <v>454</v>
      </c>
      <c r="AE74" s="18">
        <v>513</v>
      </c>
      <c r="AF74" s="20"/>
      <c r="AG74" s="23"/>
      <c r="AH74" s="23"/>
      <c r="AI74" s="23"/>
      <c r="AJ74" s="23"/>
      <c r="AK74" s="23"/>
      <c r="AL74" s="23"/>
      <c r="AM74" s="23"/>
      <c r="AN74" s="23"/>
      <c r="AO74" s="23"/>
      <c r="AP74" s="23"/>
      <c r="AQ74" s="23"/>
      <c r="AR74" s="23"/>
      <c r="AS74" s="23"/>
      <c r="AT74" s="23"/>
      <c r="AU74" s="23"/>
    </row>
    <row r="75" spans="17:47" ht="15" thickBot="1" x14ac:dyDescent="0.4">
      <c r="Q75" s="18">
        <v>57</v>
      </c>
      <c r="R75" s="18">
        <v>1394</v>
      </c>
      <c r="S75" s="18">
        <v>160</v>
      </c>
      <c r="T75" s="19">
        <v>1055</v>
      </c>
      <c r="U75" s="18">
        <v>229</v>
      </c>
      <c r="V75" s="18">
        <v>1599</v>
      </c>
      <c r="W75" s="18">
        <v>579</v>
      </c>
      <c r="X75" s="18">
        <v>228</v>
      </c>
      <c r="Y75" s="18">
        <v>422</v>
      </c>
      <c r="Z75" s="18">
        <v>1394</v>
      </c>
      <c r="AA75" s="18">
        <v>318</v>
      </c>
      <c r="AB75" s="18">
        <v>583</v>
      </c>
      <c r="AC75" s="18">
        <v>453</v>
      </c>
      <c r="AD75" s="18">
        <v>351</v>
      </c>
      <c r="AE75" s="18">
        <v>1993</v>
      </c>
      <c r="AF75" s="20"/>
      <c r="AG75" s="23"/>
      <c r="AH75" s="23"/>
      <c r="AI75" s="23"/>
      <c r="AJ75" s="23"/>
      <c r="AK75" s="23"/>
      <c r="AL75" s="23"/>
      <c r="AM75" s="23"/>
      <c r="AN75" s="23"/>
      <c r="AO75" s="23"/>
      <c r="AP75" s="23"/>
      <c r="AQ75" s="23"/>
      <c r="AR75" s="23"/>
      <c r="AS75" s="23"/>
      <c r="AT75" s="23"/>
      <c r="AU75" s="23"/>
    </row>
    <row r="76" spans="17:47" ht="15" thickBot="1" x14ac:dyDescent="0.4">
      <c r="Q76" s="18">
        <v>456</v>
      </c>
      <c r="R76" s="18">
        <v>349</v>
      </c>
      <c r="S76" s="18">
        <v>56</v>
      </c>
      <c r="T76" s="19">
        <v>361</v>
      </c>
      <c r="U76" s="18">
        <v>801</v>
      </c>
      <c r="V76" s="18">
        <v>1545</v>
      </c>
      <c r="W76" s="18">
        <v>332</v>
      </c>
      <c r="X76" s="18">
        <v>507</v>
      </c>
      <c r="Y76" s="18">
        <v>1015</v>
      </c>
      <c r="Z76" s="18">
        <v>533</v>
      </c>
      <c r="AA76" s="18">
        <v>201</v>
      </c>
      <c r="AB76" s="18">
        <v>446</v>
      </c>
      <c r="AC76" s="18">
        <v>627</v>
      </c>
      <c r="AD76" s="18">
        <v>1155</v>
      </c>
      <c r="AE76" s="18">
        <v>566</v>
      </c>
      <c r="AF76" s="20"/>
      <c r="AG76" s="23"/>
      <c r="AH76" s="23"/>
      <c r="AI76" s="23"/>
      <c r="AJ76" s="23"/>
      <c r="AK76" s="23"/>
      <c r="AL76" s="23"/>
      <c r="AM76" s="23"/>
      <c r="AN76" s="23"/>
      <c r="AO76" s="23"/>
      <c r="AP76" s="23"/>
      <c r="AQ76" s="23"/>
      <c r="AR76" s="23"/>
      <c r="AS76" s="23"/>
      <c r="AT76" s="23"/>
      <c r="AU76" s="23"/>
    </row>
    <row r="77" spans="17:47" ht="15" thickBot="1" x14ac:dyDescent="0.4">
      <c r="Q77" s="18">
        <v>66</v>
      </c>
      <c r="R77" s="18">
        <v>540</v>
      </c>
      <c r="S77" s="18">
        <v>58</v>
      </c>
      <c r="T77" s="19">
        <v>1502</v>
      </c>
      <c r="U77" s="18">
        <v>482</v>
      </c>
      <c r="V77" s="18">
        <v>235</v>
      </c>
      <c r="W77" s="18">
        <v>439</v>
      </c>
      <c r="X77" s="18">
        <v>399</v>
      </c>
      <c r="Y77" s="18">
        <v>2429</v>
      </c>
      <c r="Z77" s="18">
        <v>865</v>
      </c>
      <c r="AA77" s="18">
        <v>514</v>
      </c>
      <c r="AB77" s="18">
        <v>92</v>
      </c>
      <c r="AC77" s="18">
        <v>1043</v>
      </c>
      <c r="AD77" s="18">
        <v>508</v>
      </c>
      <c r="AE77" s="18">
        <v>57</v>
      </c>
      <c r="AF77" s="20"/>
      <c r="AG77" s="23"/>
      <c r="AH77" s="23"/>
      <c r="AI77" s="23"/>
      <c r="AJ77" s="23"/>
      <c r="AK77" s="23"/>
      <c r="AL77" s="23"/>
      <c r="AM77" s="23"/>
      <c r="AN77" s="23"/>
      <c r="AO77" s="23"/>
      <c r="AP77" s="23"/>
      <c r="AQ77" s="23"/>
      <c r="AR77" s="23"/>
      <c r="AS77" s="23"/>
      <c r="AT77" s="23"/>
      <c r="AU77" s="23"/>
    </row>
    <row r="78" spans="17:47" ht="15" thickBot="1" x14ac:dyDescent="0.4">
      <c r="Q78" s="18">
        <v>555</v>
      </c>
      <c r="R78" s="18">
        <v>414</v>
      </c>
      <c r="S78" s="18">
        <v>207</v>
      </c>
      <c r="T78" s="19">
        <v>1074</v>
      </c>
      <c r="U78" s="18">
        <v>110</v>
      </c>
      <c r="V78" s="18">
        <v>52</v>
      </c>
      <c r="W78" s="18">
        <v>407</v>
      </c>
      <c r="X78" s="18">
        <v>1608</v>
      </c>
      <c r="Y78" s="18">
        <v>576</v>
      </c>
      <c r="Z78" s="18">
        <v>952</v>
      </c>
      <c r="AA78" s="18">
        <v>400</v>
      </c>
      <c r="AB78" s="18">
        <v>72</v>
      </c>
      <c r="AC78" s="18">
        <v>3426</v>
      </c>
      <c r="AD78" s="18">
        <v>513</v>
      </c>
      <c r="AE78" s="18">
        <v>828</v>
      </c>
      <c r="AF78" s="20"/>
      <c r="AG78" s="23"/>
      <c r="AH78" s="23"/>
      <c r="AI78" s="23"/>
      <c r="AJ78" s="23"/>
      <c r="AK78" s="23"/>
      <c r="AL78" s="23"/>
      <c r="AM78" s="23"/>
      <c r="AN78" s="23"/>
      <c r="AO78" s="23"/>
      <c r="AP78" s="23"/>
      <c r="AQ78" s="23"/>
      <c r="AR78" s="23"/>
      <c r="AS78" s="23"/>
      <c r="AT78" s="23"/>
      <c r="AU78" s="23"/>
    </row>
    <row r="79" spans="17:47" ht="15" thickBot="1" x14ac:dyDescent="0.4">
      <c r="Q79" s="18">
        <v>693</v>
      </c>
      <c r="R79" s="18">
        <v>627</v>
      </c>
      <c r="S79" s="18">
        <v>1700</v>
      </c>
      <c r="T79" s="19">
        <v>137</v>
      </c>
      <c r="U79" s="18">
        <v>416</v>
      </c>
      <c r="V79" s="18">
        <v>1710</v>
      </c>
      <c r="W79" s="18">
        <v>411</v>
      </c>
      <c r="X79" s="18">
        <v>739</v>
      </c>
      <c r="Y79" s="18">
        <v>1016</v>
      </c>
      <c r="Z79" s="18">
        <v>501</v>
      </c>
      <c r="AA79" s="18">
        <v>564</v>
      </c>
      <c r="AB79" s="18">
        <v>876</v>
      </c>
      <c r="AC79" s="18">
        <v>873</v>
      </c>
      <c r="AD79" s="18">
        <v>158</v>
      </c>
      <c r="AE79" s="18">
        <v>441</v>
      </c>
      <c r="AF79" s="20"/>
      <c r="AG79" s="23"/>
      <c r="AH79" s="23"/>
      <c r="AI79" s="23"/>
      <c r="AJ79" s="23"/>
      <c r="AK79" s="23"/>
      <c r="AL79" s="23"/>
      <c r="AM79" s="23"/>
      <c r="AN79" s="23"/>
      <c r="AO79" s="23"/>
      <c r="AP79" s="20"/>
      <c r="AQ79" s="23"/>
      <c r="AR79" s="23"/>
      <c r="AS79" s="23"/>
      <c r="AT79" s="23"/>
      <c r="AU79" s="23"/>
    </row>
    <row r="80" spans="17:47" ht="15" thickBot="1" x14ac:dyDescent="0.4">
      <c r="Q80" s="18">
        <v>515</v>
      </c>
      <c r="R80" s="18">
        <v>712</v>
      </c>
      <c r="S80" s="18">
        <v>788</v>
      </c>
      <c r="T80" s="19">
        <v>448</v>
      </c>
      <c r="U80" s="18">
        <v>546</v>
      </c>
      <c r="V80" s="18">
        <v>496</v>
      </c>
      <c r="W80" s="18">
        <v>400</v>
      </c>
      <c r="X80" s="18">
        <v>418</v>
      </c>
      <c r="Y80" s="18">
        <v>51</v>
      </c>
      <c r="Z80" s="18">
        <v>456</v>
      </c>
      <c r="AA80" s="18">
        <v>260</v>
      </c>
      <c r="AB80" s="18">
        <v>63</v>
      </c>
      <c r="AC80" s="18">
        <v>648</v>
      </c>
      <c r="AD80" s="18">
        <v>556</v>
      </c>
      <c r="AE80" s="18">
        <v>716</v>
      </c>
      <c r="AF80" s="20"/>
      <c r="AG80" s="23"/>
      <c r="AH80" s="23"/>
      <c r="AI80" s="23"/>
      <c r="AJ80" s="23"/>
      <c r="AK80" s="23"/>
      <c r="AL80" s="23"/>
      <c r="AM80" s="23"/>
      <c r="AN80" s="23"/>
      <c r="AO80" s="23"/>
      <c r="AP80" s="23"/>
      <c r="AQ80" s="23"/>
      <c r="AR80" s="23"/>
      <c r="AS80" s="23"/>
      <c r="AT80" s="23"/>
      <c r="AU80" s="23"/>
    </row>
    <row r="81" spans="17:47" ht="15" thickBot="1" x14ac:dyDescent="0.4">
      <c r="Q81" s="18">
        <v>708</v>
      </c>
      <c r="R81" s="18">
        <v>753</v>
      </c>
      <c r="S81" s="18">
        <v>490</v>
      </c>
      <c r="T81" s="19">
        <v>750</v>
      </c>
      <c r="U81" s="18">
        <v>692</v>
      </c>
      <c r="V81" s="18">
        <v>516</v>
      </c>
      <c r="W81" s="18">
        <v>434</v>
      </c>
      <c r="X81" s="18">
        <v>384</v>
      </c>
      <c r="Y81" s="18">
        <v>357</v>
      </c>
      <c r="Z81" s="18">
        <v>742</v>
      </c>
      <c r="AA81" s="18">
        <v>490</v>
      </c>
      <c r="AB81" s="18">
        <v>880</v>
      </c>
      <c r="AC81" s="18">
        <v>499</v>
      </c>
      <c r="AD81" s="18">
        <v>331</v>
      </c>
      <c r="AE81" s="18">
        <v>927</v>
      </c>
      <c r="AF81" s="20"/>
      <c r="AG81" s="23"/>
      <c r="AH81" s="23"/>
      <c r="AI81" s="23"/>
      <c r="AJ81" s="23"/>
      <c r="AK81" s="23"/>
      <c r="AL81" s="23"/>
      <c r="AM81" s="23"/>
      <c r="AN81" s="23"/>
      <c r="AO81" s="23"/>
      <c r="AP81" s="23"/>
      <c r="AQ81" s="23"/>
      <c r="AR81" s="23"/>
      <c r="AS81" s="23"/>
      <c r="AT81" s="23"/>
      <c r="AU81" s="23"/>
    </row>
    <row r="82" spans="17:47" ht="15" thickBot="1" x14ac:dyDescent="0.4">
      <c r="Q82" s="18">
        <v>86</v>
      </c>
      <c r="R82" s="18">
        <v>364</v>
      </c>
      <c r="S82" s="18">
        <v>660</v>
      </c>
      <c r="T82" s="19">
        <v>465</v>
      </c>
      <c r="U82" s="18">
        <v>63</v>
      </c>
      <c r="V82" s="18">
        <v>839</v>
      </c>
      <c r="W82" s="18">
        <v>378</v>
      </c>
      <c r="X82" s="18">
        <v>397</v>
      </c>
      <c r="Y82" s="18">
        <v>277</v>
      </c>
      <c r="Z82" s="18">
        <v>307</v>
      </c>
      <c r="AA82" s="18">
        <v>235</v>
      </c>
      <c r="AB82" s="18">
        <v>166</v>
      </c>
      <c r="AC82" s="18">
        <v>685</v>
      </c>
      <c r="AD82" s="18">
        <v>409</v>
      </c>
      <c r="AE82" s="18">
        <v>114</v>
      </c>
      <c r="AF82" s="20"/>
      <c r="AG82" s="23"/>
      <c r="AH82" s="23"/>
      <c r="AI82" s="23"/>
      <c r="AJ82" s="23"/>
      <c r="AK82" s="23"/>
      <c r="AL82" s="23"/>
      <c r="AM82" s="23"/>
      <c r="AN82" s="23"/>
      <c r="AO82" s="23"/>
      <c r="AP82" s="23"/>
      <c r="AQ82" s="23"/>
      <c r="AR82" s="23"/>
      <c r="AS82" s="23"/>
      <c r="AT82" s="23"/>
      <c r="AU82" s="23"/>
    </row>
    <row r="83" spans="17:47" ht="15" thickBot="1" x14ac:dyDescent="0.4">
      <c r="Q83" s="18">
        <v>707</v>
      </c>
      <c r="R83" s="18">
        <v>239</v>
      </c>
      <c r="S83" s="18">
        <v>178</v>
      </c>
      <c r="T83" s="19">
        <v>795</v>
      </c>
      <c r="U83" s="18">
        <v>237</v>
      </c>
      <c r="V83" s="18">
        <v>894</v>
      </c>
      <c r="W83" s="18">
        <v>1013</v>
      </c>
      <c r="X83" s="18">
        <v>193</v>
      </c>
      <c r="Y83" s="18">
        <v>666</v>
      </c>
      <c r="Z83" s="18">
        <v>1208</v>
      </c>
      <c r="AA83" s="18">
        <v>509</v>
      </c>
      <c r="AB83" s="18">
        <v>464</v>
      </c>
      <c r="AC83" s="18">
        <v>1234</v>
      </c>
      <c r="AD83" s="18">
        <v>497</v>
      </c>
      <c r="AE83" s="18">
        <v>772</v>
      </c>
      <c r="AF83" s="20"/>
      <c r="AG83" s="23"/>
      <c r="AH83" s="23"/>
      <c r="AI83" s="23"/>
      <c r="AJ83" s="23"/>
      <c r="AK83" s="23"/>
      <c r="AL83" s="23"/>
      <c r="AM83" s="23"/>
      <c r="AN83" s="23"/>
      <c r="AO83" s="23"/>
      <c r="AP83" s="23"/>
      <c r="AQ83" s="23"/>
      <c r="AR83" s="23"/>
      <c r="AS83" s="23"/>
      <c r="AT83" s="23"/>
      <c r="AU83" s="23"/>
    </row>
    <row r="84" spans="17:47" ht="15" thickBot="1" x14ac:dyDescent="0.4">
      <c r="Q84" s="18">
        <v>57</v>
      </c>
      <c r="R84" s="18">
        <v>398</v>
      </c>
      <c r="S84" s="18">
        <v>117</v>
      </c>
      <c r="T84" s="19">
        <v>602</v>
      </c>
      <c r="U84" s="18">
        <v>2226</v>
      </c>
      <c r="V84" s="18">
        <v>637</v>
      </c>
      <c r="W84" s="18">
        <v>529</v>
      </c>
      <c r="X84" s="18">
        <v>503</v>
      </c>
      <c r="Y84" s="18">
        <v>515</v>
      </c>
      <c r="Z84" s="18">
        <v>589</v>
      </c>
      <c r="AA84" s="18">
        <v>713</v>
      </c>
      <c r="AB84" s="18">
        <v>544</v>
      </c>
      <c r="AC84" s="18">
        <v>591</v>
      </c>
      <c r="AD84" s="18">
        <v>459</v>
      </c>
      <c r="AE84" s="18">
        <v>4833</v>
      </c>
      <c r="AF84" s="20"/>
      <c r="AG84" s="23"/>
      <c r="AH84" s="23"/>
      <c r="AI84" s="23"/>
      <c r="AJ84" s="23"/>
      <c r="AK84" s="23"/>
      <c r="AL84" s="23"/>
      <c r="AM84" s="23"/>
      <c r="AN84" s="23"/>
      <c r="AO84" s="23"/>
      <c r="AP84" s="23"/>
      <c r="AQ84" s="23"/>
      <c r="AR84" s="23"/>
      <c r="AS84" s="23"/>
      <c r="AT84" s="23"/>
      <c r="AU84" s="23"/>
    </row>
    <row r="85" spans="17:47" ht="15" thickBot="1" x14ac:dyDescent="0.4">
      <c r="Q85" s="18">
        <v>224</v>
      </c>
      <c r="R85" s="18">
        <v>598</v>
      </c>
      <c r="S85" s="18">
        <v>671</v>
      </c>
      <c r="T85" s="19">
        <v>88</v>
      </c>
      <c r="U85" s="18">
        <v>587</v>
      </c>
      <c r="V85" s="18">
        <v>488</v>
      </c>
      <c r="W85" s="18">
        <v>338</v>
      </c>
      <c r="X85" s="18">
        <v>209</v>
      </c>
      <c r="Y85" s="18">
        <v>557</v>
      </c>
      <c r="Z85" s="18">
        <v>375</v>
      </c>
      <c r="AA85" s="18">
        <v>307</v>
      </c>
      <c r="AB85" s="18">
        <v>135</v>
      </c>
      <c r="AC85" s="18">
        <v>480</v>
      </c>
      <c r="AD85" s="18">
        <v>1053</v>
      </c>
      <c r="AE85" s="18">
        <v>186</v>
      </c>
      <c r="AF85" s="20"/>
      <c r="AG85" s="23"/>
      <c r="AH85" s="23"/>
      <c r="AI85" s="23"/>
      <c r="AJ85" s="23"/>
      <c r="AK85" s="20"/>
      <c r="AL85" s="23"/>
      <c r="AM85" s="23"/>
      <c r="AN85" s="23"/>
      <c r="AO85" s="23"/>
      <c r="AP85" s="23"/>
      <c r="AQ85" s="23"/>
      <c r="AR85" s="23"/>
      <c r="AS85" s="23"/>
      <c r="AT85" s="23"/>
      <c r="AU85" s="23"/>
    </row>
    <row r="86" spans="17:47" ht="15" thickBot="1" x14ac:dyDescent="0.4">
      <c r="Q86" s="18">
        <v>465</v>
      </c>
      <c r="R86" s="18">
        <v>532</v>
      </c>
      <c r="S86" s="18">
        <v>294</v>
      </c>
      <c r="T86" s="19">
        <v>1006</v>
      </c>
      <c r="U86" s="18">
        <v>914</v>
      </c>
      <c r="V86" s="18">
        <v>837</v>
      </c>
      <c r="W86" s="18">
        <v>653</v>
      </c>
      <c r="X86" s="18">
        <v>58</v>
      </c>
      <c r="Y86" s="18">
        <v>1147</v>
      </c>
      <c r="Z86" s="18">
        <v>796</v>
      </c>
      <c r="AA86" s="18">
        <v>254</v>
      </c>
      <c r="AB86" s="18">
        <v>345</v>
      </c>
      <c r="AC86" s="18">
        <v>2526</v>
      </c>
      <c r="AD86" s="18">
        <v>184</v>
      </c>
      <c r="AE86" s="18">
        <v>1402</v>
      </c>
      <c r="AF86" s="20"/>
      <c r="AG86" s="23"/>
      <c r="AH86" s="23"/>
      <c r="AI86" s="23"/>
      <c r="AJ86" s="23"/>
      <c r="AK86" s="23"/>
      <c r="AL86" s="23"/>
      <c r="AM86" s="23"/>
      <c r="AN86" s="23"/>
      <c r="AO86" s="23"/>
      <c r="AP86" s="23"/>
      <c r="AQ86" s="23"/>
      <c r="AR86" s="20"/>
      <c r="AS86" s="23"/>
      <c r="AT86" s="23"/>
      <c r="AU86" s="23"/>
    </row>
    <row r="87" spans="17:47" ht="15" thickBot="1" x14ac:dyDescent="0.4">
      <c r="Q87" s="18">
        <v>463</v>
      </c>
      <c r="R87" s="18">
        <v>1056</v>
      </c>
      <c r="S87" s="18">
        <v>379</v>
      </c>
      <c r="T87" s="19">
        <v>709</v>
      </c>
      <c r="U87" s="18">
        <v>558</v>
      </c>
      <c r="V87" s="18">
        <v>2134</v>
      </c>
      <c r="W87" s="18">
        <v>1005</v>
      </c>
      <c r="X87" s="18">
        <v>616</v>
      </c>
      <c r="Y87" s="18">
        <v>701</v>
      </c>
      <c r="Z87" s="18">
        <v>736</v>
      </c>
      <c r="AA87" s="18">
        <v>294</v>
      </c>
      <c r="AB87" s="18">
        <v>934</v>
      </c>
      <c r="AC87" s="18">
        <v>878</v>
      </c>
      <c r="AD87" s="18">
        <v>365</v>
      </c>
      <c r="AE87" s="18">
        <v>822</v>
      </c>
      <c r="AF87" s="20"/>
      <c r="AG87" s="23"/>
      <c r="AH87" s="23"/>
      <c r="AI87" s="23"/>
      <c r="AJ87" s="23"/>
      <c r="AK87" s="23"/>
      <c r="AL87" s="23"/>
      <c r="AM87" s="23"/>
      <c r="AN87" s="23"/>
      <c r="AO87" s="23"/>
      <c r="AP87" s="23"/>
      <c r="AQ87" s="23"/>
      <c r="AR87" s="23"/>
      <c r="AS87" s="23"/>
      <c r="AT87" s="23"/>
      <c r="AU87" s="23"/>
    </row>
    <row r="88" spans="17:47" ht="15" thickBot="1" x14ac:dyDescent="0.4">
      <c r="Q88" s="18">
        <v>1608</v>
      </c>
      <c r="R88" s="18">
        <v>446</v>
      </c>
      <c r="S88" s="18">
        <v>102</v>
      </c>
      <c r="T88" s="19">
        <v>543</v>
      </c>
      <c r="U88" s="18">
        <v>1528</v>
      </c>
      <c r="V88" s="18">
        <v>1944</v>
      </c>
      <c r="W88" s="18">
        <v>1063</v>
      </c>
      <c r="X88" s="18">
        <v>430</v>
      </c>
      <c r="Y88" s="18">
        <v>4991</v>
      </c>
      <c r="Z88" s="18">
        <v>596</v>
      </c>
      <c r="AA88" s="18">
        <v>305</v>
      </c>
      <c r="AB88" s="18">
        <v>581</v>
      </c>
      <c r="AC88" s="18">
        <v>725</v>
      </c>
      <c r="AD88" s="18">
        <v>1035</v>
      </c>
      <c r="AE88" s="18">
        <v>1736</v>
      </c>
      <c r="AF88" s="20"/>
      <c r="AG88" s="23"/>
      <c r="AH88" s="23"/>
      <c r="AI88" s="23"/>
      <c r="AJ88" s="23"/>
      <c r="AK88" s="23"/>
      <c r="AL88" s="23"/>
      <c r="AM88" s="23"/>
      <c r="AN88" s="23"/>
      <c r="AO88" s="23"/>
      <c r="AP88" s="23"/>
      <c r="AQ88" s="23"/>
      <c r="AR88" s="23"/>
      <c r="AS88" s="23"/>
      <c r="AT88" s="23"/>
      <c r="AU88" s="23"/>
    </row>
    <row r="89" spans="17:47" ht="15" thickBot="1" x14ac:dyDescent="0.4">
      <c r="Q89" s="18">
        <v>86</v>
      </c>
      <c r="R89" s="18">
        <v>608</v>
      </c>
      <c r="S89" s="18">
        <v>59</v>
      </c>
      <c r="T89" s="19">
        <v>287</v>
      </c>
      <c r="U89" s="18">
        <v>904</v>
      </c>
      <c r="V89" s="18">
        <v>817</v>
      </c>
      <c r="W89" s="18">
        <v>169</v>
      </c>
      <c r="X89" s="18">
        <v>297</v>
      </c>
      <c r="Y89" s="18">
        <v>69</v>
      </c>
      <c r="Z89" s="18">
        <v>583</v>
      </c>
      <c r="AA89" s="18">
        <v>317</v>
      </c>
      <c r="AB89" s="18">
        <v>532</v>
      </c>
      <c r="AC89" s="18">
        <v>1136</v>
      </c>
      <c r="AD89" s="18">
        <v>634</v>
      </c>
      <c r="AE89" s="18">
        <v>516</v>
      </c>
      <c r="AF89" s="20"/>
      <c r="AG89" s="23"/>
      <c r="AH89" s="23"/>
      <c r="AI89" s="23"/>
      <c r="AJ89" s="23"/>
      <c r="AK89" s="23"/>
      <c r="AL89" s="23"/>
      <c r="AM89" s="23"/>
      <c r="AN89" s="23"/>
      <c r="AO89" s="23"/>
      <c r="AP89" s="23"/>
      <c r="AQ89" s="23"/>
      <c r="AR89" s="23"/>
      <c r="AS89" s="23"/>
      <c r="AT89" s="23"/>
      <c r="AU89" s="23"/>
    </row>
    <row r="90" spans="17:47" ht="15" thickBot="1" x14ac:dyDescent="0.4">
      <c r="Q90" s="18">
        <v>599</v>
      </c>
      <c r="R90" s="18">
        <v>554</v>
      </c>
      <c r="S90" s="18">
        <v>103</v>
      </c>
      <c r="T90" s="19">
        <v>439</v>
      </c>
      <c r="U90" s="18">
        <v>1181</v>
      </c>
      <c r="V90" s="18">
        <v>2106</v>
      </c>
      <c r="W90" s="18">
        <v>462</v>
      </c>
      <c r="X90" s="18">
        <v>61</v>
      </c>
      <c r="Y90" s="18">
        <v>1708</v>
      </c>
      <c r="Z90" s="18">
        <v>638</v>
      </c>
      <c r="AA90" s="18">
        <v>399</v>
      </c>
      <c r="AB90" s="18">
        <v>95</v>
      </c>
      <c r="AC90" s="18">
        <v>805</v>
      </c>
      <c r="AD90" s="18">
        <v>1149</v>
      </c>
      <c r="AE90" s="18">
        <v>492</v>
      </c>
      <c r="AF90" s="20"/>
      <c r="AG90" s="23"/>
      <c r="AH90" s="23"/>
      <c r="AI90" s="23"/>
      <c r="AJ90" s="23"/>
      <c r="AK90" s="23"/>
      <c r="AL90" s="23"/>
      <c r="AM90" s="23"/>
      <c r="AN90" s="23"/>
      <c r="AO90" s="23"/>
      <c r="AP90" s="23"/>
      <c r="AQ90" s="20"/>
      <c r="AR90" s="23"/>
      <c r="AS90" s="23"/>
      <c r="AT90" s="23"/>
      <c r="AU90" s="23"/>
    </row>
    <row r="91" spans="17:47" ht="15" thickBot="1" x14ac:dyDescent="0.4">
      <c r="Q91" s="18">
        <v>162</v>
      </c>
      <c r="R91" s="18">
        <v>292</v>
      </c>
      <c r="S91" s="18">
        <v>1059</v>
      </c>
      <c r="T91" s="19">
        <v>686</v>
      </c>
      <c r="U91" s="18">
        <v>1137</v>
      </c>
      <c r="V91" s="18">
        <v>81</v>
      </c>
      <c r="W91" s="18">
        <v>563</v>
      </c>
      <c r="X91" s="18">
        <v>1003</v>
      </c>
      <c r="Y91" s="18">
        <v>816</v>
      </c>
      <c r="Z91" s="18">
        <v>579</v>
      </c>
      <c r="AA91" s="18">
        <v>520</v>
      </c>
      <c r="AB91" s="18">
        <v>445</v>
      </c>
      <c r="AC91" s="18">
        <v>1538</v>
      </c>
      <c r="AD91" s="18">
        <v>994</v>
      </c>
      <c r="AE91" s="18">
        <v>646</v>
      </c>
      <c r="AF91" s="20"/>
      <c r="AG91" s="23"/>
      <c r="AH91" s="23"/>
      <c r="AI91" s="23"/>
      <c r="AJ91" s="23"/>
      <c r="AK91" s="23"/>
      <c r="AL91" s="23"/>
      <c r="AM91" s="23"/>
      <c r="AN91" s="23"/>
      <c r="AO91" s="23"/>
      <c r="AP91" s="23"/>
      <c r="AQ91" s="23"/>
      <c r="AR91" s="23"/>
      <c r="AS91" s="23"/>
      <c r="AT91" s="23"/>
      <c r="AU91" s="23"/>
    </row>
    <row r="92" spans="17:47" ht="15" thickBot="1" x14ac:dyDescent="0.4">
      <c r="Q92" s="18">
        <v>912</v>
      </c>
      <c r="R92" s="18">
        <v>373</v>
      </c>
      <c r="S92" s="18">
        <v>356</v>
      </c>
      <c r="T92" s="19">
        <v>1221</v>
      </c>
      <c r="U92" s="18">
        <v>496</v>
      </c>
      <c r="V92" s="18">
        <v>1010</v>
      </c>
      <c r="W92" s="18">
        <v>746</v>
      </c>
      <c r="X92" s="18">
        <v>338</v>
      </c>
      <c r="Y92" s="18">
        <v>2339</v>
      </c>
      <c r="Z92" s="18">
        <v>919</v>
      </c>
      <c r="AA92" s="18">
        <v>356</v>
      </c>
      <c r="AB92" s="18">
        <v>639</v>
      </c>
      <c r="AC92" s="18">
        <v>146</v>
      </c>
      <c r="AD92" s="18">
        <v>311</v>
      </c>
      <c r="AE92" s="18">
        <v>2108</v>
      </c>
      <c r="AF92" s="20"/>
      <c r="AG92" s="23"/>
      <c r="AH92" s="23"/>
      <c r="AI92" s="23"/>
      <c r="AJ92" s="23"/>
      <c r="AK92" s="23"/>
      <c r="AL92" s="23"/>
      <c r="AM92" s="23"/>
      <c r="AN92" s="23"/>
      <c r="AO92" s="23"/>
      <c r="AP92" s="23"/>
      <c r="AQ92" s="23"/>
      <c r="AR92" s="23"/>
      <c r="AS92" s="23"/>
      <c r="AT92" s="23"/>
      <c r="AU92" s="23"/>
    </row>
    <row r="93" spans="17:47" ht="15" thickBot="1" x14ac:dyDescent="0.4">
      <c r="Q93" s="18">
        <v>391</v>
      </c>
      <c r="R93" s="18">
        <v>410</v>
      </c>
      <c r="S93" s="18">
        <v>427</v>
      </c>
      <c r="T93" s="19">
        <v>736</v>
      </c>
      <c r="U93" s="18">
        <v>638</v>
      </c>
      <c r="V93" s="18">
        <v>248</v>
      </c>
      <c r="W93" s="18">
        <v>373</v>
      </c>
      <c r="X93" s="18">
        <v>388</v>
      </c>
      <c r="Y93" s="18">
        <v>1359</v>
      </c>
      <c r="Z93" s="18">
        <v>446</v>
      </c>
      <c r="AA93" s="18">
        <v>504</v>
      </c>
      <c r="AB93" s="18">
        <v>589</v>
      </c>
      <c r="AC93" s="18">
        <v>505</v>
      </c>
      <c r="AD93" s="18">
        <v>372</v>
      </c>
      <c r="AE93" s="18">
        <v>432</v>
      </c>
      <c r="AF93" s="20"/>
      <c r="AG93" s="23"/>
      <c r="AH93" s="23"/>
      <c r="AI93" s="23"/>
      <c r="AJ93" s="23"/>
      <c r="AK93" s="23"/>
      <c r="AL93" s="23"/>
      <c r="AM93" s="23"/>
      <c r="AN93" s="23"/>
      <c r="AO93" s="23"/>
      <c r="AP93" s="23"/>
      <c r="AQ93" s="23"/>
      <c r="AR93" s="23"/>
      <c r="AS93" s="23"/>
      <c r="AT93" s="23"/>
      <c r="AU93" s="23"/>
    </row>
    <row r="94" spans="17:47" ht="15" thickBot="1" x14ac:dyDescent="0.4">
      <c r="Q94" s="18">
        <v>308</v>
      </c>
      <c r="R94" s="18">
        <v>319</v>
      </c>
      <c r="S94" s="18">
        <v>1075</v>
      </c>
      <c r="T94" s="19">
        <v>652</v>
      </c>
      <c r="U94" s="18">
        <v>548</v>
      </c>
      <c r="V94" s="18">
        <v>1070</v>
      </c>
      <c r="W94" s="18">
        <v>325</v>
      </c>
      <c r="X94" s="18">
        <v>948</v>
      </c>
      <c r="Y94" s="18">
        <v>410</v>
      </c>
      <c r="Z94" s="18">
        <v>710</v>
      </c>
      <c r="AA94" s="18">
        <v>430</v>
      </c>
      <c r="AB94" s="18">
        <v>70</v>
      </c>
      <c r="AC94" s="18">
        <v>672</v>
      </c>
      <c r="AD94" s="18">
        <v>572</v>
      </c>
      <c r="AE94" s="18">
        <v>843</v>
      </c>
      <c r="AF94" s="20"/>
      <c r="AG94" s="23"/>
      <c r="AH94" s="23"/>
      <c r="AI94" s="23"/>
      <c r="AJ94" s="23"/>
      <c r="AK94" s="23"/>
      <c r="AL94" s="23"/>
      <c r="AM94" s="23"/>
      <c r="AN94" s="23"/>
      <c r="AO94" s="23"/>
      <c r="AP94" s="23"/>
      <c r="AQ94" s="23"/>
      <c r="AR94" s="23"/>
      <c r="AS94" s="23"/>
      <c r="AT94" s="23"/>
      <c r="AU94" s="23"/>
    </row>
    <row r="95" spans="17:47" ht="15" thickBot="1" x14ac:dyDescent="0.4">
      <c r="Q95" s="18">
        <v>1391</v>
      </c>
      <c r="R95" s="18">
        <v>899</v>
      </c>
      <c r="S95" s="18">
        <v>55</v>
      </c>
      <c r="T95" s="19">
        <v>124</v>
      </c>
      <c r="U95" s="18">
        <v>464</v>
      </c>
      <c r="V95" s="18">
        <v>622</v>
      </c>
      <c r="W95" s="18">
        <v>920</v>
      </c>
      <c r="X95" s="18">
        <v>277</v>
      </c>
      <c r="Y95" s="18">
        <v>498</v>
      </c>
      <c r="Z95" s="18">
        <v>777</v>
      </c>
      <c r="AA95" s="18">
        <v>500</v>
      </c>
      <c r="AB95" s="18">
        <v>447</v>
      </c>
      <c r="AC95" s="18">
        <v>328</v>
      </c>
      <c r="AD95" s="18">
        <v>507</v>
      </c>
      <c r="AE95" s="18">
        <v>1017</v>
      </c>
      <c r="AF95" s="20"/>
      <c r="AG95" s="23"/>
      <c r="AH95" s="23"/>
      <c r="AI95" s="23"/>
      <c r="AJ95" s="23"/>
      <c r="AK95" s="23"/>
      <c r="AL95" s="23"/>
      <c r="AM95" s="23"/>
      <c r="AN95" s="23"/>
      <c r="AO95" s="23"/>
      <c r="AP95" s="23"/>
      <c r="AQ95" s="23"/>
      <c r="AR95" s="23"/>
      <c r="AS95" s="23"/>
      <c r="AT95" s="23"/>
      <c r="AU95" s="23"/>
    </row>
    <row r="96" spans="17:47" ht="15" thickBot="1" x14ac:dyDescent="0.4">
      <c r="Q96" s="18">
        <v>73</v>
      </c>
      <c r="R96" s="18">
        <v>688</v>
      </c>
      <c r="S96" s="18">
        <v>668</v>
      </c>
      <c r="T96" s="19">
        <v>514</v>
      </c>
      <c r="U96" s="18">
        <v>373</v>
      </c>
      <c r="V96" s="18">
        <v>2033</v>
      </c>
      <c r="W96" s="18">
        <v>533</v>
      </c>
      <c r="X96" s="18">
        <v>635</v>
      </c>
      <c r="Y96" s="18">
        <v>891</v>
      </c>
      <c r="Z96" s="18">
        <v>342</v>
      </c>
      <c r="AA96" s="18">
        <v>239</v>
      </c>
      <c r="AB96" s="18">
        <v>1195</v>
      </c>
      <c r="AC96" s="18">
        <v>765</v>
      </c>
      <c r="AD96" s="18">
        <v>1167</v>
      </c>
      <c r="AE96" s="18">
        <v>748</v>
      </c>
      <c r="AF96" s="20"/>
      <c r="AG96" s="23"/>
      <c r="AH96" s="23"/>
      <c r="AI96" s="23"/>
      <c r="AJ96" s="23"/>
      <c r="AK96" s="23"/>
      <c r="AL96" s="23"/>
      <c r="AM96" s="23"/>
      <c r="AN96" s="23"/>
      <c r="AO96" s="23"/>
      <c r="AP96" s="23"/>
      <c r="AQ96" s="23"/>
      <c r="AR96" s="20"/>
      <c r="AS96" s="23"/>
      <c r="AT96" s="23"/>
      <c r="AU96" s="23"/>
    </row>
    <row r="97" spans="17:47" ht="15" thickBot="1" x14ac:dyDescent="0.4">
      <c r="Q97" s="18">
        <v>692</v>
      </c>
      <c r="R97" s="18">
        <v>1657</v>
      </c>
      <c r="S97" s="18">
        <v>73</v>
      </c>
      <c r="T97" s="19">
        <v>409</v>
      </c>
      <c r="U97" s="18">
        <v>82</v>
      </c>
      <c r="V97" s="18">
        <v>746</v>
      </c>
      <c r="W97" s="18">
        <v>558</v>
      </c>
      <c r="X97" s="18">
        <v>234</v>
      </c>
      <c r="Y97" s="18">
        <v>72</v>
      </c>
      <c r="Z97" s="18">
        <v>636</v>
      </c>
      <c r="AA97" s="18">
        <v>206</v>
      </c>
      <c r="AB97" s="18">
        <v>763</v>
      </c>
      <c r="AC97" s="18">
        <v>737</v>
      </c>
      <c r="AD97" s="18">
        <v>307</v>
      </c>
      <c r="AE97" s="18">
        <v>1461</v>
      </c>
      <c r="AF97" s="20"/>
      <c r="AG97" s="23"/>
      <c r="AH97" s="23"/>
      <c r="AI97" s="23"/>
      <c r="AJ97" s="23"/>
      <c r="AK97" s="23"/>
      <c r="AL97" s="23"/>
      <c r="AM97" s="23"/>
      <c r="AN97" s="23"/>
      <c r="AO97" s="23"/>
      <c r="AP97" s="23"/>
      <c r="AQ97" s="23"/>
      <c r="AR97" s="23"/>
      <c r="AS97" s="23"/>
      <c r="AT97" s="23"/>
      <c r="AU97" s="23"/>
    </row>
    <row r="98" spans="17:47" ht="15" thickBot="1" x14ac:dyDescent="0.4">
      <c r="Q98" s="18">
        <v>250</v>
      </c>
      <c r="R98" s="18">
        <v>870</v>
      </c>
      <c r="S98" s="18">
        <v>310</v>
      </c>
      <c r="T98" s="19">
        <v>507</v>
      </c>
      <c r="U98" s="18">
        <v>231</v>
      </c>
      <c r="V98" s="18">
        <v>648</v>
      </c>
      <c r="W98" s="18">
        <v>515</v>
      </c>
      <c r="X98" s="18">
        <v>451</v>
      </c>
      <c r="Y98" s="18">
        <v>445</v>
      </c>
      <c r="Z98" s="18">
        <v>442</v>
      </c>
      <c r="AA98" s="18">
        <v>307</v>
      </c>
      <c r="AB98" s="18">
        <v>1603</v>
      </c>
      <c r="AC98" s="18">
        <v>718</v>
      </c>
      <c r="AD98" s="18">
        <v>310</v>
      </c>
      <c r="AE98" s="18">
        <v>1198</v>
      </c>
      <c r="AF98" s="20"/>
      <c r="AG98" s="23"/>
      <c r="AH98" s="23"/>
      <c r="AI98" s="23"/>
      <c r="AJ98" s="23"/>
      <c r="AK98" s="23"/>
      <c r="AL98" s="23"/>
      <c r="AM98" s="23"/>
      <c r="AN98" s="23"/>
      <c r="AO98" s="23"/>
      <c r="AP98" s="23"/>
      <c r="AQ98" s="23"/>
      <c r="AR98" s="23"/>
      <c r="AS98" s="23"/>
      <c r="AT98" s="23"/>
      <c r="AU98" s="23"/>
    </row>
    <row r="99" spans="17:47" ht="15" thickBot="1" x14ac:dyDescent="0.4">
      <c r="Q99" s="18">
        <v>58</v>
      </c>
      <c r="R99" s="18">
        <v>79</v>
      </c>
      <c r="S99" s="18">
        <v>620</v>
      </c>
      <c r="T99" s="19">
        <v>598</v>
      </c>
      <c r="U99" s="18">
        <v>104</v>
      </c>
      <c r="V99" s="18">
        <v>1015</v>
      </c>
      <c r="W99" s="18">
        <v>369</v>
      </c>
      <c r="X99" s="18">
        <v>718</v>
      </c>
      <c r="Y99" s="18">
        <v>1077</v>
      </c>
      <c r="Z99" s="18">
        <v>821</v>
      </c>
      <c r="AA99" s="18">
        <v>406</v>
      </c>
      <c r="AB99" s="18">
        <v>771</v>
      </c>
      <c r="AC99" s="18">
        <v>658</v>
      </c>
      <c r="AD99" s="18">
        <v>669</v>
      </c>
      <c r="AE99" s="18">
        <v>1970</v>
      </c>
      <c r="AF99" s="20"/>
      <c r="AG99" s="23"/>
      <c r="AH99" s="23"/>
      <c r="AI99" s="23"/>
      <c r="AJ99" s="23"/>
      <c r="AK99" s="23"/>
      <c r="AL99" s="23"/>
      <c r="AM99" s="23"/>
      <c r="AN99" s="23"/>
      <c r="AO99" s="23"/>
      <c r="AP99" s="23"/>
      <c r="AQ99" s="23"/>
      <c r="AR99" s="23"/>
      <c r="AS99" s="23"/>
      <c r="AT99" s="23"/>
      <c r="AU99" s="23"/>
    </row>
    <row r="100" spans="17:47" ht="15" thickBot="1" x14ac:dyDescent="0.4">
      <c r="Q100" s="18">
        <v>951</v>
      </c>
      <c r="R100" s="18">
        <v>573</v>
      </c>
      <c r="S100" s="18">
        <v>207</v>
      </c>
      <c r="T100" s="19">
        <v>80</v>
      </c>
      <c r="U100" s="18">
        <v>88</v>
      </c>
      <c r="V100" s="18">
        <v>1080</v>
      </c>
      <c r="W100" s="18">
        <v>366</v>
      </c>
      <c r="X100" s="18">
        <v>555</v>
      </c>
      <c r="Y100" s="18">
        <v>1313</v>
      </c>
      <c r="Z100" s="18">
        <v>720</v>
      </c>
      <c r="AA100" s="18">
        <v>795</v>
      </c>
      <c r="AB100" s="18">
        <v>322</v>
      </c>
      <c r="AC100" s="18">
        <v>394</v>
      </c>
      <c r="AD100" s="18">
        <v>1003</v>
      </c>
      <c r="AE100" s="18">
        <v>51</v>
      </c>
      <c r="AF100" s="20"/>
      <c r="AG100" s="23"/>
      <c r="AH100" s="23"/>
      <c r="AI100" s="23"/>
      <c r="AJ100" s="23"/>
      <c r="AK100" s="23"/>
      <c r="AL100" s="23"/>
      <c r="AM100" s="23"/>
      <c r="AN100" s="23"/>
      <c r="AO100" s="23"/>
      <c r="AP100" s="23"/>
      <c r="AQ100" s="23"/>
      <c r="AR100" s="23"/>
      <c r="AS100" s="23"/>
      <c r="AT100" s="23"/>
      <c r="AU100" s="23"/>
    </row>
    <row r="101" spans="17:47" ht="15" thickBot="1" x14ac:dyDescent="0.4">
      <c r="Q101" s="18">
        <v>508</v>
      </c>
      <c r="R101" s="18">
        <v>68</v>
      </c>
      <c r="S101" s="18">
        <v>96</v>
      </c>
      <c r="T101" s="19">
        <v>903</v>
      </c>
      <c r="U101" s="18">
        <v>175</v>
      </c>
      <c r="V101" s="18">
        <v>626</v>
      </c>
      <c r="W101" s="18">
        <v>616</v>
      </c>
      <c r="X101" s="18">
        <v>554</v>
      </c>
      <c r="Y101" s="18">
        <v>899</v>
      </c>
      <c r="Z101" s="18">
        <v>571</v>
      </c>
      <c r="AA101" s="18">
        <v>479</v>
      </c>
      <c r="AB101" s="18">
        <v>944</v>
      </c>
      <c r="AC101" s="18">
        <v>521</v>
      </c>
      <c r="AD101" s="18">
        <v>752</v>
      </c>
      <c r="AE101" s="18">
        <v>1468</v>
      </c>
      <c r="AF101" s="20"/>
      <c r="AG101" s="23"/>
      <c r="AH101" s="23"/>
      <c r="AI101" s="23"/>
      <c r="AJ101" s="23"/>
      <c r="AK101" s="23"/>
      <c r="AL101" s="23"/>
      <c r="AM101" s="20"/>
      <c r="AN101" s="23"/>
      <c r="AO101" s="23"/>
      <c r="AP101" s="23"/>
      <c r="AQ101" s="23"/>
      <c r="AR101" s="23"/>
      <c r="AS101" s="23"/>
      <c r="AT101" s="23"/>
      <c r="AU101" s="23"/>
    </row>
    <row r="102" spans="17:47" ht="15" thickBot="1" x14ac:dyDescent="0.4">
      <c r="Q102" s="18">
        <v>350</v>
      </c>
      <c r="R102" s="18">
        <v>313</v>
      </c>
      <c r="S102" s="18">
        <v>82</v>
      </c>
      <c r="T102" s="19">
        <v>2045</v>
      </c>
      <c r="U102" s="18">
        <v>463</v>
      </c>
      <c r="V102" s="18">
        <v>235</v>
      </c>
      <c r="W102" s="18">
        <v>340</v>
      </c>
      <c r="X102" s="18">
        <v>532</v>
      </c>
      <c r="Y102" s="18">
        <v>204</v>
      </c>
      <c r="Z102" s="18">
        <v>495</v>
      </c>
      <c r="AA102" s="18">
        <v>432</v>
      </c>
      <c r="AB102" s="18">
        <v>1032</v>
      </c>
      <c r="AC102" s="18">
        <v>724</v>
      </c>
      <c r="AD102" s="18">
        <v>224</v>
      </c>
      <c r="AE102" s="18">
        <v>2205</v>
      </c>
      <c r="AF102" s="20"/>
      <c r="AG102" s="23"/>
      <c r="AH102" s="23"/>
      <c r="AI102" s="23"/>
      <c r="AJ102" s="23"/>
      <c r="AK102" s="23"/>
      <c r="AL102" s="23"/>
      <c r="AM102" s="23"/>
      <c r="AN102" s="23"/>
      <c r="AO102" s="23"/>
      <c r="AP102" s="23"/>
      <c r="AQ102" s="23"/>
      <c r="AR102" s="23"/>
      <c r="AS102" s="23"/>
      <c r="AT102" s="23"/>
      <c r="AU102" s="23"/>
    </row>
    <row r="103" spans="17:47" ht="15" thickBot="1" x14ac:dyDescent="0.4">
      <c r="Q103" s="18">
        <v>548</v>
      </c>
      <c r="R103" s="18">
        <v>50</v>
      </c>
      <c r="S103" s="18">
        <v>420</v>
      </c>
      <c r="T103" s="19">
        <v>93</v>
      </c>
      <c r="U103" s="18">
        <v>1334</v>
      </c>
      <c r="V103" s="18">
        <v>814</v>
      </c>
      <c r="W103" s="18">
        <v>517</v>
      </c>
      <c r="X103" s="18">
        <v>205</v>
      </c>
      <c r="Y103" s="18">
        <v>268</v>
      </c>
      <c r="Z103" s="18">
        <v>651</v>
      </c>
      <c r="AA103" s="18">
        <v>108</v>
      </c>
      <c r="AB103" s="18">
        <v>196</v>
      </c>
      <c r="AC103" s="18">
        <v>511</v>
      </c>
      <c r="AD103" s="18">
        <v>302</v>
      </c>
      <c r="AE103" s="18">
        <v>381</v>
      </c>
      <c r="AF103" s="20"/>
      <c r="AG103" s="23"/>
      <c r="AH103" s="23"/>
      <c r="AI103" s="23"/>
      <c r="AJ103" s="23"/>
      <c r="AK103" s="23"/>
      <c r="AL103" s="23"/>
      <c r="AM103" s="23"/>
      <c r="AN103" s="23"/>
      <c r="AO103" s="23"/>
      <c r="AP103" s="23"/>
      <c r="AQ103" s="23"/>
      <c r="AR103" s="23"/>
      <c r="AS103" s="23"/>
      <c r="AT103" s="23"/>
      <c r="AU103" s="23"/>
    </row>
    <row r="104" spans="17:47" ht="15" thickBot="1" x14ac:dyDescent="0.4">
      <c r="Q104" s="18">
        <v>480</v>
      </c>
      <c r="R104" s="18">
        <v>640</v>
      </c>
      <c r="S104" s="18">
        <v>58</v>
      </c>
      <c r="T104" s="19">
        <v>1199</v>
      </c>
      <c r="U104" s="18">
        <v>2235</v>
      </c>
      <c r="V104" s="18">
        <v>887</v>
      </c>
      <c r="W104" s="18">
        <v>365</v>
      </c>
      <c r="X104" s="18">
        <v>399</v>
      </c>
      <c r="Y104" s="18">
        <v>1611</v>
      </c>
      <c r="Z104" s="18">
        <v>815</v>
      </c>
      <c r="AA104" s="18">
        <v>185</v>
      </c>
      <c r="AB104" s="18">
        <v>744</v>
      </c>
      <c r="AC104" s="18">
        <v>415</v>
      </c>
      <c r="AD104" s="18">
        <v>257</v>
      </c>
      <c r="AE104" s="18">
        <v>100</v>
      </c>
      <c r="AF104" s="20"/>
      <c r="AG104" s="20"/>
      <c r="AH104" s="23"/>
      <c r="AI104" s="23"/>
      <c r="AJ104" s="23"/>
      <c r="AK104" s="23"/>
      <c r="AL104" s="23"/>
      <c r="AM104" s="23"/>
      <c r="AN104" s="23"/>
      <c r="AO104" s="23"/>
      <c r="AP104" s="23"/>
      <c r="AQ104" s="23"/>
      <c r="AR104" s="23"/>
      <c r="AS104" s="23"/>
      <c r="AT104" s="23"/>
      <c r="AU104" s="23"/>
    </row>
    <row r="105" spans="17:47" ht="15" thickBot="1" x14ac:dyDescent="0.4">
      <c r="Q105" s="18">
        <v>873</v>
      </c>
      <c r="R105" s="18">
        <v>1993</v>
      </c>
      <c r="S105" s="18">
        <v>1636</v>
      </c>
      <c r="T105" s="19">
        <v>607</v>
      </c>
      <c r="U105" s="18">
        <v>448</v>
      </c>
      <c r="V105" s="18">
        <v>707</v>
      </c>
      <c r="W105" s="18">
        <v>384</v>
      </c>
      <c r="X105" s="18">
        <v>300</v>
      </c>
      <c r="Y105" s="18">
        <v>180</v>
      </c>
      <c r="Z105" s="18">
        <v>492</v>
      </c>
      <c r="AA105" s="18">
        <v>198</v>
      </c>
      <c r="AB105" s="18">
        <v>225</v>
      </c>
      <c r="AC105" s="18">
        <v>1075</v>
      </c>
      <c r="AD105" s="18">
        <v>707</v>
      </c>
      <c r="AE105" s="18">
        <v>231</v>
      </c>
      <c r="AF105" s="20"/>
      <c r="AG105" s="23"/>
      <c r="AH105" s="23"/>
      <c r="AI105" s="23"/>
      <c r="AJ105" s="23"/>
      <c r="AK105" s="23"/>
      <c r="AL105" s="23"/>
      <c r="AM105" s="23"/>
      <c r="AN105" s="23"/>
      <c r="AO105" s="23"/>
      <c r="AP105" s="23"/>
      <c r="AQ105" s="23"/>
      <c r="AR105" s="23"/>
      <c r="AS105" s="23"/>
      <c r="AT105" s="23"/>
      <c r="AU105" s="23"/>
    </row>
    <row r="106" spans="17:47" ht="15" thickBot="1" x14ac:dyDescent="0.4">
      <c r="Q106" s="18">
        <v>1161</v>
      </c>
      <c r="R106" s="18">
        <v>859</v>
      </c>
      <c r="S106" s="18">
        <v>52</v>
      </c>
      <c r="T106" s="19">
        <v>749</v>
      </c>
      <c r="U106" s="18">
        <v>960</v>
      </c>
      <c r="V106" s="18">
        <v>353</v>
      </c>
      <c r="W106" s="18">
        <v>454</v>
      </c>
      <c r="X106" s="18">
        <v>527</v>
      </c>
      <c r="Y106" s="18">
        <v>410</v>
      </c>
      <c r="Z106" s="18">
        <v>760</v>
      </c>
      <c r="AA106" s="18">
        <v>118</v>
      </c>
      <c r="AB106" s="18">
        <v>96</v>
      </c>
      <c r="AC106" s="18">
        <v>846</v>
      </c>
      <c r="AD106" s="18">
        <v>613</v>
      </c>
      <c r="AE106" s="18">
        <v>87</v>
      </c>
      <c r="AF106" s="20"/>
      <c r="AG106" s="23"/>
      <c r="AH106" s="23"/>
      <c r="AI106" s="23"/>
      <c r="AJ106" s="23"/>
      <c r="AK106" s="23"/>
      <c r="AL106" s="23"/>
      <c r="AM106" s="20"/>
      <c r="AN106" s="23"/>
      <c r="AO106" s="23"/>
      <c r="AP106" s="23"/>
      <c r="AQ106" s="23"/>
      <c r="AR106" s="23"/>
      <c r="AS106" s="23"/>
      <c r="AT106" s="23"/>
      <c r="AU106" s="23"/>
    </row>
    <row r="107" spans="17:47" ht="15" thickBot="1" x14ac:dyDescent="0.4">
      <c r="Q107" s="18">
        <v>301</v>
      </c>
      <c r="R107" s="18">
        <v>1106</v>
      </c>
      <c r="S107" s="18">
        <v>829</v>
      </c>
      <c r="T107" s="19">
        <v>240</v>
      </c>
      <c r="U107" s="18">
        <v>825</v>
      </c>
      <c r="V107" s="18">
        <v>414</v>
      </c>
      <c r="W107" s="18">
        <v>513</v>
      </c>
      <c r="X107" s="18">
        <v>500</v>
      </c>
      <c r="Y107" s="18">
        <v>686</v>
      </c>
      <c r="Z107" s="18">
        <v>591</v>
      </c>
      <c r="AA107" s="18">
        <v>296</v>
      </c>
      <c r="AB107" s="18">
        <v>3518</v>
      </c>
      <c r="AC107" s="18">
        <v>431</v>
      </c>
      <c r="AD107" s="18">
        <v>934</v>
      </c>
      <c r="AE107" s="18">
        <v>1134</v>
      </c>
      <c r="AF107" s="20"/>
      <c r="AG107" s="23"/>
      <c r="AH107" s="23"/>
      <c r="AI107" s="23"/>
      <c r="AJ107" s="23"/>
      <c r="AK107" s="23"/>
      <c r="AL107" s="23"/>
      <c r="AM107" s="23"/>
      <c r="AN107" s="23"/>
      <c r="AO107" s="23"/>
      <c r="AP107" s="23"/>
      <c r="AQ107" s="23"/>
      <c r="AR107" s="23"/>
      <c r="AS107" s="23"/>
      <c r="AT107" s="23"/>
      <c r="AU107" s="23"/>
    </row>
    <row r="108" spans="17:47" ht="15" thickBot="1" x14ac:dyDescent="0.4">
      <c r="Q108" s="18">
        <v>274</v>
      </c>
      <c r="R108" s="18">
        <v>1001</v>
      </c>
      <c r="S108" s="18">
        <v>515</v>
      </c>
      <c r="T108" s="19">
        <v>621</v>
      </c>
      <c r="U108" s="18">
        <v>415</v>
      </c>
      <c r="V108" s="18">
        <v>971</v>
      </c>
      <c r="W108" s="18">
        <v>409</v>
      </c>
      <c r="X108" s="18">
        <v>552</v>
      </c>
      <c r="Y108" s="18">
        <v>207</v>
      </c>
      <c r="Z108" s="18">
        <v>457</v>
      </c>
      <c r="AA108" s="18">
        <v>382</v>
      </c>
      <c r="AB108" s="18">
        <v>870</v>
      </c>
      <c r="AC108" s="18">
        <v>532</v>
      </c>
      <c r="AD108" s="18">
        <v>1212</v>
      </c>
      <c r="AE108" s="18">
        <v>367</v>
      </c>
      <c r="AF108" s="20"/>
      <c r="AG108" s="23"/>
      <c r="AH108" s="23"/>
      <c r="AI108" s="23"/>
      <c r="AJ108" s="23"/>
      <c r="AK108" s="23"/>
      <c r="AL108" s="20"/>
      <c r="AM108" s="23"/>
      <c r="AN108" s="23"/>
      <c r="AO108" s="23"/>
      <c r="AP108" s="23"/>
      <c r="AQ108" s="23"/>
      <c r="AR108" s="23"/>
      <c r="AS108" s="23"/>
      <c r="AT108" s="23"/>
      <c r="AU108" s="23"/>
    </row>
    <row r="109" spans="17:47" ht="15" thickBot="1" x14ac:dyDescent="0.4">
      <c r="Q109" s="18">
        <v>659</v>
      </c>
      <c r="R109" s="18">
        <v>324</v>
      </c>
      <c r="S109" s="18">
        <v>290</v>
      </c>
      <c r="T109" s="19">
        <v>136</v>
      </c>
      <c r="U109" s="18">
        <v>1256</v>
      </c>
      <c r="V109" s="18">
        <v>628</v>
      </c>
      <c r="W109" s="18">
        <v>425</v>
      </c>
      <c r="X109" s="18">
        <v>325</v>
      </c>
      <c r="Y109" s="18">
        <v>331</v>
      </c>
      <c r="Z109" s="18">
        <v>870</v>
      </c>
      <c r="AA109" s="18">
        <v>274</v>
      </c>
      <c r="AB109" s="18">
        <v>2368</v>
      </c>
      <c r="AC109" s="18">
        <v>858</v>
      </c>
      <c r="AD109" s="18">
        <v>75</v>
      </c>
      <c r="AE109" s="18">
        <v>278</v>
      </c>
      <c r="AF109" s="20"/>
      <c r="AG109" s="23"/>
      <c r="AH109" s="23"/>
      <c r="AI109" s="23"/>
      <c r="AJ109" s="23"/>
      <c r="AK109" s="23"/>
      <c r="AL109" s="23"/>
      <c r="AM109" s="23"/>
      <c r="AN109" s="23"/>
      <c r="AO109" s="23"/>
      <c r="AP109" s="23"/>
      <c r="AQ109" s="23"/>
      <c r="AR109" s="23"/>
      <c r="AS109" s="23"/>
      <c r="AT109" s="23"/>
      <c r="AU109" s="23"/>
    </row>
    <row r="110" spans="17:47" ht="15" thickBot="1" x14ac:dyDescent="0.4">
      <c r="Q110" s="18">
        <v>1017</v>
      </c>
      <c r="R110" s="18">
        <v>180</v>
      </c>
      <c r="S110" s="18">
        <v>921</v>
      </c>
      <c r="T110" s="19">
        <v>1194</v>
      </c>
      <c r="U110" s="18">
        <v>689</v>
      </c>
      <c r="V110" s="18">
        <v>494</v>
      </c>
      <c r="W110" s="18">
        <v>668</v>
      </c>
      <c r="X110" s="18">
        <v>672</v>
      </c>
      <c r="Y110" s="18">
        <v>1365</v>
      </c>
      <c r="Z110" s="18">
        <v>69</v>
      </c>
      <c r="AA110" s="18">
        <v>350</v>
      </c>
      <c r="AB110" s="18">
        <v>679</v>
      </c>
      <c r="AC110" s="18">
        <v>588</v>
      </c>
      <c r="AD110" s="18">
        <v>591</v>
      </c>
      <c r="AE110" s="18">
        <v>1021</v>
      </c>
      <c r="AF110" s="20"/>
      <c r="AG110" s="23"/>
      <c r="AH110" s="23"/>
      <c r="AI110" s="23"/>
      <c r="AJ110" s="23"/>
      <c r="AK110" s="23"/>
      <c r="AL110" s="23"/>
      <c r="AM110" s="23"/>
      <c r="AN110" s="23"/>
      <c r="AO110" s="23"/>
      <c r="AP110" s="23"/>
      <c r="AQ110" s="23"/>
      <c r="AR110" s="23"/>
      <c r="AS110" s="23"/>
      <c r="AT110" s="23"/>
      <c r="AU110" s="20"/>
    </row>
    <row r="111" spans="17:47" ht="15" thickBot="1" x14ac:dyDescent="0.4">
      <c r="Q111" s="18">
        <v>1107</v>
      </c>
      <c r="R111" s="18">
        <v>740</v>
      </c>
      <c r="S111" s="18">
        <v>145</v>
      </c>
      <c r="T111" s="19">
        <v>256</v>
      </c>
      <c r="U111" s="18">
        <v>320</v>
      </c>
      <c r="V111" s="18">
        <v>758</v>
      </c>
      <c r="W111" s="18">
        <v>368</v>
      </c>
      <c r="X111" s="18">
        <v>297</v>
      </c>
      <c r="Y111" s="18">
        <v>693</v>
      </c>
      <c r="Z111" s="18">
        <v>472</v>
      </c>
      <c r="AA111" s="18">
        <v>387</v>
      </c>
      <c r="AB111" s="18">
        <v>67</v>
      </c>
      <c r="AC111" s="18">
        <v>602</v>
      </c>
      <c r="AD111" s="18">
        <v>430</v>
      </c>
      <c r="AE111" s="18">
        <v>1192</v>
      </c>
      <c r="AF111" s="20"/>
      <c r="AG111" s="23"/>
      <c r="AH111" s="23"/>
      <c r="AI111" s="23"/>
      <c r="AJ111" s="23"/>
      <c r="AK111" s="23"/>
      <c r="AL111" s="23"/>
      <c r="AM111" s="23"/>
      <c r="AN111" s="23"/>
      <c r="AO111" s="20"/>
      <c r="AP111" s="23"/>
      <c r="AQ111" s="23"/>
      <c r="AR111" s="23"/>
      <c r="AS111" s="23"/>
      <c r="AT111" s="23"/>
      <c r="AU111" s="23"/>
    </row>
    <row r="112" spans="17:47" ht="15" thickBot="1" x14ac:dyDescent="0.4">
      <c r="Q112" s="18">
        <v>230</v>
      </c>
      <c r="R112" s="18">
        <v>543</v>
      </c>
      <c r="S112" s="18">
        <v>262</v>
      </c>
      <c r="T112" s="19">
        <v>1372</v>
      </c>
      <c r="U112" s="18">
        <v>620</v>
      </c>
      <c r="V112" s="18">
        <v>1902</v>
      </c>
      <c r="W112" s="18">
        <v>350</v>
      </c>
      <c r="X112" s="18">
        <v>252</v>
      </c>
      <c r="Y112" s="18">
        <v>798</v>
      </c>
      <c r="Z112" s="18">
        <v>2945</v>
      </c>
      <c r="AA112" s="18">
        <v>310</v>
      </c>
      <c r="AB112" s="18">
        <v>54</v>
      </c>
      <c r="AC112" s="18">
        <v>430</v>
      </c>
      <c r="AD112" s="18">
        <v>453</v>
      </c>
      <c r="AE112" s="18">
        <v>844</v>
      </c>
      <c r="AF112" s="20"/>
      <c r="AG112" s="23"/>
      <c r="AH112" s="23"/>
      <c r="AI112" s="23"/>
      <c r="AJ112" s="23"/>
      <c r="AK112" s="23"/>
      <c r="AL112" s="23"/>
      <c r="AM112" s="23"/>
      <c r="AN112" s="23"/>
      <c r="AO112" s="20"/>
      <c r="AP112" s="23"/>
      <c r="AQ112" s="23"/>
      <c r="AR112" s="23"/>
      <c r="AS112" s="23"/>
      <c r="AT112" s="23"/>
      <c r="AU112" s="23"/>
    </row>
    <row r="113" spans="17:47" ht="15" thickBot="1" x14ac:dyDescent="0.4">
      <c r="Q113" s="18">
        <v>391</v>
      </c>
      <c r="R113" s="18">
        <v>451</v>
      </c>
      <c r="S113" s="18">
        <v>120</v>
      </c>
      <c r="T113" s="19">
        <v>479</v>
      </c>
      <c r="U113" s="18">
        <v>292</v>
      </c>
      <c r="V113" s="18">
        <v>54</v>
      </c>
      <c r="W113" s="18">
        <v>441</v>
      </c>
      <c r="X113" s="18">
        <v>454</v>
      </c>
      <c r="Y113" s="18">
        <v>476</v>
      </c>
      <c r="Z113" s="18">
        <v>1280</v>
      </c>
      <c r="AA113" s="18">
        <v>193</v>
      </c>
      <c r="AB113" s="18">
        <v>682</v>
      </c>
      <c r="AC113" s="18">
        <v>281</v>
      </c>
      <c r="AD113" s="18">
        <v>194</v>
      </c>
      <c r="AE113" s="18">
        <v>353</v>
      </c>
      <c r="AF113" s="20"/>
      <c r="AG113" s="23"/>
      <c r="AH113" s="23"/>
      <c r="AI113" s="23"/>
      <c r="AJ113" s="23"/>
      <c r="AK113" s="23"/>
      <c r="AL113" s="23"/>
      <c r="AM113" s="23"/>
      <c r="AN113" s="23"/>
      <c r="AO113" s="23"/>
      <c r="AP113" s="23"/>
      <c r="AQ113" s="23"/>
      <c r="AR113" s="23"/>
      <c r="AS113" s="23"/>
      <c r="AT113" s="23"/>
      <c r="AU113" s="23"/>
    </row>
    <row r="114" spans="17:47" ht="15" thickBot="1" x14ac:dyDescent="0.4">
      <c r="Q114" s="18">
        <v>1197</v>
      </c>
      <c r="R114" s="18">
        <v>1509</v>
      </c>
      <c r="S114" s="18">
        <v>159</v>
      </c>
      <c r="T114" s="19">
        <v>872</v>
      </c>
      <c r="U114" s="18">
        <v>555</v>
      </c>
      <c r="V114" s="18">
        <v>1055</v>
      </c>
      <c r="W114" s="18">
        <v>213</v>
      </c>
      <c r="X114" s="18">
        <v>759</v>
      </c>
      <c r="Y114" s="18">
        <v>505</v>
      </c>
      <c r="Z114" s="18">
        <v>630</v>
      </c>
      <c r="AA114" s="18">
        <v>116</v>
      </c>
      <c r="AB114" s="18">
        <v>468</v>
      </c>
      <c r="AC114" s="18">
        <v>481</v>
      </c>
      <c r="AD114" s="18">
        <v>1033</v>
      </c>
      <c r="AE114" s="18">
        <v>142</v>
      </c>
      <c r="AF114" s="20"/>
      <c r="AG114" s="23"/>
      <c r="AH114" s="23"/>
      <c r="AI114" s="23"/>
      <c r="AJ114" s="23"/>
      <c r="AK114" s="23"/>
      <c r="AL114" s="23"/>
      <c r="AM114" s="23"/>
      <c r="AN114" s="23"/>
      <c r="AO114" s="23"/>
      <c r="AP114" s="20"/>
      <c r="AQ114" s="23"/>
      <c r="AR114" s="23"/>
      <c r="AS114" s="23"/>
      <c r="AT114" s="23"/>
      <c r="AU114" s="23"/>
    </row>
    <row r="115" spans="17:47" ht="15" thickBot="1" x14ac:dyDescent="0.4">
      <c r="Q115" s="18">
        <v>216</v>
      </c>
      <c r="R115" s="18">
        <v>585</v>
      </c>
      <c r="S115" s="18">
        <v>63</v>
      </c>
      <c r="T115" s="19">
        <v>1537</v>
      </c>
      <c r="U115" s="18">
        <v>378</v>
      </c>
      <c r="V115" s="18">
        <v>853</v>
      </c>
      <c r="W115" s="18">
        <v>349</v>
      </c>
      <c r="X115" s="18">
        <v>296</v>
      </c>
      <c r="Y115" s="18">
        <v>770</v>
      </c>
      <c r="Z115" s="18">
        <v>603</v>
      </c>
      <c r="AA115" s="18">
        <v>50</v>
      </c>
      <c r="AB115" s="18">
        <v>418</v>
      </c>
      <c r="AC115" s="18">
        <v>1194</v>
      </c>
      <c r="AD115" s="18">
        <v>764</v>
      </c>
      <c r="AE115" s="18">
        <v>269</v>
      </c>
      <c r="AF115" s="20"/>
      <c r="AG115" s="23"/>
      <c r="AH115" s="23"/>
      <c r="AI115" s="23"/>
      <c r="AJ115" s="23"/>
      <c r="AK115" s="23"/>
      <c r="AL115" s="23"/>
      <c r="AM115" s="23"/>
      <c r="AN115" s="23"/>
      <c r="AO115" s="23"/>
      <c r="AP115" s="23"/>
      <c r="AQ115" s="23"/>
      <c r="AR115" s="23"/>
      <c r="AS115" s="23"/>
      <c r="AT115" s="23"/>
      <c r="AU115" s="23"/>
    </row>
    <row r="116" spans="17:47" ht="15" thickBot="1" x14ac:dyDescent="0.4">
      <c r="Q116" s="18">
        <v>1115</v>
      </c>
      <c r="R116" s="18">
        <v>542</v>
      </c>
      <c r="S116" s="18">
        <v>695</v>
      </c>
      <c r="T116" s="19">
        <v>422</v>
      </c>
      <c r="U116" s="18">
        <v>319</v>
      </c>
      <c r="V116" s="18">
        <v>1971</v>
      </c>
      <c r="W116" s="18">
        <v>327</v>
      </c>
      <c r="X116" s="18">
        <v>807</v>
      </c>
      <c r="Y116" s="18">
        <v>475</v>
      </c>
      <c r="Z116" s="18">
        <v>699</v>
      </c>
      <c r="AA116" s="18">
        <v>622</v>
      </c>
      <c r="AB116" s="18">
        <v>1141</v>
      </c>
      <c r="AC116" s="18">
        <v>1090</v>
      </c>
      <c r="AD116" s="18">
        <v>547</v>
      </c>
      <c r="AE116" s="18">
        <v>517</v>
      </c>
      <c r="AF116" s="20"/>
      <c r="AG116" s="23"/>
      <c r="AH116" s="23"/>
      <c r="AI116" s="23"/>
      <c r="AJ116" s="23"/>
      <c r="AK116" s="23"/>
      <c r="AL116" s="23"/>
      <c r="AM116" s="23"/>
      <c r="AN116" s="23"/>
      <c r="AO116" s="23"/>
      <c r="AP116" s="23"/>
      <c r="AQ116" s="23"/>
      <c r="AR116" s="23"/>
      <c r="AS116" s="23"/>
      <c r="AT116" s="23"/>
      <c r="AU116" s="20"/>
    </row>
    <row r="117" spans="17:47" ht="15" thickBot="1" x14ac:dyDescent="0.4">
      <c r="Q117" s="18">
        <v>269</v>
      </c>
      <c r="R117" s="18">
        <v>2010</v>
      </c>
      <c r="S117" s="18">
        <v>1402</v>
      </c>
      <c r="T117" s="19">
        <v>690</v>
      </c>
      <c r="U117" s="18">
        <v>296</v>
      </c>
      <c r="V117" s="18">
        <v>2012</v>
      </c>
      <c r="W117" s="18">
        <v>265</v>
      </c>
      <c r="X117" s="18">
        <v>608</v>
      </c>
      <c r="Y117" s="18">
        <v>50</v>
      </c>
      <c r="Z117" s="18">
        <v>493</v>
      </c>
      <c r="AA117" s="18">
        <v>999</v>
      </c>
      <c r="AB117" s="18">
        <v>427</v>
      </c>
      <c r="AC117" s="18">
        <v>608</v>
      </c>
      <c r="AD117" s="18">
        <v>209</v>
      </c>
      <c r="AE117" s="18">
        <v>773</v>
      </c>
      <c r="AF117" s="20"/>
      <c r="AG117" s="23"/>
      <c r="AH117" s="23"/>
      <c r="AI117" s="23"/>
      <c r="AJ117" s="23"/>
      <c r="AK117" s="23"/>
      <c r="AL117" s="23"/>
      <c r="AM117" s="23"/>
      <c r="AN117" s="23"/>
      <c r="AO117" s="23"/>
      <c r="AP117" s="23"/>
      <c r="AQ117" s="23"/>
      <c r="AR117" s="23"/>
      <c r="AS117" s="23"/>
      <c r="AT117" s="23"/>
      <c r="AU117" s="23"/>
    </row>
    <row r="118" spans="17:47" ht="15" thickBot="1" x14ac:dyDescent="0.4">
      <c r="Q118" s="18">
        <v>1218</v>
      </c>
      <c r="R118" s="18">
        <v>61</v>
      </c>
      <c r="S118" s="18">
        <v>1582</v>
      </c>
      <c r="T118" s="19">
        <v>696</v>
      </c>
      <c r="U118" s="18">
        <v>956</v>
      </c>
      <c r="V118" s="18">
        <v>50</v>
      </c>
      <c r="W118" s="18">
        <v>295</v>
      </c>
      <c r="X118" s="18">
        <v>789</v>
      </c>
      <c r="Y118" s="18">
        <v>443</v>
      </c>
      <c r="Z118" s="18">
        <v>529</v>
      </c>
      <c r="AA118" s="18">
        <v>71</v>
      </c>
      <c r="AB118" s="18">
        <v>1290</v>
      </c>
      <c r="AC118" s="18">
        <v>783</v>
      </c>
      <c r="AD118" s="18">
        <v>58</v>
      </c>
      <c r="AE118" s="18">
        <v>769</v>
      </c>
      <c r="AF118" s="20"/>
      <c r="AG118" s="23"/>
      <c r="AH118" s="23"/>
      <c r="AI118" s="23"/>
      <c r="AJ118" s="23"/>
      <c r="AK118" s="23"/>
      <c r="AL118" s="23"/>
      <c r="AM118" s="23"/>
      <c r="AN118" s="23"/>
      <c r="AO118" s="23"/>
      <c r="AP118" s="23"/>
      <c r="AQ118" s="23"/>
      <c r="AR118" s="23"/>
      <c r="AS118" s="23"/>
      <c r="AT118" s="23"/>
      <c r="AU118" s="23"/>
    </row>
    <row r="119" spans="17:47" ht="15" thickBot="1" x14ac:dyDescent="0.4">
      <c r="Q119" s="18">
        <v>246</v>
      </c>
      <c r="R119" s="18">
        <v>1335</v>
      </c>
      <c r="S119" s="18">
        <v>650</v>
      </c>
      <c r="T119" s="19">
        <v>85</v>
      </c>
      <c r="U119" s="18">
        <v>390</v>
      </c>
      <c r="V119" s="18">
        <v>1813</v>
      </c>
      <c r="W119" s="18">
        <v>298</v>
      </c>
      <c r="X119" s="18">
        <v>619</v>
      </c>
      <c r="Y119" s="18">
        <v>495</v>
      </c>
      <c r="Z119" s="18">
        <v>113</v>
      </c>
      <c r="AA119" s="18">
        <v>406</v>
      </c>
      <c r="AB119" s="18">
        <v>332</v>
      </c>
      <c r="AC119" s="18">
        <v>585</v>
      </c>
      <c r="AD119" s="18">
        <v>553</v>
      </c>
      <c r="AE119" s="18">
        <v>1313</v>
      </c>
      <c r="AF119" s="20"/>
      <c r="AG119" s="23"/>
      <c r="AH119" s="23"/>
      <c r="AI119" s="23"/>
      <c r="AJ119" s="23"/>
      <c r="AK119" s="23"/>
      <c r="AL119" s="23"/>
      <c r="AM119" s="23"/>
      <c r="AN119" s="23"/>
      <c r="AO119" s="23"/>
      <c r="AP119" s="23"/>
      <c r="AQ119" s="23"/>
      <c r="AR119" s="23"/>
      <c r="AS119" s="23"/>
      <c r="AT119" s="23"/>
      <c r="AU119" s="23"/>
    </row>
    <row r="120" spans="17:47" ht="15" thickBot="1" x14ac:dyDescent="0.4">
      <c r="Q120" s="18">
        <v>517</v>
      </c>
      <c r="R120" s="18">
        <v>1203</v>
      </c>
      <c r="S120" s="18">
        <v>892</v>
      </c>
      <c r="T120" s="19">
        <v>1073</v>
      </c>
      <c r="U120" s="18">
        <v>434</v>
      </c>
      <c r="V120" s="18">
        <v>1157</v>
      </c>
      <c r="W120" s="18">
        <v>310</v>
      </c>
      <c r="X120" s="18">
        <v>524</v>
      </c>
      <c r="Y120" s="18">
        <v>2345</v>
      </c>
      <c r="Z120" s="18">
        <v>374</v>
      </c>
      <c r="AA120" s="18">
        <v>228</v>
      </c>
      <c r="AB120" s="18">
        <v>717</v>
      </c>
      <c r="AC120" s="18">
        <v>649</v>
      </c>
      <c r="AD120" s="18">
        <v>229</v>
      </c>
      <c r="AE120" s="18">
        <v>614</v>
      </c>
      <c r="AF120" s="20"/>
      <c r="AG120" s="23"/>
      <c r="AH120" s="23"/>
      <c r="AI120" s="23"/>
      <c r="AJ120" s="23"/>
      <c r="AK120" s="23"/>
      <c r="AL120" s="23"/>
      <c r="AM120" s="23"/>
      <c r="AN120" s="23"/>
      <c r="AO120" s="23"/>
      <c r="AP120" s="23"/>
      <c r="AQ120" s="23"/>
      <c r="AR120" s="23"/>
      <c r="AS120" s="23"/>
      <c r="AT120" s="23"/>
      <c r="AU120" s="23"/>
    </row>
    <row r="121" spans="17:47" ht="15" thickBot="1" x14ac:dyDescent="0.4">
      <c r="Q121" s="18">
        <v>689</v>
      </c>
      <c r="R121" s="18">
        <v>907</v>
      </c>
      <c r="S121" s="18">
        <v>92</v>
      </c>
      <c r="T121" s="19">
        <v>941</v>
      </c>
      <c r="U121" s="18">
        <v>1955</v>
      </c>
      <c r="V121" s="18">
        <v>632</v>
      </c>
      <c r="W121" s="18">
        <v>330</v>
      </c>
      <c r="X121" s="18">
        <v>632</v>
      </c>
      <c r="Y121" s="18">
        <v>3385</v>
      </c>
      <c r="Z121" s="18">
        <v>605</v>
      </c>
      <c r="AA121" s="18">
        <v>129</v>
      </c>
      <c r="AB121" s="18">
        <v>422</v>
      </c>
      <c r="AC121" s="18">
        <v>537</v>
      </c>
      <c r="AD121" s="18">
        <v>321</v>
      </c>
      <c r="AE121" s="18">
        <v>222</v>
      </c>
      <c r="AF121" s="20"/>
      <c r="AG121" s="23"/>
      <c r="AH121" s="23"/>
      <c r="AI121" s="23"/>
      <c r="AJ121" s="23"/>
      <c r="AK121" s="23"/>
      <c r="AL121" s="23"/>
      <c r="AM121" s="23"/>
      <c r="AN121" s="23"/>
      <c r="AO121" s="23"/>
      <c r="AP121" s="23"/>
      <c r="AQ121" s="23"/>
      <c r="AR121" s="23"/>
      <c r="AS121" s="23"/>
      <c r="AT121" s="23"/>
      <c r="AU121" s="23"/>
    </row>
    <row r="122" spans="17:47" ht="15" thickBot="1" x14ac:dyDescent="0.4">
      <c r="Q122" s="18">
        <v>472</v>
      </c>
      <c r="R122" s="18">
        <v>89</v>
      </c>
      <c r="S122" s="18">
        <v>616</v>
      </c>
      <c r="T122" s="19">
        <v>484</v>
      </c>
      <c r="U122" s="18">
        <v>697</v>
      </c>
      <c r="V122" s="18">
        <v>535</v>
      </c>
      <c r="W122" s="18">
        <v>574</v>
      </c>
      <c r="X122" s="18">
        <v>398</v>
      </c>
      <c r="Y122" s="18">
        <v>166</v>
      </c>
      <c r="Z122" s="18">
        <v>1839</v>
      </c>
      <c r="AA122" s="18">
        <v>1597</v>
      </c>
      <c r="AB122" s="18">
        <v>52</v>
      </c>
      <c r="AC122" s="18">
        <v>961</v>
      </c>
      <c r="AD122" s="18">
        <v>321</v>
      </c>
      <c r="AE122" s="18">
        <v>815</v>
      </c>
      <c r="AF122" s="20"/>
      <c r="AG122" s="23"/>
      <c r="AH122" s="23"/>
      <c r="AI122" s="23"/>
      <c r="AJ122" s="23"/>
      <c r="AK122" s="23"/>
      <c r="AL122" s="23"/>
      <c r="AM122" s="23"/>
      <c r="AN122" s="23"/>
      <c r="AO122" s="23"/>
      <c r="AP122" s="23"/>
      <c r="AQ122" s="23"/>
      <c r="AR122" s="23"/>
      <c r="AS122" s="23"/>
      <c r="AT122" s="23"/>
      <c r="AU122" s="23"/>
    </row>
    <row r="123" spans="17:47" ht="15" thickBot="1" x14ac:dyDescent="0.4">
      <c r="Q123" s="18">
        <v>343</v>
      </c>
      <c r="R123" s="18">
        <v>468</v>
      </c>
      <c r="S123" s="18">
        <v>1251</v>
      </c>
      <c r="T123" s="19">
        <v>676</v>
      </c>
      <c r="U123" s="18">
        <v>824</v>
      </c>
      <c r="V123" s="18">
        <v>1459</v>
      </c>
      <c r="W123" s="18">
        <v>274</v>
      </c>
      <c r="X123" s="18">
        <v>196</v>
      </c>
      <c r="Y123" s="18">
        <v>800</v>
      </c>
      <c r="Z123" s="18">
        <v>724</v>
      </c>
      <c r="AA123" s="18">
        <v>418</v>
      </c>
      <c r="AB123" s="18">
        <v>108</v>
      </c>
      <c r="AC123" s="18">
        <v>429</v>
      </c>
      <c r="AD123" s="18">
        <v>322</v>
      </c>
      <c r="AE123" s="18">
        <v>610</v>
      </c>
      <c r="AF123" s="20"/>
      <c r="AG123" s="23"/>
      <c r="AH123" s="23"/>
      <c r="AI123" s="23"/>
      <c r="AJ123" s="23"/>
      <c r="AK123" s="23"/>
      <c r="AL123" s="23"/>
      <c r="AM123" s="23"/>
      <c r="AN123" s="23"/>
      <c r="AO123" s="23"/>
      <c r="AP123" s="23"/>
      <c r="AQ123" s="23"/>
      <c r="AR123" s="23"/>
      <c r="AS123" s="23"/>
      <c r="AT123" s="23"/>
      <c r="AU123" s="23"/>
    </row>
    <row r="124" spans="17:47" ht="15" thickBot="1" x14ac:dyDescent="0.4">
      <c r="Q124" s="18">
        <v>394</v>
      </c>
      <c r="R124" s="18">
        <v>609</v>
      </c>
      <c r="S124" s="18">
        <v>65</v>
      </c>
      <c r="T124" s="19">
        <v>620</v>
      </c>
      <c r="U124" s="18">
        <v>1039</v>
      </c>
      <c r="V124" s="18">
        <v>3442</v>
      </c>
      <c r="W124" s="18">
        <v>487</v>
      </c>
      <c r="X124" s="18">
        <v>248</v>
      </c>
      <c r="Y124" s="18">
        <v>947</v>
      </c>
      <c r="Z124" s="18">
        <v>437</v>
      </c>
      <c r="AA124" s="18">
        <v>538</v>
      </c>
      <c r="AB124" s="18">
        <v>617</v>
      </c>
      <c r="AC124" s="18">
        <v>334</v>
      </c>
      <c r="AD124" s="18">
        <v>378</v>
      </c>
      <c r="AE124" s="18">
        <v>1897</v>
      </c>
      <c r="AF124" s="20"/>
      <c r="AG124" s="23"/>
      <c r="AH124" s="23"/>
      <c r="AI124" s="23"/>
      <c r="AJ124" s="23"/>
      <c r="AK124" s="23"/>
      <c r="AL124" s="23"/>
      <c r="AM124" s="23"/>
      <c r="AN124" s="23"/>
      <c r="AO124" s="23"/>
      <c r="AP124" s="23"/>
      <c r="AQ124" s="23"/>
      <c r="AR124" s="23"/>
      <c r="AS124" s="23"/>
      <c r="AT124" s="23"/>
      <c r="AU124" s="23"/>
    </row>
    <row r="125" spans="17:47" ht="15" thickBot="1" x14ac:dyDescent="0.4">
      <c r="Q125" s="18">
        <v>1082</v>
      </c>
      <c r="R125" s="18">
        <v>462</v>
      </c>
      <c r="S125" s="18">
        <v>1183</v>
      </c>
      <c r="T125" s="19">
        <v>705</v>
      </c>
      <c r="U125" s="18">
        <v>659</v>
      </c>
      <c r="V125" s="18">
        <v>398</v>
      </c>
      <c r="W125" s="18">
        <v>251</v>
      </c>
      <c r="X125" s="18">
        <v>532</v>
      </c>
      <c r="Y125" s="18">
        <v>165</v>
      </c>
      <c r="Z125" s="18">
        <v>661</v>
      </c>
      <c r="AA125" s="18">
        <v>834</v>
      </c>
      <c r="AB125" s="18">
        <v>668</v>
      </c>
      <c r="AC125" s="18">
        <v>642</v>
      </c>
      <c r="AD125" s="18">
        <v>769</v>
      </c>
      <c r="AE125" s="18">
        <v>1128</v>
      </c>
      <c r="AF125" s="20"/>
      <c r="AG125" s="23"/>
      <c r="AH125" s="23"/>
      <c r="AI125" s="23"/>
      <c r="AJ125" s="23"/>
      <c r="AK125" s="23"/>
      <c r="AL125" s="23"/>
      <c r="AM125" s="23"/>
      <c r="AN125" s="23"/>
      <c r="AO125" s="23"/>
      <c r="AP125" s="23"/>
      <c r="AQ125" s="23"/>
      <c r="AR125" s="23"/>
      <c r="AS125" s="23"/>
      <c r="AT125" s="23"/>
      <c r="AU125" s="23"/>
    </row>
    <row r="126" spans="17:47" ht="15" thickBot="1" x14ac:dyDescent="0.4">
      <c r="Q126" s="18">
        <v>579</v>
      </c>
      <c r="R126" s="18">
        <v>1069</v>
      </c>
      <c r="S126" s="18">
        <v>53</v>
      </c>
      <c r="T126" s="19">
        <v>341</v>
      </c>
      <c r="U126" s="18">
        <v>275</v>
      </c>
      <c r="V126" s="18">
        <v>2003</v>
      </c>
      <c r="W126" s="18">
        <v>357</v>
      </c>
      <c r="X126" s="18">
        <v>794</v>
      </c>
      <c r="Y126" s="18">
        <v>88</v>
      </c>
      <c r="Z126" s="18">
        <v>689</v>
      </c>
      <c r="AA126" s="18">
        <v>400</v>
      </c>
      <c r="AB126" s="18">
        <v>951</v>
      </c>
      <c r="AC126" s="18">
        <v>482</v>
      </c>
      <c r="AD126" s="18">
        <v>272</v>
      </c>
      <c r="AE126" s="18">
        <v>787</v>
      </c>
      <c r="AF126" s="20"/>
      <c r="AG126" s="23"/>
      <c r="AH126" s="23"/>
      <c r="AI126" s="23"/>
      <c r="AJ126" s="23"/>
      <c r="AK126" s="23"/>
      <c r="AL126" s="23"/>
      <c r="AM126" s="20"/>
      <c r="AN126" s="23"/>
      <c r="AO126" s="23"/>
      <c r="AP126" s="23"/>
      <c r="AQ126" s="23"/>
      <c r="AR126" s="23"/>
      <c r="AS126" s="23"/>
      <c r="AT126" s="23"/>
      <c r="AU126" s="23"/>
    </row>
    <row r="127" spans="17:47" ht="15" thickBot="1" x14ac:dyDescent="0.4">
      <c r="Q127" s="18">
        <v>1251</v>
      </c>
      <c r="R127" s="18">
        <v>1072</v>
      </c>
      <c r="S127" s="18">
        <v>558</v>
      </c>
      <c r="T127" s="19">
        <v>471</v>
      </c>
      <c r="U127" s="18">
        <v>668</v>
      </c>
      <c r="V127" s="18">
        <v>895</v>
      </c>
      <c r="W127" s="18">
        <v>269</v>
      </c>
      <c r="X127" s="18">
        <v>878</v>
      </c>
      <c r="Y127" s="18">
        <v>781</v>
      </c>
      <c r="Z127" s="18">
        <v>99</v>
      </c>
      <c r="AA127" s="18">
        <v>216</v>
      </c>
      <c r="AB127" s="18">
        <v>60</v>
      </c>
      <c r="AC127" s="18">
        <v>471</v>
      </c>
      <c r="AD127" s="18">
        <v>502</v>
      </c>
      <c r="AE127" s="18">
        <v>2104</v>
      </c>
      <c r="AF127" s="20"/>
      <c r="AG127" s="23"/>
      <c r="AH127" s="23"/>
      <c r="AI127" s="23"/>
      <c r="AJ127" s="23"/>
      <c r="AK127" s="23"/>
      <c r="AL127" s="23"/>
      <c r="AM127" s="23"/>
      <c r="AN127" s="23"/>
      <c r="AO127" s="23"/>
      <c r="AP127" s="23"/>
      <c r="AQ127" s="23"/>
      <c r="AR127" s="23"/>
      <c r="AS127" s="23"/>
      <c r="AT127" s="23"/>
      <c r="AU127" s="23"/>
    </row>
    <row r="128" spans="17:47" ht="15" thickBot="1" x14ac:dyDescent="0.4">
      <c r="Q128" s="18">
        <v>535</v>
      </c>
      <c r="R128" s="18">
        <v>1599</v>
      </c>
      <c r="S128" s="18">
        <v>227</v>
      </c>
      <c r="T128" s="19">
        <v>507</v>
      </c>
      <c r="U128" s="18">
        <v>632</v>
      </c>
      <c r="V128" s="18">
        <v>144</v>
      </c>
      <c r="W128" s="18">
        <v>1116</v>
      </c>
      <c r="X128" s="18">
        <v>383</v>
      </c>
      <c r="Y128" s="18">
        <v>442</v>
      </c>
      <c r="Z128" s="18">
        <v>379</v>
      </c>
      <c r="AA128" s="18">
        <v>201</v>
      </c>
      <c r="AB128" s="18">
        <v>57</v>
      </c>
      <c r="AC128" s="18">
        <v>347</v>
      </c>
      <c r="AD128" s="18">
        <v>81</v>
      </c>
      <c r="AE128" s="18">
        <v>67</v>
      </c>
      <c r="AF128" s="20"/>
      <c r="AG128" s="23"/>
      <c r="AH128" s="23"/>
      <c r="AI128" s="23"/>
      <c r="AJ128" s="23"/>
      <c r="AK128" s="23"/>
      <c r="AL128" s="23"/>
      <c r="AM128" s="23"/>
      <c r="AN128" s="23"/>
      <c r="AO128" s="23"/>
      <c r="AP128" s="23"/>
      <c r="AQ128" s="23"/>
      <c r="AR128" s="23"/>
      <c r="AS128" s="23"/>
      <c r="AT128" s="23"/>
      <c r="AU128" s="23"/>
    </row>
    <row r="129" spans="17:47" ht="15" thickBot="1" x14ac:dyDescent="0.4">
      <c r="Q129" s="18">
        <v>393</v>
      </c>
      <c r="R129" s="18">
        <v>674</v>
      </c>
      <c r="S129" s="18">
        <v>381</v>
      </c>
      <c r="T129" s="19">
        <v>715</v>
      </c>
      <c r="U129" s="18">
        <v>1041</v>
      </c>
      <c r="V129" s="18">
        <v>80</v>
      </c>
      <c r="W129" s="18">
        <v>405</v>
      </c>
      <c r="X129" s="18">
        <v>504</v>
      </c>
      <c r="Y129" s="18">
        <v>1573</v>
      </c>
      <c r="Z129" s="18">
        <v>182</v>
      </c>
      <c r="AA129" s="18">
        <v>122</v>
      </c>
      <c r="AB129" s="18">
        <v>404</v>
      </c>
      <c r="AC129" s="18">
        <v>202</v>
      </c>
      <c r="AD129" s="18">
        <v>370</v>
      </c>
      <c r="AE129" s="18">
        <v>435</v>
      </c>
      <c r="AF129" s="20"/>
      <c r="AG129" s="23"/>
      <c r="AH129" s="23"/>
      <c r="AI129" s="23"/>
      <c r="AJ129" s="23"/>
      <c r="AK129" s="23"/>
      <c r="AL129" s="23"/>
      <c r="AM129" s="23"/>
      <c r="AN129" s="23"/>
      <c r="AO129" s="23"/>
      <c r="AP129" s="23"/>
      <c r="AQ129" s="23"/>
      <c r="AR129" s="23"/>
      <c r="AS129" s="23"/>
      <c r="AT129" s="23"/>
      <c r="AU129" s="23"/>
    </row>
    <row r="130" spans="17:47" ht="15" thickBot="1" x14ac:dyDescent="0.4">
      <c r="Q130" s="18">
        <v>374</v>
      </c>
      <c r="R130" s="18">
        <v>791</v>
      </c>
      <c r="S130" s="18">
        <v>323</v>
      </c>
      <c r="T130" s="19">
        <v>795</v>
      </c>
      <c r="U130" s="18">
        <v>177</v>
      </c>
      <c r="V130" s="18">
        <v>1123</v>
      </c>
      <c r="W130" s="18">
        <v>152</v>
      </c>
      <c r="X130" s="18">
        <v>364</v>
      </c>
      <c r="Y130" s="18">
        <v>516</v>
      </c>
      <c r="Z130" s="18">
        <v>577</v>
      </c>
      <c r="AA130" s="18">
        <v>322</v>
      </c>
      <c r="AB130" s="18">
        <v>380</v>
      </c>
      <c r="AC130" s="18">
        <v>592</v>
      </c>
      <c r="AD130" s="18">
        <v>213</v>
      </c>
      <c r="AE130" s="18">
        <v>54</v>
      </c>
      <c r="AF130" s="20"/>
      <c r="AG130" s="23"/>
      <c r="AH130" s="23"/>
      <c r="AI130" s="23"/>
      <c r="AJ130" s="23"/>
      <c r="AK130" s="23"/>
      <c r="AL130" s="23"/>
      <c r="AM130" s="23"/>
      <c r="AN130" s="23"/>
      <c r="AO130" s="23"/>
      <c r="AP130" s="23"/>
      <c r="AQ130" s="23"/>
      <c r="AR130" s="23"/>
      <c r="AS130" s="23"/>
      <c r="AT130" s="23"/>
      <c r="AU130" s="23"/>
    </row>
    <row r="131" spans="17:47" ht="15" thickBot="1" x14ac:dyDescent="0.4">
      <c r="Q131" s="18">
        <v>664</v>
      </c>
      <c r="R131" s="18">
        <v>1285</v>
      </c>
      <c r="S131" s="18">
        <v>154</v>
      </c>
      <c r="T131" s="21">
        <v>567</v>
      </c>
      <c r="U131" s="18">
        <v>917</v>
      </c>
      <c r="V131" s="18">
        <v>2216</v>
      </c>
      <c r="W131" s="18">
        <v>221</v>
      </c>
      <c r="X131" s="18">
        <v>306</v>
      </c>
      <c r="Y131" s="18">
        <v>1148</v>
      </c>
      <c r="Z131" s="18">
        <v>440</v>
      </c>
      <c r="AA131" s="18">
        <v>407</v>
      </c>
      <c r="AB131" s="18">
        <v>380</v>
      </c>
      <c r="AC131" s="18">
        <v>634</v>
      </c>
      <c r="AD131" s="18">
        <v>364</v>
      </c>
      <c r="AE131" s="18">
        <v>791</v>
      </c>
      <c r="AF131" s="20"/>
      <c r="AG131" s="23"/>
      <c r="AH131" s="23"/>
      <c r="AI131" s="23"/>
      <c r="AJ131" s="20"/>
      <c r="AK131" s="23"/>
      <c r="AL131" s="23"/>
      <c r="AM131" s="23"/>
      <c r="AN131" s="23"/>
      <c r="AO131" s="23"/>
      <c r="AP131" s="23"/>
      <c r="AQ131" s="23"/>
      <c r="AR131" s="23"/>
      <c r="AS131" s="23"/>
      <c r="AT131" s="23"/>
      <c r="AU131" s="23"/>
    </row>
    <row r="132" spans="17:47" ht="15" thickBot="1" x14ac:dyDescent="0.4">
      <c r="Q132" s="18">
        <v>429</v>
      </c>
      <c r="R132" s="18">
        <v>218</v>
      </c>
      <c r="S132" s="18">
        <v>217</v>
      </c>
      <c r="T132" s="19">
        <v>782</v>
      </c>
      <c r="U132" s="18">
        <v>281</v>
      </c>
      <c r="V132" s="18">
        <v>102</v>
      </c>
      <c r="W132" s="18">
        <v>638</v>
      </c>
      <c r="X132" s="18">
        <v>565</v>
      </c>
      <c r="Y132" s="18">
        <v>970</v>
      </c>
      <c r="Z132" s="18">
        <v>414</v>
      </c>
      <c r="AA132" s="18">
        <v>280</v>
      </c>
      <c r="AB132" s="18">
        <v>738</v>
      </c>
      <c r="AC132" s="18">
        <v>1118</v>
      </c>
      <c r="AD132" s="18">
        <v>874</v>
      </c>
      <c r="AE132" s="18">
        <v>437</v>
      </c>
      <c r="AF132" s="20"/>
      <c r="AG132" s="23"/>
      <c r="AH132" s="23"/>
      <c r="AI132" s="23"/>
      <c r="AJ132" s="23"/>
      <c r="AK132" s="23"/>
      <c r="AL132" s="23"/>
      <c r="AM132" s="23"/>
      <c r="AN132" s="23"/>
      <c r="AO132" s="23"/>
      <c r="AP132" s="23"/>
      <c r="AQ132" s="23"/>
      <c r="AR132" s="23"/>
      <c r="AS132" s="23"/>
      <c r="AT132" s="23"/>
      <c r="AU132" s="20"/>
    </row>
    <row r="133" spans="17:47" ht="15" thickBot="1" x14ac:dyDescent="0.4">
      <c r="Q133" s="18">
        <v>847</v>
      </c>
      <c r="R133" s="18">
        <v>496</v>
      </c>
      <c r="S133" s="18">
        <v>1045</v>
      </c>
      <c r="T133" s="19">
        <v>1362</v>
      </c>
      <c r="U133" s="18">
        <v>460</v>
      </c>
      <c r="V133" s="18">
        <v>94</v>
      </c>
      <c r="W133" s="18">
        <v>332</v>
      </c>
      <c r="X133" s="18">
        <v>532</v>
      </c>
      <c r="Y133" s="18">
        <v>62</v>
      </c>
      <c r="Z133" s="18">
        <v>420</v>
      </c>
      <c r="AA133" s="18">
        <v>382</v>
      </c>
      <c r="AB133" s="18">
        <v>1226</v>
      </c>
      <c r="AC133" s="18">
        <v>765</v>
      </c>
      <c r="AD133" s="18">
        <v>413</v>
      </c>
      <c r="AE133" s="18">
        <v>1101</v>
      </c>
      <c r="AF133" s="20"/>
      <c r="AG133" s="23"/>
      <c r="AH133" s="23"/>
      <c r="AI133" s="23"/>
      <c r="AJ133" s="23"/>
      <c r="AK133" s="23"/>
      <c r="AL133" s="23"/>
      <c r="AM133" s="23"/>
      <c r="AN133" s="23"/>
      <c r="AO133" s="23"/>
      <c r="AP133" s="23"/>
      <c r="AQ133" s="23"/>
      <c r="AR133" s="23"/>
      <c r="AS133" s="23"/>
      <c r="AT133" s="23"/>
      <c r="AU133" s="20"/>
    </row>
    <row r="134" spans="17:47" ht="15" thickBot="1" x14ac:dyDescent="0.4">
      <c r="Q134" s="18">
        <v>598</v>
      </c>
      <c r="R134" s="18">
        <v>420</v>
      </c>
      <c r="S134" s="18">
        <v>437</v>
      </c>
      <c r="T134" s="19">
        <v>592</v>
      </c>
      <c r="U134" s="18">
        <v>164</v>
      </c>
      <c r="V134" s="18">
        <v>941</v>
      </c>
      <c r="W134" s="18">
        <v>280</v>
      </c>
      <c r="X134" s="18">
        <v>556</v>
      </c>
      <c r="Y134" s="18">
        <v>93</v>
      </c>
      <c r="Z134" s="18">
        <v>722</v>
      </c>
      <c r="AA134" s="18">
        <v>348</v>
      </c>
      <c r="AB134" s="18">
        <v>114</v>
      </c>
      <c r="AC134" s="18">
        <v>1151</v>
      </c>
      <c r="AD134" s="18">
        <v>202</v>
      </c>
      <c r="AE134" s="18">
        <v>841</v>
      </c>
      <c r="AF134" s="20"/>
      <c r="AG134" s="23"/>
      <c r="AH134" s="23"/>
      <c r="AI134" s="23"/>
      <c r="AJ134" s="23"/>
      <c r="AK134" s="23"/>
      <c r="AL134" s="23"/>
      <c r="AM134" s="23"/>
      <c r="AN134" s="20"/>
      <c r="AO134" s="23"/>
      <c r="AP134" s="23"/>
      <c r="AQ134" s="23"/>
      <c r="AR134" s="23"/>
      <c r="AS134" s="23"/>
      <c r="AT134" s="23"/>
      <c r="AU134" s="23"/>
    </row>
    <row r="135" spans="17:47" ht="15" thickBot="1" x14ac:dyDescent="0.4">
      <c r="Q135" s="18">
        <v>771</v>
      </c>
      <c r="R135" s="18">
        <v>253</v>
      </c>
      <c r="S135" s="18">
        <v>591</v>
      </c>
      <c r="T135" s="19">
        <v>93</v>
      </c>
      <c r="U135" s="18">
        <v>351</v>
      </c>
      <c r="V135" s="18">
        <v>79</v>
      </c>
      <c r="W135" s="18">
        <v>204</v>
      </c>
      <c r="X135" s="18">
        <v>297</v>
      </c>
      <c r="Y135" s="18">
        <v>208</v>
      </c>
      <c r="Z135" s="18">
        <v>202</v>
      </c>
      <c r="AA135" s="18">
        <v>304</v>
      </c>
      <c r="AB135" s="18">
        <v>871</v>
      </c>
      <c r="AC135" s="18">
        <v>498</v>
      </c>
      <c r="AD135" s="18">
        <v>382</v>
      </c>
      <c r="AE135" s="18">
        <v>1043</v>
      </c>
      <c r="AF135" s="20"/>
      <c r="AG135" s="23"/>
      <c r="AH135" s="23"/>
      <c r="AI135" s="23"/>
      <c r="AJ135" s="23"/>
      <c r="AK135" s="23"/>
      <c r="AL135" s="23"/>
      <c r="AM135" s="23"/>
      <c r="AN135" s="23"/>
      <c r="AO135" s="23"/>
      <c r="AP135" s="23"/>
      <c r="AQ135" s="23"/>
      <c r="AR135" s="23"/>
      <c r="AS135" s="23"/>
      <c r="AT135" s="23"/>
      <c r="AU135" s="23"/>
    </row>
    <row r="136" spans="17:47" ht="15" thickBot="1" x14ac:dyDescent="0.4">
      <c r="Q136" s="18">
        <v>520</v>
      </c>
      <c r="R136" s="18">
        <v>2000</v>
      </c>
      <c r="S136" s="18">
        <v>114</v>
      </c>
      <c r="T136" s="19">
        <v>636</v>
      </c>
      <c r="U136" s="18">
        <v>61</v>
      </c>
      <c r="V136" s="18">
        <v>2824</v>
      </c>
      <c r="W136" s="18">
        <v>413</v>
      </c>
      <c r="X136" s="18">
        <v>265</v>
      </c>
      <c r="Y136" s="18">
        <v>409</v>
      </c>
      <c r="Z136" s="18">
        <v>320</v>
      </c>
      <c r="AA136" s="18">
        <v>323</v>
      </c>
      <c r="AB136" s="18">
        <v>175</v>
      </c>
      <c r="AC136" s="18">
        <v>562</v>
      </c>
      <c r="AD136" s="18">
        <v>393</v>
      </c>
      <c r="AE136" s="18">
        <v>2088</v>
      </c>
      <c r="AF136" s="20"/>
      <c r="AG136" s="23"/>
      <c r="AH136" s="23"/>
      <c r="AI136" s="23"/>
      <c r="AJ136" s="23"/>
      <c r="AK136" s="23"/>
      <c r="AL136" s="23"/>
      <c r="AM136" s="23"/>
      <c r="AN136" s="23"/>
      <c r="AO136" s="23"/>
      <c r="AP136" s="23"/>
      <c r="AQ136" s="23"/>
      <c r="AR136" s="23"/>
      <c r="AS136" s="23"/>
      <c r="AT136" s="23"/>
      <c r="AU136" s="23"/>
    </row>
    <row r="137" spans="17:47" ht="15" thickBot="1" x14ac:dyDescent="0.4">
      <c r="Q137" s="18">
        <v>668</v>
      </c>
      <c r="R137" s="18">
        <v>556</v>
      </c>
      <c r="S137" s="18">
        <v>175</v>
      </c>
      <c r="T137" s="19">
        <v>706</v>
      </c>
      <c r="U137" s="18">
        <v>55</v>
      </c>
      <c r="V137" s="18">
        <v>3970</v>
      </c>
      <c r="W137" s="18">
        <v>477</v>
      </c>
      <c r="X137" s="18">
        <v>242</v>
      </c>
      <c r="Y137" s="18">
        <v>1203</v>
      </c>
      <c r="Z137" s="18">
        <v>604</v>
      </c>
      <c r="AA137" s="18">
        <v>333</v>
      </c>
      <c r="AB137" s="18">
        <v>81</v>
      </c>
      <c r="AC137" s="18">
        <v>541</v>
      </c>
      <c r="AD137" s="18">
        <v>891</v>
      </c>
      <c r="AE137" s="18">
        <v>76</v>
      </c>
      <c r="AF137" s="20"/>
      <c r="AG137" s="23"/>
      <c r="AH137" s="23"/>
      <c r="AI137" s="23"/>
      <c r="AJ137" s="23"/>
      <c r="AK137" s="23"/>
      <c r="AL137" s="23"/>
      <c r="AM137" s="23"/>
      <c r="AN137" s="23"/>
      <c r="AO137" s="23"/>
      <c r="AP137" s="23"/>
      <c r="AQ137" s="23"/>
      <c r="AR137" s="23"/>
      <c r="AS137" s="23"/>
      <c r="AT137" s="23"/>
      <c r="AU137" s="23"/>
    </row>
    <row r="138" spans="17:47" ht="15" thickBot="1" x14ac:dyDescent="0.4">
      <c r="Q138" s="18">
        <v>519</v>
      </c>
      <c r="R138" s="18">
        <v>50</v>
      </c>
      <c r="S138" s="18">
        <v>415</v>
      </c>
      <c r="T138" s="19">
        <v>507</v>
      </c>
      <c r="U138" s="18">
        <v>90</v>
      </c>
      <c r="V138" s="18">
        <v>51</v>
      </c>
      <c r="W138" s="18">
        <v>228</v>
      </c>
      <c r="X138" s="18">
        <v>493</v>
      </c>
      <c r="Y138" s="18">
        <v>427</v>
      </c>
      <c r="Z138" s="18">
        <v>476</v>
      </c>
      <c r="AA138" s="18">
        <v>599</v>
      </c>
      <c r="AB138" s="18">
        <v>163</v>
      </c>
      <c r="AC138" s="18">
        <v>769</v>
      </c>
      <c r="AD138" s="18">
        <v>993</v>
      </c>
      <c r="AE138" s="18">
        <v>556</v>
      </c>
      <c r="AF138" s="20"/>
      <c r="AG138" s="23"/>
      <c r="AH138" s="23"/>
      <c r="AI138" s="23"/>
      <c r="AJ138" s="23"/>
      <c r="AK138" s="23"/>
      <c r="AL138" s="23"/>
      <c r="AM138" s="23"/>
      <c r="AN138" s="23"/>
      <c r="AO138" s="23"/>
      <c r="AP138" s="23"/>
      <c r="AQ138" s="20"/>
      <c r="AR138" s="23"/>
      <c r="AS138" s="23"/>
      <c r="AT138" s="23"/>
      <c r="AU138" s="23"/>
    </row>
    <row r="139" spans="17:47" ht="15" thickBot="1" x14ac:dyDescent="0.4">
      <c r="Q139" s="18">
        <v>790</v>
      </c>
      <c r="R139" s="18">
        <v>835</v>
      </c>
      <c r="S139" s="18">
        <v>733</v>
      </c>
      <c r="T139" s="19">
        <v>610</v>
      </c>
      <c r="U139" s="18">
        <v>507</v>
      </c>
      <c r="V139" s="18">
        <v>611</v>
      </c>
      <c r="W139" s="18">
        <v>444</v>
      </c>
      <c r="X139" s="18">
        <v>1323</v>
      </c>
      <c r="Y139" s="18">
        <v>576</v>
      </c>
      <c r="Z139" s="18">
        <v>309</v>
      </c>
      <c r="AA139" s="18">
        <v>556</v>
      </c>
      <c r="AB139" s="18">
        <v>132</v>
      </c>
      <c r="AC139" s="18">
        <v>1156</v>
      </c>
      <c r="AD139" s="18">
        <v>390</v>
      </c>
      <c r="AE139" s="18">
        <v>452</v>
      </c>
      <c r="AF139" s="20"/>
      <c r="AG139" s="23"/>
      <c r="AH139" s="23"/>
      <c r="AI139" s="23"/>
      <c r="AJ139" s="23"/>
      <c r="AK139" s="23"/>
      <c r="AL139" s="23"/>
      <c r="AM139" s="23"/>
      <c r="AN139" s="23"/>
      <c r="AO139" s="23"/>
      <c r="AP139" s="23"/>
      <c r="AQ139" s="23"/>
      <c r="AR139" s="23"/>
      <c r="AS139" s="23"/>
      <c r="AT139" s="23"/>
      <c r="AU139" s="23"/>
    </row>
    <row r="140" spans="17:47" ht="15" thickBot="1" x14ac:dyDescent="0.4">
      <c r="Q140" s="18">
        <v>829</v>
      </c>
      <c r="R140" s="18">
        <v>615</v>
      </c>
      <c r="S140" s="18">
        <v>124</v>
      </c>
      <c r="T140" s="19">
        <v>799</v>
      </c>
      <c r="U140" s="18">
        <v>788</v>
      </c>
      <c r="V140" s="18">
        <v>73</v>
      </c>
      <c r="W140" s="18">
        <v>377</v>
      </c>
      <c r="X140" s="18">
        <v>377</v>
      </c>
      <c r="Y140" s="18">
        <v>452</v>
      </c>
      <c r="Z140" s="18">
        <v>372</v>
      </c>
      <c r="AA140" s="18">
        <v>378</v>
      </c>
      <c r="AB140" s="18">
        <v>573</v>
      </c>
      <c r="AC140" s="18">
        <v>663</v>
      </c>
      <c r="AD140" s="18">
        <v>306</v>
      </c>
      <c r="AE140" s="18">
        <v>1327</v>
      </c>
      <c r="AF140" s="20"/>
      <c r="AG140" s="23"/>
      <c r="AH140" s="23"/>
      <c r="AI140" s="23"/>
      <c r="AJ140" s="23"/>
      <c r="AK140" s="23"/>
      <c r="AL140" s="23"/>
      <c r="AM140" s="23"/>
      <c r="AN140" s="23"/>
      <c r="AO140" s="23"/>
      <c r="AP140" s="23"/>
      <c r="AQ140" s="23"/>
      <c r="AR140" s="23"/>
      <c r="AS140" s="23"/>
      <c r="AT140" s="23"/>
      <c r="AU140" s="23"/>
    </row>
    <row r="141" spans="17:47" ht="15" thickBot="1" x14ac:dyDescent="0.4">
      <c r="Q141" s="18">
        <v>1983</v>
      </c>
      <c r="R141" s="18">
        <v>983</v>
      </c>
      <c r="S141" s="18">
        <v>235</v>
      </c>
      <c r="T141" s="21">
        <v>487</v>
      </c>
      <c r="U141" s="18">
        <v>403</v>
      </c>
      <c r="V141" s="18">
        <v>1271</v>
      </c>
      <c r="W141" s="18">
        <v>333</v>
      </c>
      <c r="X141" s="18">
        <v>190</v>
      </c>
      <c r="Y141" s="18">
        <v>440</v>
      </c>
      <c r="Z141" s="18">
        <v>390</v>
      </c>
      <c r="AA141" s="18">
        <v>552</v>
      </c>
      <c r="AB141" s="18">
        <v>226</v>
      </c>
      <c r="AC141" s="18">
        <v>519</v>
      </c>
      <c r="AD141" s="18">
        <v>355</v>
      </c>
      <c r="AE141" s="18">
        <v>472</v>
      </c>
      <c r="AF141" s="20"/>
      <c r="AG141" s="23"/>
      <c r="AH141" s="23"/>
      <c r="AI141" s="23"/>
      <c r="AJ141" s="23"/>
      <c r="AK141" s="23"/>
      <c r="AL141" s="23"/>
      <c r="AM141" s="23"/>
      <c r="AN141" s="23"/>
      <c r="AO141" s="23"/>
      <c r="AP141" s="23"/>
      <c r="AQ141" s="23"/>
      <c r="AR141" s="23"/>
      <c r="AS141" s="23"/>
      <c r="AT141" s="23"/>
      <c r="AU141" s="23"/>
    </row>
    <row r="142" spans="17:47" ht="15" thickBot="1" x14ac:dyDescent="0.4">
      <c r="Q142" s="18">
        <v>887</v>
      </c>
      <c r="R142" s="18">
        <v>406</v>
      </c>
      <c r="S142" s="18">
        <v>437</v>
      </c>
      <c r="T142" s="19">
        <v>98</v>
      </c>
      <c r="U142" s="18">
        <v>575</v>
      </c>
      <c r="V142" s="18">
        <v>72</v>
      </c>
      <c r="W142" s="18">
        <v>164</v>
      </c>
      <c r="X142" s="18">
        <v>1903</v>
      </c>
      <c r="Y142" s="18">
        <v>325</v>
      </c>
      <c r="Z142" s="18">
        <v>382</v>
      </c>
      <c r="AA142" s="18">
        <v>457</v>
      </c>
      <c r="AB142" s="18">
        <v>1625</v>
      </c>
      <c r="AC142" s="18">
        <v>1013</v>
      </c>
      <c r="AD142" s="18">
        <v>53</v>
      </c>
      <c r="AE142" s="18">
        <v>1593</v>
      </c>
      <c r="AF142" s="20"/>
      <c r="AG142" s="23"/>
      <c r="AH142" s="23"/>
      <c r="AI142" s="23"/>
      <c r="AJ142" s="23"/>
      <c r="AK142" s="23"/>
      <c r="AL142" s="23"/>
      <c r="AM142" s="23"/>
      <c r="AN142" s="23"/>
      <c r="AO142" s="23"/>
      <c r="AP142" s="23"/>
      <c r="AQ142" s="23"/>
      <c r="AR142" s="23"/>
      <c r="AS142" s="23"/>
      <c r="AT142" s="23"/>
      <c r="AU142" s="23"/>
    </row>
    <row r="143" spans="17:47" ht="15" thickBot="1" x14ac:dyDescent="0.4">
      <c r="Q143" s="18">
        <v>879</v>
      </c>
      <c r="R143" s="18">
        <v>979</v>
      </c>
      <c r="S143" s="18">
        <v>291</v>
      </c>
      <c r="T143" s="19">
        <v>1296</v>
      </c>
      <c r="U143" s="18">
        <v>380</v>
      </c>
      <c r="V143" s="18">
        <v>1257</v>
      </c>
      <c r="W143" s="18">
        <v>332</v>
      </c>
      <c r="X143" s="18">
        <v>244</v>
      </c>
      <c r="Y143" s="18">
        <v>53</v>
      </c>
      <c r="Z143" s="18">
        <v>488</v>
      </c>
      <c r="AA143" s="18">
        <v>509</v>
      </c>
      <c r="AB143" s="18">
        <v>522</v>
      </c>
      <c r="AC143" s="18">
        <v>563</v>
      </c>
      <c r="AD143" s="18">
        <v>325</v>
      </c>
      <c r="AE143" s="18">
        <v>804</v>
      </c>
      <c r="AF143" s="20"/>
      <c r="AG143" s="23"/>
      <c r="AH143" s="23"/>
      <c r="AI143" s="23"/>
      <c r="AJ143" s="23"/>
      <c r="AK143" s="23"/>
      <c r="AL143" s="23"/>
      <c r="AM143" s="23"/>
      <c r="AN143" s="23"/>
      <c r="AO143" s="23"/>
      <c r="AP143" s="23"/>
      <c r="AQ143" s="23"/>
      <c r="AR143" s="23"/>
      <c r="AS143" s="23"/>
      <c r="AT143" s="23"/>
      <c r="AU143" s="23"/>
    </row>
    <row r="144" spans="17:47" ht="15" thickBot="1" x14ac:dyDescent="0.4">
      <c r="Q144" s="18">
        <v>501</v>
      </c>
      <c r="R144" s="18">
        <v>473</v>
      </c>
      <c r="S144" s="18">
        <v>530</v>
      </c>
      <c r="T144" s="21">
        <v>543</v>
      </c>
      <c r="U144" s="18">
        <v>336</v>
      </c>
      <c r="V144" s="18">
        <v>519</v>
      </c>
      <c r="W144" s="18">
        <v>268</v>
      </c>
      <c r="X144" s="18">
        <v>397</v>
      </c>
      <c r="Y144" s="18">
        <v>1732</v>
      </c>
      <c r="Z144" s="18">
        <v>1056</v>
      </c>
      <c r="AA144" s="18">
        <v>216</v>
      </c>
      <c r="AB144" s="18">
        <v>68</v>
      </c>
      <c r="AC144" s="18">
        <v>825</v>
      </c>
      <c r="AD144" s="18">
        <v>1380</v>
      </c>
      <c r="AE144" s="18">
        <v>365</v>
      </c>
      <c r="AF144" s="20"/>
      <c r="AG144" s="20"/>
      <c r="AH144" s="23"/>
      <c r="AI144" s="23"/>
      <c r="AJ144" s="23"/>
      <c r="AK144" s="23"/>
      <c r="AL144" s="23"/>
      <c r="AM144" s="23"/>
      <c r="AN144" s="23"/>
      <c r="AO144" s="23"/>
      <c r="AP144" s="23"/>
      <c r="AQ144" s="23"/>
      <c r="AR144" s="23"/>
      <c r="AS144" s="23"/>
      <c r="AT144" s="23"/>
      <c r="AU144" s="23"/>
    </row>
    <row r="145" spans="17:47" ht="15" thickBot="1" x14ac:dyDescent="0.4">
      <c r="Q145" s="18">
        <v>710</v>
      </c>
      <c r="R145" s="18">
        <v>2539</v>
      </c>
      <c r="S145" s="18">
        <v>242</v>
      </c>
      <c r="T145" s="19">
        <v>347</v>
      </c>
      <c r="U145" s="18">
        <v>405</v>
      </c>
      <c r="V145" s="18">
        <v>200</v>
      </c>
      <c r="W145" s="18">
        <v>539</v>
      </c>
      <c r="X145" s="18">
        <v>363</v>
      </c>
      <c r="Y145" s="18">
        <v>2312</v>
      </c>
      <c r="Z145" s="18">
        <v>556</v>
      </c>
      <c r="AA145" s="18">
        <v>316</v>
      </c>
      <c r="AB145" s="18">
        <v>58</v>
      </c>
      <c r="AC145" s="18">
        <v>475</v>
      </c>
      <c r="AD145" s="18">
        <v>567</v>
      </c>
      <c r="AE145" s="18">
        <v>575</v>
      </c>
      <c r="AF145" s="20"/>
      <c r="AG145" s="23"/>
      <c r="AH145" s="23"/>
      <c r="AI145" s="23"/>
      <c r="AJ145" s="23"/>
      <c r="AK145" s="23"/>
      <c r="AL145" s="23"/>
      <c r="AM145" s="23"/>
      <c r="AN145" s="23"/>
      <c r="AO145" s="23"/>
      <c r="AP145" s="23"/>
      <c r="AQ145" s="23"/>
      <c r="AR145" s="23"/>
      <c r="AS145" s="23"/>
      <c r="AT145" s="23"/>
      <c r="AU145" s="23"/>
    </row>
    <row r="146" spans="17:47" ht="15" thickBot="1" x14ac:dyDescent="0.4">
      <c r="Q146" s="18">
        <v>609</v>
      </c>
      <c r="R146" s="18">
        <v>805</v>
      </c>
      <c r="S146" s="18">
        <v>4930</v>
      </c>
      <c r="T146" s="19">
        <v>1616</v>
      </c>
      <c r="U146" s="18">
        <v>604</v>
      </c>
      <c r="V146" s="18">
        <v>387</v>
      </c>
      <c r="W146" s="18">
        <v>288</v>
      </c>
      <c r="X146" s="18">
        <v>128</v>
      </c>
      <c r="Y146" s="18">
        <v>2257</v>
      </c>
      <c r="Z146" s="18">
        <v>527</v>
      </c>
      <c r="AA146" s="18">
        <v>850</v>
      </c>
      <c r="AB146" s="18">
        <v>554</v>
      </c>
      <c r="AC146" s="18">
        <v>1398</v>
      </c>
      <c r="AD146" s="18">
        <v>276</v>
      </c>
      <c r="AE146" s="18">
        <v>884</v>
      </c>
      <c r="AF146" s="20"/>
      <c r="AG146" s="23"/>
      <c r="AH146" s="23"/>
      <c r="AI146" s="23"/>
      <c r="AJ146" s="23"/>
      <c r="AK146" s="23"/>
      <c r="AL146" s="23"/>
      <c r="AM146" s="23"/>
      <c r="AN146" s="23"/>
      <c r="AO146" s="23"/>
      <c r="AP146" s="23"/>
      <c r="AQ146" s="23"/>
      <c r="AR146" s="23"/>
      <c r="AS146" s="23"/>
      <c r="AT146" s="23"/>
      <c r="AU146" s="23"/>
    </row>
    <row r="147" spans="17:47" ht="15" thickBot="1" x14ac:dyDescent="0.4">
      <c r="Q147" s="18">
        <v>428</v>
      </c>
      <c r="R147" s="18">
        <v>1636</v>
      </c>
      <c r="S147" s="18">
        <v>1030</v>
      </c>
      <c r="T147" s="19">
        <v>689</v>
      </c>
      <c r="U147" s="18">
        <v>230</v>
      </c>
      <c r="V147" s="18">
        <v>90</v>
      </c>
      <c r="W147" s="18">
        <v>891</v>
      </c>
      <c r="X147" s="18">
        <v>648</v>
      </c>
      <c r="Y147" s="18">
        <v>997</v>
      </c>
      <c r="Z147" s="18">
        <v>472</v>
      </c>
      <c r="AA147" s="18">
        <v>384</v>
      </c>
      <c r="AB147" s="18">
        <v>752</v>
      </c>
      <c r="AC147" s="18">
        <v>415</v>
      </c>
      <c r="AD147" s="18">
        <v>276</v>
      </c>
      <c r="AE147" s="18">
        <v>644</v>
      </c>
      <c r="AF147" s="20"/>
      <c r="AG147" s="23"/>
      <c r="AH147" s="23"/>
      <c r="AI147" s="23"/>
      <c r="AJ147" s="23"/>
      <c r="AK147" s="23"/>
      <c r="AL147" s="23"/>
      <c r="AM147" s="23"/>
      <c r="AN147" s="23"/>
      <c r="AO147" s="23"/>
      <c r="AP147" s="23"/>
      <c r="AQ147" s="23"/>
      <c r="AR147" s="23"/>
      <c r="AS147" s="23"/>
      <c r="AT147" s="23"/>
      <c r="AU147" s="23"/>
    </row>
    <row r="148" spans="17:47" ht="15" thickBot="1" x14ac:dyDescent="0.4">
      <c r="Q148" s="18">
        <v>473</v>
      </c>
      <c r="R148" s="18">
        <v>661</v>
      </c>
      <c r="S148" s="18">
        <v>551</v>
      </c>
      <c r="T148" s="19">
        <v>445</v>
      </c>
      <c r="U148" s="18">
        <v>523</v>
      </c>
      <c r="V148" s="18">
        <v>2897</v>
      </c>
      <c r="W148" s="18">
        <v>678</v>
      </c>
      <c r="X148" s="18">
        <v>914</v>
      </c>
      <c r="Y148" s="18">
        <v>1298</v>
      </c>
      <c r="Z148" s="18">
        <v>604</v>
      </c>
      <c r="AA148" s="18">
        <v>498</v>
      </c>
      <c r="AB148" s="18">
        <v>229</v>
      </c>
      <c r="AC148" s="18">
        <v>508</v>
      </c>
      <c r="AD148" s="18">
        <v>276</v>
      </c>
      <c r="AE148" s="18">
        <v>982</v>
      </c>
      <c r="AF148" s="20"/>
      <c r="AG148" s="23"/>
      <c r="AH148" s="23"/>
      <c r="AI148" s="23"/>
      <c r="AJ148" s="23"/>
      <c r="AK148" s="23"/>
      <c r="AL148" s="23"/>
      <c r="AM148" s="23"/>
      <c r="AN148" s="23"/>
      <c r="AO148" s="23"/>
      <c r="AP148" s="23"/>
      <c r="AQ148" s="23"/>
      <c r="AR148" s="23"/>
      <c r="AS148" s="23"/>
      <c r="AT148" s="23"/>
      <c r="AU148" s="20"/>
    </row>
    <row r="149" spans="17:47" ht="15" thickBot="1" x14ac:dyDescent="0.4">
      <c r="Q149" s="18">
        <v>718</v>
      </c>
      <c r="R149" s="18">
        <v>971</v>
      </c>
      <c r="S149" s="18">
        <v>122</v>
      </c>
      <c r="T149" s="19">
        <v>1452</v>
      </c>
      <c r="U149" s="18">
        <v>390</v>
      </c>
      <c r="V149" s="18">
        <v>168</v>
      </c>
      <c r="W149" s="18">
        <v>415</v>
      </c>
      <c r="X149" s="18">
        <v>601</v>
      </c>
      <c r="Y149" s="18">
        <v>1107</v>
      </c>
      <c r="Z149" s="18">
        <v>394</v>
      </c>
      <c r="AA149" s="18">
        <v>488</v>
      </c>
      <c r="AB149" s="18">
        <v>685</v>
      </c>
      <c r="AC149" s="18">
        <v>541</v>
      </c>
      <c r="AD149" s="18">
        <v>596</v>
      </c>
      <c r="AE149" s="18">
        <v>533</v>
      </c>
      <c r="AF149" s="20"/>
      <c r="AG149" s="23"/>
      <c r="AH149" s="23"/>
      <c r="AI149" s="23"/>
      <c r="AJ149" s="23"/>
      <c r="AK149" s="23"/>
      <c r="AL149" s="23"/>
      <c r="AM149" s="23"/>
      <c r="AN149" s="23"/>
      <c r="AO149" s="23"/>
      <c r="AP149" s="23"/>
      <c r="AQ149" s="23"/>
      <c r="AR149" s="23"/>
      <c r="AS149" s="23"/>
      <c r="AT149" s="23"/>
      <c r="AU149" s="23"/>
    </row>
    <row r="150" spans="17:47" ht="15" thickBot="1" x14ac:dyDescent="0.4">
      <c r="Q150" s="18">
        <v>833</v>
      </c>
      <c r="R150" s="18">
        <v>430</v>
      </c>
      <c r="S150" s="18">
        <v>102</v>
      </c>
      <c r="T150" s="19">
        <v>532</v>
      </c>
      <c r="U150" s="18">
        <v>768</v>
      </c>
      <c r="V150" s="18">
        <v>118</v>
      </c>
      <c r="W150" s="18">
        <v>636</v>
      </c>
      <c r="X150" s="18">
        <v>358</v>
      </c>
      <c r="Y150" s="18">
        <v>445</v>
      </c>
      <c r="Z150" s="18">
        <v>726</v>
      </c>
      <c r="AA150" s="18">
        <v>560</v>
      </c>
      <c r="AB150" s="18">
        <v>79</v>
      </c>
      <c r="AC150" s="18">
        <v>712</v>
      </c>
      <c r="AD150" s="18">
        <v>185</v>
      </c>
      <c r="AE150" s="18">
        <v>783</v>
      </c>
      <c r="AF150" s="20"/>
      <c r="AG150" s="23"/>
      <c r="AH150" s="23"/>
      <c r="AI150" s="23"/>
      <c r="AJ150" s="23"/>
      <c r="AK150" s="23"/>
      <c r="AL150" s="23"/>
      <c r="AM150" s="23"/>
      <c r="AN150" s="23"/>
      <c r="AO150" s="23"/>
      <c r="AP150" s="23"/>
      <c r="AQ150" s="23"/>
      <c r="AR150" s="23"/>
      <c r="AS150" s="23"/>
      <c r="AT150" s="23"/>
      <c r="AU150" s="23"/>
    </row>
    <row r="151" spans="17:47" ht="15" thickBot="1" x14ac:dyDescent="0.4">
      <c r="Q151" s="18">
        <v>3387</v>
      </c>
      <c r="R151" s="18">
        <v>792</v>
      </c>
      <c r="S151" s="18">
        <v>1659</v>
      </c>
      <c r="T151" s="19">
        <v>742</v>
      </c>
      <c r="U151" s="18">
        <v>429</v>
      </c>
      <c r="V151" s="18">
        <v>77</v>
      </c>
      <c r="W151" s="18">
        <v>243</v>
      </c>
      <c r="X151" s="18">
        <v>357</v>
      </c>
      <c r="Y151" s="18">
        <v>303</v>
      </c>
      <c r="Z151" s="18">
        <v>741</v>
      </c>
      <c r="AA151" s="18">
        <v>114</v>
      </c>
      <c r="AB151" s="18">
        <v>546</v>
      </c>
      <c r="AC151" s="18">
        <v>472</v>
      </c>
      <c r="AD151" s="18">
        <v>507</v>
      </c>
      <c r="AE151" s="18">
        <v>1414</v>
      </c>
      <c r="AF151" s="20"/>
      <c r="AG151" s="23"/>
      <c r="AH151" s="23"/>
      <c r="AI151" s="23"/>
      <c r="AJ151" s="23"/>
      <c r="AK151" s="23"/>
      <c r="AL151" s="23"/>
      <c r="AM151" s="23"/>
      <c r="AN151" s="23"/>
      <c r="AO151" s="23"/>
      <c r="AP151" s="23"/>
      <c r="AQ151" s="23"/>
      <c r="AR151" s="23"/>
      <c r="AS151" s="23"/>
      <c r="AT151" s="23"/>
      <c r="AU151" s="23"/>
    </row>
    <row r="152" spans="17:47" ht="15" thickBot="1" x14ac:dyDescent="0.4">
      <c r="Q152" s="18">
        <v>102</v>
      </c>
      <c r="R152" s="18">
        <v>598</v>
      </c>
      <c r="S152" s="18">
        <v>628</v>
      </c>
      <c r="T152" s="19">
        <v>340</v>
      </c>
      <c r="U152" s="18">
        <v>985</v>
      </c>
      <c r="V152" s="18">
        <v>363</v>
      </c>
      <c r="W152" s="18">
        <v>558</v>
      </c>
      <c r="X152" s="18">
        <v>101</v>
      </c>
      <c r="Y152" s="18">
        <v>1351</v>
      </c>
      <c r="Z152" s="18">
        <v>296</v>
      </c>
      <c r="AA152" s="18">
        <v>320</v>
      </c>
      <c r="AB152" s="18">
        <v>2293</v>
      </c>
      <c r="AC152" s="18">
        <v>256</v>
      </c>
      <c r="AD152" s="18">
        <v>450</v>
      </c>
      <c r="AE152" s="18">
        <v>677</v>
      </c>
      <c r="AF152" s="20"/>
      <c r="AG152" s="23"/>
      <c r="AH152" s="23"/>
      <c r="AI152" s="23"/>
      <c r="AJ152" s="23"/>
      <c r="AK152" s="23"/>
      <c r="AL152" s="23"/>
      <c r="AM152" s="23"/>
      <c r="AN152" s="23"/>
      <c r="AO152" s="23"/>
      <c r="AP152" s="23"/>
      <c r="AQ152" s="23"/>
      <c r="AR152" s="23"/>
      <c r="AS152" s="23"/>
      <c r="AT152" s="23"/>
      <c r="AU152" s="23"/>
    </row>
    <row r="153" spans="17:47" ht="15" thickBot="1" x14ac:dyDescent="0.4">
      <c r="Q153" s="18">
        <v>488</v>
      </c>
      <c r="R153" s="18">
        <v>1431</v>
      </c>
      <c r="S153" s="18">
        <v>577</v>
      </c>
      <c r="T153" s="19">
        <v>554</v>
      </c>
      <c r="U153" s="18">
        <v>447</v>
      </c>
      <c r="V153" s="18">
        <v>854</v>
      </c>
      <c r="W153" s="18">
        <v>350</v>
      </c>
      <c r="X153" s="18">
        <v>392</v>
      </c>
      <c r="Y153" s="18">
        <v>881</v>
      </c>
      <c r="Z153" s="18">
        <v>317</v>
      </c>
      <c r="AA153" s="18">
        <v>569</v>
      </c>
      <c r="AB153" s="18">
        <v>410</v>
      </c>
      <c r="AC153" s="18">
        <v>299</v>
      </c>
      <c r="AD153" s="18">
        <v>464</v>
      </c>
      <c r="AE153" s="18">
        <v>2438</v>
      </c>
      <c r="AF153" s="20"/>
      <c r="AG153" s="23"/>
      <c r="AH153" s="23"/>
      <c r="AI153" s="23"/>
      <c r="AJ153" s="23"/>
      <c r="AK153" s="23"/>
      <c r="AL153" s="23"/>
      <c r="AM153" s="23"/>
      <c r="AN153" s="23"/>
      <c r="AO153" s="23"/>
      <c r="AP153" s="23"/>
      <c r="AQ153" s="23"/>
      <c r="AR153" s="23"/>
      <c r="AS153" s="23"/>
      <c r="AT153" s="23"/>
      <c r="AU153" s="23"/>
    </row>
    <row r="154" spans="17:47" ht="15" thickBot="1" x14ac:dyDescent="0.4">
      <c r="Q154" s="18">
        <v>596</v>
      </c>
      <c r="R154" s="18">
        <v>303</v>
      </c>
      <c r="S154" s="18">
        <v>987</v>
      </c>
      <c r="T154" s="19">
        <v>1735</v>
      </c>
      <c r="U154" s="18">
        <v>1524</v>
      </c>
      <c r="V154" s="18">
        <v>3710</v>
      </c>
      <c r="W154" s="18">
        <v>162</v>
      </c>
      <c r="X154" s="18">
        <v>300</v>
      </c>
      <c r="Y154" s="18">
        <v>442</v>
      </c>
      <c r="Z154" s="18">
        <v>312</v>
      </c>
      <c r="AA154" s="18">
        <v>1724</v>
      </c>
      <c r="AB154" s="18">
        <v>404</v>
      </c>
      <c r="AC154" s="18">
        <v>301</v>
      </c>
      <c r="AD154" s="18">
        <v>1267</v>
      </c>
      <c r="AE154" s="18">
        <v>471</v>
      </c>
      <c r="AF154" s="20"/>
      <c r="AG154" s="23"/>
      <c r="AH154" s="23"/>
      <c r="AI154" s="23"/>
      <c r="AJ154" s="23"/>
      <c r="AK154" s="23"/>
      <c r="AL154" s="23"/>
      <c r="AM154" s="23"/>
      <c r="AN154" s="23"/>
      <c r="AO154" s="23"/>
      <c r="AP154" s="23"/>
      <c r="AQ154" s="23"/>
      <c r="AR154" s="23"/>
      <c r="AS154" s="23"/>
      <c r="AT154" s="23"/>
      <c r="AU154" s="23"/>
    </row>
    <row r="155" spans="17:47" ht="15" thickBot="1" x14ac:dyDescent="0.4">
      <c r="Q155" s="18">
        <v>737</v>
      </c>
      <c r="R155" s="18">
        <v>726</v>
      </c>
      <c r="S155" s="18">
        <v>904</v>
      </c>
      <c r="T155" s="19">
        <v>1073</v>
      </c>
      <c r="U155" s="18">
        <v>608</v>
      </c>
      <c r="V155" s="18">
        <v>631</v>
      </c>
      <c r="W155" s="18">
        <v>188</v>
      </c>
      <c r="X155" s="18">
        <v>410</v>
      </c>
      <c r="Y155" s="18">
        <v>131</v>
      </c>
      <c r="Z155" s="18">
        <v>519</v>
      </c>
      <c r="AA155" s="18">
        <v>323</v>
      </c>
      <c r="AB155" s="18">
        <v>72</v>
      </c>
      <c r="AC155" s="18">
        <v>159</v>
      </c>
      <c r="AD155" s="18">
        <v>370</v>
      </c>
      <c r="AE155" s="18">
        <v>1067</v>
      </c>
      <c r="AF155" s="20"/>
      <c r="AG155" s="23"/>
      <c r="AH155" s="23"/>
      <c r="AI155" s="23"/>
      <c r="AJ155" s="23"/>
      <c r="AK155" s="23"/>
      <c r="AL155" s="23"/>
      <c r="AM155" s="23"/>
      <c r="AN155" s="23"/>
      <c r="AO155" s="23"/>
      <c r="AP155" s="23"/>
      <c r="AQ155" s="23"/>
      <c r="AR155" s="23"/>
      <c r="AS155" s="23"/>
      <c r="AT155" s="23"/>
      <c r="AU155" s="23"/>
    </row>
    <row r="156" spans="17:47" ht="15" thickBot="1" x14ac:dyDescent="0.4">
      <c r="Q156" s="18">
        <v>1378</v>
      </c>
      <c r="R156" s="18">
        <v>598</v>
      </c>
      <c r="S156" s="18">
        <v>1451</v>
      </c>
      <c r="T156" s="19">
        <v>1388</v>
      </c>
      <c r="U156" s="18">
        <v>716</v>
      </c>
      <c r="V156" s="18">
        <v>708</v>
      </c>
      <c r="W156" s="18">
        <v>392</v>
      </c>
      <c r="X156" s="18">
        <v>377</v>
      </c>
      <c r="Y156" s="18">
        <v>995</v>
      </c>
      <c r="Z156" s="18">
        <v>315</v>
      </c>
      <c r="AA156" s="18">
        <v>200</v>
      </c>
      <c r="AB156" s="18">
        <v>539</v>
      </c>
      <c r="AC156" s="18">
        <v>209</v>
      </c>
      <c r="AD156" s="18">
        <v>121</v>
      </c>
      <c r="AE156" s="18">
        <v>769</v>
      </c>
      <c r="AF156" s="20"/>
      <c r="AG156" s="23"/>
      <c r="AH156" s="23"/>
      <c r="AI156" s="23"/>
      <c r="AJ156" s="23"/>
      <c r="AK156" s="23"/>
      <c r="AL156" s="23"/>
      <c r="AM156" s="23"/>
      <c r="AN156" s="23"/>
      <c r="AO156" s="23"/>
      <c r="AP156" s="23"/>
      <c r="AQ156" s="23"/>
      <c r="AR156" s="23"/>
      <c r="AS156" s="23"/>
      <c r="AT156" s="23"/>
      <c r="AU156" s="23"/>
    </row>
    <row r="157" spans="17:47" ht="15" thickBot="1" x14ac:dyDescent="0.4">
      <c r="Q157" s="18">
        <v>438</v>
      </c>
      <c r="R157" s="18">
        <v>427</v>
      </c>
      <c r="S157" s="18">
        <v>349</v>
      </c>
      <c r="T157" s="21">
        <v>511</v>
      </c>
      <c r="U157" s="18">
        <v>533</v>
      </c>
      <c r="V157" s="18">
        <v>957</v>
      </c>
      <c r="W157" s="18">
        <v>664</v>
      </c>
      <c r="X157" s="18">
        <v>280</v>
      </c>
      <c r="Y157" s="18">
        <v>808</v>
      </c>
      <c r="Z157" s="18">
        <v>414</v>
      </c>
      <c r="AA157" s="18">
        <v>506</v>
      </c>
      <c r="AB157" s="18">
        <v>505</v>
      </c>
      <c r="AC157" s="18">
        <v>792</v>
      </c>
      <c r="AD157" s="18">
        <v>483</v>
      </c>
      <c r="AE157" s="18">
        <v>478</v>
      </c>
      <c r="AF157" s="20"/>
      <c r="AG157" s="23"/>
      <c r="AH157" s="23"/>
      <c r="AI157" s="23"/>
      <c r="AJ157" s="20"/>
      <c r="AK157" s="23"/>
      <c r="AL157" s="23"/>
      <c r="AM157" s="23"/>
      <c r="AN157" s="23"/>
      <c r="AO157" s="20"/>
      <c r="AP157" s="23"/>
      <c r="AQ157" s="23"/>
      <c r="AR157" s="23"/>
      <c r="AS157" s="23"/>
      <c r="AT157" s="23"/>
      <c r="AU157" s="23"/>
    </row>
    <row r="158" spans="17:47" ht="15" thickBot="1" x14ac:dyDescent="0.4">
      <c r="Q158" s="18">
        <v>677</v>
      </c>
      <c r="R158" s="18">
        <v>384</v>
      </c>
      <c r="S158" s="18">
        <v>586</v>
      </c>
      <c r="T158" s="19">
        <v>1520</v>
      </c>
      <c r="U158" s="18">
        <v>466</v>
      </c>
      <c r="V158" s="18">
        <v>1097</v>
      </c>
      <c r="W158" s="18">
        <v>291</v>
      </c>
      <c r="X158" s="18">
        <v>389</v>
      </c>
      <c r="Y158" s="18">
        <v>213</v>
      </c>
      <c r="Z158" s="18">
        <v>699</v>
      </c>
      <c r="AA158" s="18">
        <v>417</v>
      </c>
      <c r="AB158" s="18">
        <v>676</v>
      </c>
      <c r="AC158" s="18">
        <v>306</v>
      </c>
      <c r="AD158" s="18">
        <v>1938</v>
      </c>
      <c r="AE158" s="18">
        <v>1159</v>
      </c>
      <c r="AF158" s="20"/>
      <c r="AG158" s="23"/>
      <c r="AH158" s="23"/>
      <c r="AI158" s="23"/>
      <c r="AJ158" s="23"/>
      <c r="AK158" s="23"/>
      <c r="AL158" s="23"/>
      <c r="AM158" s="23"/>
      <c r="AN158" s="23"/>
      <c r="AO158" s="23"/>
      <c r="AP158" s="23"/>
      <c r="AQ158" s="23"/>
      <c r="AR158" s="23"/>
      <c r="AS158" s="23"/>
      <c r="AT158" s="23"/>
      <c r="AU158" s="23"/>
    </row>
    <row r="159" spans="17:47" ht="15" thickBot="1" x14ac:dyDescent="0.4">
      <c r="Q159" s="18">
        <v>205</v>
      </c>
      <c r="R159" s="18">
        <v>932</v>
      </c>
      <c r="S159" s="18">
        <v>565</v>
      </c>
      <c r="T159" s="19">
        <v>1293</v>
      </c>
      <c r="U159" s="18">
        <v>566</v>
      </c>
      <c r="V159" s="18">
        <v>315</v>
      </c>
      <c r="W159" s="18">
        <v>383</v>
      </c>
      <c r="X159" s="18">
        <v>1053</v>
      </c>
      <c r="Y159" s="18">
        <v>215</v>
      </c>
      <c r="Z159" s="18">
        <v>1662</v>
      </c>
      <c r="AA159" s="18">
        <v>554</v>
      </c>
      <c r="AB159" s="18">
        <v>395</v>
      </c>
      <c r="AC159" s="18">
        <v>553</v>
      </c>
      <c r="AD159" s="18">
        <v>703</v>
      </c>
      <c r="AE159" s="18">
        <v>419</v>
      </c>
      <c r="AF159" s="20"/>
      <c r="AG159" s="23"/>
      <c r="AH159" s="23"/>
      <c r="AI159" s="23"/>
      <c r="AJ159" s="23"/>
      <c r="AK159" s="23"/>
      <c r="AL159" s="23"/>
      <c r="AM159" s="23"/>
      <c r="AN159" s="23"/>
      <c r="AO159" s="23"/>
      <c r="AP159" s="23"/>
      <c r="AQ159" s="23"/>
      <c r="AR159" s="23"/>
      <c r="AS159" s="23"/>
      <c r="AT159" s="23"/>
      <c r="AU159" s="23"/>
    </row>
    <row r="160" spans="17:47" ht="15" thickBot="1" x14ac:dyDescent="0.4">
      <c r="Q160" s="18">
        <v>1147</v>
      </c>
      <c r="R160" s="18">
        <v>54</v>
      </c>
      <c r="S160" s="18">
        <v>829</v>
      </c>
      <c r="T160" s="19">
        <v>73</v>
      </c>
      <c r="U160" s="18">
        <v>1200</v>
      </c>
      <c r="V160" s="18">
        <v>993</v>
      </c>
      <c r="W160" s="18">
        <v>713</v>
      </c>
      <c r="X160" s="18">
        <v>255</v>
      </c>
      <c r="Y160" s="18">
        <v>1317</v>
      </c>
      <c r="Z160" s="18">
        <v>553</v>
      </c>
      <c r="AA160" s="18">
        <v>252</v>
      </c>
      <c r="AB160" s="18">
        <v>479</v>
      </c>
      <c r="AC160" s="18">
        <v>391</v>
      </c>
      <c r="AD160" s="18">
        <v>681</v>
      </c>
      <c r="AE160" s="18">
        <v>773</v>
      </c>
      <c r="AF160" s="20"/>
      <c r="AG160" s="23"/>
      <c r="AH160" s="23"/>
      <c r="AI160" s="23"/>
      <c r="AJ160" s="23"/>
      <c r="AK160" s="23"/>
      <c r="AL160" s="23"/>
      <c r="AM160" s="20"/>
      <c r="AN160" s="23"/>
      <c r="AO160" s="23"/>
      <c r="AP160" s="23"/>
      <c r="AQ160" s="23"/>
      <c r="AR160" s="23"/>
      <c r="AS160" s="23"/>
      <c r="AT160" s="23"/>
      <c r="AU160" s="23"/>
    </row>
    <row r="161" spans="17:47" ht="15" thickBot="1" x14ac:dyDescent="0.4">
      <c r="Q161" s="18">
        <v>763</v>
      </c>
      <c r="R161" s="18">
        <v>211</v>
      </c>
      <c r="S161" s="18">
        <v>1228</v>
      </c>
      <c r="T161" s="19">
        <v>51</v>
      </c>
      <c r="U161" s="18">
        <v>248</v>
      </c>
      <c r="V161" s="18">
        <v>841</v>
      </c>
      <c r="W161" s="18">
        <v>293</v>
      </c>
      <c r="X161" s="18">
        <v>54</v>
      </c>
      <c r="Y161" s="18">
        <v>802</v>
      </c>
      <c r="Z161" s="18">
        <v>231</v>
      </c>
      <c r="AA161" s="18">
        <v>226</v>
      </c>
      <c r="AB161" s="18">
        <v>655</v>
      </c>
      <c r="AC161" s="18">
        <v>151</v>
      </c>
      <c r="AD161" s="18">
        <v>659</v>
      </c>
      <c r="AE161" s="18">
        <v>656</v>
      </c>
      <c r="AF161" s="20"/>
      <c r="AG161" s="23"/>
      <c r="AH161" s="23"/>
      <c r="AI161" s="23"/>
      <c r="AJ161" s="23"/>
      <c r="AK161" s="23"/>
      <c r="AL161" s="23"/>
      <c r="AM161" s="23"/>
      <c r="AN161" s="23"/>
      <c r="AO161" s="23"/>
      <c r="AP161" s="23"/>
      <c r="AQ161" s="23"/>
      <c r="AR161" s="23"/>
      <c r="AS161" s="23"/>
      <c r="AT161" s="23"/>
      <c r="AU161" s="23"/>
    </row>
    <row r="162" spans="17:47" ht="15" thickBot="1" x14ac:dyDescent="0.4">
      <c r="Q162" s="18">
        <v>1099</v>
      </c>
      <c r="R162" s="18">
        <v>653</v>
      </c>
      <c r="S162" s="18">
        <v>317</v>
      </c>
      <c r="T162" s="19">
        <v>995</v>
      </c>
      <c r="U162" s="18">
        <v>347</v>
      </c>
      <c r="V162" s="18">
        <v>547</v>
      </c>
      <c r="W162" s="18">
        <v>326</v>
      </c>
      <c r="X162" s="18">
        <v>143</v>
      </c>
      <c r="Y162" s="18">
        <v>709</v>
      </c>
      <c r="Z162" s="18">
        <v>1221</v>
      </c>
      <c r="AA162" s="18">
        <v>411</v>
      </c>
      <c r="AB162" s="18">
        <v>92</v>
      </c>
      <c r="AC162" s="18">
        <v>408</v>
      </c>
      <c r="AD162" s="18">
        <v>611</v>
      </c>
      <c r="AE162" s="18">
        <v>3002</v>
      </c>
      <c r="AF162" s="20"/>
      <c r="AG162" s="23"/>
      <c r="AH162" s="23"/>
      <c r="AI162" s="23"/>
      <c r="AJ162" s="23"/>
      <c r="AK162" s="23"/>
      <c r="AL162" s="23"/>
      <c r="AM162" s="23"/>
      <c r="AN162" s="23"/>
      <c r="AO162" s="23"/>
      <c r="AP162" s="23"/>
      <c r="AQ162" s="23"/>
      <c r="AR162" s="23"/>
      <c r="AS162" s="23"/>
      <c r="AT162" s="23"/>
      <c r="AU162" s="23"/>
    </row>
    <row r="163" spans="17:47" ht="15" thickBot="1" x14ac:dyDescent="0.4">
      <c r="Q163" s="18">
        <v>497</v>
      </c>
      <c r="R163" s="18">
        <v>161</v>
      </c>
      <c r="S163" s="18">
        <v>451</v>
      </c>
      <c r="T163" s="19">
        <v>955</v>
      </c>
      <c r="U163" s="18">
        <v>451</v>
      </c>
      <c r="V163" s="18">
        <v>1094</v>
      </c>
      <c r="W163" s="18">
        <v>426</v>
      </c>
      <c r="X163" s="18">
        <v>417</v>
      </c>
      <c r="Y163" s="18">
        <v>361</v>
      </c>
      <c r="Z163" s="18">
        <v>557</v>
      </c>
      <c r="AA163" s="18">
        <v>483</v>
      </c>
      <c r="AB163" s="18">
        <v>633</v>
      </c>
      <c r="AC163" s="18">
        <v>324</v>
      </c>
      <c r="AD163" s="18">
        <v>340</v>
      </c>
      <c r="AE163" s="18">
        <v>78</v>
      </c>
      <c r="AF163" s="20"/>
      <c r="AG163" s="23"/>
      <c r="AH163" s="23"/>
      <c r="AI163" s="23"/>
      <c r="AJ163" s="23"/>
      <c r="AK163" s="23"/>
      <c r="AL163" s="23"/>
      <c r="AM163" s="23"/>
      <c r="AN163" s="23"/>
      <c r="AO163" s="23"/>
      <c r="AP163" s="23"/>
      <c r="AQ163" s="23"/>
      <c r="AR163" s="23"/>
      <c r="AS163" s="23"/>
      <c r="AT163" s="23"/>
      <c r="AU163" s="23"/>
    </row>
    <row r="164" spans="17:47" ht="15" thickBot="1" x14ac:dyDescent="0.4">
      <c r="Q164" s="18">
        <v>734</v>
      </c>
      <c r="R164" s="18">
        <v>125</v>
      </c>
      <c r="S164" s="18">
        <v>729</v>
      </c>
      <c r="T164" s="19">
        <v>865</v>
      </c>
      <c r="U164" s="18">
        <v>1315</v>
      </c>
      <c r="V164" s="18">
        <v>1059</v>
      </c>
      <c r="W164" s="18">
        <v>684</v>
      </c>
      <c r="X164" s="18">
        <v>345</v>
      </c>
      <c r="Y164" s="18">
        <v>463</v>
      </c>
      <c r="Z164" s="18">
        <v>528</v>
      </c>
      <c r="AA164" s="18">
        <v>229</v>
      </c>
      <c r="AB164" s="18">
        <v>319</v>
      </c>
      <c r="AC164" s="18">
        <v>338</v>
      </c>
      <c r="AD164" s="18">
        <v>691</v>
      </c>
      <c r="AE164" s="18">
        <v>943</v>
      </c>
      <c r="AF164" s="20"/>
      <c r="AG164" s="23"/>
      <c r="AH164" s="23"/>
      <c r="AI164" s="23"/>
      <c r="AJ164" s="23"/>
      <c r="AK164" s="23"/>
      <c r="AL164" s="23"/>
      <c r="AM164" s="23"/>
      <c r="AN164" s="23"/>
      <c r="AO164" s="23"/>
      <c r="AP164" s="23"/>
      <c r="AQ164" s="23"/>
      <c r="AR164" s="23"/>
      <c r="AS164" s="23"/>
      <c r="AT164" s="23"/>
      <c r="AU164" s="23"/>
    </row>
    <row r="165" spans="17:47" ht="15" thickBot="1" x14ac:dyDescent="0.4">
      <c r="Q165" s="18">
        <v>438</v>
      </c>
      <c r="R165" s="18">
        <v>473</v>
      </c>
      <c r="S165" s="18">
        <v>956</v>
      </c>
      <c r="T165" s="19">
        <v>758</v>
      </c>
      <c r="U165" s="18">
        <v>977</v>
      </c>
      <c r="V165" s="18">
        <v>155</v>
      </c>
      <c r="W165" s="18">
        <v>570</v>
      </c>
      <c r="X165" s="18">
        <v>52</v>
      </c>
      <c r="Y165" s="18">
        <v>76</v>
      </c>
      <c r="Z165" s="18">
        <v>455</v>
      </c>
      <c r="AA165" s="18">
        <v>498</v>
      </c>
      <c r="AB165" s="18">
        <v>737</v>
      </c>
      <c r="AC165" s="18">
        <v>565</v>
      </c>
      <c r="AD165" s="18">
        <v>416</v>
      </c>
      <c r="AE165" s="18">
        <v>1908</v>
      </c>
      <c r="AF165" s="20"/>
      <c r="AG165" s="23"/>
      <c r="AH165" s="23"/>
      <c r="AI165" s="23"/>
      <c r="AJ165" s="23"/>
      <c r="AK165" s="23"/>
      <c r="AL165" s="23"/>
      <c r="AM165" s="23"/>
      <c r="AN165" s="23"/>
      <c r="AO165" s="23"/>
      <c r="AP165" s="23"/>
      <c r="AQ165" s="23"/>
      <c r="AR165" s="23"/>
      <c r="AS165" s="23"/>
      <c r="AT165" s="23"/>
      <c r="AU165" s="23"/>
    </row>
    <row r="166" spans="17:47" ht="15" thickBot="1" x14ac:dyDescent="0.4">
      <c r="Q166" s="18">
        <v>548</v>
      </c>
      <c r="R166" s="18">
        <v>630</v>
      </c>
      <c r="S166" s="18">
        <v>52</v>
      </c>
      <c r="T166" s="19">
        <v>2140</v>
      </c>
      <c r="U166" s="18">
        <v>264</v>
      </c>
      <c r="V166" s="18">
        <v>1481</v>
      </c>
      <c r="W166" s="18">
        <v>327</v>
      </c>
      <c r="X166" s="18">
        <v>528</v>
      </c>
      <c r="Y166" s="18">
        <v>549</v>
      </c>
      <c r="Z166" s="18">
        <v>383</v>
      </c>
      <c r="AA166" s="18">
        <v>708</v>
      </c>
      <c r="AB166" s="18">
        <v>69</v>
      </c>
      <c r="AC166" s="18">
        <v>361</v>
      </c>
      <c r="AD166" s="18">
        <v>528</v>
      </c>
      <c r="AE166" s="18">
        <v>1015</v>
      </c>
      <c r="AF166" s="20"/>
      <c r="AG166" s="23"/>
      <c r="AH166" s="23"/>
      <c r="AI166" s="23"/>
      <c r="AJ166" s="23"/>
      <c r="AK166" s="23"/>
      <c r="AL166" s="23"/>
      <c r="AM166" s="23"/>
      <c r="AN166" s="23"/>
      <c r="AO166" s="23"/>
      <c r="AP166" s="23"/>
      <c r="AQ166" s="23"/>
      <c r="AR166" s="23"/>
      <c r="AS166" s="23"/>
      <c r="AT166" s="23"/>
      <c r="AU166" s="23"/>
    </row>
    <row r="167" spans="17:47" ht="15" thickBot="1" x14ac:dyDescent="0.4">
      <c r="Q167" s="18">
        <v>985</v>
      </c>
      <c r="R167" s="18">
        <v>366</v>
      </c>
      <c r="S167" s="18">
        <v>290</v>
      </c>
      <c r="T167" s="19">
        <v>509</v>
      </c>
      <c r="U167" s="18">
        <v>469</v>
      </c>
      <c r="V167" s="18">
        <v>243</v>
      </c>
      <c r="W167" s="18">
        <v>938</v>
      </c>
      <c r="X167" s="18">
        <v>665</v>
      </c>
      <c r="Y167" s="18">
        <v>2130</v>
      </c>
      <c r="Z167" s="18">
        <v>360</v>
      </c>
      <c r="AA167" s="18">
        <v>254</v>
      </c>
      <c r="AB167" s="18">
        <v>88</v>
      </c>
      <c r="AC167" s="18">
        <v>58</v>
      </c>
      <c r="AD167" s="18">
        <v>388</v>
      </c>
      <c r="AE167" s="18">
        <v>2436</v>
      </c>
      <c r="AF167" s="20"/>
      <c r="AG167" s="23"/>
      <c r="AH167" s="23"/>
      <c r="AI167" s="23"/>
      <c r="AJ167" s="23"/>
      <c r="AK167" s="23"/>
      <c r="AL167" s="23"/>
      <c r="AM167" s="23"/>
      <c r="AN167" s="23"/>
      <c r="AO167" s="23"/>
      <c r="AP167" s="23"/>
      <c r="AQ167" s="23"/>
      <c r="AR167" s="23"/>
      <c r="AS167" s="23"/>
      <c r="AT167" s="23"/>
      <c r="AU167" s="23"/>
    </row>
    <row r="168" spans="17:47" ht="15" thickBot="1" x14ac:dyDescent="0.4">
      <c r="Q168" s="18">
        <v>2623</v>
      </c>
      <c r="R168" s="18">
        <v>568</v>
      </c>
      <c r="S168" s="18">
        <v>1802</v>
      </c>
      <c r="T168" s="19">
        <v>666</v>
      </c>
      <c r="U168" s="18">
        <v>596</v>
      </c>
      <c r="V168" s="18">
        <v>288</v>
      </c>
      <c r="W168" s="18">
        <v>521</v>
      </c>
      <c r="X168" s="18">
        <v>424</v>
      </c>
      <c r="Y168" s="18">
        <v>518</v>
      </c>
      <c r="Z168" s="18">
        <v>426</v>
      </c>
      <c r="AA168" s="18">
        <v>306</v>
      </c>
      <c r="AB168" s="18">
        <v>948</v>
      </c>
      <c r="AC168" s="18">
        <v>411</v>
      </c>
      <c r="AD168" s="18">
        <v>343</v>
      </c>
      <c r="AE168" s="18">
        <v>1453</v>
      </c>
      <c r="AF168" s="20"/>
      <c r="AG168" s="23"/>
      <c r="AH168" s="23"/>
      <c r="AI168" s="23"/>
      <c r="AJ168" s="23"/>
      <c r="AK168" s="20"/>
      <c r="AL168" s="23"/>
      <c r="AM168" s="23"/>
      <c r="AN168" s="23"/>
      <c r="AO168" s="23"/>
      <c r="AP168" s="23"/>
      <c r="AQ168" s="23"/>
      <c r="AR168" s="23"/>
      <c r="AS168" s="23"/>
      <c r="AT168" s="23"/>
      <c r="AU168" s="23"/>
    </row>
    <row r="169" spans="17:47" ht="15" thickBot="1" x14ac:dyDescent="0.4">
      <c r="Q169" s="18">
        <v>690</v>
      </c>
      <c r="R169" s="18">
        <v>4556</v>
      </c>
      <c r="S169" s="18">
        <v>1031</v>
      </c>
      <c r="T169" s="19">
        <v>3831</v>
      </c>
      <c r="U169" s="18">
        <v>784</v>
      </c>
      <c r="V169" s="18">
        <v>70</v>
      </c>
      <c r="W169" s="18">
        <v>537</v>
      </c>
      <c r="X169" s="18">
        <v>65</v>
      </c>
      <c r="Y169" s="18">
        <v>131</v>
      </c>
      <c r="Z169" s="18">
        <v>636</v>
      </c>
      <c r="AA169" s="18">
        <v>864</v>
      </c>
      <c r="AB169" s="18">
        <v>111</v>
      </c>
      <c r="AC169" s="18">
        <v>416</v>
      </c>
      <c r="AD169" s="18">
        <v>727</v>
      </c>
      <c r="AE169" s="18">
        <v>94</v>
      </c>
      <c r="AF169" s="20"/>
      <c r="AG169" s="23"/>
      <c r="AH169" s="23"/>
      <c r="AI169" s="23"/>
      <c r="AJ169" s="23"/>
      <c r="AK169" s="23"/>
      <c r="AL169" s="23"/>
      <c r="AM169" s="20"/>
      <c r="AN169" s="23"/>
      <c r="AO169" s="23"/>
      <c r="AP169" s="23"/>
      <c r="AQ169" s="23"/>
      <c r="AR169" s="23"/>
      <c r="AS169" s="23"/>
      <c r="AT169" s="23"/>
      <c r="AU169" s="23"/>
    </row>
    <row r="170" spans="17:47" ht="15" thickBot="1" x14ac:dyDescent="0.4">
      <c r="Q170" s="18">
        <v>467</v>
      </c>
      <c r="R170" s="18">
        <v>588</v>
      </c>
      <c r="S170" s="18">
        <v>1186</v>
      </c>
      <c r="T170" s="19">
        <v>926</v>
      </c>
      <c r="U170" s="18">
        <v>187</v>
      </c>
      <c r="V170" s="18">
        <v>1251</v>
      </c>
      <c r="W170" s="18">
        <v>625</v>
      </c>
      <c r="X170" s="18">
        <v>510</v>
      </c>
      <c r="Y170" s="18">
        <v>531</v>
      </c>
      <c r="Z170" s="18">
        <v>469</v>
      </c>
      <c r="AA170" s="18">
        <v>1177</v>
      </c>
      <c r="AB170" s="18">
        <v>528</v>
      </c>
      <c r="AC170" s="18">
        <v>254</v>
      </c>
      <c r="AD170" s="18">
        <v>687</v>
      </c>
      <c r="AE170" s="18">
        <v>598</v>
      </c>
      <c r="AF170" s="20"/>
      <c r="AG170" s="23"/>
      <c r="AH170" s="23"/>
      <c r="AI170" s="23"/>
      <c r="AJ170" s="23"/>
      <c r="AK170" s="23"/>
      <c r="AL170" s="23"/>
      <c r="AM170" s="23"/>
      <c r="AN170" s="23"/>
      <c r="AO170" s="23"/>
      <c r="AP170" s="23"/>
      <c r="AQ170" s="23"/>
      <c r="AR170" s="23"/>
      <c r="AS170" s="23"/>
      <c r="AT170" s="23"/>
      <c r="AU170" s="23"/>
    </row>
    <row r="171" spans="17:47" ht="15" thickBot="1" x14ac:dyDescent="0.4">
      <c r="Q171" s="18">
        <v>303</v>
      </c>
      <c r="R171" s="18">
        <v>661</v>
      </c>
      <c r="S171" s="18">
        <v>723</v>
      </c>
      <c r="T171" s="19">
        <v>3058</v>
      </c>
      <c r="U171" s="18">
        <v>469</v>
      </c>
      <c r="V171" s="18">
        <v>77</v>
      </c>
      <c r="W171" s="18">
        <v>348</v>
      </c>
      <c r="X171" s="18">
        <v>2212</v>
      </c>
      <c r="Y171" s="18">
        <v>1977</v>
      </c>
      <c r="Z171" s="18">
        <v>389</v>
      </c>
      <c r="AA171" s="18">
        <v>1077</v>
      </c>
      <c r="AB171" s="18">
        <v>527</v>
      </c>
      <c r="AC171" s="18">
        <v>331</v>
      </c>
      <c r="AD171" s="18">
        <v>431</v>
      </c>
      <c r="AE171" s="18">
        <v>1180</v>
      </c>
      <c r="AF171" s="20"/>
      <c r="AG171" s="23"/>
      <c r="AH171" s="23"/>
      <c r="AI171" s="23"/>
      <c r="AJ171" s="23"/>
      <c r="AK171" s="23"/>
      <c r="AL171" s="23"/>
      <c r="AM171" s="23"/>
      <c r="AN171" s="23"/>
      <c r="AO171" s="23"/>
      <c r="AP171" s="23"/>
      <c r="AQ171" s="23"/>
      <c r="AR171" s="23"/>
      <c r="AS171" s="23"/>
      <c r="AT171" s="23"/>
      <c r="AU171" s="23"/>
    </row>
    <row r="172" spans="17:47" ht="15" thickBot="1" x14ac:dyDescent="0.4">
      <c r="Q172" s="18">
        <v>764</v>
      </c>
      <c r="R172" s="18">
        <v>1013</v>
      </c>
      <c r="S172" s="18">
        <v>926</v>
      </c>
      <c r="T172" s="21">
        <v>780</v>
      </c>
      <c r="U172" s="18">
        <v>504</v>
      </c>
      <c r="V172" s="18">
        <v>1012</v>
      </c>
      <c r="W172" s="18">
        <v>372</v>
      </c>
      <c r="X172" s="18">
        <v>764</v>
      </c>
      <c r="Y172" s="18">
        <v>112</v>
      </c>
      <c r="Z172" s="18">
        <v>321</v>
      </c>
      <c r="AA172" s="18">
        <v>455</v>
      </c>
      <c r="AB172" s="18">
        <v>403</v>
      </c>
      <c r="AC172" s="18">
        <v>262</v>
      </c>
      <c r="AD172" s="18">
        <v>509</v>
      </c>
      <c r="AE172" s="18">
        <v>733</v>
      </c>
      <c r="AF172" s="20"/>
      <c r="AG172" s="23"/>
      <c r="AH172" s="23"/>
      <c r="AI172" s="23"/>
      <c r="AJ172" s="23"/>
      <c r="AK172" s="23"/>
      <c r="AL172" s="23"/>
      <c r="AM172" s="23"/>
      <c r="AN172" s="23"/>
      <c r="AO172" s="23"/>
      <c r="AP172" s="23"/>
      <c r="AQ172" s="23"/>
      <c r="AR172" s="23"/>
      <c r="AS172" s="23"/>
      <c r="AT172" s="23"/>
      <c r="AU172" s="23"/>
    </row>
    <row r="173" spans="17:47" ht="15" thickBot="1" x14ac:dyDescent="0.4">
      <c r="Q173" s="18">
        <v>611</v>
      </c>
      <c r="R173" s="18">
        <v>648</v>
      </c>
      <c r="S173" s="18">
        <v>3781</v>
      </c>
      <c r="T173" s="19">
        <v>880</v>
      </c>
      <c r="U173" s="18">
        <v>255</v>
      </c>
      <c r="V173" s="18">
        <v>56</v>
      </c>
      <c r="W173" s="18">
        <v>504</v>
      </c>
      <c r="X173" s="18">
        <v>698</v>
      </c>
      <c r="Y173" s="18">
        <v>1086</v>
      </c>
      <c r="Z173" s="18">
        <v>655</v>
      </c>
      <c r="AA173" s="18">
        <v>414</v>
      </c>
      <c r="AB173" s="18">
        <v>1325</v>
      </c>
      <c r="AC173" s="18">
        <v>460</v>
      </c>
      <c r="AD173" s="18">
        <v>366</v>
      </c>
      <c r="AE173" s="18">
        <v>57</v>
      </c>
      <c r="AF173" s="20"/>
      <c r="AG173" s="23"/>
      <c r="AH173" s="23"/>
      <c r="AI173" s="23"/>
      <c r="AJ173" s="23"/>
      <c r="AK173" s="23"/>
      <c r="AL173" s="23"/>
      <c r="AM173" s="23"/>
      <c r="AN173" s="23"/>
      <c r="AO173" s="23"/>
      <c r="AP173" s="23"/>
      <c r="AQ173" s="23"/>
      <c r="AR173" s="23"/>
      <c r="AS173" s="23"/>
      <c r="AT173" s="23"/>
      <c r="AU173" s="23"/>
    </row>
    <row r="174" spans="17:47" ht="15" thickBot="1" x14ac:dyDescent="0.4">
      <c r="Q174" s="18">
        <v>140</v>
      </c>
      <c r="R174" s="18">
        <v>688</v>
      </c>
      <c r="S174" s="18">
        <v>94</v>
      </c>
      <c r="T174" s="19">
        <v>545</v>
      </c>
      <c r="U174" s="18">
        <v>60</v>
      </c>
      <c r="V174" s="18">
        <v>66</v>
      </c>
      <c r="W174" s="18">
        <v>613</v>
      </c>
      <c r="X174" s="18">
        <v>440</v>
      </c>
      <c r="Y174" s="18">
        <v>140</v>
      </c>
      <c r="Z174" s="18">
        <v>382</v>
      </c>
      <c r="AA174" s="18">
        <v>318</v>
      </c>
      <c r="AB174" s="18">
        <v>686</v>
      </c>
      <c r="AC174" s="18">
        <v>231</v>
      </c>
      <c r="AD174" s="18">
        <v>622</v>
      </c>
      <c r="AE174" s="18">
        <v>219</v>
      </c>
      <c r="AF174" s="20"/>
      <c r="AG174" s="23"/>
      <c r="AH174" s="23"/>
      <c r="AI174" s="23"/>
      <c r="AJ174" s="23"/>
      <c r="AK174" s="23"/>
      <c r="AL174" s="23"/>
      <c r="AM174" s="23"/>
      <c r="AN174" s="23"/>
      <c r="AO174" s="23"/>
      <c r="AP174" s="23"/>
      <c r="AQ174" s="23"/>
      <c r="AR174" s="23"/>
      <c r="AS174" s="23"/>
      <c r="AT174" s="23"/>
      <c r="AU174" s="23"/>
    </row>
    <row r="175" spans="17:47" ht="15" thickBot="1" x14ac:dyDescent="0.4">
      <c r="Q175" s="18">
        <v>1001</v>
      </c>
      <c r="R175" s="18">
        <v>376</v>
      </c>
      <c r="S175" s="18">
        <v>2102</v>
      </c>
      <c r="T175" s="19">
        <v>67</v>
      </c>
      <c r="U175" s="18">
        <v>364</v>
      </c>
      <c r="V175" s="18">
        <v>748</v>
      </c>
      <c r="W175" s="18">
        <v>295</v>
      </c>
      <c r="X175" s="18">
        <v>314</v>
      </c>
      <c r="Y175" s="18">
        <v>271</v>
      </c>
      <c r="Z175" s="18">
        <v>717</v>
      </c>
      <c r="AA175" s="18">
        <v>910</v>
      </c>
      <c r="AB175" s="18">
        <v>1105</v>
      </c>
      <c r="AC175" s="18">
        <v>514</v>
      </c>
      <c r="AD175" s="18">
        <v>385</v>
      </c>
      <c r="AE175" s="18">
        <v>339</v>
      </c>
      <c r="AF175" s="20"/>
      <c r="AG175" s="23"/>
      <c r="AH175" s="23"/>
      <c r="AI175" s="23"/>
      <c r="AJ175" s="23"/>
      <c r="AK175" s="23"/>
      <c r="AL175" s="23"/>
      <c r="AM175" s="23"/>
      <c r="AN175" s="23"/>
      <c r="AO175" s="23"/>
      <c r="AP175" s="23"/>
      <c r="AQ175" s="23"/>
      <c r="AR175" s="23"/>
      <c r="AS175" s="23"/>
      <c r="AT175" s="23"/>
      <c r="AU175" s="23"/>
    </row>
    <row r="176" spans="17:47" ht="15" thickBot="1" x14ac:dyDescent="0.4">
      <c r="Q176" s="18">
        <v>434</v>
      </c>
      <c r="R176" s="18">
        <v>214</v>
      </c>
      <c r="S176" s="18">
        <v>218</v>
      </c>
      <c r="T176" s="19">
        <v>517</v>
      </c>
      <c r="U176" s="18">
        <v>94</v>
      </c>
      <c r="V176" s="18">
        <v>1526</v>
      </c>
      <c r="W176" s="18">
        <v>371</v>
      </c>
      <c r="X176" s="18">
        <v>338</v>
      </c>
      <c r="Y176" s="18">
        <v>716</v>
      </c>
      <c r="Z176" s="18">
        <v>601</v>
      </c>
      <c r="AA176" s="18">
        <v>929</v>
      </c>
      <c r="AB176" s="18">
        <v>70</v>
      </c>
      <c r="AC176" s="18">
        <v>535</v>
      </c>
      <c r="AD176" s="18">
        <v>586</v>
      </c>
      <c r="AE176" s="18">
        <v>1082</v>
      </c>
      <c r="AF176" s="20"/>
      <c r="AG176" s="23"/>
      <c r="AH176" s="23"/>
      <c r="AI176" s="23"/>
      <c r="AJ176" s="23"/>
      <c r="AK176" s="23"/>
      <c r="AL176" s="23"/>
      <c r="AM176" s="23"/>
      <c r="AN176" s="23"/>
      <c r="AO176" s="23"/>
      <c r="AP176" s="23"/>
      <c r="AQ176" s="23"/>
      <c r="AR176" s="23"/>
      <c r="AS176" s="23"/>
      <c r="AT176" s="23"/>
      <c r="AU176" s="23"/>
    </row>
    <row r="177" spans="17:47" ht="15" thickBot="1" x14ac:dyDescent="0.4">
      <c r="Q177" s="18">
        <v>520</v>
      </c>
      <c r="R177" s="18">
        <v>526</v>
      </c>
      <c r="S177" s="18">
        <v>1072</v>
      </c>
      <c r="T177" s="19">
        <v>574</v>
      </c>
      <c r="U177" s="18">
        <v>106</v>
      </c>
      <c r="V177" s="18">
        <v>1513</v>
      </c>
      <c r="W177" s="18">
        <v>355</v>
      </c>
      <c r="X177" s="18">
        <v>297</v>
      </c>
      <c r="Y177" s="18">
        <v>130</v>
      </c>
      <c r="Z177" s="18">
        <v>686</v>
      </c>
      <c r="AA177" s="18">
        <v>410</v>
      </c>
      <c r="AB177" s="18">
        <v>154</v>
      </c>
      <c r="AC177" s="18">
        <v>455</v>
      </c>
      <c r="AD177" s="18">
        <v>1588</v>
      </c>
      <c r="AE177" s="18">
        <v>223</v>
      </c>
      <c r="AF177" s="20"/>
      <c r="AG177" s="23"/>
      <c r="AH177" s="23"/>
      <c r="AI177" s="23"/>
      <c r="AJ177" s="23"/>
      <c r="AK177" s="23"/>
      <c r="AL177" s="23"/>
      <c r="AM177" s="23"/>
      <c r="AN177" s="23"/>
      <c r="AO177" s="23"/>
      <c r="AP177" s="23"/>
      <c r="AQ177" s="23"/>
      <c r="AR177" s="23"/>
      <c r="AS177" s="23"/>
      <c r="AT177" s="23"/>
      <c r="AU177" s="20"/>
    </row>
    <row r="178" spans="17:47" ht="15" thickBot="1" x14ac:dyDescent="0.4">
      <c r="Q178" s="18">
        <v>1548</v>
      </c>
      <c r="R178" s="18">
        <v>984</v>
      </c>
      <c r="S178" s="18">
        <v>2200</v>
      </c>
      <c r="T178" s="19">
        <v>298</v>
      </c>
      <c r="U178" s="18">
        <v>444</v>
      </c>
      <c r="V178" s="18">
        <v>96</v>
      </c>
      <c r="W178" s="18">
        <v>58</v>
      </c>
      <c r="X178" s="18">
        <v>748</v>
      </c>
      <c r="Y178" s="18">
        <v>70</v>
      </c>
      <c r="Z178" s="18">
        <v>469</v>
      </c>
      <c r="AA178" s="18">
        <v>544</v>
      </c>
      <c r="AB178" s="18">
        <v>1098</v>
      </c>
      <c r="AC178" s="18">
        <v>365</v>
      </c>
      <c r="AD178" s="18">
        <v>234</v>
      </c>
      <c r="AE178" s="18">
        <v>634</v>
      </c>
      <c r="AF178" s="20"/>
      <c r="AG178" s="23"/>
      <c r="AH178" s="23"/>
      <c r="AI178" s="23"/>
      <c r="AJ178" s="23"/>
      <c r="AK178" s="23"/>
      <c r="AL178" s="23"/>
      <c r="AM178" s="23"/>
      <c r="AN178" s="23"/>
      <c r="AO178" s="23"/>
      <c r="AP178" s="23"/>
      <c r="AQ178" s="23"/>
      <c r="AR178" s="23"/>
      <c r="AS178" s="23"/>
      <c r="AT178" s="23"/>
      <c r="AU178" s="23"/>
    </row>
    <row r="179" spans="17:47" ht="15" thickBot="1" x14ac:dyDescent="0.4">
      <c r="Q179" s="18">
        <v>1243</v>
      </c>
      <c r="R179" s="18">
        <v>377</v>
      </c>
      <c r="S179" s="18">
        <v>53</v>
      </c>
      <c r="T179" s="19">
        <v>973</v>
      </c>
      <c r="U179" s="18">
        <v>581</v>
      </c>
      <c r="V179" s="18">
        <v>628</v>
      </c>
      <c r="W179" s="18">
        <v>455</v>
      </c>
      <c r="X179" s="18">
        <v>388</v>
      </c>
      <c r="Y179" s="18">
        <v>603</v>
      </c>
      <c r="Z179" s="18">
        <v>771</v>
      </c>
      <c r="AA179" s="18">
        <v>360</v>
      </c>
      <c r="AB179" s="18">
        <v>854</v>
      </c>
      <c r="AC179" s="18">
        <v>318</v>
      </c>
      <c r="AD179" s="18">
        <v>363</v>
      </c>
      <c r="AE179" s="18">
        <v>1180</v>
      </c>
      <c r="AF179" s="20"/>
      <c r="AG179" s="23"/>
      <c r="AH179" s="23"/>
      <c r="AI179" s="23"/>
      <c r="AJ179" s="23"/>
      <c r="AK179" s="23"/>
      <c r="AL179" s="23"/>
      <c r="AM179" s="23"/>
      <c r="AN179" s="23"/>
      <c r="AO179" s="23"/>
      <c r="AP179" s="23"/>
      <c r="AQ179" s="23"/>
      <c r="AR179" s="23"/>
      <c r="AS179" s="23"/>
      <c r="AT179" s="23"/>
      <c r="AU179" s="23"/>
    </row>
    <row r="180" spans="17:47" ht="15" thickBot="1" x14ac:dyDescent="0.4">
      <c r="Q180" s="18">
        <v>945</v>
      </c>
      <c r="R180" s="18">
        <v>986</v>
      </c>
      <c r="S180" s="18">
        <v>1713</v>
      </c>
      <c r="T180" s="19">
        <v>322</v>
      </c>
      <c r="U180" s="18">
        <v>390</v>
      </c>
      <c r="V180" s="18">
        <v>1007</v>
      </c>
      <c r="W180" s="18">
        <v>918</v>
      </c>
      <c r="X180" s="18">
        <v>763</v>
      </c>
      <c r="Y180" s="18">
        <v>100</v>
      </c>
      <c r="Z180" s="18">
        <v>531</v>
      </c>
      <c r="AA180" s="18">
        <v>1103</v>
      </c>
      <c r="AB180" s="18">
        <v>601</v>
      </c>
      <c r="AC180" s="18">
        <v>253</v>
      </c>
      <c r="AD180" s="18">
        <v>523</v>
      </c>
      <c r="AE180" s="18">
        <v>820</v>
      </c>
      <c r="AF180" s="20"/>
      <c r="AG180" s="23"/>
      <c r="AH180" s="23"/>
      <c r="AI180" s="23"/>
      <c r="AJ180" s="23"/>
      <c r="AK180" s="23"/>
      <c r="AL180" s="23"/>
      <c r="AM180" s="23"/>
      <c r="AN180" s="23"/>
      <c r="AO180" s="23"/>
      <c r="AP180" s="23"/>
      <c r="AQ180" s="23"/>
      <c r="AR180" s="23"/>
      <c r="AS180" s="23"/>
      <c r="AT180" s="23"/>
      <c r="AU180" s="23"/>
    </row>
    <row r="181" spans="17:47" ht="15" thickBot="1" x14ac:dyDescent="0.4">
      <c r="Q181" s="18">
        <v>552</v>
      </c>
      <c r="R181" s="18">
        <v>50</v>
      </c>
      <c r="S181" s="18">
        <v>1703</v>
      </c>
      <c r="T181" s="19">
        <v>874</v>
      </c>
      <c r="U181" s="18">
        <v>304</v>
      </c>
      <c r="V181" s="18">
        <v>87</v>
      </c>
      <c r="W181" s="18">
        <v>289</v>
      </c>
      <c r="X181" s="18">
        <v>213</v>
      </c>
      <c r="Y181" s="18">
        <v>51</v>
      </c>
      <c r="Z181" s="18">
        <v>358</v>
      </c>
      <c r="AA181" s="18">
        <v>924</v>
      </c>
      <c r="AB181" s="18">
        <v>406</v>
      </c>
      <c r="AC181" s="18">
        <v>254</v>
      </c>
      <c r="AD181" s="18">
        <v>476</v>
      </c>
      <c r="AE181" s="18">
        <v>1618</v>
      </c>
      <c r="AF181" s="20"/>
      <c r="AG181" s="23"/>
      <c r="AH181" s="23"/>
      <c r="AI181" s="23"/>
      <c r="AJ181" s="23"/>
      <c r="AK181" s="23"/>
      <c r="AL181" s="23"/>
      <c r="AM181" s="23"/>
      <c r="AN181" s="23"/>
      <c r="AO181" s="23"/>
      <c r="AP181" s="23"/>
      <c r="AQ181" s="23"/>
      <c r="AR181" s="23"/>
      <c r="AS181" s="23"/>
      <c r="AT181" s="23"/>
      <c r="AU181" s="23"/>
    </row>
    <row r="182" spans="17:47" ht="15" thickBot="1" x14ac:dyDescent="0.4">
      <c r="Q182" s="18">
        <v>1183</v>
      </c>
      <c r="R182" s="18">
        <v>1810</v>
      </c>
      <c r="S182" s="18">
        <v>1391</v>
      </c>
      <c r="T182" s="19">
        <v>397</v>
      </c>
      <c r="U182" s="18">
        <v>517</v>
      </c>
      <c r="V182" s="18">
        <v>836</v>
      </c>
      <c r="W182" s="18">
        <v>311</v>
      </c>
      <c r="X182" s="18">
        <v>288</v>
      </c>
      <c r="Y182" s="18">
        <v>851</v>
      </c>
      <c r="Z182" s="18">
        <v>461</v>
      </c>
      <c r="AA182" s="18">
        <v>541</v>
      </c>
      <c r="AB182" s="18">
        <v>822</v>
      </c>
      <c r="AC182" s="18">
        <v>565</v>
      </c>
      <c r="AD182" s="18">
        <v>763</v>
      </c>
      <c r="AE182" s="18">
        <v>160</v>
      </c>
      <c r="AF182" s="20"/>
      <c r="AG182" s="23"/>
      <c r="AH182" s="23"/>
      <c r="AI182" s="23"/>
      <c r="AJ182" s="23"/>
      <c r="AK182" s="23"/>
      <c r="AL182" s="23"/>
      <c r="AM182" s="23"/>
      <c r="AN182" s="23"/>
      <c r="AO182" s="23"/>
      <c r="AP182" s="23"/>
      <c r="AQ182" s="23"/>
      <c r="AR182" s="23"/>
      <c r="AS182" s="23"/>
      <c r="AT182" s="23"/>
      <c r="AU182" s="23"/>
    </row>
    <row r="183" spans="17:47" ht="15" thickBot="1" x14ac:dyDescent="0.4">
      <c r="Q183" s="18">
        <v>1841</v>
      </c>
      <c r="R183" s="18">
        <v>488</v>
      </c>
      <c r="S183" s="18">
        <v>751</v>
      </c>
      <c r="T183" s="19">
        <v>55</v>
      </c>
      <c r="U183" s="18">
        <v>751</v>
      </c>
      <c r="V183" s="18">
        <v>51</v>
      </c>
      <c r="W183" s="18">
        <v>382</v>
      </c>
      <c r="X183" s="18">
        <v>474</v>
      </c>
      <c r="Y183" s="18">
        <v>671</v>
      </c>
      <c r="Z183" s="18">
        <v>314</v>
      </c>
      <c r="AA183" s="18">
        <v>963</v>
      </c>
      <c r="AB183" s="18">
        <v>781</v>
      </c>
      <c r="AC183" s="18">
        <v>212</v>
      </c>
      <c r="AD183" s="18">
        <v>965</v>
      </c>
      <c r="AE183" s="18">
        <v>288</v>
      </c>
      <c r="AF183" s="20"/>
      <c r="AG183" s="23"/>
      <c r="AH183" s="23"/>
      <c r="AI183" s="23"/>
      <c r="AJ183" s="23"/>
      <c r="AK183" s="23"/>
      <c r="AL183" s="23"/>
      <c r="AM183" s="23"/>
      <c r="AN183" s="23"/>
      <c r="AO183" s="23"/>
      <c r="AP183" s="23"/>
      <c r="AQ183" s="23"/>
      <c r="AR183" s="23"/>
      <c r="AS183" s="23"/>
      <c r="AT183" s="23"/>
      <c r="AU183" s="23"/>
    </row>
    <row r="184" spans="17:47" ht="15" thickBot="1" x14ac:dyDescent="0.4">
      <c r="Q184" s="18">
        <v>59</v>
      </c>
      <c r="R184" s="18">
        <v>437</v>
      </c>
      <c r="S184" s="18">
        <v>487</v>
      </c>
      <c r="T184" s="19">
        <v>474</v>
      </c>
      <c r="U184" s="18">
        <v>569</v>
      </c>
      <c r="V184" s="18">
        <v>79</v>
      </c>
      <c r="W184" s="18">
        <v>653</v>
      </c>
      <c r="X184" s="18">
        <v>784</v>
      </c>
      <c r="Y184" s="18">
        <v>277</v>
      </c>
      <c r="Z184" s="18">
        <v>457</v>
      </c>
      <c r="AA184" s="18">
        <v>184</v>
      </c>
      <c r="AB184" s="18">
        <v>1336</v>
      </c>
      <c r="AC184" s="18">
        <v>1114</v>
      </c>
      <c r="AD184" s="18">
        <v>300</v>
      </c>
      <c r="AE184" s="18">
        <v>842</v>
      </c>
      <c r="AF184" s="20"/>
      <c r="AG184" s="23"/>
      <c r="AH184" s="23"/>
      <c r="AI184" s="23"/>
      <c r="AJ184" s="23"/>
      <c r="AK184" s="23"/>
      <c r="AL184" s="23"/>
      <c r="AM184" s="23"/>
      <c r="AN184" s="23"/>
      <c r="AO184" s="23"/>
      <c r="AP184" s="23"/>
      <c r="AQ184" s="23"/>
      <c r="AR184" s="23"/>
      <c r="AS184" s="23"/>
      <c r="AT184" s="23"/>
      <c r="AU184" s="23"/>
    </row>
    <row r="185" spans="17:47" ht="15" thickBot="1" x14ac:dyDescent="0.4">
      <c r="Q185" s="18">
        <v>1104</v>
      </c>
      <c r="R185" s="18">
        <v>788</v>
      </c>
      <c r="S185" s="18">
        <v>371</v>
      </c>
      <c r="T185" s="19">
        <v>649</v>
      </c>
      <c r="U185" s="18">
        <v>956</v>
      </c>
      <c r="V185" s="18">
        <v>3005</v>
      </c>
      <c r="W185" s="18">
        <v>595</v>
      </c>
      <c r="X185" s="18">
        <v>789</v>
      </c>
      <c r="Y185" s="18">
        <v>106</v>
      </c>
      <c r="Z185" s="18">
        <v>725</v>
      </c>
      <c r="AA185" s="18">
        <v>441</v>
      </c>
      <c r="AB185" s="18">
        <v>72</v>
      </c>
      <c r="AC185" s="18">
        <v>161</v>
      </c>
      <c r="AD185" s="18">
        <v>367</v>
      </c>
      <c r="AE185" s="18">
        <v>521</v>
      </c>
      <c r="AF185" s="20"/>
      <c r="AG185" s="23"/>
      <c r="AH185" s="23"/>
      <c r="AI185" s="20"/>
      <c r="AJ185" s="23"/>
      <c r="AK185" s="23"/>
      <c r="AL185" s="23"/>
      <c r="AM185" s="23"/>
      <c r="AN185" s="23"/>
      <c r="AO185" s="23"/>
      <c r="AP185" s="23"/>
      <c r="AQ185" s="23"/>
      <c r="AR185" s="23"/>
      <c r="AS185" s="23"/>
      <c r="AT185" s="23"/>
      <c r="AU185" s="23"/>
    </row>
    <row r="186" spans="17:47" ht="15" thickBot="1" x14ac:dyDescent="0.4">
      <c r="Q186" s="18">
        <v>103</v>
      </c>
      <c r="R186" s="18">
        <v>337</v>
      </c>
      <c r="S186" s="18">
        <v>1079</v>
      </c>
      <c r="T186" s="19">
        <v>478</v>
      </c>
      <c r="U186" s="18">
        <v>1671</v>
      </c>
      <c r="V186" s="18">
        <v>314</v>
      </c>
      <c r="W186" s="18">
        <v>2190</v>
      </c>
      <c r="X186" s="18">
        <v>230</v>
      </c>
      <c r="Y186" s="18">
        <v>447</v>
      </c>
      <c r="Z186" s="18">
        <v>375</v>
      </c>
      <c r="AA186" s="18">
        <v>509</v>
      </c>
      <c r="AB186" s="18">
        <v>2261</v>
      </c>
      <c r="AC186" s="18">
        <v>230</v>
      </c>
      <c r="AD186" s="18">
        <v>307</v>
      </c>
      <c r="AE186" s="18">
        <v>1315</v>
      </c>
      <c r="AF186" s="20"/>
      <c r="AG186" s="23"/>
      <c r="AH186" s="23"/>
      <c r="AI186" s="20"/>
      <c r="AJ186" s="23"/>
      <c r="AK186" s="23"/>
      <c r="AL186" s="23"/>
      <c r="AM186" s="23"/>
      <c r="AN186" s="23"/>
      <c r="AO186" s="23"/>
      <c r="AP186" s="23"/>
      <c r="AQ186" s="23"/>
      <c r="AR186" s="23"/>
      <c r="AS186" s="23"/>
      <c r="AT186" s="23"/>
      <c r="AU186" s="20"/>
    </row>
    <row r="187" spans="17:47" ht="15" thickBot="1" x14ac:dyDescent="0.4">
      <c r="Q187" s="18">
        <v>386</v>
      </c>
      <c r="R187" s="18">
        <v>512</v>
      </c>
      <c r="S187" s="18">
        <v>443</v>
      </c>
      <c r="T187" s="21">
        <v>274</v>
      </c>
      <c r="U187" s="18">
        <v>321</v>
      </c>
      <c r="V187" s="18">
        <v>2059</v>
      </c>
      <c r="W187" s="18">
        <v>285</v>
      </c>
      <c r="X187" s="18">
        <v>97</v>
      </c>
      <c r="Y187" s="18">
        <v>1781</v>
      </c>
      <c r="Z187" s="18">
        <v>534</v>
      </c>
      <c r="AA187" s="18">
        <v>345</v>
      </c>
      <c r="AB187" s="18">
        <v>1260</v>
      </c>
      <c r="AC187" s="18">
        <v>356</v>
      </c>
      <c r="AD187" s="18">
        <v>540</v>
      </c>
      <c r="AE187" s="18">
        <v>1009</v>
      </c>
      <c r="AF187" s="20"/>
      <c r="AG187" s="23"/>
      <c r="AH187" s="23"/>
      <c r="AI187" s="20"/>
      <c r="AJ187" s="23"/>
      <c r="AK187" s="23"/>
      <c r="AL187" s="23"/>
      <c r="AM187" s="23"/>
      <c r="AN187" s="23"/>
      <c r="AO187" s="23"/>
      <c r="AP187" s="23"/>
      <c r="AQ187" s="23"/>
      <c r="AR187" s="23"/>
      <c r="AS187" s="23"/>
      <c r="AT187" s="23"/>
      <c r="AU187" s="23"/>
    </row>
    <row r="188" spans="17:47" ht="15" thickBot="1" x14ac:dyDescent="0.4">
      <c r="Q188" s="18">
        <v>1210</v>
      </c>
      <c r="R188" s="18">
        <v>1602</v>
      </c>
      <c r="S188" s="18">
        <v>359</v>
      </c>
      <c r="T188" s="19">
        <v>436</v>
      </c>
      <c r="U188" s="18">
        <v>689</v>
      </c>
      <c r="V188" s="18">
        <v>1643</v>
      </c>
      <c r="W188" s="18">
        <v>57</v>
      </c>
      <c r="X188" s="18">
        <v>385</v>
      </c>
      <c r="Y188" s="18">
        <v>572</v>
      </c>
      <c r="Z188" s="18">
        <v>363</v>
      </c>
      <c r="AA188" s="18">
        <v>165</v>
      </c>
      <c r="AB188" s="18">
        <v>999</v>
      </c>
      <c r="AC188" s="18">
        <v>379</v>
      </c>
      <c r="AD188" s="18">
        <v>247</v>
      </c>
      <c r="AE188" s="18">
        <v>346</v>
      </c>
      <c r="AF188" s="20"/>
      <c r="AG188" s="23"/>
      <c r="AH188" s="23"/>
      <c r="AI188" s="20"/>
      <c r="AJ188" s="23"/>
      <c r="AK188" s="23"/>
      <c r="AL188" s="23"/>
      <c r="AM188" s="23"/>
      <c r="AN188" s="23"/>
      <c r="AO188" s="23"/>
      <c r="AP188" s="23"/>
      <c r="AQ188" s="23"/>
      <c r="AR188" s="23"/>
      <c r="AS188" s="23"/>
      <c r="AT188" s="23"/>
      <c r="AU188" s="23"/>
    </row>
    <row r="189" spans="17:47" ht="15" thickBot="1" x14ac:dyDescent="0.4">
      <c r="Q189" s="18">
        <v>596</v>
      </c>
      <c r="R189" s="18">
        <v>316</v>
      </c>
      <c r="S189" s="18">
        <v>685</v>
      </c>
      <c r="T189" s="19">
        <v>439</v>
      </c>
      <c r="U189" s="18">
        <v>54</v>
      </c>
      <c r="V189" s="18">
        <v>579</v>
      </c>
      <c r="W189" s="18">
        <v>66</v>
      </c>
      <c r="X189" s="18">
        <v>413</v>
      </c>
      <c r="Y189" s="18">
        <v>966</v>
      </c>
      <c r="Z189" s="18">
        <v>361</v>
      </c>
      <c r="AA189" s="18">
        <v>185</v>
      </c>
      <c r="AB189" s="18">
        <v>904</v>
      </c>
      <c r="AC189" s="18">
        <v>331</v>
      </c>
      <c r="AD189" s="18">
        <v>249</v>
      </c>
      <c r="AE189" s="18">
        <v>390</v>
      </c>
      <c r="AF189" s="20"/>
      <c r="AG189" s="23"/>
      <c r="AH189" s="23"/>
      <c r="AI189" s="20"/>
      <c r="AJ189" s="23"/>
      <c r="AK189" s="23"/>
      <c r="AL189" s="23"/>
      <c r="AM189" s="23"/>
      <c r="AN189" s="23"/>
      <c r="AO189" s="23"/>
      <c r="AP189" s="23"/>
      <c r="AQ189" s="23"/>
      <c r="AR189" s="23"/>
      <c r="AS189" s="23"/>
      <c r="AT189" s="23"/>
      <c r="AU189" s="23"/>
    </row>
    <row r="190" spans="17:47" ht="15" thickBot="1" x14ac:dyDescent="0.4">
      <c r="Q190" s="18">
        <v>737</v>
      </c>
      <c r="R190" s="18">
        <v>194</v>
      </c>
      <c r="S190" s="18">
        <v>1057</v>
      </c>
      <c r="T190" s="19">
        <v>505</v>
      </c>
      <c r="U190" s="18">
        <v>51</v>
      </c>
      <c r="V190" s="18">
        <v>721</v>
      </c>
      <c r="W190" s="18">
        <v>608</v>
      </c>
      <c r="X190" s="18">
        <v>302</v>
      </c>
      <c r="Y190" s="18">
        <v>3142</v>
      </c>
      <c r="Z190" s="18">
        <v>630</v>
      </c>
      <c r="AA190" s="18">
        <v>829</v>
      </c>
      <c r="AB190" s="18">
        <v>58</v>
      </c>
      <c r="AC190" s="18">
        <v>497</v>
      </c>
      <c r="AD190" s="18">
        <v>529</v>
      </c>
      <c r="AE190" s="18">
        <v>78</v>
      </c>
      <c r="AF190" s="20"/>
      <c r="AG190" s="23"/>
      <c r="AH190" s="23"/>
      <c r="AI190" s="20"/>
      <c r="AJ190" s="23"/>
      <c r="AK190" s="23"/>
      <c r="AL190" s="23"/>
      <c r="AM190" s="23"/>
      <c r="AN190" s="23"/>
      <c r="AO190" s="23"/>
      <c r="AP190" s="23"/>
      <c r="AQ190" s="23"/>
      <c r="AR190" s="23"/>
      <c r="AS190" s="23"/>
      <c r="AT190" s="23"/>
      <c r="AU190" s="23"/>
    </row>
    <row r="191" spans="17:47" ht="15" thickBot="1" x14ac:dyDescent="0.4">
      <c r="Q191" s="18">
        <v>1347</v>
      </c>
      <c r="R191" s="18">
        <v>389</v>
      </c>
      <c r="S191" s="18">
        <v>721</v>
      </c>
      <c r="T191" s="19">
        <v>338</v>
      </c>
      <c r="U191" s="18">
        <v>554</v>
      </c>
      <c r="V191" s="18">
        <v>67</v>
      </c>
      <c r="W191" s="18">
        <v>538</v>
      </c>
      <c r="X191" s="18">
        <v>447</v>
      </c>
      <c r="Y191" s="18">
        <v>565</v>
      </c>
      <c r="Z191" s="18">
        <v>362</v>
      </c>
      <c r="AA191" s="18">
        <v>1086</v>
      </c>
      <c r="AB191" s="18">
        <v>67</v>
      </c>
      <c r="AC191" s="18">
        <v>291</v>
      </c>
      <c r="AD191" s="18">
        <v>341</v>
      </c>
      <c r="AE191" s="18">
        <v>781</v>
      </c>
      <c r="AF191" s="20"/>
      <c r="AG191" s="23"/>
      <c r="AH191" s="23"/>
      <c r="AI191" s="20"/>
      <c r="AJ191" s="23"/>
      <c r="AK191" s="23"/>
      <c r="AL191" s="23"/>
      <c r="AM191" s="23"/>
      <c r="AN191" s="23"/>
      <c r="AO191" s="23"/>
      <c r="AP191" s="23"/>
      <c r="AQ191" s="23"/>
      <c r="AR191" s="23"/>
      <c r="AS191" s="23"/>
      <c r="AT191" s="23"/>
      <c r="AU191" s="20"/>
    </row>
    <row r="192" spans="17:47" ht="15" thickBot="1" x14ac:dyDescent="0.4">
      <c r="Q192" s="18">
        <v>1544</v>
      </c>
      <c r="R192" s="18">
        <v>510</v>
      </c>
      <c r="S192" s="18">
        <v>799</v>
      </c>
      <c r="T192" s="19">
        <v>148</v>
      </c>
      <c r="U192" s="18">
        <v>56</v>
      </c>
      <c r="V192" s="18">
        <v>2081</v>
      </c>
      <c r="W192" s="18">
        <v>562</v>
      </c>
      <c r="X192" s="18">
        <v>549</v>
      </c>
      <c r="Y192" s="18">
        <v>435</v>
      </c>
      <c r="Z192" s="18">
        <v>570</v>
      </c>
      <c r="AA192" s="18">
        <v>1228</v>
      </c>
      <c r="AB192" s="18">
        <v>286</v>
      </c>
      <c r="AC192" s="18">
        <v>294</v>
      </c>
      <c r="AD192" s="18">
        <v>255</v>
      </c>
      <c r="AE192" s="18">
        <v>732</v>
      </c>
      <c r="AF192" s="20"/>
      <c r="AG192" s="23"/>
      <c r="AH192" s="23"/>
      <c r="AI192" s="20"/>
      <c r="AJ192" s="23"/>
      <c r="AK192" s="23"/>
      <c r="AL192" s="23"/>
      <c r="AM192" s="23"/>
      <c r="AN192" s="23"/>
      <c r="AO192" s="23"/>
      <c r="AP192" s="23"/>
      <c r="AQ192" s="23"/>
      <c r="AR192" s="23"/>
      <c r="AS192" s="23"/>
      <c r="AT192" s="23"/>
      <c r="AU192" s="23"/>
    </row>
    <row r="193" spans="17:47" ht="15" thickBot="1" x14ac:dyDescent="0.4">
      <c r="Q193" s="18">
        <v>629</v>
      </c>
      <c r="R193" s="18">
        <v>3506</v>
      </c>
      <c r="S193" s="18">
        <v>57</v>
      </c>
      <c r="T193" s="19">
        <v>923</v>
      </c>
      <c r="U193" s="18">
        <v>922</v>
      </c>
      <c r="V193" s="18">
        <v>1240</v>
      </c>
      <c r="W193" s="18">
        <v>418</v>
      </c>
      <c r="X193" s="18">
        <v>221</v>
      </c>
      <c r="Y193" s="18">
        <v>689</v>
      </c>
      <c r="Z193" s="18">
        <v>356</v>
      </c>
      <c r="AA193" s="18">
        <v>341</v>
      </c>
      <c r="AB193" s="18">
        <v>529</v>
      </c>
      <c r="AC193" s="18">
        <v>227</v>
      </c>
      <c r="AD193" s="18">
        <v>295</v>
      </c>
      <c r="AE193" s="18">
        <v>735</v>
      </c>
      <c r="AF193" s="20"/>
      <c r="AG193" s="23"/>
      <c r="AH193" s="23"/>
      <c r="AI193" s="20"/>
      <c r="AJ193" s="23"/>
      <c r="AK193" s="23"/>
      <c r="AL193" s="23"/>
      <c r="AM193" s="23"/>
      <c r="AN193" s="23"/>
      <c r="AO193" s="23"/>
      <c r="AP193" s="23"/>
      <c r="AQ193" s="23"/>
      <c r="AR193" s="23"/>
      <c r="AS193" s="23"/>
      <c r="AT193" s="23"/>
      <c r="AU193" s="23"/>
    </row>
    <row r="194" spans="17:47" ht="15" thickBot="1" x14ac:dyDescent="0.4">
      <c r="Q194" s="18">
        <v>744</v>
      </c>
      <c r="R194" s="18">
        <v>294</v>
      </c>
      <c r="S194" s="20"/>
      <c r="T194" s="19">
        <v>224</v>
      </c>
      <c r="U194" s="18">
        <v>1886</v>
      </c>
      <c r="V194" s="18">
        <v>1017</v>
      </c>
      <c r="W194" s="18">
        <v>320</v>
      </c>
      <c r="X194" s="18">
        <v>495</v>
      </c>
      <c r="Y194" s="18">
        <v>333</v>
      </c>
      <c r="Z194" s="18">
        <v>554</v>
      </c>
      <c r="AA194" s="18">
        <v>268</v>
      </c>
      <c r="AB194" s="18">
        <v>1197</v>
      </c>
      <c r="AC194" s="18">
        <v>452</v>
      </c>
      <c r="AD194" s="18">
        <v>564</v>
      </c>
      <c r="AE194" s="18">
        <v>757</v>
      </c>
      <c r="AF194" s="20"/>
      <c r="AG194" s="23"/>
      <c r="AH194" s="23"/>
      <c r="AI194" s="20"/>
      <c r="AJ194" s="23"/>
      <c r="AK194" s="23"/>
      <c r="AL194" s="23"/>
      <c r="AM194" s="23"/>
      <c r="AN194" s="23"/>
      <c r="AO194" s="23"/>
      <c r="AP194" s="23"/>
      <c r="AQ194" s="23"/>
      <c r="AR194" s="23"/>
      <c r="AS194" s="23"/>
      <c r="AT194" s="23"/>
      <c r="AU194" s="20"/>
    </row>
    <row r="195" spans="17:47" ht="15" thickBot="1" x14ac:dyDescent="0.4">
      <c r="Q195" s="18">
        <v>774</v>
      </c>
      <c r="R195" s="18">
        <v>199</v>
      </c>
      <c r="S195" s="20"/>
      <c r="T195" s="19">
        <v>458</v>
      </c>
      <c r="U195" s="18">
        <v>644</v>
      </c>
      <c r="V195" s="18">
        <v>1421</v>
      </c>
      <c r="W195" s="18">
        <v>74</v>
      </c>
      <c r="X195" s="18">
        <v>341</v>
      </c>
      <c r="Y195" s="18">
        <v>660</v>
      </c>
      <c r="Z195" s="18">
        <v>1290</v>
      </c>
      <c r="AA195" s="18">
        <v>457</v>
      </c>
      <c r="AB195" s="18">
        <v>1869</v>
      </c>
      <c r="AC195" s="18">
        <v>209</v>
      </c>
      <c r="AD195" s="18">
        <v>450</v>
      </c>
      <c r="AE195" s="18">
        <v>1468</v>
      </c>
      <c r="AF195" s="20"/>
      <c r="AG195" s="23"/>
      <c r="AH195" s="23"/>
      <c r="AI195" s="20"/>
      <c r="AJ195" s="23"/>
      <c r="AK195" s="23"/>
      <c r="AL195" s="23"/>
      <c r="AM195" s="23"/>
      <c r="AN195" s="23"/>
      <c r="AO195" s="23"/>
      <c r="AP195" s="23"/>
      <c r="AQ195" s="23"/>
      <c r="AR195" s="23"/>
      <c r="AS195" s="23"/>
      <c r="AT195" s="23"/>
      <c r="AU195" s="23"/>
    </row>
    <row r="196" spans="17:47" ht="15" thickBot="1" x14ac:dyDescent="0.4">
      <c r="Q196" s="18">
        <v>1305</v>
      </c>
      <c r="R196" s="18">
        <v>1157</v>
      </c>
      <c r="S196" s="20"/>
      <c r="T196" s="19">
        <v>558</v>
      </c>
      <c r="U196" s="18">
        <v>493</v>
      </c>
      <c r="V196" s="18">
        <v>828</v>
      </c>
      <c r="W196" s="18">
        <v>300</v>
      </c>
      <c r="X196" s="18">
        <v>751</v>
      </c>
      <c r="Y196" s="18">
        <v>203</v>
      </c>
      <c r="Z196" s="18">
        <v>314</v>
      </c>
      <c r="AA196" s="18">
        <v>3119</v>
      </c>
      <c r="AB196" s="18">
        <v>1126</v>
      </c>
      <c r="AC196" s="18">
        <v>2195</v>
      </c>
      <c r="AD196" s="18">
        <v>1120</v>
      </c>
      <c r="AE196" s="18">
        <v>727</v>
      </c>
      <c r="AF196" s="20"/>
      <c r="AG196" s="23"/>
      <c r="AH196" s="23"/>
      <c r="AI196" s="20"/>
      <c r="AJ196" s="23"/>
      <c r="AK196" s="23"/>
      <c r="AL196" s="23"/>
      <c r="AM196" s="23"/>
      <c r="AN196" s="23"/>
      <c r="AO196" s="23"/>
      <c r="AP196" s="23"/>
      <c r="AQ196" s="23"/>
      <c r="AR196" s="23"/>
      <c r="AS196" s="23"/>
      <c r="AT196" s="23"/>
      <c r="AU196" s="23"/>
    </row>
    <row r="197" spans="17:47" ht="15" thickBot="1" x14ac:dyDescent="0.4">
      <c r="Q197" s="18">
        <v>566</v>
      </c>
      <c r="R197" s="18">
        <v>748</v>
      </c>
      <c r="S197" s="20"/>
      <c r="T197" s="19">
        <v>286</v>
      </c>
      <c r="U197" s="18">
        <v>602</v>
      </c>
      <c r="V197" s="18">
        <v>1106</v>
      </c>
      <c r="W197" s="18">
        <v>279</v>
      </c>
      <c r="X197" s="18">
        <v>808</v>
      </c>
      <c r="Y197" s="18">
        <v>627</v>
      </c>
      <c r="Z197" s="18">
        <v>453</v>
      </c>
      <c r="AA197" s="18">
        <v>435</v>
      </c>
      <c r="AB197" s="18">
        <v>155</v>
      </c>
      <c r="AC197" s="18">
        <v>292</v>
      </c>
      <c r="AD197" s="18">
        <v>487</v>
      </c>
      <c r="AE197" s="18">
        <v>3223</v>
      </c>
      <c r="AF197" s="20"/>
      <c r="AG197" s="23"/>
      <c r="AH197" s="23"/>
      <c r="AI197" s="20"/>
      <c r="AJ197" s="23"/>
      <c r="AK197" s="20"/>
      <c r="AL197" s="23"/>
      <c r="AM197" s="23"/>
      <c r="AN197" s="23"/>
      <c r="AO197" s="23"/>
      <c r="AP197" s="23"/>
      <c r="AQ197" s="23"/>
      <c r="AR197" s="23"/>
      <c r="AS197" s="23"/>
      <c r="AT197" s="23"/>
      <c r="AU197" s="23"/>
    </row>
    <row r="198" spans="17:47" ht="15" thickBot="1" x14ac:dyDescent="0.4">
      <c r="Q198" s="18">
        <v>1034</v>
      </c>
      <c r="R198" s="18">
        <v>346</v>
      </c>
      <c r="S198" s="20"/>
      <c r="T198" s="19">
        <v>200</v>
      </c>
      <c r="U198" s="18">
        <v>565</v>
      </c>
      <c r="V198" s="18">
        <v>1572</v>
      </c>
      <c r="W198" s="18">
        <v>366</v>
      </c>
      <c r="X198" s="18">
        <v>619</v>
      </c>
      <c r="Y198" s="18">
        <v>709</v>
      </c>
      <c r="Z198" s="18">
        <v>573</v>
      </c>
      <c r="AA198" s="18">
        <v>51</v>
      </c>
      <c r="AB198" s="18">
        <v>1194</v>
      </c>
      <c r="AC198" s="18">
        <v>119</v>
      </c>
      <c r="AD198" s="18">
        <v>313</v>
      </c>
      <c r="AE198" s="18">
        <v>68</v>
      </c>
      <c r="AF198" s="20"/>
      <c r="AG198" s="23"/>
      <c r="AH198" s="23"/>
      <c r="AI198" s="20"/>
      <c r="AJ198" s="23"/>
      <c r="AK198" s="23"/>
      <c r="AL198" s="23"/>
      <c r="AM198" s="23"/>
      <c r="AN198" s="23"/>
      <c r="AO198" s="23"/>
      <c r="AP198" s="23"/>
      <c r="AQ198" s="23"/>
      <c r="AR198" s="23"/>
      <c r="AS198" s="23"/>
      <c r="AT198" s="23"/>
      <c r="AU198" s="23"/>
    </row>
    <row r="199" spans="17:47" ht="15" thickBot="1" x14ac:dyDescent="0.4">
      <c r="Q199" s="18">
        <v>474</v>
      </c>
      <c r="R199" s="18">
        <v>693</v>
      </c>
      <c r="S199" s="20"/>
      <c r="T199" s="19">
        <v>370</v>
      </c>
      <c r="U199" s="18">
        <v>312</v>
      </c>
      <c r="V199" s="18">
        <v>1589</v>
      </c>
      <c r="W199" s="18">
        <v>588</v>
      </c>
      <c r="X199" s="18">
        <v>417</v>
      </c>
      <c r="Y199" s="18">
        <v>75</v>
      </c>
      <c r="Z199" s="18">
        <v>368</v>
      </c>
      <c r="AA199" s="18">
        <v>156</v>
      </c>
      <c r="AB199" s="18">
        <v>2268</v>
      </c>
      <c r="AC199" s="18">
        <v>430</v>
      </c>
      <c r="AD199" s="18">
        <v>611</v>
      </c>
      <c r="AE199" s="18">
        <v>853</v>
      </c>
      <c r="AF199" s="20"/>
      <c r="AG199" s="23"/>
      <c r="AH199" s="23"/>
      <c r="AI199" s="20"/>
      <c r="AJ199" s="23"/>
      <c r="AK199" s="23"/>
      <c r="AL199" s="23"/>
      <c r="AM199" s="23"/>
      <c r="AN199" s="23"/>
      <c r="AO199" s="23"/>
      <c r="AP199" s="23"/>
      <c r="AQ199" s="23"/>
      <c r="AR199" s="23"/>
      <c r="AS199" s="23"/>
      <c r="AT199" s="23"/>
      <c r="AU199" s="23"/>
    </row>
    <row r="200" spans="17:47" ht="15" thickBot="1" x14ac:dyDescent="0.4">
      <c r="Q200" s="18">
        <v>960</v>
      </c>
      <c r="R200" s="18">
        <v>96</v>
      </c>
      <c r="S200" s="20"/>
      <c r="T200" s="19">
        <v>285</v>
      </c>
      <c r="U200" s="18">
        <v>983</v>
      </c>
      <c r="V200" s="18">
        <v>1276</v>
      </c>
      <c r="W200" s="18">
        <v>329</v>
      </c>
      <c r="X200" s="18">
        <v>67</v>
      </c>
      <c r="Y200" s="18">
        <v>4385</v>
      </c>
      <c r="Z200" s="18">
        <v>397</v>
      </c>
      <c r="AA200" s="18">
        <v>473</v>
      </c>
      <c r="AB200" s="18">
        <v>344</v>
      </c>
      <c r="AC200" s="18">
        <v>1352</v>
      </c>
      <c r="AD200" s="18">
        <v>547</v>
      </c>
      <c r="AE200" s="18">
        <v>335</v>
      </c>
      <c r="AF200" s="20"/>
      <c r="AG200" s="23"/>
      <c r="AH200" s="23"/>
      <c r="AI200" s="20"/>
      <c r="AJ200" s="23"/>
      <c r="AK200" s="23"/>
      <c r="AL200" s="23"/>
      <c r="AM200" s="23"/>
      <c r="AN200" s="23"/>
      <c r="AO200" s="23"/>
      <c r="AP200" s="23"/>
      <c r="AQ200" s="23"/>
      <c r="AR200" s="23"/>
      <c r="AS200" s="23"/>
      <c r="AT200" s="23"/>
      <c r="AU200" s="23"/>
    </row>
    <row r="201" spans="17:47" ht="15" thickBot="1" x14ac:dyDescent="0.4">
      <c r="Q201" s="18">
        <v>881</v>
      </c>
      <c r="R201" s="18">
        <v>362</v>
      </c>
      <c r="S201" s="20"/>
      <c r="T201" s="19">
        <v>153</v>
      </c>
      <c r="U201" s="18">
        <v>311</v>
      </c>
      <c r="V201" s="18">
        <v>1011</v>
      </c>
      <c r="W201" s="18">
        <v>408</v>
      </c>
      <c r="X201" s="18">
        <v>411</v>
      </c>
      <c r="Y201" s="18">
        <v>53</v>
      </c>
      <c r="Z201" s="18">
        <v>418</v>
      </c>
      <c r="AA201" s="18">
        <v>543</v>
      </c>
      <c r="AB201" s="18">
        <v>615</v>
      </c>
      <c r="AC201" s="18">
        <v>324</v>
      </c>
      <c r="AD201" s="18">
        <v>630</v>
      </c>
      <c r="AE201" s="18">
        <v>2568</v>
      </c>
      <c r="AF201" s="20"/>
      <c r="AG201" s="23"/>
      <c r="AH201" s="23"/>
      <c r="AI201" s="20"/>
      <c r="AJ201" s="23"/>
      <c r="AK201" s="23"/>
      <c r="AL201" s="20"/>
      <c r="AM201" s="23"/>
      <c r="AN201" s="23"/>
      <c r="AO201" s="23"/>
      <c r="AP201" s="23"/>
      <c r="AQ201" s="23"/>
      <c r="AR201" s="23"/>
      <c r="AS201" s="23"/>
      <c r="AT201" s="23"/>
      <c r="AU201" s="23"/>
    </row>
    <row r="202" spans="17:47" ht="15" thickBot="1" x14ac:dyDescent="0.4">
      <c r="Q202" s="18">
        <v>59</v>
      </c>
      <c r="R202" s="18">
        <v>749</v>
      </c>
      <c r="S202" s="20"/>
      <c r="T202" s="19">
        <v>1145</v>
      </c>
      <c r="U202" s="18">
        <v>318</v>
      </c>
      <c r="V202" s="18">
        <v>631</v>
      </c>
      <c r="W202" s="18">
        <v>1467</v>
      </c>
      <c r="X202" s="18">
        <v>321</v>
      </c>
      <c r="Y202" s="18">
        <v>209</v>
      </c>
      <c r="Z202" s="18">
        <v>581</v>
      </c>
      <c r="AA202" s="18">
        <v>705</v>
      </c>
      <c r="AB202" s="18">
        <v>1098</v>
      </c>
      <c r="AC202" s="18">
        <v>73</v>
      </c>
      <c r="AD202" s="18">
        <v>185</v>
      </c>
      <c r="AE202" s="18">
        <v>1290</v>
      </c>
      <c r="AF202" s="20"/>
      <c r="AG202" s="23"/>
      <c r="AH202" s="23"/>
      <c r="AI202" s="20"/>
      <c r="AJ202" s="23"/>
      <c r="AK202" s="23"/>
      <c r="AL202" s="23"/>
      <c r="AM202" s="23"/>
      <c r="AN202" s="23"/>
      <c r="AO202" s="23"/>
      <c r="AP202" s="23"/>
      <c r="AQ202" s="23"/>
      <c r="AR202" s="23"/>
      <c r="AS202" s="23"/>
      <c r="AT202" s="23"/>
      <c r="AU202" s="23"/>
    </row>
    <row r="203" spans="17:47" ht="15" thickBot="1" x14ac:dyDescent="0.4">
      <c r="Q203" s="18">
        <v>642</v>
      </c>
      <c r="R203" s="18">
        <v>336</v>
      </c>
      <c r="S203" s="20"/>
      <c r="T203" s="19">
        <v>430</v>
      </c>
      <c r="U203" s="18">
        <v>441</v>
      </c>
      <c r="V203" s="18">
        <v>993</v>
      </c>
      <c r="W203" s="18">
        <v>465</v>
      </c>
      <c r="X203" s="18">
        <v>956</v>
      </c>
      <c r="Y203" s="18">
        <v>784</v>
      </c>
      <c r="Z203" s="18">
        <v>486</v>
      </c>
      <c r="AA203" s="18">
        <v>437</v>
      </c>
      <c r="AB203" s="18">
        <v>1461</v>
      </c>
      <c r="AC203" s="18">
        <v>430</v>
      </c>
      <c r="AD203" s="18">
        <v>432</v>
      </c>
      <c r="AE203" s="18">
        <v>733</v>
      </c>
      <c r="AF203" s="20"/>
      <c r="AG203" s="23"/>
      <c r="AH203" s="23"/>
      <c r="AI203" s="20"/>
      <c r="AJ203" s="23"/>
      <c r="AK203" s="23"/>
      <c r="AL203" s="23"/>
      <c r="AM203" s="23"/>
      <c r="AN203" s="23"/>
      <c r="AO203" s="23"/>
      <c r="AP203" s="23"/>
      <c r="AQ203" s="23"/>
      <c r="AR203" s="23"/>
      <c r="AS203" s="23"/>
      <c r="AT203" s="23"/>
      <c r="AU203" s="23"/>
    </row>
    <row r="204" spans="17:47" ht="15" thickBot="1" x14ac:dyDescent="0.4">
      <c r="Q204" s="18">
        <v>662</v>
      </c>
      <c r="R204" s="18">
        <v>378</v>
      </c>
      <c r="S204" s="20"/>
      <c r="T204" s="19">
        <v>204</v>
      </c>
      <c r="U204" s="18">
        <v>663</v>
      </c>
      <c r="V204" s="18">
        <v>81</v>
      </c>
      <c r="W204" s="18">
        <v>390</v>
      </c>
      <c r="X204" s="18">
        <v>232</v>
      </c>
      <c r="Y204" s="18">
        <v>1249</v>
      </c>
      <c r="Z204" s="18">
        <v>1474</v>
      </c>
      <c r="AA204" s="18">
        <v>91</v>
      </c>
      <c r="AB204" s="18">
        <v>539</v>
      </c>
      <c r="AC204" s="18">
        <v>337</v>
      </c>
      <c r="AD204" s="18">
        <v>505</v>
      </c>
      <c r="AE204" s="18">
        <v>589</v>
      </c>
      <c r="AF204" s="20"/>
      <c r="AG204" s="23"/>
      <c r="AH204" s="23"/>
      <c r="AI204" s="20"/>
      <c r="AJ204" s="23"/>
      <c r="AK204" s="23"/>
      <c r="AL204" s="23"/>
      <c r="AM204" s="23"/>
      <c r="AN204" s="23"/>
      <c r="AO204" s="23"/>
      <c r="AP204" s="23"/>
      <c r="AQ204" s="23"/>
      <c r="AR204" s="23"/>
      <c r="AS204" s="23"/>
      <c r="AT204" s="23"/>
      <c r="AU204" s="20"/>
    </row>
    <row r="205" spans="17:47" ht="15" thickBot="1" x14ac:dyDescent="0.4">
      <c r="Q205" s="18">
        <v>884</v>
      </c>
      <c r="R205" s="18">
        <v>189</v>
      </c>
      <c r="S205" s="20"/>
      <c r="T205" s="19">
        <v>701</v>
      </c>
      <c r="U205" s="18">
        <v>683</v>
      </c>
      <c r="V205" s="18">
        <v>844</v>
      </c>
      <c r="W205" s="18">
        <v>509</v>
      </c>
      <c r="X205" s="18">
        <v>1193</v>
      </c>
      <c r="Y205" s="18">
        <v>990</v>
      </c>
      <c r="Z205" s="18">
        <v>627</v>
      </c>
      <c r="AA205" s="18">
        <v>402</v>
      </c>
      <c r="AB205" s="18">
        <v>593</v>
      </c>
      <c r="AC205" s="18">
        <v>242</v>
      </c>
      <c r="AD205" s="18">
        <v>994</v>
      </c>
      <c r="AE205" s="18">
        <v>831</v>
      </c>
      <c r="AF205" s="20"/>
      <c r="AG205" s="23"/>
      <c r="AH205" s="23"/>
      <c r="AI205" s="20"/>
      <c r="AJ205" s="23"/>
      <c r="AK205" s="23"/>
      <c r="AL205" s="23"/>
      <c r="AM205" s="23"/>
      <c r="AN205" s="23"/>
      <c r="AO205" s="23"/>
      <c r="AP205" s="23"/>
      <c r="AQ205" s="23"/>
      <c r="AR205" s="23"/>
      <c r="AS205" s="23"/>
      <c r="AT205" s="23"/>
      <c r="AU205" s="23"/>
    </row>
    <row r="206" spans="17:47" ht="15" thickBot="1" x14ac:dyDescent="0.4">
      <c r="Q206" s="18">
        <v>538</v>
      </c>
      <c r="R206" s="18">
        <v>661</v>
      </c>
      <c r="S206" s="20"/>
      <c r="T206" s="19">
        <v>544</v>
      </c>
      <c r="U206" s="18">
        <v>439</v>
      </c>
      <c r="V206" s="18">
        <v>1039</v>
      </c>
      <c r="W206" s="18">
        <v>278</v>
      </c>
      <c r="X206" s="18">
        <v>429</v>
      </c>
      <c r="Y206" s="18">
        <v>473</v>
      </c>
      <c r="Z206" s="18">
        <v>676</v>
      </c>
      <c r="AA206" s="18">
        <v>182</v>
      </c>
      <c r="AB206" s="18">
        <v>50</v>
      </c>
      <c r="AC206" s="18">
        <v>506</v>
      </c>
      <c r="AD206" s="18">
        <v>354</v>
      </c>
      <c r="AE206" s="18">
        <v>620</v>
      </c>
      <c r="AF206" s="20"/>
      <c r="AG206" s="23"/>
      <c r="AH206" s="23"/>
      <c r="AI206" s="20"/>
      <c r="AJ206" s="23"/>
      <c r="AK206" s="23"/>
      <c r="AL206" s="23"/>
      <c r="AM206" s="23"/>
      <c r="AN206" s="23"/>
      <c r="AO206" s="23"/>
      <c r="AP206" s="23"/>
      <c r="AQ206" s="23"/>
      <c r="AR206" s="23"/>
      <c r="AS206" s="23"/>
      <c r="AT206" s="23"/>
      <c r="AU206" s="23"/>
    </row>
    <row r="207" spans="17:47" ht="15" thickBot="1" x14ac:dyDescent="0.4">
      <c r="Q207" s="18">
        <v>700</v>
      </c>
      <c r="R207" s="18">
        <v>153</v>
      </c>
      <c r="S207" s="20"/>
      <c r="T207" s="19">
        <v>236</v>
      </c>
      <c r="U207" s="18">
        <v>685</v>
      </c>
      <c r="V207" s="18">
        <v>1138</v>
      </c>
      <c r="W207" s="18">
        <v>359</v>
      </c>
      <c r="X207" s="18">
        <v>326</v>
      </c>
      <c r="Y207" s="18">
        <v>1004</v>
      </c>
      <c r="Z207" s="18">
        <v>894</v>
      </c>
      <c r="AA207" s="18">
        <v>149</v>
      </c>
      <c r="AB207" s="18">
        <v>669</v>
      </c>
      <c r="AC207" s="18">
        <v>334</v>
      </c>
      <c r="AD207" s="18">
        <v>659</v>
      </c>
      <c r="AE207" s="18">
        <v>949</v>
      </c>
      <c r="AF207" s="20"/>
      <c r="AG207" s="23"/>
      <c r="AH207" s="23"/>
      <c r="AI207" s="20"/>
      <c r="AJ207" s="23"/>
      <c r="AK207" s="23"/>
      <c r="AL207" s="23"/>
      <c r="AM207" s="23"/>
      <c r="AN207" s="23"/>
      <c r="AO207" s="23"/>
      <c r="AP207" s="23"/>
      <c r="AQ207" s="23"/>
      <c r="AR207" s="20"/>
      <c r="AS207" s="23"/>
      <c r="AT207" s="23"/>
      <c r="AU207" s="20"/>
    </row>
    <row r="208" spans="17:47" ht="15" thickBot="1" x14ac:dyDescent="0.4">
      <c r="Q208" s="18">
        <v>482</v>
      </c>
      <c r="R208" s="18">
        <v>882</v>
      </c>
      <c r="S208" s="20"/>
      <c r="T208" s="21">
        <v>523</v>
      </c>
      <c r="U208" s="18">
        <v>949</v>
      </c>
      <c r="V208" s="18">
        <v>2885</v>
      </c>
      <c r="W208" s="18">
        <v>425</v>
      </c>
      <c r="X208" s="18">
        <v>831</v>
      </c>
      <c r="Y208" s="18">
        <v>516</v>
      </c>
      <c r="Z208" s="18">
        <v>443</v>
      </c>
      <c r="AA208" s="18">
        <v>1399</v>
      </c>
      <c r="AB208" s="18">
        <v>1991</v>
      </c>
      <c r="AC208" s="18">
        <v>359</v>
      </c>
      <c r="AD208" s="18">
        <v>370</v>
      </c>
      <c r="AE208" s="18">
        <v>3264</v>
      </c>
      <c r="AF208" s="20"/>
      <c r="AG208" s="23"/>
      <c r="AH208" s="23"/>
      <c r="AI208" s="20"/>
      <c r="AJ208" s="20"/>
      <c r="AK208" s="23"/>
      <c r="AL208" s="23"/>
      <c r="AM208" s="23"/>
      <c r="AN208" s="23"/>
      <c r="AO208" s="23"/>
      <c r="AP208" s="23"/>
      <c r="AQ208" s="23"/>
      <c r="AR208" s="23"/>
      <c r="AS208" s="23"/>
      <c r="AT208" s="23"/>
      <c r="AU208" s="23"/>
    </row>
    <row r="209" spans="17:47" ht="15" thickBot="1" x14ac:dyDescent="0.4">
      <c r="Q209" s="18">
        <v>455</v>
      </c>
      <c r="R209" s="18">
        <v>864</v>
      </c>
      <c r="S209" s="20"/>
      <c r="T209" s="19">
        <v>179</v>
      </c>
      <c r="U209" s="18">
        <v>460</v>
      </c>
      <c r="V209" s="18">
        <v>636</v>
      </c>
      <c r="W209" s="18">
        <v>489</v>
      </c>
      <c r="X209" s="18">
        <v>316</v>
      </c>
      <c r="Y209" s="18">
        <v>1152</v>
      </c>
      <c r="Z209" s="18">
        <v>912</v>
      </c>
      <c r="AA209" s="18">
        <v>337</v>
      </c>
      <c r="AB209" s="18">
        <v>519</v>
      </c>
      <c r="AC209" s="18">
        <v>421</v>
      </c>
      <c r="AD209" s="18">
        <v>1168</v>
      </c>
      <c r="AE209" s="18">
        <v>617</v>
      </c>
      <c r="AF209" s="20"/>
      <c r="AG209" s="23"/>
      <c r="AH209" s="23"/>
      <c r="AI209" s="20"/>
      <c r="AJ209" s="23"/>
      <c r="AK209" s="23"/>
      <c r="AL209" s="23"/>
      <c r="AM209" s="23"/>
      <c r="AN209" s="23"/>
      <c r="AO209" s="23"/>
      <c r="AP209" s="23"/>
      <c r="AQ209" s="23"/>
      <c r="AR209" s="23"/>
      <c r="AS209" s="23"/>
      <c r="AT209" s="23"/>
      <c r="AU209" s="23"/>
    </row>
    <row r="210" spans="17:47" ht="15" thickBot="1" x14ac:dyDescent="0.4">
      <c r="Q210" s="18">
        <v>672</v>
      </c>
      <c r="R210" s="18">
        <v>4900</v>
      </c>
      <c r="S210" s="20"/>
      <c r="T210" s="19">
        <v>404</v>
      </c>
      <c r="U210" s="18">
        <v>472</v>
      </c>
      <c r="V210" s="18">
        <v>2731</v>
      </c>
      <c r="W210" s="18">
        <v>828</v>
      </c>
      <c r="X210" s="18">
        <v>167</v>
      </c>
      <c r="Y210" s="18">
        <v>1372</v>
      </c>
      <c r="Z210" s="18">
        <v>249</v>
      </c>
      <c r="AA210" s="18">
        <v>229</v>
      </c>
      <c r="AB210" s="18">
        <v>850</v>
      </c>
      <c r="AC210" s="18">
        <v>482</v>
      </c>
      <c r="AD210" s="18">
        <v>429</v>
      </c>
      <c r="AE210" s="18">
        <v>645</v>
      </c>
      <c r="AF210" s="20"/>
      <c r="AG210" s="23"/>
      <c r="AH210" s="23"/>
      <c r="AI210" s="20"/>
      <c r="AJ210" s="23"/>
      <c r="AK210" s="23"/>
      <c r="AL210" s="23"/>
      <c r="AM210" s="23"/>
      <c r="AN210" s="23"/>
      <c r="AO210" s="23"/>
      <c r="AP210" s="23"/>
      <c r="AQ210" s="23"/>
      <c r="AR210" s="23"/>
      <c r="AS210" s="23"/>
      <c r="AT210" s="23"/>
      <c r="AU210" s="23"/>
    </row>
    <row r="211" spans="17:47" ht="15" thickBot="1" x14ac:dyDescent="0.4">
      <c r="Q211" s="18">
        <v>493</v>
      </c>
      <c r="R211" s="18">
        <v>407</v>
      </c>
      <c r="S211" s="20"/>
      <c r="T211" s="21">
        <v>488</v>
      </c>
      <c r="U211" s="18">
        <v>448</v>
      </c>
      <c r="V211" s="18">
        <v>627</v>
      </c>
      <c r="W211" s="18">
        <v>617</v>
      </c>
      <c r="X211" s="18">
        <v>338</v>
      </c>
      <c r="Y211" s="18">
        <v>564</v>
      </c>
      <c r="Z211" s="18">
        <v>615</v>
      </c>
      <c r="AA211" s="18">
        <v>713</v>
      </c>
      <c r="AB211" s="18">
        <v>102</v>
      </c>
      <c r="AC211" s="18">
        <v>416</v>
      </c>
      <c r="AD211" s="18">
        <v>696</v>
      </c>
      <c r="AE211" s="18">
        <v>1175</v>
      </c>
      <c r="AF211" s="20"/>
      <c r="AG211" s="23"/>
      <c r="AH211" s="23"/>
      <c r="AI211" s="20"/>
      <c r="AJ211" s="20"/>
      <c r="AK211" s="23"/>
      <c r="AL211" s="23"/>
      <c r="AM211" s="23"/>
      <c r="AN211" s="23"/>
      <c r="AO211" s="23"/>
      <c r="AP211" s="23"/>
      <c r="AQ211" s="23"/>
      <c r="AR211" s="23"/>
      <c r="AS211" s="23"/>
      <c r="AT211" s="23"/>
      <c r="AU211" s="23"/>
    </row>
    <row r="212" spans="17:47" ht="15" thickBot="1" x14ac:dyDescent="0.4">
      <c r="Q212" s="18">
        <v>2025</v>
      </c>
      <c r="R212" s="18">
        <v>658</v>
      </c>
      <c r="S212" s="20"/>
      <c r="T212" s="19">
        <v>82</v>
      </c>
      <c r="U212" s="18">
        <v>993</v>
      </c>
      <c r="V212" s="18">
        <v>1980</v>
      </c>
      <c r="W212" s="18">
        <v>667</v>
      </c>
      <c r="X212" s="18">
        <v>289</v>
      </c>
      <c r="Y212" s="18">
        <v>1910</v>
      </c>
      <c r="Z212" s="18">
        <v>458</v>
      </c>
      <c r="AA212" s="18">
        <v>203</v>
      </c>
      <c r="AB212" s="18">
        <v>123</v>
      </c>
      <c r="AC212" s="18">
        <v>334</v>
      </c>
      <c r="AD212" s="18">
        <v>393</v>
      </c>
      <c r="AE212" s="18">
        <v>986</v>
      </c>
      <c r="AF212" s="20"/>
      <c r="AG212" s="23"/>
      <c r="AH212" s="23"/>
      <c r="AI212" s="20"/>
      <c r="AJ212" s="23"/>
      <c r="AK212" s="23"/>
      <c r="AL212" s="23"/>
      <c r="AM212" s="23"/>
      <c r="AN212" s="23"/>
      <c r="AO212" s="23"/>
      <c r="AP212" s="23"/>
      <c r="AQ212" s="23"/>
      <c r="AR212" s="23"/>
      <c r="AS212" s="23"/>
      <c r="AT212" s="23"/>
      <c r="AU212" s="23"/>
    </row>
    <row r="213" spans="17:47" ht="15" thickBot="1" x14ac:dyDescent="0.4">
      <c r="Q213" s="18">
        <v>489</v>
      </c>
      <c r="R213" s="18">
        <v>334</v>
      </c>
      <c r="S213" s="20"/>
      <c r="T213" s="19">
        <v>447</v>
      </c>
      <c r="U213" s="18">
        <v>798</v>
      </c>
      <c r="V213" s="18">
        <v>2300</v>
      </c>
      <c r="W213" s="18">
        <v>395</v>
      </c>
      <c r="X213" s="18">
        <v>287</v>
      </c>
      <c r="Y213" s="18">
        <v>2378</v>
      </c>
      <c r="Z213" s="18">
        <v>814</v>
      </c>
      <c r="AA213" s="18">
        <v>571</v>
      </c>
      <c r="AB213" s="18">
        <v>1629</v>
      </c>
      <c r="AC213" s="18">
        <v>259</v>
      </c>
      <c r="AD213" s="18">
        <v>484</v>
      </c>
      <c r="AE213" s="18">
        <v>532</v>
      </c>
      <c r="AF213" s="20"/>
      <c r="AG213" s="23"/>
      <c r="AH213" s="23"/>
      <c r="AI213" s="20"/>
      <c r="AJ213" s="23"/>
      <c r="AK213" s="23"/>
      <c r="AL213" s="23"/>
      <c r="AM213" s="23"/>
      <c r="AN213" s="23"/>
      <c r="AO213" s="23"/>
      <c r="AP213" s="23"/>
      <c r="AQ213" s="23"/>
      <c r="AR213" s="23"/>
      <c r="AS213" s="23"/>
      <c r="AT213" s="23"/>
      <c r="AU213" s="23"/>
    </row>
    <row r="214" spans="17:47" ht="15" thickBot="1" x14ac:dyDescent="0.4">
      <c r="Q214" s="18">
        <v>1071</v>
      </c>
      <c r="R214" s="18">
        <v>1679</v>
      </c>
      <c r="S214" s="20"/>
      <c r="T214" s="19">
        <v>228</v>
      </c>
      <c r="U214" s="18">
        <v>768</v>
      </c>
      <c r="V214" s="18">
        <v>683</v>
      </c>
      <c r="W214" s="18">
        <v>519</v>
      </c>
      <c r="X214" s="18">
        <v>345</v>
      </c>
      <c r="Y214" s="18">
        <v>1925</v>
      </c>
      <c r="Z214" s="18">
        <v>601</v>
      </c>
      <c r="AA214" s="18">
        <v>1194</v>
      </c>
      <c r="AB214" s="18">
        <v>589</v>
      </c>
      <c r="AC214" s="18">
        <v>545</v>
      </c>
      <c r="AD214" s="18">
        <v>249</v>
      </c>
      <c r="AE214" s="18">
        <v>60</v>
      </c>
      <c r="AF214" s="20"/>
      <c r="AG214" s="23"/>
      <c r="AH214" s="23"/>
      <c r="AI214" s="20"/>
      <c r="AJ214" s="23"/>
      <c r="AK214" s="23"/>
      <c r="AL214" s="23"/>
      <c r="AM214" s="23"/>
      <c r="AN214" s="23"/>
      <c r="AO214" s="23"/>
      <c r="AP214" s="23"/>
      <c r="AQ214" s="23"/>
      <c r="AR214" s="20"/>
      <c r="AS214" s="23"/>
      <c r="AT214" s="23"/>
      <c r="AU214" s="23"/>
    </row>
    <row r="215" spans="17:47" ht="15" thickBot="1" x14ac:dyDescent="0.4">
      <c r="Q215" s="18">
        <v>787</v>
      </c>
      <c r="R215" s="18">
        <v>747</v>
      </c>
      <c r="S215" s="20"/>
      <c r="T215" s="19">
        <v>137</v>
      </c>
      <c r="U215" s="18">
        <v>531</v>
      </c>
      <c r="V215" s="18">
        <v>1024</v>
      </c>
      <c r="W215" s="18">
        <v>555</v>
      </c>
      <c r="X215" s="18">
        <v>205</v>
      </c>
      <c r="Y215" s="18">
        <v>611</v>
      </c>
      <c r="Z215" s="18">
        <v>519</v>
      </c>
      <c r="AA215" s="18">
        <v>623</v>
      </c>
      <c r="AB215" s="18">
        <v>1234</v>
      </c>
      <c r="AC215" s="18">
        <v>337</v>
      </c>
      <c r="AD215" s="18">
        <v>355</v>
      </c>
      <c r="AE215" s="18">
        <v>677</v>
      </c>
      <c r="AF215" s="20"/>
      <c r="AG215" s="23"/>
      <c r="AH215" s="23"/>
      <c r="AI215" s="20"/>
      <c r="AJ215" s="23"/>
      <c r="AK215" s="23"/>
      <c r="AL215" s="23"/>
      <c r="AM215" s="23"/>
      <c r="AN215" s="23"/>
      <c r="AO215" s="23"/>
      <c r="AP215" s="23"/>
      <c r="AQ215" s="23"/>
      <c r="AR215" s="23"/>
      <c r="AS215" s="23"/>
      <c r="AT215" s="23"/>
      <c r="AU215" s="23"/>
    </row>
    <row r="216" spans="17:47" ht="15" thickBot="1" x14ac:dyDescent="0.4">
      <c r="Q216" s="18">
        <v>515</v>
      </c>
      <c r="R216" s="18">
        <v>1252</v>
      </c>
      <c r="S216" s="20"/>
      <c r="T216" s="19">
        <v>388</v>
      </c>
      <c r="U216" s="18">
        <v>523</v>
      </c>
      <c r="V216" s="18">
        <v>1118</v>
      </c>
      <c r="W216" s="18">
        <v>521</v>
      </c>
      <c r="X216" s="18">
        <v>202</v>
      </c>
      <c r="Y216" s="18">
        <v>302</v>
      </c>
      <c r="Z216" s="18">
        <v>595</v>
      </c>
      <c r="AA216" s="18">
        <v>4132</v>
      </c>
      <c r="AB216" s="18">
        <v>951</v>
      </c>
      <c r="AC216" s="18">
        <v>312</v>
      </c>
      <c r="AD216" s="18">
        <v>572</v>
      </c>
      <c r="AE216" s="18">
        <v>91</v>
      </c>
      <c r="AF216" s="20"/>
      <c r="AG216" s="23"/>
      <c r="AH216" s="23"/>
      <c r="AI216" s="20"/>
      <c r="AJ216" s="23"/>
      <c r="AK216" s="23"/>
      <c r="AL216" s="23"/>
      <c r="AM216" s="23"/>
      <c r="AN216" s="23"/>
      <c r="AO216" s="23"/>
      <c r="AP216" s="23"/>
      <c r="AQ216" s="23"/>
      <c r="AR216" s="20"/>
      <c r="AS216" s="23"/>
      <c r="AT216" s="23"/>
      <c r="AU216" s="23"/>
    </row>
    <row r="217" spans="17:47" ht="15" thickBot="1" x14ac:dyDescent="0.4">
      <c r="Q217" s="18">
        <v>529</v>
      </c>
      <c r="R217" s="18">
        <v>297</v>
      </c>
      <c r="S217" s="20"/>
      <c r="T217" s="19">
        <v>302</v>
      </c>
      <c r="U217" s="18">
        <v>502</v>
      </c>
      <c r="V217" s="18">
        <v>1139</v>
      </c>
      <c r="W217" s="18">
        <v>565</v>
      </c>
      <c r="X217" s="18">
        <v>413</v>
      </c>
      <c r="Y217" s="18">
        <v>2753</v>
      </c>
      <c r="Z217" s="18">
        <v>597</v>
      </c>
      <c r="AA217" s="18">
        <v>332</v>
      </c>
      <c r="AB217" s="18">
        <v>3662</v>
      </c>
      <c r="AC217" s="18">
        <v>435</v>
      </c>
      <c r="AD217" s="18">
        <v>404</v>
      </c>
      <c r="AE217" s="18">
        <v>559</v>
      </c>
      <c r="AF217" s="20"/>
      <c r="AG217" s="23"/>
      <c r="AH217" s="23"/>
      <c r="AI217" s="20"/>
      <c r="AJ217" s="23"/>
      <c r="AK217" s="23"/>
      <c r="AL217" s="23"/>
      <c r="AM217" s="23"/>
      <c r="AN217" s="23"/>
      <c r="AO217" s="23"/>
      <c r="AP217" s="23"/>
      <c r="AQ217" s="23"/>
      <c r="AR217" s="23"/>
      <c r="AS217" s="23"/>
      <c r="AT217" s="23"/>
      <c r="AU217" s="23"/>
    </row>
    <row r="218" spans="17:47" ht="15" thickBot="1" x14ac:dyDescent="0.4">
      <c r="Q218" s="18">
        <v>440</v>
      </c>
      <c r="R218" s="18">
        <v>56</v>
      </c>
      <c r="S218" s="20"/>
      <c r="T218" s="19">
        <v>256</v>
      </c>
      <c r="U218" s="18">
        <v>258</v>
      </c>
      <c r="V218" s="18">
        <v>1315</v>
      </c>
      <c r="W218" s="18">
        <v>833</v>
      </c>
      <c r="X218" s="18">
        <v>811</v>
      </c>
      <c r="Y218" s="18">
        <v>91</v>
      </c>
      <c r="Z218" s="18">
        <v>1258</v>
      </c>
      <c r="AA218" s="18">
        <v>637</v>
      </c>
      <c r="AB218" s="18">
        <v>1632</v>
      </c>
      <c r="AC218" s="18">
        <v>324</v>
      </c>
      <c r="AD218" s="18">
        <v>834</v>
      </c>
      <c r="AE218" s="18">
        <v>222</v>
      </c>
      <c r="AF218" s="20"/>
      <c r="AG218" s="23"/>
      <c r="AH218" s="23"/>
      <c r="AI218" s="20"/>
      <c r="AJ218" s="23"/>
      <c r="AK218" s="23"/>
      <c r="AL218" s="23"/>
      <c r="AM218" s="23"/>
      <c r="AN218" s="23"/>
      <c r="AO218" s="23"/>
      <c r="AP218" s="23"/>
      <c r="AQ218" s="23"/>
      <c r="AR218" s="23"/>
      <c r="AS218" s="23"/>
      <c r="AT218" s="23"/>
      <c r="AU218" s="23"/>
    </row>
    <row r="219" spans="17:47" ht="15" thickBot="1" x14ac:dyDescent="0.4">
      <c r="Q219" s="18">
        <v>569</v>
      </c>
      <c r="R219" s="18">
        <v>459</v>
      </c>
      <c r="S219" s="20"/>
      <c r="T219" s="19">
        <v>282</v>
      </c>
      <c r="U219" s="18">
        <v>80</v>
      </c>
      <c r="V219" s="18">
        <v>799</v>
      </c>
      <c r="W219" s="18">
        <v>585</v>
      </c>
      <c r="X219" s="18">
        <v>1504</v>
      </c>
      <c r="Y219" s="18">
        <v>1764</v>
      </c>
      <c r="Z219" s="18">
        <v>345</v>
      </c>
      <c r="AA219" s="18">
        <v>395</v>
      </c>
      <c r="AB219" s="18">
        <v>213</v>
      </c>
      <c r="AC219" s="18">
        <v>662</v>
      </c>
      <c r="AD219" s="18">
        <v>309</v>
      </c>
      <c r="AE219" s="18">
        <v>812</v>
      </c>
      <c r="AF219" s="20"/>
      <c r="AG219" s="23"/>
      <c r="AH219" s="23"/>
      <c r="AI219" s="20"/>
      <c r="AJ219" s="23"/>
      <c r="AK219" s="23"/>
      <c r="AL219" s="23"/>
      <c r="AM219" s="23"/>
      <c r="AN219" s="23"/>
      <c r="AO219" s="23"/>
      <c r="AP219" s="23"/>
      <c r="AQ219" s="23"/>
      <c r="AR219" s="23"/>
      <c r="AS219" s="23"/>
      <c r="AT219" s="23"/>
      <c r="AU219" s="23"/>
    </row>
    <row r="220" spans="17:47" ht="15" thickBot="1" x14ac:dyDescent="0.4">
      <c r="Q220" s="18">
        <v>664</v>
      </c>
      <c r="R220" s="18">
        <v>893</v>
      </c>
      <c r="S220" s="20"/>
      <c r="T220" s="21">
        <v>566</v>
      </c>
      <c r="U220" s="18">
        <v>693</v>
      </c>
      <c r="V220" s="18">
        <v>1590</v>
      </c>
      <c r="W220" s="18">
        <v>596</v>
      </c>
      <c r="X220" s="18">
        <v>827</v>
      </c>
      <c r="Y220" s="18">
        <v>1504</v>
      </c>
      <c r="Z220" s="18">
        <v>578</v>
      </c>
      <c r="AA220" s="18">
        <v>139</v>
      </c>
      <c r="AB220" s="18">
        <v>200</v>
      </c>
      <c r="AC220" s="18">
        <v>230</v>
      </c>
      <c r="AD220" s="18">
        <v>295</v>
      </c>
      <c r="AE220" s="18">
        <v>57</v>
      </c>
      <c r="AF220" s="20"/>
      <c r="AG220" s="23"/>
      <c r="AH220" s="23"/>
      <c r="AI220" s="20"/>
      <c r="AJ220" s="20"/>
      <c r="AK220" s="23"/>
      <c r="AL220" s="23"/>
      <c r="AM220" s="23"/>
      <c r="AN220" s="23"/>
      <c r="AO220" s="23"/>
      <c r="AP220" s="23"/>
      <c r="AQ220" s="23"/>
      <c r="AR220" s="23"/>
      <c r="AS220" s="23"/>
      <c r="AT220" s="23"/>
      <c r="AU220" s="23"/>
    </row>
    <row r="221" spans="17:47" ht="15" thickBot="1" x14ac:dyDescent="0.4">
      <c r="Q221" s="18">
        <v>798</v>
      </c>
      <c r="R221" s="18">
        <v>57</v>
      </c>
      <c r="S221" s="20"/>
      <c r="T221" s="19">
        <v>248</v>
      </c>
      <c r="U221" s="18">
        <v>352</v>
      </c>
      <c r="V221" s="18">
        <v>1454</v>
      </c>
      <c r="W221" s="18">
        <v>457</v>
      </c>
      <c r="X221" s="18">
        <v>72</v>
      </c>
      <c r="Y221" s="18">
        <v>706</v>
      </c>
      <c r="Z221" s="18">
        <v>1416</v>
      </c>
      <c r="AA221" s="18">
        <v>810</v>
      </c>
      <c r="AB221" s="18">
        <v>1243</v>
      </c>
      <c r="AC221" s="18">
        <v>344</v>
      </c>
      <c r="AD221" s="18">
        <v>1131</v>
      </c>
      <c r="AE221" s="18">
        <v>197</v>
      </c>
      <c r="AF221" s="20"/>
      <c r="AG221" s="23"/>
      <c r="AH221" s="23"/>
      <c r="AI221" s="20"/>
      <c r="AJ221" s="23"/>
      <c r="AK221" s="23"/>
      <c r="AL221" s="23"/>
      <c r="AM221" s="23"/>
      <c r="AN221" s="23"/>
      <c r="AO221" s="23"/>
      <c r="AP221" s="23"/>
      <c r="AQ221" s="23"/>
      <c r="AR221" s="23"/>
      <c r="AS221" s="23"/>
      <c r="AT221" s="23"/>
      <c r="AU221" s="23"/>
    </row>
    <row r="222" spans="17:47" ht="15" thickBot="1" x14ac:dyDescent="0.4">
      <c r="Q222" s="18">
        <v>484</v>
      </c>
      <c r="R222" s="18">
        <v>473</v>
      </c>
      <c r="S222" s="20"/>
      <c r="T222" s="21">
        <v>524</v>
      </c>
      <c r="U222" s="18">
        <v>742</v>
      </c>
      <c r="V222" s="18">
        <v>1757</v>
      </c>
      <c r="W222" s="18">
        <v>404</v>
      </c>
      <c r="X222" s="18">
        <v>965</v>
      </c>
      <c r="Y222" s="18">
        <v>979</v>
      </c>
      <c r="Z222" s="18">
        <v>333</v>
      </c>
      <c r="AA222" s="18">
        <v>84</v>
      </c>
      <c r="AB222" s="18">
        <v>767</v>
      </c>
      <c r="AC222" s="18">
        <v>331</v>
      </c>
      <c r="AD222" s="18">
        <v>503</v>
      </c>
      <c r="AE222" s="18">
        <v>807</v>
      </c>
      <c r="AF222" s="20"/>
      <c r="AG222" s="23"/>
      <c r="AH222" s="23"/>
      <c r="AI222" s="20"/>
      <c r="AJ222" s="20"/>
      <c r="AK222" s="23"/>
      <c r="AL222" s="23"/>
      <c r="AM222" s="23"/>
      <c r="AN222" s="23"/>
      <c r="AO222" s="23"/>
      <c r="AP222" s="23"/>
      <c r="AQ222" s="23"/>
      <c r="AR222" s="23"/>
      <c r="AS222" s="23"/>
      <c r="AT222" s="23"/>
      <c r="AU222" s="23"/>
    </row>
    <row r="223" spans="17:47" ht="15" thickBot="1" x14ac:dyDescent="0.4">
      <c r="Q223" s="18">
        <v>767</v>
      </c>
      <c r="R223" s="18">
        <v>73</v>
      </c>
      <c r="S223" s="20"/>
      <c r="T223" s="19">
        <v>404</v>
      </c>
      <c r="U223" s="18">
        <v>655</v>
      </c>
      <c r="V223" s="18">
        <v>1211</v>
      </c>
      <c r="W223" s="18">
        <v>421</v>
      </c>
      <c r="X223" s="18">
        <v>462</v>
      </c>
      <c r="Y223" s="18">
        <v>525</v>
      </c>
      <c r="Z223" s="18">
        <v>458</v>
      </c>
      <c r="AA223" s="18">
        <v>107</v>
      </c>
      <c r="AB223" s="18">
        <v>92</v>
      </c>
      <c r="AC223" s="18">
        <v>274</v>
      </c>
      <c r="AD223" s="18">
        <v>768</v>
      </c>
      <c r="AE223" s="18">
        <v>157</v>
      </c>
      <c r="AF223" s="20"/>
      <c r="AG223" s="23"/>
      <c r="AH223" s="23"/>
      <c r="AI223" s="20"/>
      <c r="AJ223" s="23"/>
      <c r="AK223" s="23"/>
      <c r="AL223" s="23"/>
      <c r="AM223" s="23"/>
      <c r="AN223" s="23"/>
      <c r="AO223" s="23"/>
      <c r="AP223" s="23"/>
      <c r="AQ223" s="23"/>
      <c r="AR223" s="23"/>
      <c r="AS223" s="23"/>
      <c r="AT223" s="23"/>
      <c r="AU223" s="23"/>
    </row>
    <row r="224" spans="17:47" ht="15" thickBot="1" x14ac:dyDescent="0.4">
      <c r="Q224" s="18">
        <v>578</v>
      </c>
      <c r="R224" s="18">
        <v>722</v>
      </c>
      <c r="S224" s="20"/>
      <c r="T224" s="19">
        <v>447</v>
      </c>
      <c r="U224" s="18">
        <v>117</v>
      </c>
      <c r="V224" s="18">
        <v>982</v>
      </c>
      <c r="W224" s="18">
        <v>597</v>
      </c>
      <c r="X224" s="18">
        <v>3118</v>
      </c>
      <c r="Y224" s="18">
        <v>1006</v>
      </c>
      <c r="Z224" s="18">
        <v>1021</v>
      </c>
      <c r="AA224" s="18">
        <v>613</v>
      </c>
      <c r="AB224" s="18">
        <v>811</v>
      </c>
      <c r="AC224" s="18">
        <v>575</v>
      </c>
      <c r="AD224" s="18">
        <v>319</v>
      </c>
      <c r="AE224" s="18">
        <v>122</v>
      </c>
      <c r="AF224" s="20"/>
      <c r="AG224" s="23"/>
      <c r="AH224" s="23"/>
      <c r="AI224" s="20"/>
      <c r="AJ224" s="23"/>
      <c r="AK224" s="23"/>
      <c r="AL224" s="23"/>
      <c r="AM224" s="23"/>
      <c r="AN224" s="23"/>
      <c r="AO224" s="23"/>
      <c r="AP224" s="23"/>
      <c r="AQ224" s="23"/>
      <c r="AR224" s="23"/>
      <c r="AS224" s="23"/>
      <c r="AT224" s="23"/>
      <c r="AU224" s="23"/>
    </row>
    <row r="225" spans="17:47" ht="15" thickBot="1" x14ac:dyDescent="0.4">
      <c r="Q225" s="18">
        <v>88</v>
      </c>
      <c r="R225" s="18">
        <v>585</v>
      </c>
      <c r="S225" s="20"/>
      <c r="T225" s="19">
        <v>501</v>
      </c>
      <c r="U225" s="18">
        <v>405</v>
      </c>
      <c r="V225" s="18">
        <v>2410</v>
      </c>
      <c r="W225" s="18">
        <v>1152</v>
      </c>
      <c r="X225" s="18">
        <v>587</v>
      </c>
      <c r="Y225" s="18">
        <v>136</v>
      </c>
      <c r="Z225" s="18">
        <v>804</v>
      </c>
      <c r="AA225" s="18">
        <v>418</v>
      </c>
      <c r="AB225" s="18">
        <v>1016</v>
      </c>
      <c r="AC225" s="18">
        <v>485</v>
      </c>
      <c r="AD225" s="18">
        <v>631</v>
      </c>
      <c r="AE225" s="18">
        <v>136</v>
      </c>
      <c r="AF225" s="20"/>
      <c r="AG225" s="23"/>
      <c r="AH225" s="23"/>
      <c r="AI225" s="20"/>
      <c r="AJ225" s="23"/>
      <c r="AK225" s="23"/>
      <c r="AL225" s="23"/>
      <c r="AM225" s="23"/>
      <c r="AN225" s="23"/>
      <c r="AO225" s="23"/>
      <c r="AP225" s="23"/>
      <c r="AQ225" s="23"/>
      <c r="AR225" s="23"/>
      <c r="AS225" s="23"/>
      <c r="AT225" s="23"/>
      <c r="AU225" s="23"/>
    </row>
    <row r="226" spans="17:47" ht="15" thickBot="1" x14ac:dyDescent="0.4">
      <c r="Q226" s="18">
        <v>315</v>
      </c>
      <c r="R226" s="18">
        <v>345</v>
      </c>
      <c r="S226" s="20"/>
      <c r="T226" s="19">
        <v>236</v>
      </c>
      <c r="U226" s="18">
        <v>381</v>
      </c>
      <c r="V226" s="18">
        <v>1277</v>
      </c>
      <c r="W226" s="18">
        <v>1209</v>
      </c>
      <c r="X226" s="18">
        <v>200</v>
      </c>
      <c r="Y226" s="18">
        <v>2590</v>
      </c>
      <c r="Z226" s="18">
        <v>439</v>
      </c>
      <c r="AA226" s="18">
        <v>546</v>
      </c>
      <c r="AB226" s="18">
        <v>1294</v>
      </c>
      <c r="AC226" s="18">
        <v>1517</v>
      </c>
      <c r="AD226" s="18">
        <v>371</v>
      </c>
      <c r="AE226" s="18">
        <v>685</v>
      </c>
      <c r="AF226" s="20"/>
      <c r="AG226" s="23"/>
      <c r="AH226" s="23"/>
      <c r="AI226" s="20"/>
      <c r="AJ226" s="23"/>
      <c r="AK226" s="23"/>
      <c r="AL226" s="23"/>
      <c r="AM226" s="23"/>
      <c r="AN226" s="23"/>
      <c r="AO226" s="23"/>
      <c r="AP226" s="23"/>
      <c r="AQ226" s="23"/>
      <c r="AR226" s="23"/>
      <c r="AS226" s="23"/>
      <c r="AT226" s="23"/>
      <c r="AU226" s="23"/>
    </row>
    <row r="227" spans="17:47" ht="15" thickBot="1" x14ac:dyDescent="0.4">
      <c r="Q227" s="18">
        <v>273</v>
      </c>
      <c r="R227" s="18">
        <v>833</v>
      </c>
      <c r="S227" s="20"/>
      <c r="T227" s="19">
        <v>470</v>
      </c>
      <c r="U227" s="18">
        <v>1754</v>
      </c>
      <c r="V227" s="18">
        <v>454</v>
      </c>
      <c r="W227" s="18">
        <v>646</v>
      </c>
      <c r="X227" s="18">
        <v>695</v>
      </c>
      <c r="Y227" s="18">
        <v>567</v>
      </c>
      <c r="Z227" s="18">
        <v>627</v>
      </c>
      <c r="AA227" s="18">
        <v>280</v>
      </c>
      <c r="AB227" s="18">
        <v>1170</v>
      </c>
      <c r="AC227" s="18">
        <v>448</v>
      </c>
      <c r="AD227" s="18">
        <v>432</v>
      </c>
      <c r="AE227" s="18">
        <v>1856</v>
      </c>
      <c r="AF227" s="20"/>
      <c r="AG227" s="23"/>
      <c r="AH227" s="23"/>
      <c r="AI227" s="20"/>
      <c r="AJ227" s="23"/>
      <c r="AK227" s="23"/>
      <c r="AL227" s="23"/>
      <c r="AM227" s="23"/>
      <c r="AN227" s="23"/>
      <c r="AO227" s="23"/>
      <c r="AP227" s="23"/>
      <c r="AQ227" s="23"/>
      <c r="AR227" s="23"/>
      <c r="AS227" s="23"/>
      <c r="AT227" s="23"/>
      <c r="AU227" s="23"/>
    </row>
    <row r="228" spans="17:47" ht="15" thickBot="1" x14ac:dyDescent="0.4">
      <c r="Q228" s="18">
        <v>384</v>
      </c>
      <c r="R228" s="18">
        <v>605</v>
      </c>
      <c r="S228" s="20"/>
      <c r="T228" s="19">
        <v>318</v>
      </c>
      <c r="U228" s="18">
        <v>974</v>
      </c>
      <c r="V228" s="18">
        <v>1270</v>
      </c>
      <c r="W228" s="18">
        <v>388</v>
      </c>
      <c r="X228" s="18">
        <v>675</v>
      </c>
      <c r="Y228" s="18">
        <v>64</v>
      </c>
      <c r="Z228" s="18">
        <v>734</v>
      </c>
      <c r="AA228" s="18">
        <v>422</v>
      </c>
      <c r="AB228" s="18">
        <v>1620</v>
      </c>
      <c r="AC228" s="18">
        <v>561</v>
      </c>
      <c r="AD228" s="18">
        <v>57</v>
      </c>
      <c r="AE228" s="18">
        <v>63</v>
      </c>
      <c r="AF228" s="20"/>
      <c r="AG228" s="23"/>
      <c r="AH228" s="23"/>
      <c r="AI228" s="20"/>
      <c r="AJ228" s="23"/>
      <c r="AK228" s="23"/>
      <c r="AL228" s="23"/>
      <c r="AM228" s="23"/>
      <c r="AN228" s="23"/>
      <c r="AO228" s="23"/>
      <c r="AP228" s="23"/>
      <c r="AQ228" s="23"/>
      <c r="AR228" s="23"/>
      <c r="AS228" s="23"/>
      <c r="AT228" s="23"/>
      <c r="AU228" s="23"/>
    </row>
    <row r="229" spans="17:47" ht="15" thickBot="1" x14ac:dyDescent="0.4">
      <c r="Q229" s="18">
        <v>459</v>
      </c>
      <c r="R229" s="18">
        <v>518</v>
      </c>
      <c r="S229" s="20"/>
      <c r="T229" s="19">
        <v>278</v>
      </c>
      <c r="U229" s="18">
        <v>421</v>
      </c>
      <c r="V229" s="18">
        <v>402</v>
      </c>
      <c r="W229" s="18">
        <v>420</v>
      </c>
      <c r="X229" s="18">
        <v>916</v>
      </c>
      <c r="Y229" s="18">
        <v>240</v>
      </c>
      <c r="Z229" s="18">
        <v>793</v>
      </c>
      <c r="AA229" s="18">
        <v>362</v>
      </c>
      <c r="AB229" s="18">
        <v>196</v>
      </c>
      <c r="AC229" s="18">
        <v>644</v>
      </c>
      <c r="AD229" s="18">
        <v>571</v>
      </c>
      <c r="AE229" s="18">
        <v>59</v>
      </c>
      <c r="AF229" s="20"/>
      <c r="AG229" s="23"/>
      <c r="AH229" s="23"/>
      <c r="AI229" s="20"/>
      <c r="AJ229" s="23"/>
      <c r="AK229" s="23"/>
      <c r="AL229" s="23"/>
      <c r="AM229" s="23"/>
      <c r="AN229" s="23"/>
      <c r="AO229" s="23"/>
      <c r="AP229" s="23"/>
      <c r="AQ229" s="23"/>
      <c r="AR229" s="23"/>
      <c r="AS229" s="23"/>
      <c r="AT229" s="23"/>
      <c r="AU229" s="23"/>
    </row>
    <row r="230" spans="17:47" ht="15" thickBot="1" x14ac:dyDescent="0.4">
      <c r="Q230" s="18">
        <v>245</v>
      </c>
      <c r="R230" s="18">
        <v>531</v>
      </c>
      <c r="S230" s="20"/>
      <c r="T230" s="19">
        <v>563</v>
      </c>
      <c r="U230" s="18">
        <v>272</v>
      </c>
      <c r="V230" s="18">
        <v>948</v>
      </c>
      <c r="W230" s="18">
        <v>496</v>
      </c>
      <c r="X230" s="18">
        <v>915</v>
      </c>
      <c r="Y230" s="18">
        <v>462</v>
      </c>
      <c r="Z230" s="18">
        <v>565</v>
      </c>
      <c r="AA230" s="18">
        <v>303</v>
      </c>
      <c r="AB230" s="18">
        <v>88</v>
      </c>
      <c r="AC230" s="18">
        <v>299</v>
      </c>
      <c r="AD230" s="18">
        <v>617</v>
      </c>
      <c r="AE230" s="18">
        <v>54</v>
      </c>
      <c r="AF230" s="20"/>
      <c r="AG230" s="23"/>
      <c r="AH230" s="23"/>
      <c r="AI230" s="20"/>
      <c r="AJ230" s="23"/>
      <c r="AK230" s="23"/>
      <c r="AL230" s="23"/>
      <c r="AM230" s="23"/>
      <c r="AN230" s="23"/>
      <c r="AO230" s="23"/>
      <c r="AP230" s="23"/>
      <c r="AQ230" s="23"/>
      <c r="AR230" s="23"/>
      <c r="AS230" s="23"/>
      <c r="AT230" s="23"/>
      <c r="AU230" s="23"/>
    </row>
    <row r="231" spans="17:47" ht="15" thickBot="1" x14ac:dyDescent="0.4">
      <c r="Q231" s="18">
        <v>428</v>
      </c>
      <c r="R231" s="18">
        <v>1072</v>
      </c>
      <c r="S231" s="20"/>
      <c r="T231" s="19">
        <v>282</v>
      </c>
      <c r="U231" s="18">
        <v>552</v>
      </c>
      <c r="V231" s="18">
        <v>767</v>
      </c>
      <c r="W231" s="18">
        <v>193</v>
      </c>
      <c r="X231" s="18">
        <v>986</v>
      </c>
      <c r="Y231" s="18">
        <v>619</v>
      </c>
      <c r="Z231" s="18">
        <v>459</v>
      </c>
      <c r="AA231" s="18">
        <v>260</v>
      </c>
      <c r="AB231" s="18">
        <v>1401</v>
      </c>
      <c r="AC231" s="18">
        <v>409</v>
      </c>
      <c r="AD231" s="18">
        <v>298</v>
      </c>
      <c r="AE231" s="18">
        <v>479</v>
      </c>
      <c r="AF231" s="20"/>
      <c r="AG231" s="23"/>
      <c r="AH231" s="23"/>
      <c r="AI231" s="20"/>
      <c r="AJ231" s="23"/>
      <c r="AK231" s="23"/>
      <c r="AL231" s="23"/>
      <c r="AM231" s="23"/>
      <c r="AN231" s="23"/>
      <c r="AO231" s="23"/>
      <c r="AP231" s="23"/>
      <c r="AQ231" s="23"/>
      <c r="AR231" s="23"/>
      <c r="AS231" s="23"/>
      <c r="AT231" s="23"/>
      <c r="AU231" s="23"/>
    </row>
    <row r="232" spans="17:47" ht="15" thickBot="1" x14ac:dyDescent="0.4">
      <c r="Q232" s="18">
        <v>332</v>
      </c>
      <c r="R232" s="18">
        <v>841</v>
      </c>
      <c r="S232" s="20"/>
      <c r="T232" s="19">
        <v>152</v>
      </c>
      <c r="U232" s="18">
        <v>369</v>
      </c>
      <c r="V232" s="18">
        <v>2229</v>
      </c>
      <c r="W232" s="18">
        <v>53</v>
      </c>
      <c r="X232" s="18">
        <v>593</v>
      </c>
      <c r="Y232" s="18">
        <v>1476</v>
      </c>
      <c r="Z232" s="18">
        <v>625</v>
      </c>
      <c r="AA232" s="18">
        <v>391</v>
      </c>
      <c r="AB232" s="18">
        <v>525</v>
      </c>
      <c r="AC232" s="18">
        <v>498</v>
      </c>
      <c r="AD232" s="18">
        <v>1105</v>
      </c>
      <c r="AE232" s="18">
        <v>119</v>
      </c>
      <c r="AF232" s="20"/>
      <c r="AG232" s="23"/>
      <c r="AH232" s="23"/>
      <c r="AI232" s="20"/>
      <c r="AJ232" s="23"/>
      <c r="AK232" s="23"/>
      <c r="AL232" s="23"/>
      <c r="AM232" s="23"/>
      <c r="AN232" s="23"/>
      <c r="AO232" s="23"/>
      <c r="AP232" s="23"/>
      <c r="AQ232" s="23"/>
      <c r="AR232" s="23"/>
      <c r="AS232" s="23"/>
      <c r="AT232" s="23"/>
      <c r="AU232" s="23"/>
    </row>
    <row r="233" spans="17:47" ht="15" thickBot="1" x14ac:dyDescent="0.4">
      <c r="Q233" s="18">
        <v>281</v>
      </c>
      <c r="R233" s="18">
        <v>989</v>
      </c>
      <c r="S233" s="20"/>
      <c r="T233" s="19">
        <v>338</v>
      </c>
      <c r="U233" s="18">
        <v>663</v>
      </c>
      <c r="V233" s="18">
        <v>795</v>
      </c>
      <c r="W233" s="18">
        <v>790</v>
      </c>
      <c r="X233" s="18">
        <v>486</v>
      </c>
      <c r="Y233" s="18">
        <v>1399</v>
      </c>
      <c r="Z233" s="18">
        <v>723</v>
      </c>
      <c r="AA233" s="18">
        <v>789</v>
      </c>
      <c r="AB233" s="18">
        <v>851</v>
      </c>
      <c r="AC233" s="18">
        <v>369</v>
      </c>
      <c r="AD233" s="18">
        <v>328</v>
      </c>
      <c r="AE233" s="18">
        <v>67</v>
      </c>
      <c r="AF233" s="20"/>
      <c r="AG233" s="23"/>
      <c r="AH233" s="23"/>
      <c r="AI233" s="20"/>
      <c r="AJ233" s="23"/>
      <c r="AK233" s="23"/>
      <c r="AL233" s="23"/>
      <c r="AM233" s="23"/>
      <c r="AN233" s="23"/>
      <c r="AO233" s="23"/>
      <c r="AP233" s="23"/>
      <c r="AQ233" s="23"/>
      <c r="AR233" s="23"/>
      <c r="AS233" s="23"/>
      <c r="AT233" s="23"/>
      <c r="AU233" s="23"/>
    </row>
    <row r="234" spans="17:47" ht="15" thickBot="1" x14ac:dyDescent="0.4">
      <c r="Q234" s="18">
        <v>332</v>
      </c>
      <c r="R234" s="18">
        <v>641</v>
      </c>
      <c r="S234" s="20"/>
      <c r="T234" s="19">
        <v>347</v>
      </c>
      <c r="U234" s="18">
        <v>1025</v>
      </c>
      <c r="V234" s="18">
        <v>1029</v>
      </c>
      <c r="W234" s="18">
        <v>491</v>
      </c>
      <c r="X234" s="18">
        <v>80</v>
      </c>
      <c r="Y234" s="18">
        <v>977</v>
      </c>
      <c r="Z234" s="18">
        <v>294</v>
      </c>
      <c r="AA234" s="18">
        <v>231</v>
      </c>
      <c r="AB234" s="18">
        <v>124</v>
      </c>
      <c r="AC234" s="18">
        <v>585</v>
      </c>
      <c r="AD234" s="18">
        <v>1303</v>
      </c>
      <c r="AE234" s="18">
        <v>655</v>
      </c>
      <c r="AF234" s="20"/>
      <c r="AG234" s="23"/>
      <c r="AH234" s="23"/>
      <c r="AI234" s="20"/>
      <c r="AJ234" s="23"/>
      <c r="AK234" s="23"/>
      <c r="AL234" s="23"/>
      <c r="AM234" s="23"/>
      <c r="AN234" s="23"/>
      <c r="AO234" s="23"/>
      <c r="AP234" s="23"/>
      <c r="AQ234" s="23"/>
      <c r="AR234" s="23"/>
      <c r="AS234" s="23"/>
      <c r="AT234" s="23"/>
      <c r="AU234" s="23"/>
    </row>
    <row r="235" spans="17:47" ht="15" thickBot="1" x14ac:dyDescent="0.4">
      <c r="Q235" s="18">
        <v>548</v>
      </c>
      <c r="R235" s="18">
        <v>452</v>
      </c>
      <c r="S235" s="20"/>
      <c r="T235" s="19">
        <v>287</v>
      </c>
      <c r="U235" s="18">
        <v>54</v>
      </c>
      <c r="V235" s="18">
        <v>1055</v>
      </c>
      <c r="W235" s="18">
        <v>511</v>
      </c>
      <c r="X235" s="18">
        <v>646</v>
      </c>
      <c r="Y235" s="18">
        <v>763</v>
      </c>
      <c r="Z235" s="18">
        <v>65</v>
      </c>
      <c r="AA235" s="18">
        <v>514</v>
      </c>
      <c r="AB235" s="18">
        <v>715</v>
      </c>
      <c r="AC235" s="18">
        <v>255</v>
      </c>
      <c r="AD235" s="18">
        <v>235</v>
      </c>
      <c r="AE235" s="18">
        <v>691</v>
      </c>
      <c r="AF235" s="20"/>
      <c r="AG235" s="23"/>
      <c r="AH235" s="23"/>
      <c r="AI235" s="20"/>
      <c r="AJ235" s="23"/>
      <c r="AK235" s="23"/>
      <c r="AL235" s="23"/>
      <c r="AM235" s="23"/>
      <c r="AN235" s="23"/>
      <c r="AO235" s="23"/>
      <c r="AP235" s="23"/>
      <c r="AQ235" s="23"/>
      <c r="AR235" s="23"/>
      <c r="AS235" s="23"/>
      <c r="AT235" s="23"/>
      <c r="AU235" s="23"/>
    </row>
    <row r="236" spans="17:47" ht="15" thickBot="1" x14ac:dyDescent="0.4">
      <c r="Q236" s="18">
        <v>327</v>
      </c>
      <c r="R236" s="18">
        <v>841</v>
      </c>
      <c r="S236" s="20"/>
      <c r="T236" s="21">
        <v>556</v>
      </c>
      <c r="U236" s="18">
        <v>367</v>
      </c>
      <c r="V236" s="18">
        <v>208</v>
      </c>
      <c r="W236" s="18">
        <v>525</v>
      </c>
      <c r="X236" s="18">
        <v>61</v>
      </c>
      <c r="Y236" s="18">
        <v>638</v>
      </c>
      <c r="Z236" s="18">
        <v>756</v>
      </c>
      <c r="AA236" s="18">
        <v>269</v>
      </c>
      <c r="AB236" s="18">
        <v>509</v>
      </c>
      <c r="AC236" s="18">
        <v>472</v>
      </c>
      <c r="AD236" s="18">
        <v>484</v>
      </c>
      <c r="AE236" s="18">
        <v>70</v>
      </c>
      <c r="AF236" s="20"/>
      <c r="AG236" s="23"/>
      <c r="AH236" s="23"/>
      <c r="AI236" s="20"/>
      <c r="AJ236" s="20"/>
      <c r="AK236" s="23"/>
      <c r="AL236" s="23"/>
      <c r="AM236" s="23"/>
      <c r="AN236" s="23"/>
      <c r="AO236" s="23"/>
      <c r="AP236" s="23"/>
      <c r="AQ236" s="23"/>
      <c r="AR236" s="23"/>
      <c r="AS236" s="23"/>
      <c r="AT236" s="23"/>
      <c r="AU236" s="23"/>
    </row>
    <row r="237" spans="17:47" ht="15" thickBot="1" x14ac:dyDescent="0.4">
      <c r="Q237" s="18">
        <v>444</v>
      </c>
      <c r="R237" s="18">
        <v>338</v>
      </c>
      <c r="S237" s="20"/>
      <c r="T237" s="19">
        <v>692</v>
      </c>
      <c r="U237" s="18">
        <v>309</v>
      </c>
      <c r="V237" s="18">
        <v>1303</v>
      </c>
      <c r="W237" s="18">
        <v>76</v>
      </c>
      <c r="X237" s="18">
        <v>199</v>
      </c>
      <c r="Y237" s="18">
        <v>62</v>
      </c>
      <c r="Z237" s="18">
        <v>638</v>
      </c>
      <c r="AA237" s="18">
        <v>577</v>
      </c>
      <c r="AB237" s="18">
        <v>928</v>
      </c>
      <c r="AC237" s="18">
        <v>681</v>
      </c>
      <c r="AD237" s="18">
        <v>595</v>
      </c>
      <c r="AE237" s="18">
        <v>726</v>
      </c>
      <c r="AF237" s="20"/>
      <c r="AG237" s="23"/>
      <c r="AH237" s="23"/>
      <c r="AI237" s="20"/>
      <c r="AJ237" s="23"/>
      <c r="AK237" s="23"/>
      <c r="AL237" s="23"/>
      <c r="AM237" s="23"/>
      <c r="AN237" s="23"/>
      <c r="AO237" s="23"/>
      <c r="AP237" s="23"/>
      <c r="AQ237" s="23"/>
      <c r="AR237" s="23"/>
      <c r="AS237" s="23"/>
      <c r="AT237" s="23"/>
      <c r="AU237" s="23"/>
    </row>
    <row r="238" spans="17:47" ht="15" thickBot="1" x14ac:dyDescent="0.4">
      <c r="Q238" s="18">
        <v>331</v>
      </c>
      <c r="R238" s="18">
        <v>572</v>
      </c>
      <c r="S238" s="20"/>
      <c r="T238" s="19">
        <v>382</v>
      </c>
      <c r="U238" s="18">
        <v>609</v>
      </c>
      <c r="V238" s="18">
        <v>1391</v>
      </c>
      <c r="W238" s="18">
        <v>533</v>
      </c>
      <c r="X238" s="18">
        <v>633</v>
      </c>
      <c r="Y238" s="18">
        <v>1715</v>
      </c>
      <c r="Z238" s="18">
        <v>611</v>
      </c>
      <c r="AA238" s="18">
        <v>344</v>
      </c>
      <c r="AB238" s="18">
        <v>619</v>
      </c>
      <c r="AC238" s="18">
        <v>552</v>
      </c>
      <c r="AD238" s="18">
        <v>381</v>
      </c>
      <c r="AE238" s="18">
        <v>86</v>
      </c>
      <c r="AF238" s="20"/>
      <c r="AG238" s="23"/>
      <c r="AH238" s="23"/>
      <c r="AI238" s="20"/>
      <c r="AJ238" s="23"/>
      <c r="AK238" s="23"/>
      <c r="AL238" s="23"/>
      <c r="AM238" s="23"/>
      <c r="AN238" s="23"/>
      <c r="AO238" s="23"/>
      <c r="AP238" s="23"/>
      <c r="AQ238" s="23"/>
      <c r="AR238" s="23"/>
      <c r="AS238" s="23"/>
      <c r="AT238" s="23"/>
      <c r="AU238" s="23"/>
    </row>
    <row r="239" spans="17:47" ht="15" thickBot="1" x14ac:dyDescent="0.4">
      <c r="Q239" s="18">
        <v>404</v>
      </c>
      <c r="R239" s="18">
        <v>608</v>
      </c>
      <c r="S239" s="20"/>
      <c r="T239" s="19">
        <v>408</v>
      </c>
      <c r="U239" s="18">
        <v>653</v>
      </c>
      <c r="V239" s="18">
        <v>66</v>
      </c>
      <c r="W239" s="18">
        <v>730</v>
      </c>
      <c r="X239" s="18">
        <v>303</v>
      </c>
      <c r="Y239" s="18">
        <v>798</v>
      </c>
      <c r="Z239" s="18">
        <v>389</v>
      </c>
      <c r="AA239" s="18">
        <v>290</v>
      </c>
      <c r="AB239" s="18">
        <v>554</v>
      </c>
      <c r="AC239" s="18">
        <v>308</v>
      </c>
      <c r="AD239" s="18">
        <v>638</v>
      </c>
      <c r="AE239" s="18">
        <v>379</v>
      </c>
      <c r="AF239" s="20"/>
      <c r="AG239" s="23"/>
      <c r="AH239" s="23"/>
      <c r="AI239" s="20"/>
      <c r="AJ239" s="23"/>
      <c r="AK239" s="23"/>
      <c r="AL239" s="23"/>
      <c r="AM239" s="23"/>
      <c r="AN239" s="23"/>
      <c r="AO239" s="23"/>
      <c r="AP239" s="23"/>
      <c r="AQ239" s="23"/>
      <c r="AR239" s="23"/>
      <c r="AS239" s="23"/>
      <c r="AT239" s="23"/>
      <c r="AU239" s="23"/>
    </row>
    <row r="240" spans="17:47" ht="15" thickBot="1" x14ac:dyDescent="0.4">
      <c r="Q240" s="18">
        <v>190</v>
      </c>
      <c r="R240" s="18">
        <v>1018</v>
      </c>
      <c r="S240" s="20"/>
      <c r="T240" s="19">
        <v>462</v>
      </c>
      <c r="U240" s="18">
        <v>657</v>
      </c>
      <c r="V240" s="18">
        <v>1554</v>
      </c>
      <c r="W240" s="18">
        <v>952</v>
      </c>
      <c r="X240" s="18">
        <v>544</v>
      </c>
      <c r="Y240" s="18">
        <v>265</v>
      </c>
      <c r="Z240" s="18">
        <v>212</v>
      </c>
      <c r="AA240" s="18">
        <v>266</v>
      </c>
      <c r="AB240" s="18">
        <v>1377</v>
      </c>
      <c r="AC240" s="18">
        <v>378</v>
      </c>
      <c r="AD240" s="18">
        <v>238</v>
      </c>
      <c r="AE240" s="18">
        <v>1952</v>
      </c>
      <c r="AF240" s="20"/>
      <c r="AG240" s="23"/>
      <c r="AH240" s="23"/>
      <c r="AI240" s="20"/>
      <c r="AJ240" s="23"/>
      <c r="AK240" s="23"/>
      <c r="AL240" s="23"/>
      <c r="AM240" s="23"/>
      <c r="AN240" s="23"/>
      <c r="AO240" s="23"/>
      <c r="AP240" s="23"/>
      <c r="AQ240" s="23"/>
      <c r="AR240" s="23"/>
      <c r="AS240" s="23"/>
      <c r="AT240" s="23"/>
      <c r="AU240" s="23"/>
    </row>
    <row r="241" spans="17:47" ht="15" thickBot="1" x14ac:dyDescent="0.4">
      <c r="Q241" s="18">
        <v>576</v>
      </c>
      <c r="R241" s="18">
        <v>656</v>
      </c>
      <c r="S241" s="20"/>
      <c r="T241" s="19">
        <v>470</v>
      </c>
      <c r="U241" s="18">
        <v>617</v>
      </c>
      <c r="V241" s="18">
        <v>128</v>
      </c>
      <c r="W241" s="18">
        <v>728</v>
      </c>
      <c r="X241" s="18">
        <v>770</v>
      </c>
      <c r="Y241" s="18">
        <v>1486</v>
      </c>
      <c r="Z241" s="18">
        <v>1044</v>
      </c>
      <c r="AA241" s="18">
        <v>488</v>
      </c>
      <c r="AB241" s="18">
        <v>398</v>
      </c>
      <c r="AC241" s="18">
        <v>529</v>
      </c>
      <c r="AD241" s="18">
        <v>439</v>
      </c>
      <c r="AE241" s="18">
        <v>136</v>
      </c>
      <c r="AF241" s="20"/>
      <c r="AG241" s="23"/>
      <c r="AH241" s="23"/>
      <c r="AI241" s="20"/>
      <c r="AJ241" s="23"/>
      <c r="AK241" s="23"/>
      <c r="AL241" s="23"/>
      <c r="AM241" s="23"/>
      <c r="AN241" s="23"/>
      <c r="AO241" s="23"/>
      <c r="AP241" s="23"/>
      <c r="AQ241" s="23"/>
      <c r="AR241" s="23"/>
      <c r="AS241" s="23"/>
      <c r="AT241" s="23"/>
      <c r="AU241" s="23"/>
    </row>
    <row r="242" spans="17:47" ht="15" thickBot="1" x14ac:dyDescent="0.4">
      <c r="Q242" s="18">
        <v>194</v>
      </c>
      <c r="R242" s="18">
        <v>549</v>
      </c>
      <c r="S242" s="20"/>
      <c r="T242" s="19">
        <v>264</v>
      </c>
      <c r="U242" s="18">
        <v>873</v>
      </c>
      <c r="V242" s="18">
        <v>3784</v>
      </c>
      <c r="W242" s="18">
        <v>685</v>
      </c>
      <c r="X242" s="18">
        <v>146</v>
      </c>
      <c r="Y242" s="18">
        <v>586</v>
      </c>
      <c r="Z242" s="18">
        <v>326</v>
      </c>
      <c r="AA242" s="18">
        <v>338</v>
      </c>
      <c r="AB242" s="18">
        <v>276</v>
      </c>
      <c r="AC242" s="18">
        <v>468</v>
      </c>
      <c r="AD242" s="18">
        <v>245</v>
      </c>
      <c r="AE242" s="18">
        <v>63</v>
      </c>
      <c r="AF242" s="20"/>
      <c r="AG242" s="23"/>
      <c r="AH242" s="23"/>
      <c r="AI242" s="20"/>
      <c r="AJ242" s="23"/>
      <c r="AK242" s="23"/>
      <c r="AL242" s="23"/>
      <c r="AM242" s="23"/>
      <c r="AN242" s="23"/>
      <c r="AO242" s="23"/>
      <c r="AP242" s="23"/>
      <c r="AQ242" s="23"/>
      <c r="AR242" s="23"/>
      <c r="AS242" s="23"/>
      <c r="AT242" s="23"/>
      <c r="AU242" s="23"/>
    </row>
    <row r="243" spans="17:47" ht="15" thickBot="1" x14ac:dyDescent="0.4">
      <c r="Q243" s="18">
        <v>692</v>
      </c>
      <c r="R243" s="18">
        <v>447</v>
      </c>
      <c r="S243" s="20"/>
      <c r="T243" s="19">
        <v>393</v>
      </c>
      <c r="U243" s="18">
        <v>564</v>
      </c>
      <c r="V243" s="18">
        <v>103</v>
      </c>
      <c r="W243" s="18">
        <v>852</v>
      </c>
      <c r="X243" s="18">
        <v>2368</v>
      </c>
      <c r="Y243" s="18">
        <v>168</v>
      </c>
      <c r="Z243" s="18">
        <v>358</v>
      </c>
      <c r="AA243" s="18">
        <v>498</v>
      </c>
      <c r="AB243" s="18">
        <v>471</v>
      </c>
      <c r="AC243" s="18">
        <v>494</v>
      </c>
      <c r="AD243" s="18">
        <v>599</v>
      </c>
      <c r="AE243" s="18">
        <v>309</v>
      </c>
      <c r="AF243" s="20"/>
      <c r="AG243" s="23"/>
      <c r="AH243" s="23"/>
      <c r="AI243" s="20"/>
      <c r="AJ243" s="23"/>
      <c r="AK243" s="23"/>
      <c r="AL243" s="23"/>
      <c r="AM243" s="23"/>
      <c r="AN243" s="23"/>
      <c r="AO243" s="23"/>
      <c r="AP243" s="23"/>
      <c r="AQ243" s="23"/>
      <c r="AR243" s="23"/>
      <c r="AS243" s="23"/>
      <c r="AT243" s="23"/>
      <c r="AU243" s="23"/>
    </row>
    <row r="244" spans="17:47" ht="15" thickBot="1" x14ac:dyDescent="0.4">
      <c r="Q244" s="18">
        <v>699</v>
      </c>
      <c r="R244" s="18">
        <v>1422</v>
      </c>
      <c r="S244" s="20"/>
      <c r="T244" s="19">
        <v>561</v>
      </c>
      <c r="U244" s="18">
        <v>462</v>
      </c>
      <c r="V244" s="18">
        <v>1458</v>
      </c>
      <c r="W244" s="18">
        <v>570</v>
      </c>
      <c r="X244" s="18">
        <v>1122</v>
      </c>
      <c r="Y244" s="18">
        <v>849</v>
      </c>
      <c r="Z244" s="18">
        <v>590</v>
      </c>
      <c r="AA244" s="18">
        <v>779</v>
      </c>
      <c r="AB244" s="18">
        <v>896</v>
      </c>
      <c r="AC244" s="18">
        <v>301</v>
      </c>
      <c r="AD244" s="18">
        <v>941</v>
      </c>
      <c r="AE244" s="18">
        <v>207</v>
      </c>
      <c r="AF244" s="20"/>
      <c r="AG244" s="23"/>
      <c r="AH244" s="23"/>
      <c r="AI244" s="20"/>
      <c r="AJ244" s="23"/>
      <c r="AK244" s="23"/>
      <c r="AL244" s="23"/>
      <c r="AM244" s="23"/>
      <c r="AN244" s="23"/>
      <c r="AO244" s="23"/>
      <c r="AP244" s="23"/>
      <c r="AQ244" s="23"/>
      <c r="AR244" s="23"/>
      <c r="AS244" s="23"/>
      <c r="AT244" s="23"/>
      <c r="AU244" s="23"/>
    </row>
    <row r="245" spans="17:47" ht="15" thickBot="1" x14ac:dyDescent="0.4">
      <c r="Q245" s="18">
        <v>70</v>
      </c>
      <c r="R245" s="18">
        <v>521</v>
      </c>
      <c r="S245" s="20"/>
      <c r="T245" s="19">
        <v>374</v>
      </c>
      <c r="U245" s="18">
        <v>518</v>
      </c>
      <c r="V245" s="18">
        <v>1061</v>
      </c>
      <c r="W245" s="18">
        <v>403</v>
      </c>
      <c r="X245" s="18">
        <v>403</v>
      </c>
      <c r="Y245" s="18">
        <v>1342</v>
      </c>
      <c r="Z245" s="18">
        <v>499</v>
      </c>
      <c r="AA245" s="18">
        <v>1468</v>
      </c>
      <c r="AB245" s="18">
        <v>316</v>
      </c>
      <c r="AC245" s="18">
        <v>317</v>
      </c>
      <c r="AD245" s="18">
        <v>266</v>
      </c>
      <c r="AE245" s="18">
        <v>718</v>
      </c>
      <c r="AF245" s="20"/>
      <c r="AG245" s="23"/>
      <c r="AH245" s="23"/>
      <c r="AI245" s="20"/>
      <c r="AJ245" s="23"/>
      <c r="AK245" s="23"/>
      <c r="AL245" s="23"/>
      <c r="AM245" s="20"/>
      <c r="AN245" s="23"/>
      <c r="AO245" s="23"/>
      <c r="AP245" s="23"/>
      <c r="AQ245" s="23"/>
      <c r="AR245" s="23"/>
      <c r="AS245" s="23"/>
      <c r="AT245" s="23"/>
      <c r="AU245" s="23"/>
    </row>
    <row r="246" spans="17:47" ht="15" thickBot="1" x14ac:dyDescent="0.4">
      <c r="Q246" s="18">
        <v>1253</v>
      </c>
      <c r="R246" s="18">
        <v>108</v>
      </c>
      <c r="S246" s="20"/>
      <c r="T246" s="19">
        <v>583</v>
      </c>
      <c r="U246" s="18">
        <v>444</v>
      </c>
      <c r="V246" s="18">
        <v>768</v>
      </c>
      <c r="W246" s="18">
        <v>503</v>
      </c>
      <c r="X246" s="18">
        <v>316</v>
      </c>
      <c r="Y246" s="18">
        <v>3347</v>
      </c>
      <c r="Z246" s="18">
        <v>704</v>
      </c>
      <c r="AA246" s="18">
        <v>438</v>
      </c>
      <c r="AB246" s="18">
        <v>1194</v>
      </c>
      <c r="AC246" s="18">
        <v>251</v>
      </c>
      <c r="AD246" s="18">
        <v>387</v>
      </c>
      <c r="AE246" s="18">
        <v>751</v>
      </c>
      <c r="AF246" s="20"/>
      <c r="AG246" s="23"/>
      <c r="AH246" s="23"/>
      <c r="AI246" s="20"/>
      <c r="AJ246" s="23"/>
      <c r="AK246" s="23"/>
      <c r="AL246" s="23"/>
      <c r="AM246" s="23"/>
      <c r="AN246" s="23"/>
      <c r="AO246" s="23"/>
      <c r="AP246" s="23"/>
      <c r="AQ246" s="23"/>
      <c r="AR246" s="23"/>
      <c r="AS246" s="23"/>
      <c r="AT246" s="23"/>
      <c r="AU246" s="23"/>
    </row>
    <row r="247" spans="17:47" ht="15" thickBot="1" x14ac:dyDescent="0.4">
      <c r="Q247" s="18">
        <v>1108</v>
      </c>
      <c r="R247" s="18">
        <v>503</v>
      </c>
      <c r="S247" s="20"/>
      <c r="T247" s="19">
        <v>478</v>
      </c>
      <c r="U247" s="18">
        <v>398</v>
      </c>
      <c r="V247" s="18">
        <v>1438</v>
      </c>
      <c r="W247" s="18">
        <v>301</v>
      </c>
      <c r="X247" s="18">
        <v>1019</v>
      </c>
      <c r="Y247" s="18">
        <v>2574</v>
      </c>
      <c r="Z247" s="18">
        <v>1217</v>
      </c>
      <c r="AA247" s="18">
        <v>207</v>
      </c>
      <c r="AB247" s="18">
        <v>1623</v>
      </c>
      <c r="AC247" s="18">
        <v>352</v>
      </c>
      <c r="AD247" s="18">
        <v>237</v>
      </c>
      <c r="AE247" s="18">
        <v>1961</v>
      </c>
      <c r="AF247" s="20"/>
      <c r="AG247" s="23"/>
      <c r="AH247" s="23"/>
      <c r="AI247" s="20"/>
      <c r="AJ247" s="23"/>
      <c r="AK247" s="23"/>
      <c r="AL247" s="23"/>
      <c r="AM247" s="23"/>
      <c r="AN247" s="23"/>
      <c r="AO247" s="23"/>
      <c r="AP247" s="23"/>
      <c r="AQ247" s="23"/>
      <c r="AR247" s="23"/>
      <c r="AS247" s="23"/>
      <c r="AT247" s="23"/>
      <c r="AU247" s="23"/>
    </row>
    <row r="248" spans="17:47" ht="15" thickBot="1" x14ac:dyDescent="0.4">
      <c r="Q248" s="18">
        <v>931</v>
      </c>
      <c r="R248" s="18">
        <v>1010</v>
      </c>
      <c r="S248" s="20"/>
      <c r="T248" s="19">
        <v>128</v>
      </c>
      <c r="U248" s="18">
        <v>497</v>
      </c>
      <c r="V248" s="18">
        <v>852</v>
      </c>
      <c r="W248" s="18">
        <v>543</v>
      </c>
      <c r="X248" s="18">
        <v>815</v>
      </c>
      <c r="Y248" s="18">
        <v>671</v>
      </c>
      <c r="Z248" s="18">
        <v>973</v>
      </c>
      <c r="AA248" s="18">
        <v>407</v>
      </c>
      <c r="AB248" s="18">
        <v>418</v>
      </c>
      <c r="AC248" s="18">
        <v>337</v>
      </c>
      <c r="AD248" s="18">
        <v>742</v>
      </c>
      <c r="AE248" s="18">
        <v>790</v>
      </c>
      <c r="AF248" s="20"/>
      <c r="AG248" s="23"/>
      <c r="AH248" s="23"/>
      <c r="AI248" s="20"/>
      <c r="AJ248" s="23"/>
      <c r="AK248" s="23"/>
      <c r="AL248" s="23"/>
      <c r="AM248" s="20"/>
      <c r="AN248" s="23"/>
      <c r="AO248" s="23"/>
      <c r="AP248" s="23"/>
      <c r="AQ248" s="23"/>
      <c r="AR248" s="23"/>
      <c r="AS248" s="23"/>
      <c r="AT248" s="23"/>
      <c r="AU248" s="23"/>
    </row>
    <row r="249" spans="17:47" ht="15" thickBot="1" x14ac:dyDescent="0.4">
      <c r="Q249" s="18">
        <v>305</v>
      </c>
      <c r="R249" s="18">
        <v>125</v>
      </c>
      <c r="S249" s="20"/>
      <c r="T249" s="19">
        <v>64</v>
      </c>
      <c r="U249" s="18">
        <v>2043</v>
      </c>
      <c r="V249" s="18">
        <v>2850</v>
      </c>
      <c r="W249" s="18">
        <v>403</v>
      </c>
      <c r="X249" s="18">
        <v>55</v>
      </c>
      <c r="Y249" s="18">
        <v>602</v>
      </c>
      <c r="Z249" s="18">
        <v>90</v>
      </c>
      <c r="AA249" s="18">
        <v>704</v>
      </c>
      <c r="AB249" s="18">
        <v>955</v>
      </c>
      <c r="AC249" s="18">
        <v>299</v>
      </c>
      <c r="AD249" s="18">
        <v>1013</v>
      </c>
      <c r="AE249" s="18">
        <v>195</v>
      </c>
      <c r="AF249" s="20"/>
      <c r="AG249" s="23"/>
      <c r="AH249" s="23"/>
      <c r="AI249" s="20"/>
      <c r="AJ249" s="23"/>
      <c r="AK249" s="23"/>
      <c r="AL249" s="23"/>
      <c r="AM249" s="23"/>
      <c r="AN249" s="23"/>
      <c r="AO249" s="23"/>
      <c r="AP249" s="23"/>
      <c r="AQ249" s="23"/>
      <c r="AR249" s="23"/>
      <c r="AS249" s="23"/>
      <c r="AT249" s="23"/>
      <c r="AU249" s="23"/>
    </row>
    <row r="250" spans="17:47" ht="15" thickBot="1" x14ac:dyDescent="0.4">
      <c r="Q250" s="18">
        <v>576</v>
      </c>
      <c r="R250" s="18">
        <v>332</v>
      </c>
      <c r="S250" s="20"/>
      <c r="T250" s="19">
        <v>335</v>
      </c>
      <c r="U250" s="18">
        <v>1614</v>
      </c>
      <c r="V250" s="18">
        <v>1015</v>
      </c>
      <c r="W250" s="18">
        <v>2842</v>
      </c>
      <c r="X250" s="18">
        <v>166</v>
      </c>
      <c r="Y250" s="18">
        <v>502</v>
      </c>
      <c r="Z250" s="18">
        <v>889</v>
      </c>
      <c r="AA250" s="18">
        <v>377</v>
      </c>
      <c r="AB250" s="18">
        <v>189</v>
      </c>
      <c r="AC250" s="18">
        <v>699</v>
      </c>
      <c r="AD250" s="18">
        <v>512</v>
      </c>
      <c r="AE250" s="18">
        <v>1458</v>
      </c>
      <c r="AF250" s="20"/>
      <c r="AG250" s="23"/>
      <c r="AH250" s="23"/>
      <c r="AI250" s="20"/>
      <c r="AJ250" s="23"/>
      <c r="AK250" s="23"/>
      <c r="AL250" s="23"/>
      <c r="AM250" s="23"/>
      <c r="AN250" s="23"/>
      <c r="AO250" s="23"/>
      <c r="AP250" s="23"/>
      <c r="AQ250" s="23"/>
      <c r="AR250" s="23"/>
      <c r="AS250" s="23"/>
      <c r="AT250" s="23"/>
      <c r="AU250" s="23"/>
    </row>
    <row r="251" spans="17:47" ht="15" thickBot="1" x14ac:dyDescent="0.4">
      <c r="Q251" s="18">
        <v>511</v>
      </c>
      <c r="R251" s="18">
        <v>1142</v>
      </c>
      <c r="S251" s="20"/>
      <c r="T251" s="19">
        <v>217</v>
      </c>
      <c r="U251" s="18">
        <v>955</v>
      </c>
      <c r="V251" s="18">
        <v>1318</v>
      </c>
      <c r="W251" s="18">
        <v>1133</v>
      </c>
      <c r="X251" s="18">
        <v>289</v>
      </c>
      <c r="Y251" s="18">
        <v>381</v>
      </c>
      <c r="Z251" s="18">
        <v>624</v>
      </c>
      <c r="AA251" s="18">
        <v>204</v>
      </c>
      <c r="AB251" s="18">
        <v>521</v>
      </c>
      <c r="AC251" s="18">
        <v>283</v>
      </c>
      <c r="AD251" s="18">
        <v>335</v>
      </c>
      <c r="AE251" s="18">
        <v>149</v>
      </c>
      <c r="AF251" s="20"/>
      <c r="AG251" s="23"/>
      <c r="AH251" s="23"/>
      <c r="AI251" s="20"/>
      <c r="AJ251" s="23"/>
      <c r="AK251" s="23"/>
      <c r="AL251" s="23"/>
      <c r="AM251" s="23"/>
      <c r="AN251" s="23"/>
      <c r="AO251" s="23"/>
      <c r="AP251" s="23"/>
      <c r="AQ251" s="23"/>
      <c r="AR251" s="23"/>
      <c r="AS251" s="23"/>
      <c r="AT251" s="23"/>
      <c r="AU251" s="23"/>
    </row>
    <row r="252" spans="17:47" ht="15" thickBot="1" x14ac:dyDescent="0.4">
      <c r="Q252" s="18">
        <v>1625</v>
      </c>
      <c r="R252" s="18">
        <v>400</v>
      </c>
      <c r="S252" s="20"/>
      <c r="T252" s="19">
        <v>369</v>
      </c>
      <c r="U252" s="18">
        <v>927</v>
      </c>
      <c r="V252" s="18">
        <v>1793</v>
      </c>
      <c r="W252" s="18">
        <v>723</v>
      </c>
      <c r="X252" s="18">
        <v>556</v>
      </c>
      <c r="Y252" s="18">
        <v>460</v>
      </c>
      <c r="Z252" s="18">
        <v>450</v>
      </c>
      <c r="AA252" s="18">
        <v>122</v>
      </c>
      <c r="AB252" s="18">
        <v>808</v>
      </c>
      <c r="AC252" s="18">
        <v>592</v>
      </c>
      <c r="AD252" s="18">
        <v>551</v>
      </c>
      <c r="AE252" s="18">
        <v>1150</v>
      </c>
      <c r="AF252" s="20"/>
      <c r="AG252" s="23"/>
      <c r="AH252" s="23"/>
      <c r="AI252" s="20"/>
      <c r="AJ252" s="23"/>
      <c r="AK252" s="23"/>
      <c r="AL252" s="23"/>
      <c r="AM252" s="23"/>
      <c r="AN252" s="23"/>
      <c r="AO252" s="23"/>
      <c r="AP252" s="23"/>
      <c r="AQ252" s="23"/>
      <c r="AR252" s="23"/>
      <c r="AS252" s="23"/>
      <c r="AT252" s="23"/>
      <c r="AU252" s="23"/>
    </row>
    <row r="253" spans="17:47" ht="15" thickBot="1" x14ac:dyDescent="0.4">
      <c r="Q253" s="18">
        <v>3008</v>
      </c>
      <c r="R253" s="18">
        <v>1044</v>
      </c>
      <c r="S253" s="20"/>
      <c r="T253" s="19">
        <v>319</v>
      </c>
      <c r="U253" s="18">
        <v>624</v>
      </c>
      <c r="V253" s="18">
        <v>1138</v>
      </c>
      <c r="W253" s="18">
        <v>1067</v>
      </c>
      <c r="X253" s="18">
        <v>320</v>
      </c>
      <c r="Y253" s="18">
        <v>1396</v>
      </c>
      <c r="Z253" s="18">
        <v>785</v>
      </c>
      <c r="AA253" s="18">
        <v>631</v>
      </c>
      <c r="AB253" s="18">
        <v>358</v>
      </c>
      <c r="AC253" s="18">
        <v>734</v>
      </c>
      <c r="AD253" s="18">
        <v>420</v>
      </c>
      <c r="AE253" s="18">
        <v>176</v>
      </c>
      <c r="AF253" s="20"/>
      <c r="AG253" s="23"/>
      <c r="AH253" s="23"/>
      <c r="AI253" s="20"/>
      <c r="AJ253" s="23"/>
      <c r="AK253" s="23"/>
      <c r="AL253" s="23"/>
      <c r="AM253" s="23"/>
      <c r="AN253" s="23"/>
      <c r="AO253" s="23"/>
      <c r="AP253" s="23"/>
      <c r="AQ253" s="23"/>
      <c r="AR253" s="23"/>
      <c r="AS253" s="23"/>
      <c r="AT253" s="23"/>
      <c r="AU253" s="23"/>
    </row>
    <row r="254" spans="17:47" ht="15" thickBot="1" x14ac:dyDescent="0.4">
      <c r="Q254" s="18">
        <v>1027</v>
      </c>
      <c r="R254" s="18">
        <v>731</v>
      </c>
      <c r="S254" s="20"/>
      <c r="T254" s="19">
        <v>225</v>
      </c>
      <c r="U254" s="18">
        <v>100</v>
      </c>
      <c r="V254" s="18">
        <v>1057</v>
      </c>
      <c r="W254" s="18">
        <v>512</v>
      </c>
      <c r="X254" s="18">
        <v>470</v>
      </c>
      <c r="Y254" s="18">
        <v>330</v>
      </c>
      <c r="Z254" s="18">
        <v>624</v>
      </c>
      <c r="AA254" s="18">
        <v>1260</v>
      </c>
      <c r="AB254" s="18">
        <v>852</v>
      </c>
      <c r="AC254" s="18">
        <v>612</v>
      </c>
      <c r="AD254" s="18">
        <v>495</v>
      </c>
      <c r="AE254" s="18">
        <v>124</v>
      </c>
      <c r="AF254" s="20"/>
      <c r="AG254" s="23"/>
      <c r="AH254" s="23"/>
      <c r="AI254" s="20"/>
      <c r="AJ254" s="23"/>
      <c r="AK254" s="23"/>
      <c r="AL254" s="23"/>
      <c r="AM254" s="23"/>
      <c r="AN254" s="23"/>
      <c r="AO254" s="23"/>
      <c r="AP254" s="23"/>
      <c r="AQ254" s="23"/>
      <c r="AR254" s="23"/>
      <c r="AS254" s="23"/>
      <c r="AT254" s="23"/>
      <c r="AU254" s="23"/>
    </row>
    <row r="255" spans="17:47" ht="15" thickBot="1" x14ac:dyDescent="0.4">
      <c r="Q255" s="18">
        <v>361</v>
      </c>
      <c r="R255" s="18">
        <v>766</v>
      </c>
      <c r="S255" s="20"/>
      <c r="T255" s="19">
        <v>531</v>
      </c>
      <c r="U255" s="18">
        <v>171</v>
      </c>
      <c r="V255" s="18">
        <v>1232</v>
      </c>
      <c r="W255" s="18">
        <v>212</v>
      </c>
      <c r="X255" s="18">
        <v>1130</v>
      </c>
      <c r="Y255" s="18">
        <v>151</v>
      </c>
      <c r="Z255" s="18">
        <v>567</v>
      </c>
      <c r="AA255" s="18">
        <v>326</v>
      </c>
      <c r="AB255" s="18">
        <v>1629</v>
      </c>
      <c r="AC255" s="18">
        <v>492</v>
      </c>
      <c r="AD255" s="18">
        <v>163</v>
      </c>
      <c r="AE255" s="18">
        <v>4764</v>
      </c>
      <c r="AF255" s="20"/>
      <c r="AG255" s="23"/>
      <c r="AH255" s="23"/>
      <c r="AI255" s="20"/>
      <c r="AJ255" s="23"/>
      <c r="AK255" s="23"/>
      <c r="AL255" s="23"/>
      <c r="AM255" s="23"/>
      <c r="AN255" s="23"/>
      <c r="AO255" s="23"/>
      <c r="AP255" s="23"/>
      <c r="AQ255" s="23"/>
      <c r="AR255" s="23"/>
      <c r="AS255" s="23"/>
      <c r="AT255" s="23"/>
      <c r="AU255" s="23"/>
    </row>
    <row r="256" spans="17:47" ht="15" thickBot="1" x14ac:dyDescent="0.4">
      <c r="Q256" s="18">
        <v>252</v>
      </c>
      <c r="R256" s="18">
        <v>949</v>
      </c>
      <c r="S256" s="20"/>
      <c r="T256" s="19">
        <v>318</v>
      </c>
      <c r="U256" s="18">
        <v>374</v>
      </c>
      <c r="V256" s="18">
        <v>666</v>
      </c>
      <c r="W256" s="18">
        <v>266</v>
      </c>
      <c r="X256" s="18">
        <v>303</v>
      </c>
      <c r="Y256" s="18">
        <v>337</v>
      </c>
      <c r="Z256" s="18">
        <v>509</v>
      </c>
      <c r="AA256" s="18">
        <v>467</v>
      </c>
      <c r="AB256" s="18">
        <v>583</v>
      </c>
      <c r="AC256" s="18">
        <v>318</v>
      </c>
      <c r="AD256" s="18">
        <v>379</v>
      </c>
      <c r="AE256" s="18">
        <v>522</v>
      </c>
      <c r="AF256" s="20"/>
      <c r="AG256" s="23"/>
      <c r="AH256" s="23"/>
      <c r="AI256" s="20"/>
      <c r="AJ256" s="23"/>
      <c r="AK256" s="23"/>
      <c r="AL256" s="23"/>
      <c r="AM256" s="23"/>
      <c r="AN256" s="23"/>
      <c r="AO256" s="23"/>
      <c r="AP256" s="23"/>
      <c r="AQ256" s="23"/>
      <c r="AR256" s="23"/>
      <c r="AS256" s="23"/>
      <c r="AT256" s="23"/>
      <c r="AU256" s="23"/>
    </row>
    <row r="257" spans="17:47" ht="15" thickBot="1" x14ac:dyDescent="0.4">
      <c r="Q257" s="18">
        <v>2527</v>
      </c>
      <c r="R257" s="18">
        <v>1882</v>
      </c>
      <c r="S257" s="20"/>
      <c r="T257" s="19">
        <v>533</v>
      </c>
      <c r="U257" s="18">
        <v>598</v>
      </c>
      <c r="V257" s="18">
        <v>1098</v>
      </c>
      <c r="W257" s="18">
        <v>491</v>
      </c>
      <c r="X257" s="18">
        <v>1682</v>
      </c>
      <c r="Y257" s="18">
        <v>1714</v>
      </c>
      <c r="Z257" s="18">
        <v>659</v>
      </c>
      <c r="AA257" s="18">
        <v>425</v>
      </c>
      <c r="AB257" s="18">
        <v>365</v>
      </c>
      <c r="AC257" s="18">
        <v>237</v>
      </c>
      <c r="AD257" s="18">
        <v>648</v>
      </c>
      <c r="AE257" s="18">
        <v>459</v>
      </c>
      <c r="AF257" s="20"/>
      <c r="AG257" s="23"/>
      <c r="AH257" s="23"/>
      <c r="AI257" s="20"/>
      <c r="AJ257" s="23"/>
      <c r="AK257" s="23"/>
      <c r="AL257" s="23"/>
      <c r="AM257" s="23"/>
      <c r="AN257" s="23"/>
      <c r="AO257" s="23"/>
      <c r="AP257" s="23"/>
      <c r="AQ257" s="23"/>
      <c r="AR257" s="23"/>
      <c r="AS257" s="23"/>
      <c r="AT257" s="23"/>
      <c r="AU257" s="23"/>
    </row>
    <row r="258" spans="17:47" ht="15" thickBot="1" x14ac:dyDescent="0.4">
      <c r="Q258" s="18">
        <v>273</v>
      </c>
      <c r="R258" s="18">
        <v>77</v>
      </c>
      <c r="S258" s="20"/>
      <c r="T258" s="19">
        <v>319</v>
      </c>
      <c r="U258" s="18">
        <v>865</v>
      </c>
      <c r="V258" s="18">
        <v>1337</v>
      </c>
      <c r="W258" s="18">
        <v>588</v>
      </c>
      <c r="X258" s="18">
        <v>348</v>
      </c>
      <c r="Y258" s="18">
        <v>1003</v>
      </c>
      <c r="Z258" s="18">
        <v>705</v>
      </c>
      <c r="AA258" s="18">
        <v>376</v>
      </c>
      <c r="AB258" s="18">
        <v>458</v>
      </c>
      <c r="AC258" s="18">
        <v>424</v>
      </c>
      <c r="AD258" s="18">
        <v>1271</v>
      </c>
      <c r="AE258" s="18">
        <v>632</v>
      </c>
      <c r="AF258" s="20"/>
      <c r="AG258" s="23"/>
      <c r="AH258" s="23"/>
      <c r="AI258" s="20"/>
      <c r="AJ258" s="23"/>
      <c r="AK258" s="23"/>
      <c r="AL258" s="23"/>
      <c r="AM258" s="23"/>
      <c r="AN258" s="23"/>
      <c r="AO258" s="23"/>
      <c r="AP258" s="23"/>
      <c r="AQ258" s="23"/>
      <c r="AR258" s="23"/>
      <c r="AS258" s="23"/>
      <c r="AT258" s="23"/>
      <c r="AU258" s="23"/>
    </row>
    <row r="259" spans="17:47" ht="15" thickBot="1" x14ac:dyDescent="0.4">
      <c r="Q259" s="18">
        <v>363</v>
      </c>
      <c r="R259" s="18">
        <v>1259</v>
      </c>
      <c r="S259" s="20"/>
      <c r="T259" s="19">
        <v>395</v>
      </c>
      <c r="U259" s="18">
        <v>259</v>
      </c>
      <c r="V259" s="18">
        <v>756</v>
      </c>
      <c r="W259" s="18">
        <v>663</v>
      </c>
      <c r="X259" s="18">
        <v>1221</v>
      </c>
      <c r="Y259" s="18">
        <v>1122</v>
      </c>
      <c r="Z259" s="18">
        <v>453</v>
      </c>
      <c r="AA259" s="18">
        <v>519</v>
      </c>
      <c r="AB259" s="18">
        <v>980</v>
      </c>
      <c r="AC259" s="18">
        <v>403</v>
      </c>
      <c r="AD259" s="18">
        <v>230</v>
      </c>
      <c r="AE259" s="18">
        <v>1941</v>
      </c>
      <c r="AF259" s="20"/>
      <c r="AG259" s="23"/>
      <c r="AH259" s="23"/>
      <c r="AI259" s="20"/>
      <c r="AJ259" s="23"/>
      <c r="AK259" s="23"/>
      <c r="AL259" s="23"/>
      <c r="AM259" s="23"/>
      <c r="AN259" s="23"/>
      <c r="AO259" s="23"/>
      <c r="AP259" s="23"/>
      <c r="AQ259" s="23"/>
      <c r="AR259" s="23"/>
      <c r="AS259" s="23"/>
      <c r="AT259" s="23"/>
      <c r="AU259" s="23"/>
    </row>
    <row r="260" spans="17:47" ht="15" thickBot="1" x14ac:dyDescent="0.4">
      <c r="Q260" s="18">
        <v>782</v>
      </c>
      <c r="R260" s="18">
        <v>654</v>
      </c>
      <c r="S260" s="20"/>
      <c r="T260" s="19">
        <v>340</v>
      </c>
      <c r="U260" s="18">
        <v>434</v>
      </c>
      <c r="V260" s="18">
        <v>2001</v>
      </c>
      <c r="W260" s="18">
        <v>503</v>
      </c>
      <c r="X260" s="18">
        <v>526</v>
      </c>
      <c r="Y260" s="18">
        <v>96</v>
      </c>
      <c r="Z260" s="18">
        <v>527</v>
      </c>
      <c r="AA260" s="18">
        <v>270</v>
      </c>
      <c r="AB260" s="18">
        <v>1860</v>
      </c>
      <c r="AC260" s="18">
        <v>558</v>
      </c>
      <c r="AD260" s="18">
        <v>432</v>
      </c>
      <c r="AE260" s="18">
        <v>2958</v>
      </c>
      <c r="AF260" s="20"/>
      <c r="AG260" s="23"/>
      <c r="AH260" s="23"/>
      <c r="AI260" s="20"/>
      <c r="AJ260" s="23"/>
      <c r="AK260" s="23"/>
      <c r="AL260" s="23"/>
      <c r="AM260" s="23"/>
      <c r="AN260" s="23"/>
      <c r="AO260" s="23"/>
      <c r="AP260" s="23"/>
      <c r="AQ260" s="23"/>
      <c r="AR260" s="23"/>
      <c r="AS260" s="23"/>
      <c r="AT260" s="23"/>
      <c r="AU260" s="23"/>
    </row>
    <row r="261" spans="17:47" ht="15" thickBot="1" x14ac:dyDescent="0.4">
      <c r="Q261" s="18">
        <v>453</v>
      </c>
      <c r="R261" s="18">
        <v>1844</v>
      </c>
      <c r="S261" s="20"/>
      <c r="T261" s="19">
        <v>96</v>
      </c>
      <c r="U261" s="18">
        <v>762</v>
      </c>
      <c r="V261" s="18">
        <v>3034</v>
      </c>
      <c r="W261" s="18">
        <v>565</v>
      </c>
      <c r="X261" s="18">
        <v>429</v>
      </c>
      <c r="Y261" s="18">
        <v>173</v>
      </c>
      <c r="Z261" s="18">
        <v>392</v>
      </c>
      <c r="AA261" s="18">
        <v>343</v>
      </c>
      <c r="AB261" s="18">
        <v>775</v>
      </c>
      <c r="AC261" s="18">
        <v>454</v>
      </c>
      <c r="AD261" s="18">
        <v>51</v>
      </c>
      <c r="AE261" s="18">
        <v>1493</v>
      </c>
      <c r="AF261" s="20"/>
      <c r="AG261" s="23"/>
      <c r="AH261" s="23"/>
      <c r="AI261" s="20"/>
      <c r="AJ261" s="23"/>
      <c r="AK261" s="23"/>
      <c r="AL261" s="23"/>
      <c r="AM261" s="23"/>
      <c r="AN261" s="23"/>
      <c r="AO261" s="23"/>
      <c r="AP261" s="23"/>
      <c r="AQ261" s="23"/>
      <c r="AR261" s="23"/>
      <c r="AS261" s="23"/>
      <c r="AT261" s="23"/>
      <c r="AU261" s="23"/>
    </row>
    <row r="262" spans="17:47" ht="15" thickBot="1" x14ac:dyDescent="0.4">
      <c r="Q262" s="18">
        <v>159</v>
      </c>
      <c r="R262" s="18">
        <v>88</v>
      </c>
      <c r="S262" s="20"/>
      <c r="T262" s="19">
        <v>565</v>
      </c>
      <c r="U262" s="18">
        <v>639</v>
      </c>
      <c r="V262" s="18">
        <v>398</v>
      </c>
      <c r="W262" s="18">
        <v>1202</v>
      </c>
      <c r="X262" s="18">
        <v>398</v>
      </c>
      <c r="Y262" s="18">
        <v>129</v>
      </c>
      <c r="Z262" s="18">
        <v>89</v>
      </c>
      <c r="AA262" s="18">
        <v>286</v>
      </c>
      <c r="AB262" s="18">
        <v>1282</v>
      </c>
      <c r="AC262" s="18">
        <v>488</v>
      </c>
      <c r="AD262" s="18">
        <v>1702</v>
      </c>
      <c r="AE262" s="18">
        <v>692</v>
      </c>
      <c r="AF262" s="20"/>
      <c r="AG262" s="23"/>
      <c r="AH262" s="23"/>
      <c r="AI262" s="20"/>
      <c r="AJ262" s="23"/>
      <c r="AK262" s="23"/>
      <c r="AL262" s="23"/>
      <c r="AM262" s="23"/>
      <c r="AN262" s="23"/>
      <c r="AO262" s="23"/>
      <c r="AP262" s="23"/>
      <c r="AQ262" s="23"/>
      <c r="AR262" s="23"/>
      <c r="AS262" s="23"/>
      <c r="AT262" s="23"/>
      <c r="AU262" s="23"/>
    </row>
    <row r="263" spans="17:47" ht="15" thickBot="1" x14ac:dyDescent="0.4">
      <c r="Q263" s="18">
        <v>363</v>
      </c>
      <c r="R263" s="18">
        <v>769</v>
      </c>
      <c r="S263" s="20"/>
      <c r="T263" s="19">
        <v>884</v>
      </c>
      <c r="U263" s="18">
        <v>313</v>
      </c>
      <c r="V263" s="18">
        <v>972</v>
      </c>
      <c r="W263" s="18">
        <v>508</v>
      </c>
      <c r="X263" s="18">
        <v>490</v>
      </c>
      <c r="Y263" s="18">
        <v>916</v>
      </c>
      <c r="Z263" s="18">
        <v>469</v>
      </c>
      <c r="AA263" s="18">
        <v>444</v>
      </c>
      <c r="AB263" s="18">
        <v>685</v>
      </c>
      <c r="AC263" s="18">
        <v>536</v>
      </c>
      <c r="AD263" s="18">
        <v>755</v>
      </c>
      <c r="AE263" s="18">
        <v>1479</v>
      </c>
      <c r="AF263" s="20"/>
      <c r="AG263" s="23"/>
      <c r="AH263" s="23"/>
      <c r="AI263" s="20"/>
      <c r="AJ263" s="23"/>
      <c r="AK263" s="23"/>
      <c r="AL263" s="23"/>
      <c r="AM263" s="23"/>
      <c r="AN263" s="23"/>
      <c r="AO263" s="23"/>
      <c r="AP263" s="23"/>
      <c r="AQ263" s="23"/>
      <c r="AR263" s="23"/>
      <c r="AS263" s="23"/>
      <c r="AT263" s="23"/>
      <c r="AU263" s="23"/>
    </row>
    <row r="264" spans="17:47" ht="15" thickBot="1" x14ac:dyDescent="0.4">
      <c r="Q264" s="18">
        <v>510</v>
      </c>
      <c r="R264" s="18">
        <v>1839</v>
      </c>
      <c r="S264" s="20"/>
      <c r="T264" s="19">
        <v>326</v>
      </c>
      <c r="U264" s="18">
        <v>53</v>
      </c>
      <c r="V264" s="18">
        <v>1407</v>
      </c>
      <c r="W264" s="18">
        <v>630</v>
      </c>
      <c r="X264" s="18">
        <v>671</v>
      </c>
      <c r="Y264" s="18">
        <v>378</v>
      </c>
      <c r="Z264" s="18">
        <v>537</v>
      </c>
      <c r="AA264" s="18">
        <v>501</v>
      </c>
      <c r="AB264" s="18">
        <v>677</v>
      </c>
      <c r="AC264" s="18">
        <v>1014</v>
      </c>
      <c r="AD264" s="18">
        <v>54</v>
      </c>
      <c r="AE264" s="18">
        <v>293</v>
      </c>
      <c r="AF264" s="20"/>
      <c r="AG264" s="23"/>
      <c r="AH264" s="23"/>
      <c r="AI264" s="20"/>
      <c r="AJ264" s="23"/>
      <c r="AK264" s="23"/>
      <c r="AL264" s="23"/>
      <c r="AM264" s="23"/>
      <c r="AN264" s="23"/>
      <c r="AO264" s="23"/>
      <c r="AP264" s="23"/>
      <c r="AQ264" s="23"/>
      <c r="AR264" s="23"/>
      <c r="AS264" s="23"/>
      <c r="AT264" s="23"/>
      <c r="AU264" s="23"/>
    </row>
    <row r="265" spans="17:47" ht="15" thickBot="1" x14ac:dyDescent="0.4">
      <c r="Q265" s="18">
        <v>402</v>
      </c>
      <c r="R265" s="18">
        <v>563</v>
      </c>
      <c r="S265" s="20"/>
      <c r="T265" s="19">
        <v>343</v>
      </c>
      <c r="U265" s="18">
        <v>125</v>
      </c>
      <c r="V265" s="18">
        <v>1101</v>
      </c>
      <c r="W265" s="18">
        <v>359</v>
      </c>
      <c r="X265" s="18">
        <v>373</v>
      </c>
      <c r="Y265" s="18">
        <v>1113</v>
      </c>
      <c r="Z265" s="18">
        <v>417</v>
      </c>
      <c r="AA265" s="18">
        <v>301</v>
      </c>
      <c r="AB265" s="18">
        <v>3391</v>
      </c>
      <c r="AC265" s="18">
        <v>2823</v>
      </c>
      <c r="AD265" s="18">
        <v>957</v>
      </c>
      <c r="AE265" s="18">
        <v>368</v>
      </c>
      <c r="AF265" s="20"/>
      <c r="AG265" s="23"/>
      <c r="AH265" s="23"/>
      <c r="AI265" s="20"/>
      <c r="AJ265" s="23"/>
      <c r="AK265" s="23"/>
      <c r="AL265" s="23"/>
      <c r="AM265" s="23"/>
      <c r="AN265" s="23"/>
      <c r="AO265" s="23"/>
      <c r="AP265" s="23"/>
      <c r="AQ265" s="23"/>
      <c r="AR265" s="23"/>
      <c r="AS265" s="23"/>
      <c r="AT265" s="23"/>
      <c r="AU265" s="23"/>
    </row>
    <row r="266" spans="17:47" ht="15" thickBot="1" x14ac:dyDescent="0.4">
      <c r="Q266" s="18">
        <v>446</v>
      </c>
      <c r="R266" s="18">
        <v>412</v>
      </c>
      <c r="S266" s="20"/>
      <c r="T266" s="21">
        <v>515</v>
      </c>
      <c r="U266" s="18">
        <v>670</v>
      </c>
      <c r="V266" s="18">
        <v>641</v>
      </c>
      <c r="W266" s="18">
        <v>899</v>
      </c>
      <c r="X266" s="18">
        <v>757</v>
      </c>
      <c r="Y266" s="18">
        <v>1569</v>
      </c>
      <c r="Z266" s="18">
        <v>401</v>
      </c>
      <c r="AA266" s="18">
        <v>262</v>
      </c>
      <c r="AB266" s="18">
        <v>1351</v>
      </c>
      <c r="AC266" s="18">
        <v>597</v>
      </c>
      <c r="AD266" s="18">
        <v>63</v>
      </c>
      <c r="AE266" s="18">
        <v>4364</v>
      </c>
      <c r="AF266" s="20"/>
      <c r="AG266" s="23"/>
      <c r="AH266" s="23"/>
      <c r="AI266" s="20"/>
      <c r="AJ266" s="23"/>
      <c r="AK266" s="23"/>
      <c r="AL266" s="23"/>
      <c r="AM266" s="23"/>
      <c r="AN266" s="23"/>
      <c r="AO266" s="23"/>
      <c r="AP266" s="23"/>
      <c r="AQ266" s="23"/>
      <c r="AR266" s="23"/>
      <c r="AS266" s="23"/>
      <c r="AT266" s="23"/>
      <c r="AU266" s="23"/>
    </row>
    <row r="267" spans="17:47" ht="15" thickBot="1" x14ac:dyDescent="0.4">
      <c r="Q267" s="18">
        <v>200</v>
      </c>
      <c r="R267" s="18">
        <v>456</v>
      </c>
      <c r="S267" s="20"/>
      <c r="T267" s="19">
        <v>372</v>
      </c>
      <c r="U267" s="18">
        <v>433</v>
      </c>
      <c r="V267" s="18">
        <v>75</v>
      </c>
      <c r="W267" s="18">
        <v>476</v>
      </c>
      <c r="X267" s="18">
        <v>318</v>
      </c>
      <c r="Y267" s="18">
        <v>966</v>
      </c>
      <c r="Z267" s="18">
        <v>87</v>
      </c>
      <c r="AA267" s="18">
        <v>736</v>
      </c>
      <c r="AB267" s="18">
        <v>851</v>
      </c>
      <c r="AC267" s="18">
        <v>1093</v>
      </c>
      <c r="AD267" s="18">
        <v>91</v>
      </c>
      <c r="AE267" s="18">
        <v>77</v>
      </c>
      <c r="AF267" s="20"/>
      <c r="AG267" s="23"/>
      <c r="AH267" s="23"/>
      <c r="AI267" s="20"/>
      <c r="AJ267" s="23"/>
      <c r="AK267" s="23"/>
      <c r="AL267" s="23"/>
      <c r="AM267" s="23"/>
      <c r="AN267" s="23"/>
      <c r="AO267" s="23"/>
      <c r="AP267" s="23"/>
      <c r="AQ267" s="23"/>
      <c r="AR267" s="20"/>
      <c r="AS267" s="23"/>
      <c r="AT267" s="23"/>
      <c r="AU267" s="23"/>
    </row>
    <row r="268" spans="17:47" ht="15" thickBot="1" x14ac:dyDescent="0.4">
      <c r="Q268" s="18">
        <v>335</v>
      </c>
      <c r="R268" s="18">
        <v>1061</v>
      </c>
      <c r="S268" s="20"/>
      <c r="T268" s="19">
        <v>374</v>
      </c>
      <c r="U268" s="18">
        <v>3527</v>
      </c>
      <c r="V268" s="18">
        <v>566</v>
      </c>
      <c r="W268" s="18">
        <v>300</v>
      </c>
      <c r="X268" s="18">
        <v>445</v>
      </c>
      <c r="Y268" s="18">
        <v>1380</v>
      </c>
      <c r="Z268" s="18">
        <v>1383</v>
      </c>
      <c r="AA268" s="18">
        <v>613</v>
      </c>
      <c r="AB268" s="18">
        <v>1184</v>
      </c>
      <c r="AC268" s="18">
        <v>580</v>
      </c>
      <c r="AD268" s="18">
        <v>1152</v>
      </c>
      <c r="AE268" s="18">
        <v>393</v>
      </c>
      <c r="AF268" s="20"/>
      <c r="AG268" s="23"/>
      <c r="AH268" s="23"/>
      <c r="AI268" s="20"/>
      <c r="AJ268" s="23"/>
      <c r="AK268" s="23"/>
      <c r="AL268" s="23"/>
      <c r="AM268" s="23"/>
      <c r="AN268" s="23"/>
      <c r="AO268" s="23"/>
      <c r="AP268" s="23"/>
      <c r="AQ268" s="23"/>
      <c r="AR268" s="23"/>
      <c r="AS268" s="23"/>
      <c r="AT268" s="23"/>
      <c r="AU268" s="23"/>
    </row>
    <row r="269" spans="17:47" ht="15" thickBot="1" x14ac:dyDescent="0.4">
      <c r="Q269" s="18">
        <v>594</v>
      </c>
      <c r="R269" s="18">
        <v>340</v>
      </c>
      <c r="S269" s="20"/>
      <c r="T269" s="19">
        <v>356</v>
      </c>
      <c r="U269" s="18">
        <v>117</v>
      </c>
      <c r="V269" s="18">
        <v>804</v>
      </c>
      <c r="W269" s="18">
        <v>659</v>
      </c>
      <c r="X269" s="18">
        <v>346</v>
      </c>
      <c r="Y269" s="18">
        <v>50</v>
      </c>
      <c r="Z269" s="18">
        <v>578</v>
      </c>
      <c r="AA269" s="18">
        <v>413</v>
      </c>
      <c r="AB269" s="18">
        <v>689</v>
      </c>
      <c r="AC269" s="18">
        <v>124</v>
      </c>
      <c r="AD269" s="18">
        <v>638</v>
      </c>
      <c r="AE269" s="18">
        <v>711</v>
      </c>
      <c r="AF269" s="20"/>
      <c r="AG269" s="23"/>
      <c r="AH269" s="23"/>
      <c r="AI269" s="20"/>
      <c r="AJ269" s="23"/>
      <c r="AK269" s="23"/>
      <c r="AL269" s="23"/>
      <c r="AM269" s="23"/>
      <c r="AN269" s="23"/>
      <c r="AO269" s="23"/>
      <c r="AP269" s="23"/>
      <c r="AQ269" s="23"/>
      <c r="AR269" s="20"/>
      <c r="AS269" s="23"/>
      <c r="AT269" s="23"/>
      <c r="AU269" s="23"/>
    </row>
    <row r="270" spans="17:47" ht="15" thickBot="1" x14ac:dyDescent="0.4">
      <c r="Q270" s="18">
        <v>486</v>
      </c>
      <c r="R270" s="18">
        <v>569</v>
      </c>
      <c r="S270" s="20"/>
      <c r="T270" s="19">
        <v>200</v>
      </c>
      <c r="U270" s="18">
        <v>237</v>
      </c>
      <c r="V270" s="18">
        <v>577</v>
      </c>
      <c r="W270" s="18">
        <v>790</v>
      </c>
      <c r="X270" s="18">
        <v>276</v>
      </c>
      <c r="Y270" s="18">
        <v>1644</v>
      </c>
      <c r="Z270" s="18">
        <v>948</v>
      </c>
      <c r="AA270" s="18">
        <v>302</v>
      </c>
      <c r="AB270" s="18">
        <v>2669</v>
      </c>
      <c r="AC270" s="18">
        <v>826</v>
      </c>
      <c r="AD270" s="18">
        <v>508</v>
      </c>
      <c r="AE270" s="18">
        <v>460</v>
      </c>
      <c r="AF270" s="20"/>
      <c r="AG270" s="23"/>
      <c r="AH270" s="23"/>
      <c r="AI270" s="20"/>
      <c r="AJ270" s="23"/>
      <c r="AK270" s="23"/>
      <c r="AL270" s="23"/>
      <c r="AM270" s="23"/>
      <c r="AN270" s="23"/>
      <c r="AO270" s="23"/>
      <c r="AP270" s="23"/>
      <c r="AQ270" s="23"/>
      <c r="AR270" s="23"/>
      <c r="AS270" s="23"/>
      <c r="AT270" s="23"/>
      <c r="AU270" s="23"/>
    </row>
    <row r="271" spans="17:47" ht="15" thickBot="1" x14ac:dyDescent="0.4">
      <c r="Q271" s="18">
        <v>195</v>
      </c>
      <c r="R271" s="18">
        <v>798</v>
      </c>
      <c r="S271" s="20"/>
      <c r="T271" s="19">
        <v>198</v>
      </c>
      <c r="U271" s="18">
        <v>1180</v>
      </c>
      <c r="V271" s="18">
        <v>196</v>
      </c>
      <c r="W271" s="18">
        <v>625</v>
      </c>
      <c r="X271" s="18">
        <v>369</v>
      </c>
      <c r="Y271" s="18">
        <v>1150</v>
      </c>
      <c r="Z271" s="18">
        <v>909</v>
      </c>
      <c r="AA271" s="18">
        <v>241</v>
      </c>
      <c r="AB271" s="18">
        <v>406</v>
      </c>
      <c r="AC271" s="18">
        <v>417</v>
      </c>
      <c r="AD271" s="18">
        <v>273</v>
      </c>
      <c r="AE271" s="18">
        <v>91</v>
      </c>
      <c r="AF271" s="20"/>
      <c r="AG271" s="23"/>
      <c r="AH271" s="23"/>
      <c r="AI271" s="20"/>
      <c r="AJ271" s="23"/>
      <c r="AK271" s="23"/>
      <c r="AL271" s="23"/>
      <c r="AM271" s="23"/>
      <c r="AN271" s="23"/>
      <c r="AO271" s="23"/>
      <c r="AP271" s="23"/>
      <c r="AQ271" s="23"/>
      <c r="AR271" s="23"/>
      <c r="AS271" s="23"/>
      <c r="AT271" s="23"/>
      <c r="AU271" s="23"/>
    </row>
    <row r="272" spans="17:47" ht="15" thickBot="1" x14ac:dyDescent="0.4">
      <c r="Q272" s="18">
        <v>520</v>
      </c>
      <c r="R272" s="18">
        <v>504</v>
      </c>
      <c r="S272" s="20"/>
      <c r="T272" s="19">
        <v>414</v>
      </c>
      <c r="U272" s="18">
        <v>379</v>
      </c>
      <c r="V272" s="18">
        <v>640</v>
      </c>
      <c r="W272" s="18">
        <v>1861</v>
      </c>
      <c r="X272" s="18">
        <v>2180</v>
      </c>
      <c r="Y272" s="18">
        <v>357</v>
      </c>
      <c r="Z272" s="18">
        <v>602</v>
      </c>
      <c r="AA272" s="18">
        <v>640</v>
      </c>
      <c r="AB272" s="18">
        <v>1101</v>
      </c>
      <c r="AC272" s="18">
        <v>643</v>
      </c>
      <c r="AD272" s="18">
        <v>290</v>
      </c>
      <c r="AE272" s="18">
        <v>1474</v>
      </c>
      <c r="AF272" s="20"/>
      <c r="AG272" s="23"/>
      <c r="AH272" s="23"/>
      <c r="AI272" s="20"/>
      <c r="AJ272" s="23"/>
      <c r="AK272" s="23"/>
      <c r="AL272" s="23"/>
      <c r="AM272" s="23"/>
      <c r="AN272" s="23"/>
      <c r="AO272" s="23"/>
      <c r="AP272" s="23"/>
      <c r="AQ272" s="23"/>
      <c r="AR272" s="23"/>
      <c r="AS272" s="23"/>
      <c r="AT272" s="23"/>
      <c r="AU272" s="23"/>
    </row>
    <row r="273" spans="17:47" ht="15" thickBot="1" x14ac:dyDescent="0.4">
      <c r="Q273" s="18">
        <v>304</v>
      </c>
      <c r="R273" s="18">
        <v>841</v>
      </c>
      <c r="S273" s="20"/>
      <c r="T273" s="19">
        <v>206</v>
      </c>
      <c r="U273" s="18">
        <v>700</v>
      </c>
      <c r="V273" s="18">
        <v>741</v>
      </c>
      <c r="W273" s="18">
        <v>502</v>
      </c>
      <c r="X273" s="18">
        <v>126</v>
      </c>
      <c r="Y273" s="18">
        <v>1368</v>
      </c>
      <c r="Z273" s="18">
        <v>371</v>
      </c>
      <c r="AA273" s="18">
        <v>169</v>
      </c>
      <c r="AB273" s="18">
        <v>4497</v>
      </c>
      <c r="AC273" s="18">
        <v>1519</v>
      </c>
      <c r="AD273" s="18">
        <v>419</v>
      </c>
      <c r="AE273" s="18">
        <v>435</v>
      </c>
      <c r="AF273" s="20"/>
      <c r="AG273" s="23"/>
      <c r="AH273" s="23"/>
      <c r="AI273" s="20"/>
      <c r="AJ273" s="23"/>
      <c r="AK273" s="23"/>
      <c r="AL273" s="23"/>
      <c r="AM273" s="23"/>
      <c r="AN273" s="23"/>
      <c r="AO273" s="23"/>
      <c r="AP273" s="23"/>
      <c r="AQ273" s="23"/>
      <c r="AR273" s="23"/>
      <c r="AS273" s="23"/>
      <c r="AT273" s="23"/>
      <c r="AU273" s="23"/>
    </row>
    <row r="274" spans="17:47" ht="15" thickBot="1" x14ac:dyDescent="0.4">
      <c r="Q274" s="18">
        <v>342</v>
      </c>
      <c r="R274" s="18">
        <v>560</v>
      </c>
      <c r="S274" s="20"/>
      <c r="T274" s="19">
        <v>150</v>
      </c>
      <c r="U274" s="18">
        <v>421</v>
      </c>
      <c r="V274" s="18">
        <v>1021</v>
      </c>
      <c r="W274" s="18">
        <v>293</v>
      </c>
      <c r="X274" s="18">
        <v>1064</v>
      </c>
      <c r="Y274" s="18">
        <v>596</v>
      </c>
      <c r="Z274" s="18">
        <v>928</v>
      </c>
      <c r="AA274" s="18">
        <v>173</v>
      </c>
      <c r="AB274" s="18">
        <v>439</v>
      </c>
      <c r="AC274" s="18">
        <v>353</v>
      </c>
      <c r="AD274" s="18">
        <v>244</v>
      </c>
      <c r="AE274" s="18">
        <v>101</v>
      </c>
      <c r="AF274" s="20"/>
      <c r="AG274" s="23"/>
      <c r="AH274" s="23"/>
      <c r="AI274" s="20"/>
      <c r="AJ274" s="23"/>
      <c r="AK274" s="23"/>
      <c r="AL274" s="23"/>
      <c r="AM274" s="23"/>
      <c r="AN274" s="23"/>
      <c r="AO274" s="23"/>
      <c r="AP274" s="23"/>
      <c r="AQ274" s="23"/>
      <c r="AR274" s="23"/>
      <c r="AS274" s="23"/>
      <c r="AT274" s="23"/>
      <c r="AU274" s="23"/>
    </row>
    <row r="275" spans="17:47" ht="15" thickBot="1" x14ac:dyDescent="0.4">
      <c r="Q275" s="18">
        <v>419</v>
      </c>
      <c r="R275" s="18">
        <v>1349</v>
      </c>
      <c r="S275" s="20"/>
      <c r="T275" s="19">
        <v>352</v>
      </c>
      <c r="U275" s="18">
        <v>137</v>
      </c>
      <c r="V275" s="18">
        <v>465</v>
      </c>
      <c r="W275" s="18">
        <v>525</v>
      </c>
      <c r="X275" s="18">
        <v>523</v>
      </c>
      <c r="Y275" s="18">
        <v>896</v>
      </c>
      <c r="Z275" s="18">
        <v>595</v>
      </c>
      <c r="AA275" s="18">
        <v>396</v>
      </c>
      <c r="AB275" s="18">
        <v>1469</v>
      </c>
      <c r="AC275" s="18">
        <v>938</v>
      </c>
      <c r="AD275" s="18">
        <v>192</v>
      </c>
      <c r="AE275" s="18">
        <v>425</v>
      </c>
      <c r="AF275" s="20"/>
      <c r="AG275" s="23"/>
      <c r="AH275" s="23"/>
      <c r="AI275" s="20"/>
      <c r="AJ275" s="23"/>
      <c r="AK275" s="23"/>
      <c r="AL275" s="23"/>
      <c r="AM275" s="23"/>
      <c r="AN275" s="23"/>
      <c r="AO275" s="23"/>
      <c r="AP275" s="23"/>
      <c r="AQ275" s="23"/>
      <c r="AR275" s="23"/>
      <c r="AS275" s="23"/>
      <c r="AT275" s="23"/>
      <c r="AU275" s="23"/>
    </row>
    <row r="276" spans="17:47" ht="15" thickBot="1" x14ac:dyDescent="0.4">
      <c r="Q276" s="18">
        <v>348</v>
      </c>
      <c r="R276" s="18">
        <v>81</v>
      </c>
      <c r="S276" s="20"/>
      <c r="T276" s="19">
        <v>144</v>
      </c>
      <c r="U276" s="18">
        <v>579</v>
      </c>
      <c r="V276" s="18">
        <v>1355</v>
      </c>
      <c r="W276" s="18">
        <v>485</v>
      </c>
      <c r="X276" s="18">
        <v>462</v>
      </c>
      <c r="Y276" s="18">
        <v>751</v>
      </c>
      <c r="Z276" s="18">
        <v>514</v>
      </c>
      <c r="AA276" s="18">
        <v>293</v>
      </c>
      <c r="AB276" s="18">
        <v>73</v>
      </c>
      <c r="AC276" s="18">
        <v>607</v>
      </c>
      <c r="AD276" s="18">
        <v>293</v>
      </c>
      <c r="AE276" s="18">
        <v>1260</v>
      </c>
      <c r="AF276" s="20"/>
      <c r="AG276" s="23"/>
      <c r="AH276" s="23"/>
      <c r="AI276" s="20"/>
      <c r="AJ276" s="23"/>
      <c r="AK276" s="23"/>
      <c r="AL276" s="23"/>
      <c r="AM276" s="23"/>
      <c r="AN276" s="23"/>
      <c r="AO276" s="23"/>
      <c r="AP276" s="23"/>
      <c r="AQ276" s="23"/>
      <c r="AR276" s="23"/>
      <c r="AS276" s="23"/>
      <c r="AT276" s="23"/>
      <c r="AU276" s="23"/>
    </row>
    <row r="277" spans="17:47" ht="15" thickBot="1" x14ac:dyDescent="0.4">
      <c r="Q277" s="18">
        <v>147</v>
      </c>
      <c r="R277" s="18">
        <v>881</v>
      </c>
      <c r="S277" s="20"/>
      <c r="T277" s="19">
        <v>408</v>
      </c>
      <c r="U277" s="18">
        <v>1255</v>
      </c>
      <c r="V277" s="18">
        <v>558</v>
      </c>
      <c r="W277" s="18">
        <v>544</v>
      </c>
      <c r="X277" s="18">
        <v>335</v>
      </c>
      <c r="Y277" s="20"/>
      <c r="Z277" s="18">
        <v>713</v>
      </c>
      <c r="AA277" s="18">
        <v>505</v>
      </c>
      <c r="AB277" s="18">
        <v>753</v>
      </c>
      <c r="AC277" s="18">
        <v>170</v>
      </c>
      <c r="AD277" s="18">
        <v>103</v>
      </c>
      <c r="AE277" s="18">
        <v>1174</v>
      </c>
      <c r="AF277" s="20"/>
      <c r="AG277" s="23"/>
      <c r="AH277" s="23"/>
      <c r="AI277" s="20"/>
      <c r="AJ277" s="23"/>
      <c r="AK277" s="23"/>
      <c r="AL277" s="23"/>
      <c r="AM277" s="23"/>
      <c r="AN277" s="23"/>
      <c r="AO277" s="20"/>
      <c r="AP277" s="23"/>
      <c r="AQ277" s="23"/>
      <c r="AR277" s="23"/>
      <c r="AS277" s="23"/>
      <c r="AT277" s="23"/>
      <c r="AU277" s="23"/>
    </row>
    <row r="278" spans="17:47" ht="15" thickBot="1" x14ac:dyDescent="0.4">
      <c r="Q278" s="18">
        <v>244</v>
      </c>
      <c r="R278" s="18">
        <v>64</v>
      </c>
      <c r="S278" s="20"/>
      <c r="T278" s="19">
        <v>235</v>
      </c>
      <c r="U278" s="18">
        <v>64</v>
      </c>
      <c r="V278" s="18">
        <v>113</v>
      </c>
      <c r="W278" s="18">
        <v>794</v>
      </c>
      <c r="X278" s="18">
        <v>402</v>
      </c>
      <c r="Y278" s="20"/>
      <c r="Z278" s="18">
        <v>657</v>
      </c>
      <c r="AA278" s="18">
        <v>120</v>
      </c>
      <c r="AB278" s="18">
        <v>834</v>
      </c>
      <c r="AC278" s="18">
        <v>581</v>
      </c>
      <c r="AD278" s="18">
        <v>1487</v>
      </c>
      <c r="AE278" s="18">
        <v>344</v>
      </c>
      <c r="AF278" s="20"/>
      <c r="AG278" s="23"/>
      <c r="AH278" s="23"/>
      <c r="AI278" s="20"/>
      <c r="AJ278" s="23"/>
      <c r="AK278" s="23"/>
      <c r="AL278" s="23"/>
      <c r="AM278" s="23"/>
      <c r="AN278" s="23"/>
      <c r="AO278" s="20"/>
      <c r="AP278" s="23"/>
      <c r="AQ278" s="23"/>
      <c r="AR278" s="23"/>
      <c r="AS278" s="23"/>
      <c r="AT278" s="23"/>
      <c r="AU278" s="23"/>
    </row>
    <row r="279" spans="17:47" ht="15" thickBot="1" x14ac:dyDescent="0.4">
      <c r="Q279" s="18">
        <v>238</v>
      </c>
      <c r="R279" s="18">
        <v>522</v>
      </c>
      <c r="S279" s="20"/>
      <c r="T279" s="19">
        <v>247</v>
      </c>
      <c r="U279" s="18">
        <v>354</v>
      </c>
      <c r="V279" s="18">
        <v>599</v>
      </c>
      <c r="W279" s="18">
        <v>395</v>
      </c>
      <c r="X279" s="18">
        <v>1160</v>
      </c>
      <c r="Y279" s="20"/>
      <c r="Z279" s="18">
        <v>784</v>
      </c>
      <c r="AA279" s="18">
        <v>1409</v>
      </c>
      <c r="AB279" s="18">
        <v>684</v>
      </c>
      <c r="AC279" s="18">
        <v>850</v>
      </c>
      <c r="AD279" s="18">
        <v>737</v>
      </c>
      <c r="AE279" s="18">
        <v>645</v>
      </c>
      <c r="AF279" s="20"/>
      <c r="AG279" s="23"/>
      <c r="AH279" s="23"/>
      <c r="AI279" s="20"/>
      <c r="AJ279" s="23"/>
      <c r="AK279" s="23"/>
      <c r="AL279" s="23"/>
      <c r="AM279" s="23"/>
      <c r="AN279" s="23"/>
      <c r="AO279" s="20"/>
      <c r="AP279" s="23"/>
      <c r="AQ279" s="23"/>
      <c r="AR279" s="23"/>
      <c r="AS279" s="23"/>
      <c r="AT279" s="23"/>
      <c r="AU279" s="23"/>
    </row>
    <row r="280" spans="17:47" ht="15" thickBot="1" x14ac:dyDescent="0.4">
      <c r="Q280" s="18">
        <v>240</v>
      </c>
      <c r="R280" s="18">
        <v>915</v>
      </c>
      <c r="S280" s="20"/>
      <c r="T280" s="19">
        <v>303</v>
      </c>
      <c r="U280" s="18">
        <v>862</v>
      </c>
      <c r="V280" s="18">
        <v>1207</v>
      </c>
      <c r="W280" s="18">
        <v>381</v>
      </c>
      <c r="X280" s="18">
        <v>476</v>
      </c>
      <c r="Y280" s="20"/>
      <c r="Z280" s="18">
        <v>561</v>
      </c>
      <c r="AA280" s="18">
        <v>269</v>
      </c>
      <c r="AB280" s="18">
        <v>514</v>
      </c>
      <c r="AC280" s="18">
        <v>558</v>
      </c>
      <c r="AD280" s="18">
        <v>176</v>
      </c>
      <c r="AE280" s="18">
        <v>585</v>
      </c>
      <c r="AF280" s="20"/>
      <c r="AG280" s="23"/>
      <c r="AH280" s="23"/>
      <c r="AI280" s="20"/>
      <c r="AJ280" s="23"/>
      <c r="AK280" s="23"/>
      <c r="AL280" s="23"/>
      <c r="AM280" s="23"/>
      <c r="AN280" s="23"/>
      <c r="AO280" s="20"/>
      <c r="AP280" s="23"/>
      <c r="AQ280" s="23"/>
      <c r="AR280" s="23"/>
      <c r="AS280" s="23"/>
      <c r="AT280" s="23"/>
      <c r="AU280" s="23"/>
    </row>
    <row r="281" spans="17:47" ht="15" thickBot="1" x14ac:dyDescent="0.4">
      <c r="Q281" s="18">
        <v>166</v>
      </c>
      <c r="R281" s="18">
        <v>444</v>
      </c>
      <c r="S281" s="20"/>
      <c r="T281" s="19">
        <v>319</v>
      </c>
      <c r="U281" s="18">
        <v>1152</v>
      </c>
      <c r="V281" s="18">
        <v>73</v>
      </c>
      <c r="W281" s="18">
        <v>1061</v>
      </c>
      <c r="X281" s="18">
        <v>784</v>
      </c>
      <c r="Y281" s="20"/>
      <c r="Z281" s="18">
        <v>1286</v>
      </c>
      <c r="AA281" s="18">
        <v>1926</v>
      </c>
      <c r="AB281" s="18">
        <v>891</v>
      </c>
      <c r="AC281" s="18">
        <v>1052</v>
      </c>
      <c r="AD281" s="18">
        <v>883</v>
      </c>
      <c r="AE281" s="18">
        <v>296</v>
      </c>
      <c r="AF281" s="20"/>
      <c r="AG281" s="23"/>
      <c r="AH281" s="23"/>
      <c r="AI281" s="20"/>
      <c r="AJ281" s="23"/>
      <c r="AK281" s="23"/>
      <c r="AL281" s="23"/>
      <c r="AM281" s="23"/>
      <c r="AN281" s="23"/>
      <c r="AO281" s="20"/>
      <c r="AP281" s="23"/>
      <c r="AQ281" s="23"/>
      <c r="AR281" s="23"/>
      <c r="AS281" s="23"/>
      <c r="AT281" s="23"/>
      <c r="AU281" s="23"/>
    </row>
    <row r="282" spans="17:47" ht="15" thickBot="1" x14ac:dyDescent="0.4">
      <c r="Q282" s="18">
        <v>318</v>
      </c>
      <c r="R282" s="18">
        <v>431</v>
      </c>
      <c r="S282" s="20"/>
      <c r="T282" s="19">
        <v>372</v>
      </c>
      <c r="U282" s="18">
        <v>397</v>
      </c>
      <c r="V282" s="18">
        <v>1258</v>
      </c>
      <c r="W282" s="18">
        <v>1270</v>
      </c>
      <c r="X282" s="18">
        <v>498</v>
      </c>
      <c r="Y282" s="20"/>
      <c r="Z282" s="18">
        <v>330</v>
      </c>
      <c r="AA282" s="18">
        <v>128</v>
      </c>
      <c r="AB282" s="18">
        <v>3641</v>
      </c>
      <c r="AC282" s="18">
        <v>59</v>
      </c>
      <c r="AD282" s="18">
        <v>231</v>
      </c>
      <c r="AE282" s="18">
        <v>1229</v>
      </c>
      <c r="AF282" s="20"/>
      <c r="AG282" s="23"/>
      <c r="AH282" s="23"/>
      <c r="AI282" s="20"/>
      <c r="AJ282" s="23"/>
      <c r="AK282" s="23"/>
      <c r="AL282" s="23"/>
      <c r="AM282" s="23"/>
      <c r="AN282" s="23"/>
      <c r="AO282" s="20"/>
      <c r="AP282" s="23"/>
      <c r="AQ282" s="23"/>
      <c r="AR282" s="23"/>
      <c r="AS282" s="23"/>
      <c r="AT282" s="23"/>
      <c r="AU282" s="23"/>
    </row>
    <row r="283" spans="17:47" ht="15" thickBot="1" x14ac:dyDescent="0.4">
      <c r="Q283" s="18">
        <v>472</v>
      </c>
      <c r="R283" s="18">
        <v>547</v>
      </c>
      <c r="S283" s="20"/>
      <c r="T283" s="19">
        <v>410</v>
      </c>
      <c r="U283" s="18">
        <v>569</v>
      </c>
      <c r="V283" s="18">
        <v>823</v>
      </c>
      <c r="W283" s="18">
        <v>780</v>
      </c>
      <c r="X283" s="18">
        <v>637</v>
      </c>
      <c r="Y283" s="20"/>
      <c r="Z283" s="18">
        <v>713</v>
      </c>
      <c r="AA283" s="18">
        <v>343</v>
      </c>
      <c r="AB283" s="18">
        <v>678</v>
      </c>
      <c r="AC283" s="18">
        <v>920</v>
      </c>
      <c r="AD283" s="18">
        <v>888</v>
      </c>
      <c r="AE283" s="18">
        <v>911</v>
      </c>
      <c r="AF283" s="20"/>
      <c r="AG283" s="23"/>
      <c r="AH283" s="23"/>
      <c r="AI283" s="20"/>
      <c r="AJ283" s="23"/>
      <c r="AK283" s="23"/>
      <c r="AL283" s="23"/>
      <c r="AM283" s="23"/>
      <c r="AN283" s="23"/>
      <c r="AO283" s="20"/>
      <c r="AP283" s="23"/>
      <c r="AQ283" s="23"/>
      <c r="AR283" s="23"/>
      <c r="AS283" s="23"/>
      <c r="AT283" s="23"/>
      <c r="AU283" s="23"/>
    </row>
    <row r="284" spans="17:47" ht="15" thickBot="1" x14ac:dyDescent="0.4">
      <c r="Q284" s="18">
        <v>214</v>
      </c>
      <c r="R284" s="18">
        <v>220</v>
      </c>
      <c r="S284" s="20"/>
      <c r="T284" s="19">
        <v>460</v>
      </c>
      <c r="U284" s="18">
        <v>700</v>
      </c>
      <c r="V284" s="18">
        <v>543</v>
      </c>
      <c r="W284" s="18">
        <v>325</v>
      </c>
      <c r="X284" s="18">
        <v>835</v>
      </c>
      <c r="Y284" s="20"/>
      <c r="Z284" s="18">
        <v>548</v>
      </c>
      <c r="AA284" s="18">
        <v>756</v>
      </c>
      <c r="AB284" s="18">
        <v>305</v>
      </c>
      <c r="AC284" s="18">
        <v>314</v>
      </c>
      <c r="AD284" s="18">
        <v>194</v>
      </c>
      <c r="AE284" s="18">
        <v>632</v>
      </c>
      <c r="AF284" s="20"/>
      <c r="AG284" s="23"/>
      <c r="AH284" s="23"/>
      <c r="AI284" s="20"/>
      <c r="AJ284" s="23"/>
      <c r="AK284" s="23"/>
      <c r="AL284" s="23"/>
      <c r="AM284" s="23"/>
      <c r="AN284" s="23"/>
      <c r="AO284" s="20"/>
      <c r="AP284" s="23"/>
      <c r="AQ284" s="23"/>
      <c r="AR284" s="23"/>
      <c r="AS284" s="23"/>
      <c r="AT284" s="23"/>
      <c r="AU284" s="23"/>
    </row>
    <row r="285" spans="17:47" ht="15" thickBot="1" x14ac:dyDescent="0.4">
      <c r="Q285" s="18">
        <v>295</v>
      </c>
      <c r="R285" s="18">
        <v>397</v>
      </c>
      <c r="S285" s="20"/>
      <c r="T285" s="19">
        <v>207</v>
      </c>
      <c r="U285" s="18">
        <v>1254</v>
      </c>
      <c r="V285" s="18">
        <v>501</v>
      </c>
      <c r="W285" s="18">
        <v>907</v>
      </c>
      <c r="X285" s="18">
        <v>560</v>
      </c>
      <c r="Y285" s="20"/>
      <c r="Z285" s="18">
        <v>513</v>
      </c>
      <c r="AA285" s="18">
        <v>650</v>
      </c>
      <c r="AB285" s="18">
        <v>507</v>
      </c>
      <c r="AC285" s="18">
        <v>1341</v>
      </c>
      <c r="AD285" s="18">
        <v>675</v>
      </c>
      <c r="AE285" s="18">
        <v>466</v>
      </c>
      <c r="AF285" s="20"/>
      <c r="AG285" s="23"/>
      <c r="AH285" s="23"/>
      <c r="AI285" s="20"/>
      <c r="AJ285" s="23"/>
      <c r="AK285" s="23"/>
      <c r="AL285" s="23"/>
      <c r="AM285" s="23"/>
      <c r="AN285" s="23"/>
      <c r="AO285" s="20"/>
      <c r="AP285" s="23"/>
      <c r="AQ285" s="23"/>
      <c r="AR285" s="23"/>
      <c r="AS285" s="23"/>
      <c r="AT285" s="23"/>
      <c r="AU285" s="23"/>
    </row>
    <row r="286" spans="17:47" ht="15" thickBot="1" x14ac:dyDescent="0.4">
      <c r="Q286" s="18">
        <v>506</v>
      </c>
      <c r="R286" s="18">
        <v>952</v>
      </c>
      <c r="S286" s="20"/>
      <c r="T286" s="19">
        <v>541</v>
      </c>
      <c r="U286" s="18">
        <v>329</v>
      </c>
      <c r="V286" s="18">
        <v>960</v>
      </c>
      <c r="W286" s="18">
        <v>129</v>
      </c>
      <c r="X286" s="18">
        <v>1614</v>
      </c>
      <c r="Y286" s="20"/>
      <c r="Z286" s="18">
        <v>755</v>
      </c>
      <c r="AA286" s="18">
        <v>54</v>
      </c>
      <c r="AB286" s="18">
        <v>340</v>
      </c>
      <c r="AC286" s="18">
        <v>127</v>
      </c>
      <c r="AD286" s="18">
        <v>650</v>
      </c>
      <c r="AE286" s="18">
        <v>395</v>
      </c>
      <c r="AF286" s="20"/>
      <c r="AG286" s="23"/>
      <c r="AH286" s="23"/>
      <c r="AI286" s="20"/>
      <c r="AJ286" s="23"/>
      <c r="AK286" s="23"/>
      <c r="AL286" s="23"/>
      <c r="AM286" s="23"/>
      <c r="AN286" s="23"/>
      <c r="AO286" s="20"/>
      <c r="AP286" s="23"/>
      <c r="AQ286" s="23"/>
      <c r="AR286" s="23"/>
      <c r="AS286" s="23"/>
      <c r="AT286" s="23"/>
      <c r="AU286" s="23"/>
    </row>
    <row r="287" spans="17:47" ht="15" thickBot="1" x14ac:dyDescent="0.4">
      <c r="Q287" s="18">
        <v>322</v>
      </c>
      <c r="R287" s="18">
        <v>487</v>
      </c>
      <c r="S287" s="20"/>
      <c r="T287" s="19">
        <v>296</v>
      </c>
      <c r="U287" s="18">
        <v>698</v>
      </c>
      <c r="V287" s="18">
        <v>1542</v>
      </c>
      <c r="W287" s="18">
        <v>179</v>
      </c>
      <c r="X287" s="18">
        <v>395</v>
      </c>
      <c r="Y287" s="20"/>
      <c r="Z287" s="18">
        <v>1899</v>
      </c>
      <c r="AA287" s="18">
        <v>732</v>
      </c>
      <c r="AB287" s="18">
        <v>53</v>
      </c>
      <c r="AC287" s="18">
        <v>709</v>
      </c>
      <c r="AD287" s="18">
        <v>918</v>
      </c>
      <c r="AE287" s="18">
        <v>939</v>
      </c>
      <c r="AF287" s="20"/>
      <c r="AG287" s="23"/>
      <c r="AH287" s="23"/>
      <c r="AI287" s="20"/>
      <c r="AJ287" s="23"/>
      <c r="AK287" s="23"/>
      <c r="AL287" s="23"/>
      <c r="AM287" s="23"/>
      <c r="AN287" s="23"/>
      <c r="AO287" s="20"/>
      <c r="AP287" s="23"/>
      <c r="AQ287" s="23"/>
      <c r="AR287" s="23"/>
      <c r="AS287" s="23"/>
      <c r="AT287" s="23"/>
      <c r="AU287" s="23"/>
    </row>
    <row r="288" spans="17:47" ht="15" thickBot="1" x14ac:dyDescent="0.4">
      <c r="Q288" s="18">
        <v>263</v>
      </c>
      <c r="R288" s="18">
        <v>992</v>
      </c>
      <c r="S288" s="20"/>
      <c r="T288" s="19">
        <v>339</v>
      </c>
      <c r="U288" s="18">
        <v>382</v>
      </c>
      <c r="V288" s="18">
        <v>1055</v>
      </c>
      <c r="W288" s="18">
        <v>549</v>
      </c>
      <c r="X288" s="18">
        <v>375</v>
      </c>
      <c r="Y288" s="20"/>
      <c r="Z288" s="18">
        <v>501</v>
      </c>
      <c r="AA288" s="18">
        <v>459</v>
      </c>
      <c r="AB288" s="18">
        <v>416</v>
      </c>
      <c r="AC288" s="18">
        <v>778</v>
      </c>
      <c r="AD288" s="18">
        <v>412</v>
      </c>
      <c r="AE288" s="18">
        <v>1423</v>
      </c>
      <c r="AF288" s="20"/>
      <c r="AG288" s="23"/>
      <c r="AH288" s="23"/>
      <c r="AI288" s="20"/>
      <c r="AJ288" s="23"/>
      <c r="AK288" s="23"/>
      <c r="AL288" s="23"/>
      <c r="AM288" s="23"/>
      <c r="AN288" s="23"/>
      <c r="AO288" s="20"/>
      <c r="AP288" s="23"/>
      <c r="AQ288" s="23"/>
      <c r="AR288" s="23"/>
      <c r="AS288" s="23"/>
      <c r="AT288" s="23"/>
      <c r="AU288" s="23"/>
    </row>
    <row r="289" spans="17:47" ht="15" thickBot="1" x14ac:dyDescent="0.4">
      <c r="Q289" s="18">
        <v>327</v>
      </c>
      <c r="R289" s="18">
        <v>1094</v>
      </c>
      <c r="S289" s="20"/>
      <c r="T289" s="19">
        <v>351</v>
      </c>
      <c r="U289" s="18">
        <v>52</v>
      </c>
      <c r="V289" s="18">
        <v>100</v>
      </c>
      <c r="W289" s="18">
        <v>583</v>
      </c>
      <c r="X289" s="18">
        <v>199</v>
      </c>
      <c r="Y289" s="20"/>
      <c r="Z289" s="18">
        <v>525</v>
      </c>
      <c r="AA289" s="18">
        <v>797</v>
      </c>
      <c r="AB289" s="18">
        <v>448</v>
      </c>
      <c r="AC289" s="18">
        <v>747</v>
      </c>
      <c r="AD289" s="18">
        <v>206</v>
      </c>
      <c r="AE289" s="18">
        <v>59</v>
      </c>
      <c r="AF289" s="20"/>
      <c r="AG289" s="23"/>
      <c r="AH289" s="23"/>
      <c r="AI289" s="20"/>
      <c r="AJ289" s="23"/>
      <c r="AK289" s="23"/>
      <c r="AL289" s="23"/>
      <c r="AM289" s="23"/>
      <c r="AN289" s="23"/>
      <c r="AO289" s="20"/>
      <c r="AP289" s="23"/>
      <c r="AQ289" s="23"/>
      <c r="AR289" s="23"/>
      <c r="AS289" s="23"/>
      <c r="AT289" s="23"/>
      <c r="AU289" s="23"/>
    </row>
    <row r="290" spans="17:47" ht="15" thickBot="1" x14ac:dyDescent="0.4">
      <c r="Q290" s="18">
        <v>350</v>
      </c>
      <c r="R290" s="18">
        <v>426</v>
      </c>
      <c r="S290" s="20"/>
      <c r="T290" s="19">
        <v>199</v>
      </c>
      <c r="U290" s="18">
        <v>94</v>
      </c>
      <c r="V290" s="18">
        <v>687</v>
      </c>
      <c r="W290" s="18">
        <v>528</v>
      </c>
      <c r="X290" s="18">
        <v>379</v>
      </c>
      <c r="Y290" s="20"/>
      <c r="Z290" s="18">
        <v>523</v>
      </c>
      <c r="AA290" s="18">
        <v>553</v>
      </c>
      <c r="AB290" s="18">
        <v>992</v>
      </c>
      <c r="AC290" s="18">
        <v>479</v>
      </c>
      <c r="AD290" s="18">
        <v>449</v>
      </c>
      <c r="AE290" s="18">
        <v>1760</v>
      </c>
      <c r="AF290" s="20"/>
      <c r="AG290" s="23"/>
      <c r="AH290" s="23"/>
      <c r="AI290" s="20"/>
      <c r="AJ290" s="23"/>
      <c r="AK290" s="23"/>
      <c r="AL290" s="23"/>
      <c r="AM290" s="23"/>
      <c r="AN290" s="23"/>
      <c r="AO290" s="20"/>
      <c r="AP290" s="23"/>
      <c r="AQ290" s="23"/>
      <c r="AR290" s="23"/>
      <c r="AS290" s="23"/>
      <c r="AT290" s="23"/>
      <c r="AU290" s="23"/>
    </row>
    <row r="291" spans="17:47" ht="15" thickBot="1" x14ac:dyDescent="0.4">
      <c r="Q291" s="18">
        <v>354</v>
      </c>
      <c r="R291" s="18">
        <v>225</v>
      </c>
      <c r="S291" s="20"/>
      <c r="T291" s="19">
        <v>1151</v>
      </c>
      <c r="U291" s="18">
        <v>754</v>
      </c>
      <c r="V291" s="18">
        <v>1153</v>
      </c>
      <c r="W291" s="18">
        <v>668</v>
      </c>
      <c r="X291" s="18">
        <v>234</v>
      </c>
      <c r="Y291" s="20"/>
      <c r="Z291" s="18">
        <v>72</v>
      </c>
      <c r="AA291" s="18">
        <v>355</v>
      </c>
      <c r="AB291" s="18">
        <v>2336</v>
      </c>
      <c r="AC291" s="18">
        <v>309</v>
      </c>
      <c r="AD291" s="18">
        <v>1212</v>
      </c>
      <c r="AE291" s="18">
        <v>57</v>
      </c>
      <c r="AF291" s="20"/>
      <c r="AG291" s="23"/>
      <c r="AH291" s="23"/>
      <c r="AI291" s="20"/>
      <c r="AJ291" s="23"/>
      <c r="AK291" s="23"/>
      <c r="AL291" s="23"/>
      <c r="AM291" s="23"/>
      <c r="AN291" s="23"/>
      <c r="AO291" s="20"/>
      <c r="AP291" s="23"/>
      <c r="AQ291" s="23"/>
      <c r="AR291" s="23"/>
      <c r="AS291" s="23"/>
      <c r="AT291" s="23"/>
      <c r="AU291" s="23"/>
    </row>
    <row r="292" spans="17:47" ht="15" thickBot="1" x14ac:dyDescent="0.4">
      <c r="Q292" s="18">
        <v>201</v>
      </c>
      <c r="R292" s="18">
        <v>591</v>
      </c>
      <c r="S292" s="20"/>
      <c r="T292" s="19">
        <v>352</v>
      </c>
      <c r="U292" s="18">
        <v>295</v>
      </c>
      <c r="V292" s="18">
        <v>414</v>
      </c>
      <c r="W292" s="18">
        <v>592</v>
      </c>
      <c r="X292" s="18">
        <v>647</v>
      </c>
      <c r="Y292" s="20"/>
      <c r="Z292" s="18">
        <v>353</v>
      </c>
      <c r="AA292" s="18">
        <v>564</v>
      </c>
      <c r="AB292" s="18">
        <v>814</v>
      </c>
      <c r="AC292" s="18">
        <v>171</v>
      </c>
      <c r="AD292" s="18">
        <v>576</v>
      </c>
      <c r="AE292" s="18">
        <v>671</v>
      </c>
      <c r="AF292" s="20"/>
      <c r="AG292" s="23"/>
      <c r="AH292" s="23"/>
      <c r="AI292" s="20"/>
      <c r="AJ292" s="23"/>
      <c r="AK292" s="23"/>
      <c r="AL292" s="23"/>
      <c r="AM292" s="23"/>
      <c r="AN292" s="23"/>
      <c r="AO292" s="20"/>
      <c r="AP292" s="23"/>
      <c r="AQ292" s="23"/>
      <c r="AR292" s="23"/>
      <c r="AS292" s="23"/>
      <c r="AT292" s="23"/>
      <c r="AU292" s="23"/>
    </row>
    <row r="293" spans="17:47" ht="15" thickBot="1" x14ac:dyDescent="0.4">
      <c r="Q293" s="18">
        <v>231</v>
      </c>
      <c r="R293" s="18">
        <v>1889</v>
      </c>
      <c r="S293" s="20"/>
      <c r="T293" s="19">
        <v>212</v>
      </c>
      <c r="U293" s="18">
        <v>242</v>
      </c>
      <c r="V293" s="18">
        <v>1124</v>
      </c>
      <c r="W293" s="18">
        <v>377</v>
      </c>
      <c r="X293" s="18">
        <v>341</v>
      </c>
      <c r="Y293" s="20"/>
      <c r="Z293" s="18">
        <v>572</v>
      </c>
      <c r="AA293" s="18">
        <v>287</v>
      </c>
      <c r="AB293" s="18">
        <v>745</v>
      </c>
      <c r="AC293" s="18">
        <v>557</v>
      </c>
      <c r="AD293" s="18">
        <v>145</v>
      </c>
      <c r="AE293" s="18">
        <v>704</v>
      </c>
      <c r="AF293" s="20"/>
      <c r="AG293" s="23"/>
      <c r="AH293" s="23"/>
      <c r="AI293" s="20"/>
      <c r="AJ293" s="23"/>
      <c r="AK293" s="23"/>
      <c r="AL293" s="23"/>
      <c r="AM293" s="23"/>
      <c r="AN293" s="23"/>
      <c r="AO293" s="20"/>
      <c r="AP293" s="23"/>
      <c r="AQ293" s="23"/>
      <c r="AR293" s="23"/>
      <c r="AS293" s="23"/>
      <c r="AT293" s="23"/>
      <c r="AU293" s="23"/>
    </row>
    <row r="294" spans="17:47" ht="15" thickBot="1" x14ac:dyDescent="0.4">
      <c r="Q294" s="18">
        <v>1350</v>
      </c>
      <c r="R294" s="18">
        <v>434</v>
      </c>
      <c r="S294" s="20"/>
      <c r="T294" s="19">
        <v>175</v>
      </c>
      <c r="U294" s="18">
        <v>361</v>
      </c>
      <c r="V294" s="18">
        <v>2162</v>
      </c>
      <c r="W294" s="18">
        <v>409</v>
      </c>
      <c r="X294" s="18">
        <v>292</v>
      </c>
      <c r="Y294" s="20"/>
      <c r="Z294" s="18">
        <v>367</v>
      </c>
      <c r="AA294" s="18">
        <v>943</v>
      </c>
      <c r="AB294" s="18">
        <v>1066</v>
      </c>
      <c r="AC294" s="18">
        <v>476</v>
      </c>
      <c r="AD294" s="18">
        <v>461</v>
      </c>
      <c r="AE294" s="18">
        <v>882</v>
      </c>
      <c r="AF294" s="20"/>
      <c r="AG294" s="23"/>
      <c r="AH294" s="23"/>
      <c r="AI294" s="20"/>
      <c r="AJ294" s="23"/>
      <c r="AK294" s="23"/>
      <c r="AL294" s="23"/>
      <c r="AM294" s="23"/>
      <c r="AN294" s="23"/>
      <c r="AO294" s="20"/>
      <c r="AP294" s="23"/>
      <c r="AQ294" s="23"/>
      <c r="AR294" s="23"/>
      <c r="AS294" s="23"/>
      <c r="AT294" s="23"/>
      <c r="AU294" s="23"/>
    </row>
    <row r="295" spans="17:47" ht="15" thickBot="1" x14ac:dyDescent="0.4">
      <c r="Q295" s="18">
        <v>253</v>
      </c>
      <c r="R295" s="18">
        <v>886</v>
      </c>
      <c r="S295" s="20"/>
      <c r="T295" s="19">
        <v>409</v>
      </c>
      <c r="U295" s="18">
        <v>357</v>
      </c>
      <c r="V295" s="18">
        <v>3470</v>
      </c>
      <c r="W295" s="18">
        <v>492</v>
      </c>
      <c r="X295" s="18">
        <v>306</v>
      </c>
      <c r="Y295" s="20"/>
      <c r="Z295" s="18">
        <v>578</v>
      </c>
      <c r="AA295" s="18">
        <v>377</v>
      </c>
      <c r="AB295" s="18">
        <v>565</v>
      </c>
      <c r="AC295" s="18">
        <v>62</v>
      </c>
      <c r="AD295" s="18">
        <v>614</v>
      </c>
      <c r="AE295" s="18">
        <v>58</v>
      </c>
      <c r="AF295" s="20"/>
      <c r="AG295" s="23"/>
      <c r="AH295" s="23"/>
      <c r="AI295" s="20"/>
      <c r="AJ295" s="23"/>
      <c r="AK295" s="23"/>
      <c r="AL295" s="23"/>
      <c r="AM295" s="23"/>
      <c r="AN295" s="23"/>
      <c r="AO295" s="20"/>
      <c r="AP295" s="23"/>
      <c r="AQ295" s="23"/>
      <c r="AR295" s="23"/>
      <c r="AS295" s="23"/>
      <c r="AT295" s="23"/>
      <c r="AU295" s="23"/>
    </row>
    <row r="296" spans="17:47" ht="15" thickBot="1" x14ac:dyDescent="0.4">
      <c r="Q296" s="18">
        <v>928</v>
      </c>
      <c r="R296" s="18">
        <v>119</v>
      </c>
      <c r="S296" s="20"/>
      <c r="T296" s="19">
        <v>482</v>
      </c>
      <c r="U296" s="18">
        <v>105</v>
      </c>
      <c r="V296" s="18">
        <v>1053</v>
      </c>
      <c r="W296" s="18">
        <v>306</v>
      </c>
      <c r="X296" s="18">
        <v>471</v>
      </c>
      <c r="Y296" s="20"/>
      <c r="Z296" s="18">
        <v>654</v>
      </c>
      <c r="AA296" s="18">
        <v>361</v>
      </c>
      <c r="AB296" s="18">
        <v>284</v>
      </c>
      <c r="AC296" s="18">
        <v>73</v>
      </c>
      <c r="AD296" s="18">
        <v>460</v>
      </c>
      <c r="AE296" s="18">
        <v>976</v>
      </c>
      <c r="AF296" s="20"/>
      <c r="AG296" s="23"/>
      <c r="AH296" s="23"/>
      <c r="AI296" s="20"/>
      <c r="AJ296" s="23"/>
      <c r="AK296" s="23"/>
      <c r="AL296" s="23"/>
      <c r="AM296" s="23"/>
      <c r="AN296" s="23"/>
      <c r="AO296" s="20"/>
      <c r="AP296" s="23"/>
      <c r="AQ296" s="23"/>
      <c r="AR296" s="23"/>
      <c r="AS296" s="23"/>
      <c r="AT296" s="23"/>
      <c r="AU296" s="23"/>
    </row>
    <row r="297" spans="17:47" ht="15" thickBot="1" x14ac:dyDescent="0.4">
      <c r="Q297" s="18">
        <v>219</v>
      </c>
      <c r="R297" s="18">
        <v>219</v>
      </c>
      <c r="S297" s="20"/>
      <c r="T297" s="19">
        <v>414</v>
      </c>
      <c r="U297" s="18">
        <v>432</v>
      </c>
      <c r="V297" s="18">
        <v>2266</v>
      </c>
      <c r="W297" s="18">
        <v>476</v>
      </c>
      <c r="X297" s="18">
        <v>660</v>
      </c>
      <c r="Y297" s="20"/>
      <c r="Z297" s="18">
        <v>297</v>
      </c>
      <c r="AA297" s="18">
        <v>420</v>
      </c>
      <c r="AB297" s="18">
        <v>1072</v>
      </c>
      <c r="AC297" s="18">
        <v>433</v>
      </c>
      <c r="AD297" s="18">
        <v>155</v>
      </c>
      <c r="AE297" s="18">
        <v>728</v>
      </c>
      <c r="AF297" s="20"/>
      <c r="AG297" s="23"/>
      <c r="AH297" s="23"/>
      <c r="AI297" s="20"/>
      <c r="AJ297" s="23"/>
      <c r="AK297" s="23"/>
      <c r="AL297" s="23"/>
      <c r="AM297" s="23"/>
      <c r="AN297" s="20"/>
      <c r="AO297" s="20"/>
      <c r="AP297" s="23"/>
      <c r="AQ297" s="23"/>
      <c r="AR297" s="23"/>
      <c r="AS297" s="23"/>
      <c r="AT297" s="23"/>
      <c r="AU297" s="23"/>
    </row>
    <row r="298" spans="17:47" ht="15" thickBot="1" x14ac:dyDescent="0.4">
      <c r="Q298" s="18">
        <v>762</v>
      </c>
      <c r="R298" s="18">
        <v>65</v>
      </c>
      <c r="S298" s="20"/>
      <c r="T298" s="19">
        <v>465</v>
      </c>
      <c r="U298" s="18">
        <v>1016</v>
      </c>
      <c r="V298" s="18">
        <v>1159</v>
      </c>
      <c r="W298" s="18">
        <v>541</v>
      </c>
      <c r="X298" s="18">
        <v>568</v>
      </c>
      <c r="Y298" s="20"/>
      <c r="Z298" s="18">
        <v>449</v>
      </c>
      <c r="AA298" s="18">
        <v>614</v>
      </c>
      <c r="AB298" s="18">
        <v>79</v>
      </c>
      <c r="AC298" s="18">
        <v>258</v>
      </c>
      <c r="AD298" s="18">
        <v>553</v>
      </c>
      <c r="AE298" s="18">
        <v>137</v>
      </c>
      <c r="AF298" s="20"/>
      <c r="AG298" s="23"/>
      <c r="AH298" s="23"/>
      <c r="AI298" s="20"/>
      <c r="AJ298" s="23"/>
      <c r="AK298" s="23"/>
      <c r="AL298" s="23"/>
      <c r="AM298" s="23"/>
      <c r="AN298" s="23"/>
      <c r="AO298" s="20"/>
      <c r="AP298" s="23"/>
      <c r="AQ298" s="23"/>
      <c r="AR298" s="23"/>
      <c r="AS298" s="23"/>
      <c r="AT298" s="23"/>
      <c r="AU298" s="23"/>
    </row>
    <row r="299" spans="17:47" ht="15" thickBot="1" x14ac:dyDescent="0.4">
      <c r="Q299" s="18">
        <v>290</v>
      </c>
      <c r="R299" s="18">
        <v>357</v>
      </c>
      <c r="S299" s="20"/>
      <c r="T299" s="19">
        <v>373</v>
      </c>
      <c r="U299" s="18">
        <v>556</v>
      </c>
      <c r="V299" s="18">
        <v>784</v>
      </c>
      <c r="W299" s="18">
        <v>645</v>
      </c>
      <c r="X299" s="18">
        <v>701</v>
      </c>
      <c r="Y299" s="20"/>
      <c r="Z299" s="18">
        <v>472</v>
      </c>
      <c r="AA299" s="18">
        <v>590</v>
      </c>
      <c r="AB299" s="18">
        <v>178</v>
      </c>
      <c r="AC299" s="18">
        <v>683</v>
      </c>
      <c r="AD299" s="18">
        <v>212</v>
      </c>
      <c r="AE299" s="18">
        <v>479</v>
      </c>
      <c r="AF299" s="20"/>
      <c r="AG299" s="23"/>
      <c r="AH299" s="23"/>
      <c r="AI299" s="20"/>
      <c r="AJ299" s="23"/>
      <c r="AK299" s="23"/>
      <c r="AL299" s="23"/>
      <c r="AM299" s="23"/>
      <c r="AN299" s="23"/>
      <c r="AO299" s="20"/>
      <c r="AP299" s="23"/>
      <c r="AQ299" s="23"/>
      <c r="AR299" s="23"/>
      <c r="AS299" s="23"/>
      <c r="AT299" s="23"/>
      <c r="AU299" s="23"/>
    </row>
    <row r="300" spans="17:47" ht="15" thickBot="1" x14ac:dyDescent="0.4">
      <c r="Q300" s="18">
        <v>301</v>
      </c>
      <c r="R300" s="18">
        <v>657</v>
      </c>
      <c r="S300" s="20"/>
      <c r="T300" s="19">
        <v>235</v>
      </c>
      <c r="U300" s="18">
        <v>905</v>
      </c>
      <c r="V300" s="18">
        <v>941</v>
      </c>
      <c r="W300" s="18">
        <v>473</v>
      </c>
      <c r="X300" s="18">
        <v>471</v>
      </c>
      <c r="Y300" s="20"/>
      <c r="Z300" s="18">
        <v>414</v>
      </c>
      <c r="AA300" s="18">
        <v>1442</v>
      </c>
      <c r="AB300" s="18">
        <v>1488</v>
      </c>
      <c r="AC300" s="18">
        <v>550</v>
      </c>
      <c r="AD300" s="18">
        <v>223</v>
      </c>
      <c r="AE300" s="18">
        <v>1232</v>
      </c>
      <c r="AF300" s="20"/>
      <c r="AG300" s="23"/>
      <c r="AH300" s="23"/>
      <c r="AI300" s="20"/>
      <c r="AJ300" s="23"/>
      <c r="AK300" s="23"/>
      <c r="AL300" s="23"/>
      <c r="AM300" s="23"/>
      <c r="AN300" s="23"/>
      <c r="AO300" s="20"/>
      <c r="AP300" s="23"/>
      <c r="AQ300" s="23"/>
      <c r="AR300" s="23"/>
      <c r="AS300" s="23"/>
      <c r="AT300" s="23"/>
      <c r="AU300" s="23"/>
    </row>
    <row r="301" spans="17:47" ht="15" thickBot="1" x14ac:dyDescent="0.4">
      <c r="Q301" s="18">
        <v>276</v>
      </c>
      <c r="R301" s="18">
        <v>324</v>
      </c>
      <c r="S301" s="20"/>
      <c r="T301" s="19">
        <v>447</v>
      </c>
      <c r="U301" s="18">
        <v>782</v>
      </c>
      <c r="V301" s="18">
        <v>537</v>
      </c>
      <c r="W301" s="18">
        <v>3124</v>
      </c>
      <c r="X301" s="18">
        <v>481</v>
      </c>
      <c r="Y301" s="20"/>
      <c r="Z301" s="18">
        <v>495</v>
      </c>
      <c r="AA301" s="18">
        <v>3508</v>
      </c>
      <c r="AB301" s="18">
        <v>775</v>
      </c>
      <c r="AC301" s="18">
        <v>528</v>
      </c>
      <c r="AD301" s="18">
        <v>290</v>
      </c>
      <c r="AE301" s="18">
        <v>1296</v>
      </c>
      <c r="AF301" s="20"/>
      <c r="AG301" s="23"/>
      <c r="AH301" s="23"/>
      <c r="AI301" s="20"/>
      <c r="AJ301" s="23"/>
      <c r="AK301" s="23"/>
      <c r="AL301" s="23"/>
      <c r="AM301" s="23"/>
      <c r="AN301" s="23"/>
      <c r="AO301" s="20"/>
      <c r="AP301" s="23"/>
      <c r="AQ301" s="23"/>
      <c r="AR301" s="23"/>
      <c r="AS301" s="23"/>
      <c r="AT301" s="23"/>
      <c r="AU301" s="23"/>
    </row>
    <row r="302" spans="17:47" ht="15" thickBot="1" x14ac:dyDescent="0.4">
      <c r="Q302" s="18">
        <v>427</v>
      </c>
      <c r="R302" s="18">
        <v>712</v>
      </c>
      <c r="S302" s="20"/>
      <c r="T302" s="19">
        <v>316</v>
      </c>
      <c r="U302" s="18">
        <v>1495</v>
      </c>
      <c r="V302" s="18">
        <v>603</v>
      </c>
      <c r="W302" s="18">
        <v>565</v>
      </c>
      <c r="X302" s="18">
        <v>146</v>
      </c>
      <c r="Y302" s="20"/>
      <c r="Z302" s="18">
        <v>121</v>
      </c>
      <c r="AA302" s="18">
        <v>249</v>
      </c>
      <c r="AB302" s="18">
        <v>587</v>
      </c>
      <c r="AC302" s="18">
        <v>712</v>
      </c>
      <c r="AD302" s="18">
        <v>485</v>
      </c>
      <c r="AE302" s="18">
        <v>1265</v>
      </c>
      <c r="AF302" s="20"/>
      <c r="AG302" s="23"/>
      <c r="AH302" s="23"/>
      <c r="AI302" s="20"/>
      <c r="AJ302" s="23"/>
      <c r="AK302" s="23"/>
      <c r="AL302" s="23"/>
      <c r="AM302" s="23"/>
      <c r="AN302" s="23"/>
      <c r="AO302" s="20"/>
      <c r="AP302" s="23"/>
      <c r="AQ302" s="23"/>
      <c r="AR302" s="23"/>
      <c r="AS302" s="23"/>
      <c r="AT302" s="20"/>
      <c r="AU302" s="23"/>
    </row>
    <row r="303" spans="17:47" ht="15" thickBot="1" x14ac:dyDescent="0.4">
      <c r="Q303" s="18">
        <v>352</v>
      </c>
      <c r="R303" s="18">
        <v>629</v>
      </c>
      <c r="S303" s="20"/>
      <c r="T303" s="19">
        <v>262</v>
      </c>
      <c r="U303" s="18">
        <v>666</v>
      </c>
      <c r="V303" s="18">
        <v>1041</v>
      </c>
      <c r="W303" s="18">
        <v>1293</v>
      </c>
      <c r="X303" s="18">
        <v>1020</v>
      </c>
      <c r="Y303" s="20"/>
      <c r="Z303" s="18">
        <v>446</v>
      </c>
      <c r="AA303" s="18">
        <v>252</v>
      </c>
      <c r="AB303" s="18">
        <v>481</v>
      </c>
      <c r="AC303" s="18">
        <v>838</v>
      </c>
      <c r="AD303" s="18">
        <v>313</v>
      </c>
      <c r="AE303" s="18">
        <v>524</v>
      </c>
      <c r="AF303" s="20"/>
      <c r="AG303" s="23"/>
      <c r="AH303" s="23"/>
      <c r="AI303" s="20"/>
      <c r="AJ303" s="23"/>
      <c r="AK303" s="23"/>
      <c r="AL303" s="23"/>
      <c r="AM303" s="23"/>
      <c r="AN303" s="23"/>
      <c r="AO303" s="20"/>
      <c r="AP303" s="23"/>
      <c r="AQ303" s="23"/>
      <c r="AR303" s="23"/>
      <c r="AS303" s="23"/>
      <c r="AT303" s="23"/>
      <c r="AU303" s="23"/>
    </row>
    <row r="304" spans="17:47" ht="15" thickBot="1" x14ac:dyDescent="0.4">
      <c r="Q304" s="18">
        <v>624</v>
      </c>
      <c r="R304" s="18">
        <v>664</v>
      </c>
      <c r="S304" s="20"/>
      <c r="T304" s="19">
        <v>405</v>
      </c>
      <c r="U304" s="18">
        <v>108</v>
      </c>
      <c r="V304" s="18">
        <v>1222</v>
      </c>
      <c r="W304" s="18">
        <v>568</v>
      </c>
      <c r="X304" s="18">
        <v>1710</v>
      </c>
      <c r="Y304" s="20"/>
      <c r="Z304" s="18">
        <v>612</v>
      </c>
      <c r="AA304" s="18">
        <v>252</v>
      </c>
      <c r="AB304" s="18">
        <v>1025</v>
      </c>
      <c r="AC304" s="18">
        <v>782</v>
      </c>
      <c r="AD304" s="18">
        <v>356</v>
      </c>
      <c r="AE304" s="18">
        <v>105</v>
      </c>
      <c r="AF304" s="20"/>
      <c r="AG304" s="23"/>
      <c r="AH304" s="23"/>
      <c r="AI304" s="20"/>
      <c r="AJ304" s="23"/>
      <c r="AK304" s="23"/>
      <c r="AL304" s="23"/>
      <c r="AM304" s="23"/>
      <c r="AN304" s="23"/>
      <c r="AO304" s="20"/>
      <c r="AP304" s="23"/>
      <c r="AQ304" s="23"/>
      <c r="AR304" s="23"/>
      <c r="AS304" s="23"/>
      <c r="AT304" s="23"/>
      <c r="AU304" s="23"/>
    </row>
    <row r="305" spans="17:47" ht="15" thickBot="1" x14ac:dyDescent="0.4">
      <c r="Q305" s="18">
        <v>332</v>
      </c>
      <c r="R305" s="18">
        <v>677</v>
      </c>
      <c r="S305" s="20"/>
      <c r="T305" s="19">
        <v>474</v>
      </c>
      <c r="U305" s="18">
        <v>1822</v>
      </c>
      <c r="V305" s="18">
        <v>801</v>
      </c>
      <c r="W305" s="18">
        <v>1322</v>
      </c>
      <c r="X305" s="18">
        <v>675</v>
      </c>
      <c r="Y305" s="20"/>
      <c r="Z305" s="18">
        <v>223</v>
      </c>
      <c r="AA305" s="18">
        <v>256</v>
      </c>
      <c r="AB305" s="18">
        <v>314</v>
      </c>
      <c r="AC305" s="18">
        <v>332</v>
      </c>
      <c r="AD305" s="18">
        <v>185</v>
      </c>
      <c r="AE305" s="18">
        <v>206</v>
      </c>
      <c r="AF305" s="20"/>
      <c r="AG305" s="23"/>
      <c r="AH305" s="23"/>
      <c r="AI305" s="20"/>
      <c r="AJ305" s="23"/>
      <c r="AK305" s="23"/>
      <c r="AL305" s="23"/>
      <c r="AM305" s="23"/>
      <c r="AN305" s="23"/>
      <c r="AO305" s="20"/>
      <c r="AP305" s="23"/>
      <c r="AQ305" s="23"/>
      <c r="AR305" s="23"/>
      <c r="AS305" s="23"/>
      <c r="AT305" s="23"/>
      <c r="AU305" s="23"/>
    </row>
    <row r="306" spans="17:47" ht="15" thickBot="1" x14ac:dyDescent="0.4">
      <c r="Q306" s="18">
        <v>783</v>
      </c>
      <c r="R306" s="18">
        <v>540</v>
      </c>
      <c r="S306" s="20"/>
      <c r="T306" s="19">
        <v>416</v>
      </c>
      <c r="U306" s="18">
        <v>417</v>
      </c>
      <c r="V306" s="18">
        <v>2088</v>
      </c>
      <c r="W306" s="18">
        <v>154</v>
      </c>
      <c r="X306" s="18">
        <v>312</v>
      </c>
      <c r="Y306" s="20"/>
      <c r="Z306" s="18">
        <v>174</v>
      </c>
      <c r="AA306" s="18">
        <v>633</v>
      </c>
      <c r="AB306" s="18">
        <v>95</v>
      </c>
      <c r="AC306" s="18">
        <v>795</v>
      </c>
      <c r="AD306" s="18">
        <v>460</v>
      </c>
      <c r="AE306" s="18">
        <v>357</v>
      </c>
      <c r="AF306" s="20"/>
      <c r="AG306" s="23"/>
      <c r="AH306" s="23"/>
      <c r="AI306" s="20"/>
      <c r="AJ306" s="23"/>
      <c r="AK306" s="23"/>
      <c r="AL306" s="23"/>
      <c r="AM306" s="23"/>
      <c r="AN306" s="23"/>
      <c r="AO306" s="20"/>
      <c r="AP306" s="23"/>
      <c r="AQ306" s="23"/>
      <c r="AR306" s="23"/>
      <c r="AS306" s="23"/>
      <c r="AT306" s="23"/>
      <c r="AU306" s="23"/>
    </row>
    <row r="307" spans="17:47" ht="15" thickBot="1" x14ac:dyDescent="0.4">
      <c r="Q307" s="18">
        <v>208</v>
      </c>
      <c r="R307" s="18">
        <v>935</v>
      </c>
      <c r="S307" s="20"/>
      <c r="T307" s="19">
        <v>310</v>
      </c>
      <c r="U307" s="18">
        <v>416</v>
      </c>
      <c r="V307" s="18">
        <v>1586</v>
      </c>
      <c r="W307" s="18">
        <v>941</v>
      </c>
      <c r="X307" s="18">
        <v>1405</v>
      </c>
      <c r="Y307" s="20"/>
      <c r="Z307" s="18">
        <v>307</v>
      </c>
      <c r="AA307" s="18">
        <v>308</v>
      </c>
      <c r="AB307" s="18">
        <v>267</v>
      </c>
      <c r="AC307" s="18">
        <v>752</v>
      </c>
      <c r="AD307" s="18">
        <v>307</v>
      </c>
      <c r="AE307" s="18">
        <v>328</v>
      </c>
      <c r="AF307" s="20"/>
      <c r="AG307" s="23"/>
      <c r="AH307" s="23"/>
      <c r="AI307" s="20"/>
      <c r="AJ307" s="23"/>
      <c r="AK307" s="23"/>
      <c r="AL307" s="23"/>
      <c r="AM307" s="23"/>
      <c r="AN307" s="23"/>
      <c r="AO307" s="20"/>
      <c r="AP307" s="23"/>
      <c r="AQ307" s="23"/>
      <c r="AR307" s="23"/>
      <c r="AS307" s="23"/>
      <c r="AT307" s="23"/>
      <c r="AU307" s="23"/>
    </row>
    <row r="308" spans="17:47" ht="15" thickBot="1" x14ac:dyDescent="0.4">
      <c r="Q308" s="18">
        <v>859</v>
      </c>
      <c r="R308" s="18">
        <v>1270</v>
      </c>
      <c r="S308" s="20"/>
      <c r="T308" s="19">
        <v>330</v>
      </c>
      <c r="U308" s="18">
        <v>766</v>
      </c>
      <c r="V308" s="18">
        <v>50</v>
      </c>
      <c r="W308" s="18">
        <v>1187</v>
      </c>
      <c r="X308" s="18">
        <v>525</v>
      </c>
      <c r="Y308" s="20"/>
      <c r="Z308" s="18">
        <v>702</v>
      </c>
      <c r="AA308" s="18">
        <v>415</v>
      </c>
      <c r="AB308" s="18">
        <v>142</v>
      </c>
      <c r="AC308" s="18">
        <v>324</v>
      </c>
      <c r="AD308" s="18">
        <v>487</v>
      </c>
      <c r="AE308" s="18">
        <v>609</v>
      </c>
      <c r="AF308" s="20"/>
      <c r="AG308" s="23"/>
      <c r="AH308" s="23"/>
      <c r="AI308" s="20"/>
      <c r="AJ308" s="23"/>
      <c r="AK308" s="23"/>
      <c r="AL308" s="23"/>
      <c r="AM308" s="23"/>
      <c r="AN308" s="23"/>
      <c r="AO308" s="20"/>
      <c r="AP308" s="23"/>
      <c r="AQ308" s="23"/>
      <c r="AR308" s="23"/>
      <c r="AS308" s="23"/>
      <c r="AT308" s="23"/>
      <c r="AU308" s="23"/>
    </row>
    <row r="309" spans="17:47" ht="15" thickBot="1" x14ac:dyDescent="0.4">
      <c r="Q309" s="18">
        <v>227</v>
      </c>
      <c r="R309" s="18">
        <v>487</v>
      </c>
      <c r="S309" s="20"/>
      <c r="T309" s="19">
        <v>349</v>
      </c>
      <c r="U309" s="18">
        <v>615</v>
      </c>
      <c r="V309" s="18">
        <v>1190</v>
      </c>
      <c r="W309" s="18">
        <v>1757</v>
      </c>
      <c r="X309" s="18">
        <v>389</v>
      </c>
      <c r="Y309" s="20"/>
      <c r="Z309" s="18">
        <v>374</v>
      </c>
      <c r="AA309" s="18">
        <v>672</v>
      </c>
      <c r="AB309" s="18">
        <v>524</v>
      </c>
      <c r="AC309" s="18">
        <v>462</v>
      </c>
      <c r="AD309" s="18">
        <v>334</v>
      </c>
      <c r="AE309" s="18">
        <v>440</v>
      </c>
      <c r="AF309" s="20"/>
      <c r="AG309" s="23"/>
      <c r="AH309" s="23"/>
      <c r="AI309" s="20"/>
      <c r="AJ309" s="23"/>
      <c r="AK309" s="23"/>
      <c r="AL309" s="23"/>
      <c r="AM309" s="23"/>
      <c r="AN309" s="23"/>
      <c r="AO309" s="20"/>
      <c r="AP309" s="23"/>
      <c r="AQ309" s="23"/>
      <c r="AR309" s="23"/>
      <c r="AS309" s="23"/>
      <c r="AT309" s="23"/>
      <c r="AU309" s="23"/>
    </row>
    <row r="310" spans="17:47" ht="15" thickBot="1" x14ac:dyDescent="0.4">
      <c r="Q310" s="18">
        <v>673</v>
      </c>
      <c r="R310" s="18">
        <v>409</v>
      </c>
      <c r="S310" s="20"/>
      <c r="T310" s="19">
        <v>537</v>
      </c>
      <c r="U310" s="18">
        <v>500</v>
      </c>
      <c r="V310" s="18">
        <v>1194</v>
      </c>
      <c r="W310" s="18">
        <v>542</v>
      </c>
      <c r="X310" s="18">
        <v>482</v>
      </c>
      <c r="Y310" s="20"/>
      <c r="Z310" s="18">
        <v>523</v>
      </c>
      <c r="AA310" s="18">
        <v>495</v>
      </c>
      <c r="AB310" s="18">
        <v>953</v>
      </c>
      <c r="AC310" s="18">
        <v>727</v>
      </c>
      <c r="AD310" s="18">
        <v>748</v>
      </c>
      <c r="AE310" s="18">
        <v>2579</v>
      </c>
      <c r="AF310" s="20"/>
      <c r="AG310" s="23"/>
      <c r="AH310" s="23"/>
      <c r="AI310" s="20"/>
      <c r="AJ310" s="23"/>
      <c r="AK310" s="23"/>
      <c r="AL310" s="23"/>
      <c r="AM310" s="23"/>
      <c r="AN310" s="23"/>
      <c r="AO310" s="20"/>
      <c r="AP310" s="23"/>
      <c r="AQ310" s="23"/>
      <c r="AR310" s="20"/>
      <c r="AS310" s="23"/>
      <c r="AT310" s="23"/>
      <c r="AU310" s="23"/>
    </row>
    <row r="311" spans="17:47" ht="15" thickBot="1" x14ac:dyDescent="0.4">
      <c r="Q311" s="18">
        <v>611</v>
      </c>
      <c r="R311" s="18">
        <v>547</v>
      </c>
      <c r="S311" s="20"/>
      <c r="T311" s="21">
        <v>529</v>
      </c>
      <c r="U311" s="18">
        <v>457</v>
      </c>
      <c r="V311" s="18">
        <v>1112</v>
      </c>
      <c r="W311" s="18">
        <v>571</v>
      </c>
      <c r="X311" s="18">
        <v>617</v>
      </c>
      <c r="Y311" s="20"/>
      <c r="Z311" s="18">
        <v>828</v>
      </c>
      <c r="AA311" s="18">
        <v>218</v>
      </c>
      <c r="AB311" s="18">
        <v>1292</v>
      </c>
      <c r="AC311" s="18">
        <v>806</v>
      </c>
      <c r="AD311" s="18">
        <v>1167</v>
      </c>
      <c r="AE311" s="18">
        <v>1898</v>
      </c>
      <c r="AF311" s="20"/>
      <c r="AG311" s="23"/>
      <c r="AH311" s="23"/>
      <c r="AI311" s="20"/>
      <c r="AJ311" s="23"/>
      <c r="AK311" s="23"/>
      <c r="AL311" s="23"/>
      <c r="AM311" s="23"/>
      <c r="AN311" s="23"/>
      <c r="AO311" s="20"/>
      <c r="AP311" s="23"/>
      <c r="AQ311" s="23"/>
      <c r="AR311" s="23"/>
      <c r="AS311" s="23"/>
      <c r="AT311" s="23"/>
      <c r="AU311" s="23"/>
    </row>
    <row r="312" spans="17:47" ht="15" thickBot="1" x14ac:dyDescent="0.4">
      <c r="Q312" s="18">
        <v>412</v>
      </c>
      <c r="R312" s="18">
        <v>682</v>
      </c>
      <c r="S312" s="20"/>
      <c r="T312" s="19">
        <v>216</v>
      </c>
      <c r="U312" s="18">
        <v>347</v>
      </c>
      <c r="V312" s="18">
        <v>1017</v>
      </c>
      <c r="W312" s="18">
        <v>85</v>
      </c>
      <c r="X312" s="18">
        <v>485</v>
      </c>
      <c r="Y312" s="20"/>
      <c r="Z312" s="18">
        <v>660</v>
      </c>
      <c r="AA312" s="18">
        <v>341</v>
      </c>
      <c r="AB312" s="18">
        <v>1280</v>
      </c>
      <c r="AC312" s="18">
        <v>1321</v>
      </c>
      <c r="AD312" s="18">
        <v>578</v>
      </c>
      <c r="AE312" s="18">
        <v>585</v>
      </c>
      <c r="AF312" s="20"/>
      <c r="AG312" s="23"/>
      <c r="AH312" s="23"/>
      <c r="AI312" s="20"/>
      <c r="AJ312" s="23"/>
      <c r="AK312" s="23"/>
      <c r="AL312" s="23"/>
      <c r="AM312" s="23"/>
      <c r="AN312" s="23"/>
      <c r="AO312" s="20"/>
      <c r="AP312" s="23"/>
      <c r="AQ312" s="23"/>
      <c r="AR312" s="23"/>
      <c r="AS312" s="23"/>
      <c r="AT312" s="23"/>
      <c r="AU312" s="23"/>
    </row>
    <row r="313" spans="17:47" ht="15" thickBot="1" x14ac:dyDescent="0.4">
      <c r="Q313" s="18">
        <v>357</v>
      </c>
      <c r="R313" s="18">
        <v>377</v>
      </c>
      <c r="S313" s="20"/>
      <c r="T313" s="19">
        <v>668</v>
      </c>
      <c r="U313" s="18">
        <v>594</v>
      </c>
      <c r="V313" s="18">
        <v>1179</v>
      </c>
      <c r="W313" s="18">
        <v>1240</v>
      </c>
      <c r="X313" s="18">
        <v>413</v>
      </c>
      <c r="Y313" s="20"/>
      <c r="Z313" s="18">
        <v>733</v>
      </c>
      <c r="AA313" s="18">
        <v>384</v>
      </c>
      <c r="AB313" s="18">
        <v>771</v>
      </c>
      <c r="AC313" s="18">
        <v>984</v>
      </c>
      <c r="AD313" s="18">
        <v>792</v>
      </c>
      <c r="AE313" s="18">
        <v>804</v>
      </c>
      <c r="AF313" s="20"/>
      <c r="AG313" s="23"/>
      <c r="AH313" s="23"/>
      <c r="AI313" s="20"/>
      <c r="AJ313" s="23"/>
      <c r="AK313" s="23"/>
      <c r="AL313" s="23"/>
      <c r="AM313" s="23"/>
      <c r="AN313" s="23"/>
      <c r="AO313" s="20"/>
      <c r="AP313" s="23"/>
      <c r="AQ313" s="23"/>
      <c r="AR313" s="20"/>
      <c r="AS313" s="23"/>
      <c r="AT313" s="23"/>
      <c r="AU313" s="23"/>
    </row>
    <row r="314" spans="17:47" ht="15" thickBot="1" x14ac:dyDescent="0.4">
      <c r="Q314" s="18">
        <v>182</v>
      </c>
      <c r="R314" s="18">
        <v>633</v>
      </c>
      <c r="S314" s="20"/>
      <c r="T314" s="19">
        <v>824</v>
      </c>
      <c r="U314" s="18">
        <v>509</v>
      </c>
      <c r="V314" s="18">
        <v>109</v>
      </c>
      <c r="W314" s="18">
        <v>763</v>
      </c>
      <c r="X314" s="18">
        <v>1038</v>
      </c>
      <c r="Y314" s="20"/>
      <c r="Z314" s="18">
        <v>448</v>
      </c>
      <c r="AA314" s="18">
        <v>322</v>
      </c>
      <c r="AB314" s="18">
        <v>1315</v>
      </c>
      <c r="AC314" s="18">
        <v>517</v>
      </c>
      <c r="AD314" s="18">
        <v>193</v>
      </c>
      <c r="AE314" s="18">
        <v>83</v>
      </c>
      <c r="AF314" s="20"/>
      <c r="AG314" s="23"/>
      <c r="AH314" s="23"/>
      <c r="AI314" s="20"/>
      <c r="AJ314" s="23"/>
      <c r="AK314" s="23"/>
      <c r="AL314" s="23"/>
      <c r="AM314" s="23"/>
      <c r="AN314" s="23"/>
      <c r="AO314" s="20"/>
      <c r="AP314" s="23"/>
      <c r="AQ314" s="23"/>
      <c r="AR314" s="23"/>
      <c r="AS314" s="23"/>
      <c r="AT314" s="23"/>
      <c r="AU314" s="23"/>
    </row>
    <row r="315" spans="17:47" ht="15" thickBot="1" x14ac:dyDescent="0.4">
      <c r="Q315" s="18">
        <v>157</v>
      </c>
      <c r="R315" s="18">
        <v>402</v>
      </c>
      <c r="S315" s="20"/>
      <c r="T315" s="19">
        <v>425</v>
      </c>
      <c r="U315" s="18">
        <v>1196</v>
      </c>
      <c r="V315" s="18">
        <v>760</v>
      </c>
      <c r="W315" s="18">
        <v>990</v>
      </c>
      <c r="X315" s="18">
        <v>252</v>
      </c>
      <c r="Y315" s="20"/>
      <c r="Z315" s="18">
        <v>464</v>
      </c>
      <c r="AA315" s="18">
        <v>222</v>
      </c>
      <c r="AB315" s="18">
        <v>507</v>
      </c>
      <c r="AC315" s="18">
        <v>2043</v>
      </c>
      <c r="AD315" s="18">
        <v>346</v>
      </c>
      <c r="AE315" s="18">
        <v>112</v>
      </c>
      <c r="AF315" s="20"/>
      <c r="AG315" s="23"/>
      <c r="AH315" s="23"/>
      <c r="AI315" s="20"/>
      <c r="AJ315" s="23"/>
      <c r="AK315" s="23"/>
      <c r="AL315" s="23"/>
      <c r="AM315" s="23"/>
      <c r="AN315" s="23"/>
      <c r="AO315" s="20"/>
      <c r="AP315" s="23"/>
      <c r="AQ315" s="23"/>
      <c r="AR315" s="23"/>
      <c r="AS315" s="23"/>
      <c r="AT315" s="23"/>
      <c r="AU315" s="23"/>
    </row>
    <row r="316" spans="17:47" ht="15" thickBot="1" x14ac:dyDescent="0.4">
      <c r="Q316" s="18">
        <v>318</v>
      </c>
      <c r="R316" s="18">
        <v>391</v>
      </c>
      <c r="S316" s="20"/>
      <c r="T316" s="19">
        <v>359</v>
      </c>
      <c r="U316" s="18">
        <v>1558</v>
      </c>
      <c r="V316" s="18">
        <v>1199</v>
      </c>
      <c r="W316" s="18">
        <v>984</v>
      </c>
      <c r="X316" s="18">
        <v>627</v>
      </c>
      <c r="Y316" s="20"/>
      <c r="Z316" s="18">
        <v>442</v>
      </c>
      <c r="AA316" s="18">
        <v>381</v>
      </c>
      <c r="AB316" s="18">
        <v>1103</v>
      </c>
      <c r="AC316" s="18">
        <v>1277</v>
      </c>
      <c r="AD316" s="18">
        <v>478</v>
      </c>
      <c r="AE316" s="18">
        <v>260</v>
      </c>
      <c r="AF316" s="20"/>
      <c r="AG316" s="23"/>
      <c r="AH316" s="23"/>
      <c r="AI316" s="20"/>
      <c r="AJ316" s="23"/>
      <c r="AK316" s="23"/>
      <c r="AL316" s="23"/>
      <c r="AM316" s="23"/>
      <c r="AN316" s="23"/>
      <c r="AO316" s="20"/>
      <c r="AP316" s="23"/>
      <c r="AQ316" s="23"/>
      <c r="AR316" s="23"/>
      <c r="AS316" s="23"/>
      <c r="AT316" s="23"/>
      <c r="AU316" s="23"/>
    </row>
    <row r="317" spans="17:47" ht="15" thickBot="1" x14ac:dyDescent="0.4">
      <c r="Q317" s="18">
        <v>172</v>
      </c>
      <c r="R317" s="18">
        <v>611</v>
      </c>
      <c r="S317" s="20"/>
      <c r="T317" s="19">
        <v>260</v>
      </c>
      <c r="U317" s="18">
        <v>157</v>
      </c>
      <c r="V317" s="18">
        <v>1647</v>
      </c>
      <c r="W317" s="18">
        <v>647</v>
      </c>
      <c r="X317" s="18">
        <v>87</v>
      </c>
      <c r="Y317" s="20"/>
      <c r="Z317" s="18">
        <v>386</v>
      </c>
      <c r="AA317" s="18">
        <v>299</v>
      </c>
      <c r="AB317" s="18">
        <v>786</v>
      </c>
      <c r="AC317" s="18">
        <v>673</v>
      </c>
      <c r="AD317" s="18">
        <v>840</v>
      </c>
      <c r="AE317" s="18">
        <v>614</v>
      </c>
      <c r="AF317" s="20"/>
      <c r="AG317" s="23"/>
      <c r="AH317" s="23"/>
      <c r="AI317" s="20"/>
      <c r="AJ317" s="23"/>
      <c r="AK317" s="23"/>
      <c r="AL317" s="23"/>
      <c r="AM317" s="23"/>
      <c r="AN317" s="23"/>
      <c r="AO317" s="20"/>
      <c r="AP317" s="23"/>
      <c r="AQ317" s="23"/>
      <c r="AR317" s="23"/>
      <c r="AS317" s="23"/>
      <c r="AT317" s="23"/>
      <c r="AU317" s="23"/>
    </row>
    <row r="318" spans="17:47" ht="15" thickBot="1" x14ac:dyDescent="0.4">
      <c r="Q318" s="18">
        <v>199</v>
      </c>
      <c r="R318" s="18">
        <v>470</v>
      </c>
      <c r="S318" s="20"/>
      <c r="T318" s="19">
        <v>401</v>
      </c>
      <c r="U318" s="18">
        <v>845</v>
      </c>
      <c r="V318" s="18">
        <v>1047</v>
      </c>
      <c r="W318" s="18">
        <v>604</v>
      </c>
      <c r="X318" s="18">
        <v>407</v>
      </c>
      <c r="Y318" s="20"/>
      <c r="Z318" s="18">
        <v>446</v>
      </c>
      <c r="AA318" s="18">
        <v>390</v>
      </c>
      <c r="AB318" s="18">
        <v>1648</v>
      </c>
      <c r="AC318" s="18">
        <v>368</v>
      </c>
      <c r="AD318" s="18">
        <v>196</v>
      </c>
      <c r="AE318" s="18">
        <v>327</v>
      </c>
      <c r="AF318" s="20"/>
      <c r="AG318" s="23"/>
      <c r="AH318" s="23"/>
      <c r="AI318" s="20"/>
      <c r="AJ318" s="23"/>
      <c r="AK318" s="23"/>
      <c r="AL318" s="23"/>
      <c r="AM318" s="23"/>
      <c r="AN318" s="23"/>
      <c r="AO318" s="20"/>
      <c r="AP318" s="23"/>
      <c r="AQ318" s="23"/>
      <c r="AR318" s="23"/>
      <c r="AS318" s="23"/>
      <c r="AT318" s="23"/>
      <c r="AU318" s="23"/>
    </row>
    <row r="319" spans="17:47" ht="15" thickBot="1" x14ac:dyDescent="0.4">
      <c r="Q319" s="18">
        <v>261</v>
      </c>
      <c r="R319" s="18">
        <v>1015</v>
      </c>
      <c r="S319" s="20"/>
      <c r="T319" s="19">
        <v>605</v>
      </c>
      <c r="U319" s="18">
        <v>1195</v>
      </c>
      <c r="V319" s="18">
        <v>510</v>
      </c>
      <c r="W319" s="18">
        <v>862</v>
      </c>
      <c r="X319" s="18">
        <v>1361</v>
      </c>
      <c r="Y319" s="20"/>
      <c r="Z319" s="18">
        <v>409</v>
      </c>
      <c r="AA319" s="18">
        <v>204</v>
      </c>
      <c r="AB319" s="18">
        <v>1374</v>
      </c>
      <c r="AC319" s="18">
        <v>563</v>
      </c>
      <c r="AD319" s="18">
        <v>215</v>
      </c>
      <c r="AE319" s="18">
        <v>107</v>
      </c>
      <c r="AF319" s="20"/>
      <c r="AG319" s="23"/>
      <c r="AH319" s="23"/>
      <c r="AI319" s="20"/>
      <c r="AJ319" s="23"/>
      <c r="AK319" s="23"/>
      <c r="AL319" s="23"/>
      <c r="AM319" s="23"/>
      <c r="AN319" s="23"/>
      <c r="AO319" s="20"/>
      <c r="AP319" s="23"/>
      <c r="AQ319" s="23"/>
      <c r="AR319" s="23"/>
      <c r="AS319" s="23"/>
      <c r="AT319" s="23"/>
      <c r="AU319" s="23"/>
    </row>
    <row r="320" spans="17:47" ht="15" thickBot="1" x14ac:dyDescent="0.4">
      <c r="Q320" s="18">
        <v>191</v>
      </c>
      <c r="R320" s="18">
        <v>474</v>
      </c>
      <c r="S320" s="20"/>
      <c r="T320" s="19">
        <v>577</v>
      </c>
      <c r="U320" s="18">
        <v>648</v>
      </c>
      <c r="V320" s="18">
        <v>623</v>
      </c>
      <c r="W320" s="18">
        <v>1528</v>
      </c>
      <c r="X320" s="18">
        <v>399</v>
      </c>
      <c r="Y320" s="20"/>
      <c r="Z320" s="18">
        <v>123</v>
      </c>
      <c r="AA320" s="18">
        <v>427</v>
      </c>
      <c r="AB320" s="18">
        <v>1120</v>
      </c>
      <c r="AC320" s="18">
        <v>462</v>
      </c>
      <c r="AD320" s="18">
        <v>383</v>
      </c>
      <c r="AE320" s="18">
        <v>59</v>
      </c>
      <c r="AF320" s="20"/>
      <c r="AG320" s="23"/>
      <c r="AH320" s="23"/>
      <c r="AI320" s="20"/>
      <c r="AJ320" s="23"/>
      <c r="AK320" s="23"/>
      <c r="AL320" s="23"/>
      <c r="AM320" s="23"/>
      <c r="AN320" s="23"/>
      <c r="AO320" s="20"/>
      <c r="AP320" s="23"/>
      <c r="AQ320" s="23"/>
      <c r="AR320" s="23"/>
      <c r="AS320" s="23"/>
      <c r="AT320" s="23"/>
      <c r="AU320" s="23"/>
    </row>
    <row r="321" spans="17:47" ht="15" thickBot="1" x14ac:dyDescent="0.4">
      <c r="Q321" s="18">
        <v>440</v>
      </c>
      <c r="R321" s="18">
        <v>955</v>
      </c>
      <c r="S321" s="20"/>
      <c r="T321" s="19">
        <v>711</v>
      </c>
      <c r="U321" s="18">
        <v>651</v>
      </c>
      <c r="V321" s="18">
        <v>882</v>
      </c>
      <c r="W321" s="18">
        <v>930</v>
      </c>
      <c r="X321" s="18">
        <v>377</v>
      </c>
      <c r="Y321" s="20"/>
      <c r="Z321" s="18">
        <v>178</v>
      </c>
      <c r="AA321" s="18">
        <v>358</v>
      </c>
      <c r="AB321" s="18">
        <v>1113</v>
      </c>
      <c r="AC321" s="18">
        <v>537</v>
      </c>
      <c r="AD321" s="18">
        <v>425</v>
      </c>
      <c r="AE321" s="18">
        <v>53</v>
      </c>
      <c r="AF321" s="20"/>
      <c r="AG321" s="23"/>
      <c r="AH321" s="23"/>
      <c r="AI321" s="20"/>
      <c r="AJ321" s="23"/>
      <c r="AK321" s="23"/>
      <c r="AL321" s="23"/>
      <c r="AM321" s="23"/>
      <c r="AN321" s="23"/>
      <c r="AO321" s="20"/>
      <c r="AP321" s="23"/>
      <c r="AQ321" s="23"/>
      <c r="AR321" s="23"/>
      <c r="AS321" s="23"/>
      <c r="AT321" s="23"/>
      <c r="AU321" s="23"/>
    </row>
    <row r="322" spans="17:47" ht="15" thickBot="1" x14ac:dyDescent="0.4">
      <c r="Q322" s="18">
        <v>536</v>
      </c>
      <c r="R322" s="18">
        <v>483</v>
      </c>
      <c r="S322" s="20"/>
      <c r="T322" s="19">
        <v>357</v>
      </c>
      <c r="U322" s="18">
        <v>643</v>
      </c>
      <c r="V322" s="18">
        <v>690</v>
      </c>
      <c r="W322" s="18">
        <v>531</v>
      </c>
      <c r="X322" s="18">
        <v>579</v>
      </c>
      <c r="Y322" s="20"/>
      <c r="Z322" s="18">
        <v>325</v>
      </c>
      <c r="AA322" s="18">
        <v>334</v>
      </c>
      <c r="AB322" s="18">
        <v>888</v>
      </c>
      <c r="AC322" s="18">
        <v>692</v>
      </c>
      <c r="AD322" s="18">
        <v>313</v>
      </c>
      <c r="AE322" s="18">
        <v>1112</v>
      </c>
      <c r="AF322" s="20"/>
      <c r="AG322" s="23"/>
      <c r="AH322" s="23"/>
      <c r="AI322" s="20"/>
      <c r="AJ322" s="23"/>
      <c r="AK322" s="23"/>
      <c r="AL322" s="23"/>
      <c r="AM322" s="23"/>
      <c r="AN322" s="23"/>
      <c r="AO322" s="20"/>
      <c r="AP322" s="23"/>
      <c r="AQ322" s="23"/>
      <c r="AR322" s="23"/>
      <c r="AS322" s="23"/>
      <c r="AT322" s="23"/>
      <c r="AU322" s="23"/>
    </row>
    <row r="323" spans="17:47" ht="15" thickBot="1" x14ac:dyDescent="0.4">
      <c r="Q323" s="18">
        <v>193</v>
      </c>
      <c r="R323" s="18">
        <v>661</v>
      </c>
      <c r="S323" s="20"/>
      <c r="T323" s="19">
        <v>523</v>
      </c>
      <c r="U323" s="18">
        <v>156</v>
      </c>
      <c r="V323" s="18">
        <v>1014</v>
      </c>
      <c r="W323" s="18">
        <v>451</v>
      </c>
      <c r="X323" s="18">
        <v>661</v>
      </c>
      <c r="Y323" s="20"/>
      <c r="Z323" s="18">
        <v>658</v>
      </c>
      <c r="AA323" s="18">
        <v>118</v>
      </c>
      <c r="AB323" s="18">
        <v>329</v>
      </c>
      <c r="AC323" s="18">
        <v>513</v>
      </c>
      <c r="AD323" s="18">
        <v>116</v>
      </c>
      <c r="AE323" s="18">
        <v>1588</v>
      </c>
      <c r="AF323" s="20"/>
      <c r="AG323" s="23"/>
      <c r="AH323" s="23"/>
      <c r="AI323" s="20"/>
      <c r="AJ323" s="23"/>
      <c r="AK323" s="23"/>
      <c r="AL323" s="23"/>
      <c r="AM323" s="23"/>
      <c r="AN323" s="23"/>
      <c r="AO323" s="20"/>
      <c r="AP323" s="23"/>
      <c r="AQ323" s="23"/>
      <c r="AR323" s="23"/>
      <c r="AS323" s="23"/>
      <c r="AT323" s="23"/>
      <c r="AU323" s="23"/>
    </row>
    <row r="324" spans="17:47" ht="15" thickBot="1" x14ac:dyDescent="0.4">
      <c r="Q324" s="18">
        <v>352</v>
      </c>
      <c r="R324" s="18">
        <v>388</v>
      </c>
      <c r="S324" s="20"/>
      <c r="T324" s="19">
        <v>774</v>
      </c>
      <c r="U324" s="18">
        <v>732</v>
      </c>
      <c r="V324" s="18">
        <v>813</v>
      </c>
      <c r="W324" s="18">
        <v>742</v>
      </c>
      <c r="X324" s="18">
        <v>900</v>
      </c>
      <c r="Y324" s="20"/>
      <c r="Z324" s="18">
        <v>362</v>
      </c>
      <c r="AA324" s="18">
        <v>324</v>
      </c>
      <c r="AB324" s="18">
        <v>877</v>
      </c>
      <c r="AC324" s="18">
        <v>553</v>
      </c>
      <c r="AD324" s="18">
        <v>2162</v>
      </c>
      <c r="AE324" s="18">
        <v>186</v>
      </c>
      <c r="AF324" s="20"/>
      <c r="AG324" s="23"/>
      <c r="AH324" s="23"/>
      <c r="AI324" s="20"/>
      <c r="AJ324" s="23"/>
      <c r="AK324" s="23"/>
      <c r="AL324" s="23"/>
      <c r="AM324" s="23"/>
      <c r="AN324" s="23"/>
      <c r="AO324" s="20"/>
      <c r="AP324" s="23"/>
      <c r="AQ324" s="23"/>
      <c r="AR324" s="23"/>
      <c r="AS324" s="23"/>
      <c r="AT324" s="23"/>
      <c r="AU324" s="23"/>
    </row>
    <row r="325" spans="17:47" ht="15" thickBot="1" x14ac:dyDescent="0.4">
      <c r="Q325" s="18">
        <v>218</v>
      </c>
      <c r="R325" s="18">
        <v>1568</v>
      </c>
      <c r="S325" s="20"/>
      <c r="T325" s="19">
        <v>514</v>
      </c>
      <c r="U325" s="18">
        <v>226</v>
      </c>
      <c r="V325" s="18">
        <v>730</v>
      </c>
      <c r="W325" s="18">
        <v>745</v>
      </c>
      <c r="X325" s="18">
        <v>711</v>
      </c>
      <c r="Y325" s="20"/>
      <c r="Z325" s="18">
        <v>469</v>
      </c>
      <c r="AA325" s="18">
        <v>344</v>
      </c>
      <c r="AB325" s="18">
        <v>968</v>
      </c>
      <c r="AC325" s="18">
        <v>483</v>
      </c>
      <c r="AD325" s="18">
        <v>515</v>
      </c>
      <c r="AE325" s="18">
        <v>346</v>
      </c>
      <c r="AF325" s="20"/>
      <c r="AG325" s="23"/>
      <c r="AH325" s="23"/>
      <c r="AI325" s="20"/>
      <c r="AJ325" s="23"/>
      <c r="AK325" s="23"/>
      <c r="AL325" s="23"/>
      <c r="AM325" s="23"/>
      <c r="AN325" s="23"/>
      <c r="AO325" s="20"/>
      <c r="AP325" s="23"/>
      <c r="AQ325" s="23"/>
      <c r="AR325" s="23"/>
      <c r="AS325" s="23"/>
      <c r="AT325" s="23"/>
      <c r="AU325" s="23"/>
    </row>
    <row r="326" spans="17:47" ht="15" thickBot="1" x14ac:dyDescent="0.4">
      <c r="Q326" s="18">
        <v>1495</v>
      </c>
      <c r="R326" s="18">
        <v>635</v>
      </c>
      <c r="S326" s="20"/>
      <c r="T326" s="19">
        <v>885</v>
      </c>
      <c r="U326" s="18">
        <v>489</v>
      </c>
      <c r="V326" s="18">
        <v>556</v>
      </c>
      <c r="W326" s="18">
        <v>477</v>
      </c>
      <c r="X326" s="18">
        <v>55</v>
      </c>
      <c r="Y326" s="20"/>
      <c r="Z326" s="20"/>
      <c r="AA326" s="18">
        <v>55</v>
      </c>
      <c r="AB326" s="18">
        <v>2903</v>
      </c>
      <c r="AC326" s="18">
        <v>820</v>
      </c>
      <c r="AD326" s="18">
        <v>1211</v>
      </c>
      <c r="AE326" s="18">
        <v>69</v>
      </c>
      <c r="AF326" s="20"/>
      <c r="AG326" s="23"/>
      <c r="AH326" s="23"/>
      <c r="AI326" s="20"/>
      <c r="AJ326" s="23"/>
      <c r="AK326" s="23"/>
      <c r="AL326" s="23"/>
      <c r="AM326" s="23"/>
      <c r="AN326" s="23"/>
      <c r="AO326" s="20"/>
      <c r="AP326" s="20"/>
      <c r="AQ326" s="23"/>
      <c r="AR326" s="23"/>
      <c r="AS326" s="23"/>
      <c r="AT326" s="23"/>
      <c r="AU326" s="23"/>
    </row>
    <row r="327" spans="17:47" ht="15" thickBot="1" x14ac:dyDescent="0.4">
      <c r="Q327" s="18">
        <v>595</v>
      </c>
      <c r="R327" s="18">
        <v>505</v>
      </c>
      <c r="S327" s="20"/>
      <c r="T327" s="19">
        <v>223</v>
      </c>
      <c r="U327" s="18">
        <v>611</v>
      </c>
      <c r="V327" s="18">
        <v>322</v>
      </c>
      <c r="W327" s="18">
        <v>2147</v>
      </c>
      <c r="X327" s="18">
        <v>307</v>
      </c>
      <c r="Y327" s="20"/>
      <c r="Z327" s="18">
        <v>268</v>
      </c>
      <c r="AA327" s="18">
        <v>664</v>
      </c>
      <c r="AB327" s="18">
        <v>596</v>
      </c>
      <c r="AC327" s="18">
        <v>1073</v>
      </c>
      <c r="AD327" s="18">
        <v>325</v>
      </c>
      <c r="AE327" s="18">
        <v>765</v>
      </c>
      <c r="AF327" s="20"/>
      <c r="AG327" s="23"/>
      <c r="AH327" s="23"/>
      <c r="AI327" s="20"/>
      <c r="AJ327" s="23"/>
      <c r="AK327" s="23"/>
      <c r="AL327" s="23"/>
      <c r="AM327" s="23"/>
      <c r="AN327" s="23"/>
      <c r="AO327" s="20"/>
      <c r="AP327" s="23"/>
      <c r="AQ327" s="23"/>
      <c r="AR327" s="23"/>
      <c r="AS327" s="23"/>
      <c r="AT327" s="23"/>
      <c r="AU327" s="23"/>
    </row>
    <row r="328" spans="17:47" ht="15" thickBot="1" x14ac:dyDescent="0.4">
      <c r="Q328" s="18">
        <v>268</v>
      </c>
      <c r="R328" s="18">
        <v>1382</v>
      </c>
      <c r="S328" s="20"/>
      <c r="T328" s="19">
        <v>863</v>
      </c>
      <c r="U328" s="18">
        <v>371</v>
      </c>
      <c r="V328" s="18">
        <v>553</v>
      </c>
      <c r="W328" s="18">
        <v>811</v>
      </c>
      <c r="X328" s="18">
        <v>864</v>
      </c>
      <c r="Y328" s="20"/>
      <c r="Z328" s="18">
        <v>516</v>
      </c>
      <c r="AA328" s="18">
        <v>562</v>
      </c>
      <c r="AB328" s="18">
        <v>551</v>
      </c>
      <c r="AC328" s="18">
        <v>486</v>
      </c>
      <c r="AD328" s="18">
        <v>457</v>
      </c>
      <c r="AE328" s="18">
        <v>1059</v>
      </c>
      <c r="AF328" s="20"/>
      <c r="AG328" s="23"/>
      <c r="AH328" s="23"/>
      <c r="AI328" s="20"/>
      <c r="AJ328" s="23"/>
      <c r="AK328" s="23"/>
      <c r="AL328" s="23"/>
      <c r="AM328" s="23"/>
      <c r="AN328" s="23"/>
      <c r="AO328" s="20"/>
      <c r="AP328" s="23"/>
      <c r="AQ328" s="23"/>
      <c r="AR328" s="23"/>
      <c r="AS328" s="23"/>
      <c r="AT328" s="23"/>
      <c r="AU328" s="23"/>
    </row>
    <row r="329" spans="17:47" ht="15" thickBot="1" x14ac:dyDescent="0.4">
      <c r="Q329" s="18">
        <v>528</v>
      </c>
      <c r="R329" s="18">
        <v>1042</v>
      </c>
      <c r="S329" s="20"/>
      <c r="T329" s="19">
        <v>446</v>
      </c>
      <c r="U329" s="18">
        <v>470</v>
      </c>
      <c r="V329" s="18">
        <v>3230</v>
      </c>
      <c r="W329" s="18">
        <v>58</v>
      </c>
      <c r="X329" s="18">
        <v>712</v>
      </c>
      <c r="Y329" s="20"/>
      <c r="Z329" s="18">
        <v>351</v>
      </c>
      <c r="AA329" s="18">
        <v>807</v>
      </c>
      <c r="AB329" s="18">
        <v>392</v>
      </c>
      <c r="AC329" s="18">
        <v>2146</v>
      </c>
      <c r="AD329" s="18">
        <v>224</v>
      </c>
      <c r="AE329" s="18">
        <v>159</v>
      </c>
      <c r="AF329" s="20"/>
      <c r="AG329" s="23"/>
      <c r="AH329" s="23"/>
      <c r="AI329" s="20"/>
      <c r="AJ329" s="23"/>
      <c r="AK329" s="23"/>
      <c r="AL329" s="23"/>
      <c r="AM329" s="23"/>
      <c r="AN329" s="23"/>
      <c r="AO329" s="20"/>
      <c r="AP329" s="23"/>
      <c r="AQ329" s="23"/>
      <c r="AR329" s="23"/>
      <c r="AS329" s="23"/>
      <c r="AT329" s="23"/>
      <c r="AU329" s="23"/>
    </row>
    <row r="330" spans="17:47" ht="15" thickBot="1" x14ac:dyDescent="0.4">
      <c r="Q330" s="18">
        <v>186</v>
      </c>
      <c r="R330" s="18">
        <v>638</v>
      </c>
      <c r="S330" s="20"/>
      <c r="T330" s="19">
        <v>522</v>
      </c>
      <c r="U330" s="18">
        <v>495</v>
      </c>
      <c r="V330" s="18">
        <v>477</v>
      </c>
      <c r="W330" s="18">
        <v>1706</v>
      </c>
      <c r="X330" s="18">
        <v>591</v>
      </c>
      <c r="Y330" s="20"/>
      <c r="Z330" s="18">
        <v>380</v>
      </c>
      <c r="AA330" s="18">
        <v>576</v>
      </c>
      <c r="AB330" s="18">
        <v>935</v>
      </c>
      <c r="AC330" s="18">
        <v>1097</v>
      </c>
      <c r="AD330" s="18">
        <v>278</v>
      </c>
      <c r="AE330" s="18">
        <v>76</v>
      </c>
      <c r="AF330" s="20"/>
      <c r="AG330" s="23"/>
      <c r="AH330" s="23"/>
      <c r="AI330" s="20"/>
      <c r="AJ330" s="23"/>
      <c r="AK330" s="23"/>
      <c r="AL330" s="23"/>
      <c r="AM330" s="23"/>
      <c r="AN330" s="23"/>
      <c r="AO330" s="20"/>
      <c r="AP330" s="23"/>
      <c r="AQ330" s="23"/>
      <c r="AR330" s="23"/>
      <c r="AS330" s="23"/>
      <c r="AT330" s="23"/>
      <c r="AU330" s="23"/>
    </row>
    <row r="331" spans="17:47" ht="15" thickBot="1" x14ac:dyDescent="0.4">
      <c r="Q331" s="18">
        <v>139</v>
      </c>
      <c r="R331" s="18">
        <v>299</v>
      </c>
      <c r="S331" s="20"/>
      <c r="T331" s="19">
        <v>382</v>
      </c>
      <c r="U331" s="18">
        <v>107</v>
      </c>
      <c r="V331" s="18">
        <v>785</v>
      </c>
      <c r="W331" s="18">
        <v>152</v>
      </c>
      <c r="X331" s="18">
        <v>518</v>
      </c>
      <c r="Y331" s="20"/>
      <c r="Z331" s="18">
        <v>232</v>
      </c>
      <c r="AA331" s="18">
        <v>132</v>
      </c>
      <c r="AB331" s="18">
        <v>700</v>
      </c>
      <c r="AC331" s="18">
        <v>777</v>
      </c>
      <c r="AD331" s="18">
        <v>131</v>
      </c>
      <c r="AE331" s="18">
        <v>230</v>
      </c>
      <c r="AF331" s="20"/>
      <c r="AG331" s="23"/>
      <c r="AH331" s="23"/>
      <c r="AI331" s="20"/>
      <c r="AJ331" s="23"/>
      <c r="AK331" s="23"/>
      <c r="AL331" s="23"/>
      <c r="AM331" s="23"/>
      <c r="AN331" s="23"/>
      <c r="AO331" s="20"/>
      <c r="AP331" s="23"/>
      <c r="AQ331" s="23"/>
      <c r="AR331" s="23"/>
      <c r="AS331" s="23"/>
      <c r="AT331" s="23"/>
      <c r="AU331" s="23"/>
    </row>
    <row r="332" spans="17:47" ht="15" thickBot="1" x14ac:dyDescent="0.4">
      <c r="Q332" s="18">
        <v>194</v>
      </c>
      <c r="R332" s="18">
        <v>396</v>
      </c>
      <c r="S332" s="20"/>
      <c r="T332" s="19">
        <v>109</v>
      </c>
      <c r="U332" s="18">
        <v>634</v>
      </c>
      <c r="V332" s="18">
        <v>1167</v>
      </c>
      <c r="W332" s="18">
        <v>355</v>
      </c>
      <c r="X332" s="18">
        <v>433</v>
      </c>
      <c r="Y332" s="20"/>
      <c r="Z332" s="18">
        <v>347</v>
      </c>
      <c r="AA332" s="18">
        <v>479</v>
      </c>
      <c r="AB332" s="18">
        <v>1702</v>
      </c>
      <c r="AC332" s="18">
        <v>2491</v>
      </c>
      <c r="AD332" s="18">
        <v>366</v>
      </c>
      <c r="AE332" s="18">
        <v>65</v>
      </c>
      <c r="AF332" s="20"/>
      <c r="AG332" s="23"/>
      <c r="AH332" s="23"/>
      <c r="AI332" s="20"/>
      <c r="AJ332" s="23"/>
      <c r="AK332" s="23"/>
      <c r="AL332" s="23"/>
      <c r="AM332" s="23"/>
      <c r="AN332" s="23"/>
      <c r="AO332" s="20"/>
      <c r="AP332" s="23"/>
      <c r="AQ332" s="23"/>
      <c r="AR332" s="23"/>
      <c r="AS332" s="23"/>
      <c r="AT332" s="23"/>
      <c r="AU332" s="23"/>
    </row>
    <row r="333" spans="17:47" ht="15" thickBot="1" x14ac:dyDescent="0.4">
      <c r="Q333" s="18">
        <v>443</v>
      </c>
      <c r="R333" s="18">
        <v>1318</v>
      </c>
      <c r="S333" s="20"/>
      <c r="T333" s="19">
        <v>237</v>
      </c>
      <c r="U333" s="18">
        <v>463</v>
      </c>
      <c r="V333" s="18">
        <v>1928</v>
      </c>
      <c r="W333" s="18">
        <v>655</v>
      </c>
      <c r="X333" s="18">
        <v>618</v>
      </c>
      <c r="Y333" s="20"/>
      <c r="Z333" s="18">
        <v>201</v>
      </c>
      <c r="AA333" s="18">
        <v>337</v>
      </c>
      <c r="AB333" s="18">
        <v>373</v>
      </c>
      <c r="AC333" s="18">
        <v>387</v>
      </c>
      <c r="AD333" s="18">
        <v>378</v>
      </c>
      <c r="AE333" s="18">
        <v>537</v>
      </c>
      <c r="AF333" s="20"/>
      <c r="AG333" s="23"/>
      <c r="AH333" s="23"/>
      <c r="AI333" s="20"/>
      <c r="AJ333" s="23"/>
      <c r="AK333" s="23"/>
      <c r="AL333" s="23"/>
      <c r="AM333" s="23"/>
      <c r="AN333" s="23"/>
      <c r="AO333" s="20"/>
      <c r="AP333" s="23"/>
      <c r="AQ333" s="23"/>
      <c r="AR333" s="23"/>
      <c r="AS333" s="23"/>
      <c r="AT333" s="23"/>
      <c r="AU333" s="23"/>
    </row>
    <row r="334" spans="17:47" ht="15" thickBot="1" x14ac:dyDescent="0.4">
      <c r="Q334" s="18">
        <v>285</v>
      </c>
      <c r="R334" s="18">
        <v>1032</v>
      </c>
      <c r="S334" s="20"/>
      <c r="T334" s="19">
        <v>639</v>
      </c>
      <c r="U334" s="18">
        <v>868</v>
      </c>
      <c r="V334" s="18">
        <v>110</v>
      </c>
      <c r="W334" s="18">
        <v>610</v>
      </c>
      <c r="X334" s="18">
        <v>671</v>
      </c>
      <c r="Y334" s="20"/>
      <c r="Z334" s="18">
        <v>647</v>
      </c>
      <c r="AA334" s="18">
        <v>357</v>
      </c>
      <c r="AB334" s="18">
        <v>568</v>
      </c>
      <c r="AC334" s="18">
        <v>355</v>
      </c>
      <c r="AD334" s="18">
        <v>298</v>
      </c>
      <c r="AE334" s="18">
        <v>132</v>
      </c>
      <c r="AF334" s="20"/>
      <c r="AG334" s="23"/>
      <c r="AH334" s="23"/>
      <c r="AI334" s="20"/>
      <c r="AJ334" s="23"/>
      <c r="AK334" s="23"/>
      <c r="AL334" s="23"/>
      <c r="AM334" s="23"/>
      <c r="AN334" s="23"/>
      <c r="AO334" s="20"/>
      <c r="AP334" s="23"/>
      <c r="AQ334" s="23"/>
      <c r="AR334" s="23"/>
      <c r="AS334" s="23"/>
      <c r="AT334" s="23"/>
      <c r="AU334" s="23"/>
    </row>
    <row r="335" spans="17:47" ht="15" thickBot="1" x14ac:dyDescent="0.4">
      <c r="Q335" s="18">
        <v>521</v>
      </c>
      <c r="R335" s="18">
        <v>568</v>
      </c>
      <c r="S335" s="20"/>
      <c r="T335" s="19">
        <v>702</v>
      </c>
      <c r="U335" s="18">
        <v>623</v>
      </c>
      <c r="V335" s="18">
        <v>1364</v>
      </c>
      <c r="W335" s="18">
        <v>530</v>
      </c>
      <c r="X335" s="18">
        <v>603</v>
      </c>
      <c r="Y335" s="20"/>
      <c r="Z335" s="18">
        <v>356</v>
      </c>
      <c r="AA335" s="18">
        <v>471</v>
      </c>
      <c r="AB335" s="18">
        <v>842</v>
      </c>
      <c r="AC335" s="18">
        <v>493</v>
      </c>
      <c r="AD335" s="18">
        <v>321</v>
      </c>
      <c r="AE335" s="18">
        <v>524</v>
      </c>
      <c r="AF335" s="20"/>
      <c r="AG335" s="23"/>
      <c r="AH335" s="23"/>
      <c r="AI335" s="20"/>
      <c r="AJ335" s="23"/>
      <c r="AK335" s="23"/>
      <c r="AL335" s="23"/>
      <c r="AM335" s="23"/>
      <c r="AN335" s="23"/>
      <c r="AO335" s="20"/>
      <c r="AP335" s="23"/>
      <c r="AQ335" s="23"/>
      <c r="AR335" s="23"/>
      <c r="AS335" s="23"/>
      <c r="AT335" s="23"/>
      <c r="AU335" s="23"/>
    </row>
    <row r="336" spans="17:47" ht="15" thickBot="1" x14ac:dyDescent="0.4">
      <c r="Q336" s="18">
        <v>240</v>
      </c>
      <c r="R336" s="18">
        <v>1424</v>
      </c>
      <c r="S336" s="20"/>
      <c r="T336" s="19">
        <v>926</v>
      </c>
      <c r="U336" s="18">
        <v>714</v>
      </c>
      <c r="V336" s="18">
        <v>71</v>
      </c>
      <c r="W336" s="18">
        <v>599</v>
      </c>
      <c r="X336" s="18">
        <v>401</v>
      </c>
      <c r="Y336" s="20"/>
      <c r="Z336" s="18">
        <v>551</v>
      </c>
      <c r="AA336" s="18">
        <v>412</v>
      </c>
      <c r="AB336" s="18">
        <v>482</v>
      </c>
      <c r="AC336" s="18">
        <v>1968</v>
      </c>
      <c r="AD336" s="18">
        <v>194</v>
      </c>
      <c r="AE336" s="18">
        <v>169</v>
      </c>
      <c r="AF336" s="20"/>
      <c r="AG336" s="23"/>
      <c r="AH336" s="23"/>
      <c r="AI336" s="20"/>
      <c r="AJ336" s="23"/>
      <c r="AK336" s="23"/>
      <c r="AL336" s="23"/>
      <c r="AM336" s="23"/>
      <c r="AN336" s="23"/>
      <c r="AO336" s="20"/>
      <c r="AP336" s="23"/>
      <c r="AQ336" s="23"/>
      <c r="AR336" s="23"/>
      <c r="AS336" s="23"/>
      <c r="AT336" s="23"/>
      <c r="AU336" s="23"/>
    </row>
    <row r="337" spans="17:47" ht="15" thickBot="1" x14ac:dyDescent="0.4">
      <c r="Q337" s="18">
        <v>727</v>
      </c>
      <c r="R337" s="18">
        <v>398</v>
      </c>
      <c r="S337" s="20"/>
      <c r="T337" s="19">
        <v>491</v>
      </c>
      <c r="U337" s="18">
        <v>731</v>
      </c>
      <c r="V337" s="18">
        <v>662</v>
      </c>
      <c r="W337" s="18">
        <v>905</v>
      </c>
      <c r="X337" s="18">
        <v>801</v>
      </c>
      <c r="Y337" s="20"/>
      <c r="Z337" s="18">
        <v>267</v>
      </c>
      <c r="AA337" s="18">
        <v>363</v>
      </c>
      <c r="AB337" s="18">
        <v>778</v>
      </c>
      <c r="AC337" s="18">
        <v>285</v>
      </c>
      <c r="AD337" s="18">
        <v>235</v>
      </c>
      <c r="AE337" s="18">
        <v>65</v>
      </c>
      <c r="AF337" s="20"/>
      <c r="AG337" s="23"/>
      <c r="AH337" s="23"/>
      <c r="AI337" s="20"/>
      <c r="AJ337" s="23"/>
      <c r="AK337" s="23"/>
      <c r="AL337" s="23"/>
      <c r="AM337" s="23"/>
      <c r="AN337" s="23"/>
      <c r="AO337" s="20"/>
      <c r="AP337" s="23"/>
      <c r="AQ337" s="23"/>
      <c r="AR337" s="23"/>
      <c r="AS337" s="23"/>
      <c r="AT337" s="23"/>
      <c r="AU337" s="23"/>
    </row>
    <row r="338" spans="17:47" ht="15" thickBot="1" x14ac:dyDescent="0.4">
      <c r="Q338" s="18">
        <v>771</v>
      </c>
      <c r="R338" s="18">
        <v>510</v>
      </c>
      <c r="S338" s="20"/>
      <c r="T338" s="19">
        <v>804</v>
      </c>
      <c r="U338" s="18">
        <v>500</v>
      </c>
      <c r="V338" s="18">
        <v>4234</v>
      </c>
      <c r="W338" s="18">
        <v>414</v>
      </c>
      <c r="X338" s="18">
        <v>718</v>
      </c>
      <c r="Y338" s="20"/>
      <c r="Z338" s="18">
        <v>277</v>
      </c>
      <c r="AA338" s="18">
        <v>558</v>
      </c>
      <c r="AB338" s="18">
        <v>1778</v>
      </c>
      <c r="AC338" s="18">
        <v>847</v>
      </c>
      <c r="AD338" s="18">
        <v>480</v>
      </c>
      <c r="AE338" s="18">
        <v>1561</v>
      </c>
      <c r="AF338" s="20"/>
      <c r="AG338" s="23"/>
      <c r="AH338" s="23"/>
      <c r="AI338" s="20"/>
      <c r="AJ338" s="23"/>
      <c r="AK338" s="23"/>
      <c r="AL338" s="23"/>
      <c r="AM338" s="23"/>
      <c r="AN338" s="23"/>
      <c r="AO338" s="20"/>
      <c r="AP338" s="23"/>
      <c r="AQ338" s="23"/>
      <c r="AR338" s="23"/>
      <c r="AS338" s="23"/>
      <c r="AT338" s="23"/>
      <c r="AU338" s="23"/>
    </row>
    <row r="339" spans="17:47" ht="15" thickBot="1" x14ac:dyDescent="0.4">
      <c r="Q339" s="18">
        <v>374</v>
      </c>
      <c r="R339" s="18">
        <v>393</v>
      </c>
      <c r="S339" s="20"/>
      <c r="T339" s="19">
        <v>120</v>
      </c>
      <c r="U339" s="18">
        <v>216</v>
      </c>
      <c r="V339" s="18">
        <v>720</v>
      </c>
      <c r="W339" s="18">
        <v>515</v>
      </c>
      <c r="X339" s="18">
        <v>425</v>
      </c>
      <c r="Y339" s="20"/>
      <c r="Z339" s="18">
        <v>498</v>
      </c>
      <c r="AA339" s="18">
        <v>632</v>
      </c>
      <c r="AB339" s="18">
        <v>499</v>
      </c>
      <c r="AC339" s="18">
        <v>1968</v>
      </c>
      <c r="AD339" s="18">
        <v>366</v>
      </c>
      <c r="AE339" s="18">
        <v>1071</v>
      </c>
      <c r="AF339" s="20"/>
      <c r="AG339" s="23"/>
      <c r="AH339" s="23"/>
      <c r="AI339" s="20"/>
      <c r="AJ339" s="23"/>
      <c r="AK339" s="23"/>
      <c r="AL339" s="23"/>
      <c r="AM339" s="23"/>
      <c r="AN339" s="23"/>
      <c r="AO339" s="20"/>
      <c r="AP339" s="23"/>
      <c r="AQ339" s="23"/>
      <c r="AR339" s="23"/>
      <c r="AS339" s="23"/>
      <c r="AT339" s="23"/>
      <c r="AU339" s="23"/>
    </row>
    <row r="340" spans="17:47" ht="15" thickBot="1" x14ac:dyDescent="0.4">
      <c r="Q340" s="18">
        <v>361</v>
      </c>
      <c r="R340" s="18">
        <v>845</v>
      </c>
      <c r="S340" s="20"/>
      <c r="T340" s="19">
        <v>1870</v>
      </c>
      <c r="U340" s="18">
        <v>172</v>
      </c>
      <c r="V340" s="18">
        <v>1052</v>
      </c>
      <c r="W340" s="18">
        <v>700</v>
      </c>
      <c r="X340" s="18">
        <v>283</v>
      </c>
      <c r="Y340" s="20"/>
      <c r="Z340" s="18">
        <v>279</v>
      </c>
      <c r="AA340" s="18">
        <v>80</v>
      </c>
      <c r="AB340" s="18">
        <v>849</v>
      </c>
      <c r="AC340" s="18">
        <v>611</v>
      </c>
      <c r="AD340" s="18">
        <v>248</v>
      </c>
      <c r="AE340" s="18">
        <v>150</v>
      </c>
      <c r="AF340" s="20"/>
      <c r="AG340" s="23"/>
      <c r="AH340" s="23"/>
      <c r="AI340" s="20"/>
      <c r="AJ340" s="23"/>
      <c r="AK340" s="23"/>
      <c r="AL340" s="23"/>
      <c r="AM340" s="23"/>
      <c r="AN340" s="23"/>
      <c r="AO340" s="20"/>
      <c r="AP340" s="23"/>
      <c r="AQ340" s="23"/>
      <c r="AR340" s="23"/>
      <c r="AS340" s="23"/>
      <c r="AT340" s="23"/>
      <c r="AU340" s="23"/>
    </row>
    <row r="341" spans="17:47" ht="15" thickBot="1" x14ac:dyDescent="0.4">
      <c r="Q341" s="18">
        <v>418</v>
      </c>
      <c r="R341" s="18">
        <v>596</v>
      </c>
      <c r="S341" s="20"/>
      <c r="T341" s="19">
        <v>1874</v>
      </c>
      <c r="U341" s="18">
        <v>395</v>
      </c>
      <c r="V341" s="18">
        <v>1885</v>
      </c>
      <c r="W341" s="18">
        <v>612</v>
      </c>
      <c r="X341" s="18">
        <v>323</v>
      </c>
      <c r="Y341" s="20"/>
      <c r="Z341" s="18">
        <v>316</v>
      </c>
      <c r="AA341" s="18">
        <v>1242</v>
      </c>
      <c r="AB341" s="18">
        <v>483</v>
      </c>
      <c r="AC341" s="18">
        <v>777</v>
      </c>
      <c r="AD341" s="18">
        <v>320</v>
      </c>
      <c r="AE341" s="18">
        <v>286</v>
      </c>
      <c r="AF341" s="20"/>
      <c r="AG341" s="23"/>
      <c r="AH341" s="23"/>
      <c r="AI341" s="20"/>
      <c r="AJ341" s="23"/>
      <c r="AK341" s="23"/>
      <c r="AL341" s="23"/>
      <c r="AM341" s="23"/>
      <c r="AN341" s="23"/>
      <c r="AO341" s="20"/>
      <c r="AP341" s="23"/>
      <c r="AQ341" s="23"/>
      <c r="AR341" s="23"/>
      <c r="AS341" s="23"/>
      <c r="AT341" s="23"/>
      <c r="AU341" s="23"/>
    </row>
    <row r="342" spans="17:47" ht="15" thickBot="1" x14ac:dyDescent="0.4">
      <c r="Q342" s="18">
        <v>1118</v>
      </c>
      <c r="R342" s="18">
        <v>823</v>
      </c>
      <c r="S342" s="20"/>
      <c r="T342" s="19">
        <v>2199</v>
      </c>
      <c r="U342" s="18">
        <v>491</v>
      </c>
      <c r="V342" s="18">
        <v>420</v>
      </c>
      <c r="W342" s="18">
        <v>471</v>
      </c>
      <c r="X342" s="18">
        <v>1070</v>
      </c>
      <c r="Y342" s="20"/>
      <c r="Z342" s="18">
        <v>489</v>
      </c>
      <c r="AA342" s="18">
        <v>1236</v>
      </c>
      <c r="AB342" s="18">
        <v>916</v>
      </c>
      <c r="AC342" s="18">
        <v>697</v>
      </c>
      <c r="AD342" s="18">
        <v>362</v>
      </c>
      <c r="AE342" s="18">
        <v>565</v>
      </c>
      <c r="AF342" s="20"/>
      <c r="AG342" s="23"/>
      <c r="AH342" s="23"/>
      <c r="AI342" s="20"/>
      <c r="AJ342" s="23"/>
      <c r="AK342" s="23"/>
      <c r="AL342" s="23"/>
      <c r="AM342" s="23"/>
      <c r="AN342" s="23"/>
      <c r="AO342" s="20"/>
      <c r="AP342" s="23"/>
      <c r="AQ342" s="23"/>
      <c r="AR342" s="23"/>
      <c r="AS342" s="23"/>
      <c r="AT342" s="23"/>
      <c r="AU342" s="23"/>
    </row>
    <row r="343" spans="17:47" ht="15" thickBot="1" x14ac:dyDescent="0.4">
      <c r="Q343" s="18">
        <v>1369</v>
      </c>
      <c r="R343" s="18">
        <v>832</v>
      </c>
      <c r="S343" s="20"/>
      <c r="T343" s="19">
        <v>55</v>
      </c>
      <c r="U343" s="18">
        <v>204</v>
      </c>
      <c r="V343" s="18">
        <v>507</v>
      </c>
      <c r="W343" s="18">
        <v>623</v>
      </c>
      <c r="X343" s="18">
        <v>506</v>
      </c>
      <c r="Y343" s="20"/>
      <c r="Z343" s="18">
        <v>529</v>
      </c>
      <c r="AA343" s="18">
        <v>306</v>
      </c>
      <c r="AB343" s="18">
        <v>502</v>
      </c>
      <c r="AC343" s="18">
        <v>398</v>
      </c>
      <c r="AD343" s="18">
        <v>562</v>
      </c>
      <c r="AE343" s="18">
        <v>1614</v>
      </c>
      <c r="AF343" s="20"/>
      <c r="AG343" s="23"/>
      <c r="AH343" s="23"/>
      <c r="AI343" s="20"/>
      <c r="AJ343" s="23"/>
      <c r="AK343" s="23"/>
      <c r="AL343" s="23"/>
      <c r="AM343" s="23"/>
      <c r="AN343" s="23"/>
      <c r="AO343" s="20"/>
      <c r="AP343" s="23"/>
      <c r="AQ343" s="23"/>
      <c r="AR343" s="23"/>
      <c r="AS343" s="23"/>
      <c r="AT343" s="23"/>
      <c r="AU343" s="23"/>
    </row>
    <row r="344" spans="17:47" ht="15" thickBot="1" x14ac:dyDescent="0.4">
      <c r="Q344" s="18">
        <v>308</v>
      </c>
      <c r="R344" s="18">
        <v>483</v>
      </c>
      <c r="S344" s="20"/>
      <c r="T344" s="19">
        <v>365</v>
      </c>
      <c r="U344" s="18">
        <v>196</v>
      </c>
      <c r="V344" s="18">
        <v>2056</v>
      </c>
      <c r="W344" s="18">
        <v>500</v>
      </c>
      <c r="X344" s="18">
        <v>259</v>
      </c>
      <c r="Y344" s="20"/>
      <c r="Z344" s="18">
        <v>801</v>
      </c>
      <c r="AA344" s="18">
        <v>594</v>
      </c>
      <c r="AB344" s="18">
        <v>699</v>
      </c>
      <c r="AC344" s="18">
        <v>631</v>
      </c>
      <c r="AD344" s="18">
        <v>330</v>
      </c>
      <c r="AE344" s="18">
        <v>236</v>
      </c>
      <c r="AF344" s="20"/>
      <c r="AG344" s="23"/>
      <c r="AH344" s="23"/>
      <c r="AI344" s="20"/>
      <c r="AJ344" s="23"/>
      <c r="AK344" s="23"/>
      <c r="AL344" s="23"/>
      <c r="AM344" s="23"/>
      <c r="AN344" s="23"/>
      <c r="AO344" s="20"/>
      <c r="AP344" s="23"/>
      <c r="AQ344" s="23"/>
      <c r="AR344" s="23"/>
      <c r="AS344" s="23"/>
      <c r="AT344" s="23"/>
      <c r="AU344" s="23"/>
    </row>
    <row r="345" spans="17:47" ht="15" thickBot="1" x14ac:dyDescent="0.4">
      <c r="Q345" s="18">
        <v>492</v>
      </c>
      <c r="R345" s="18">
        <v>164</v>
      </c>
      <c r="S345" s="20"/>
      <c r="T345" s="19">
        <v>576</v>
      </c>
      <c r="U345" s="18">
        <v>198</v>
      </c>
      <c r="V345" s="18">
        <v>1042</v>
      </c>
      <c r="W345" s="18">
        <v>849</v>
      </c>
      <c r="X345" s="18">
        <v>58</v>
      </c>
      <c r="Y345" s="20"/>
      <c r="Z345" s="18">
        <v>369</v>
      </c>
      <c r="AA345" s="18">
        <v>376</v>
      </c>
      <c r="AB345" s="18">
        <v>661</v>
      </c>
      <c r="AC345" s="18">
        <v>605</v>
      </c>
      <c r="AD345" s="18">
        <v>849</v>
      </c>
      <c r="AE345" s="18">
        <v>701</v>
      </c>
      <c r="AF345" s="20"/>
      <c r="AG345" s="23"/>
      <c r="AH345" s="23"/>
      <c r="AI345" s="20"/>
      <c r="AJ345" s="23"/>
      <c r="AK345" s="23"/>
      <c r="AL345" s="23"/>
      <c r="AM345" s="23"/>
      <c r="AN345" s="23"/>
      <c r="AO345" s="20"/>
      <c r="AP345" s="23"/>
      <c r="AQ345" s="23"/>
      <c r="AR345" s="23"/>
      <c r="AS345" s="23"/>
      <c r="AT345" s="23"/>
      <c r="AU345" s="20"/>
    </row>
    <row r="346" spans="17:47" ht="15" thickBot="1" x14ac:dyDescent="0.4">
      <c r="Q346" s="18">
        <v>413</v>
      </c>
      <c r="R346" s="18">
        <v>693</v>
      </c>
      <c r="S346" s="20"/>
      <c r="T346" s="19">
        <v>424</v>
      </c>
      <c r="U346" s="18">
        <v>175</v>
      </c>
      <c r="V346" s="18">
        <v>1125</v>
      </c>
      <c r="W346" s="18">
        <v>609</v>
      </c>
      <c r="X346" s="18">
        <v>395</v>
      </c>
      <c r="Y346" s="20"/>
      <c r="Z346" s="18">
        <v>374</v>
      </c>
      <c r="AA346" s="18">
        <v>407</v>
      </c>
      <c r="AB346" s="18">
        <v>1619</v>
      </c>
      <c r="AC346" s="18">
        <v>691</v>
      </c>
      <c r="AD346" s="18">
        <v>767</v>
      </c>
      <c r="AE346" s="18">
        <v>498</v>
      </c>
      <c r="AF346" s="20"/>
      <c r="AG346" s="23"/>
      <c r="AH346" s="23"/>
      <c r="AI346" s="20"/>
      <c r="AJ346" s="23"/>
      <c r="AK346" s="23"/>
      <c r="AL346" s="23"/>
      <c r="AM346" s="23"/>
      <c r="AN346" s="23"/>
      <c r="AO346" s="20"/>
      <c r="AP346" s="23"/>
      <c r="AQ346" s="23"/>
      <c r="AR346" s="23"/>
      <c r="AS346" s="23"/>
      <c r="AT346" s="23"/>
      <c r="AU346" s="23"/>
    </row>
    <row r="347" spans="17:47" ht="15" thickBot="1" x14ac:dyDescent="0.4">
      <c r="Q347" s="18">
        <v>1907</v>
      </c>
      <c r="R347" s="18">
        <v>909</v>
      </c>
      <c r="S347" s="20"/>
      <c r="T347" s="19">
        <v>108</v>
      </c>
      <c r="U347" s="18">
        <v>826</v>
      </c>
      <c r="V347" s="18">
        <v>622</v>
      </c>
      <c r="W347" s="18">
        <v>702</v>
      </c>
      <c r="X347" s="18">
        <v>502</v>
      </c>
      <c r="Y347" s="20"/>
      <c r="Z347" s="18">
        <v>421</v>
      </c>
      <c r="AA347" s="18">
        <v>465</v>
      </c>
      <c r="AB347" s="18">
        <v>76</v>
      </c>
      <c r="AC347" s="18">
        <v>819</v>
      </c>
      <c r="AD347" s="18">
        <v>1341</v>
      </c>
      <c r="AE347" s="18">
        <v>568</v>
      </c>
      <c r="AF347" s="20"/>
      <c r="AG347" s="23"/>
      <c r="AH347" s="23"/>
      <c r="AI347" s="20"/>
      <c r="AJ347" s="23"/>
      <c r="AK347" s="23"/>
      <c r="AL347" s="23"/>
      <c r="AM347" s="20"/>
      <c r="AN347" s="23"/>
      <c r="AO347" s="20"/>
      <c r="AP347" s="23"/>
      <c r="AQ347" s="23"/>
      <c r="AR347" s="23"/>
      <c r="AS347" s="23"/>
      <c r="AT347" s="23"/>
      <c r="AU347" s="23"/>
    </row>
    <row r="348" spans="17:47" ht="15" thickBot="1" x14ac:dyDescent="0.4">
      <c r="Q348" s="18">
        <v>173</v>
      </c>
      <c r="R348" s="18">
        <v>281</v>
      </c>
      <c r="S348" s="20"/>
      <c r="T348" s="19">
        <v>869</v>
      </c>
      <c r="U348" s="18">
        <v>555</v>
      </c>
      <c r="V348" s="18">
        <v>71</v>
      </c>
      <c r="W348" s="18">
        <v>368</v>
      </c>
      <c r="X348" s="18">
        <v>1077</v>
      </c>
      <c r="Y348" s="20"/>
      <c r="Z348" s="18">
        <v>810</v>
      </c>
      <c r="AA348" s="18">
        <v>228</v>
      </c>
      <c r="AB348" s="18">
        <v>988</v>
      </c>
      <c r="AC348" s="18">
        <v>726</v>
      </c>
      <c r="AD348" s="18">
        <v>354</v>
      </c>
      <c r="AE348" s="18">
        <v>2809</v>
      </c>
      <c r="AF348" s="20"/>
      <c r="AG348" s="23"/>
      <c r="AH348" s="23"/>
      <c r="AI348" s="20"/>
      <c r="AJ348" s="23"/>
      <c r="AK348" s="23"/>
      <c r="AL348" s="23"/>
      <c r="AM348" s="20"/>
      <c r="AN348" s="23"/>
      <c r="AO348" s="20"/>
      <c r="AP348" s="23"/>
      <c r="AQ348" s="23"/>
      <c r="AR348" s="23"/>
      <c r="AS348" s="23"/>
      <c r="AT348" s="23"/>
      <c r="AU348" s="23"/>
    </row>
    <row r="349" spans="17:47" ht="15" thickBot="1" x14ac:dyDescent="0.4">
      <c r="Q349" s="18">
        <v>205</v>
      </c>
      <c r="R349" s="18">
        <v>496</v>
      </c>
      <c r="S349" s="20"/>
      <c r="T349" s="19">
        <v>256</v>
      </c>
      <c r="U349" s="18">
        <v>320</v>
      </c>
      <c r="V349" s="18">
        <v>173</v>
      </c>
      <c r="W349" s="18">
        <v>211</v>
      </c>
      <c r="X349" s="18">
        <v>495</v>
      </c>
      <c r="Y349" s="20"/>
      <c r="Z349" s="18">
        <v>559</v>
      </c>
      <c r="AA349" s="18">
        <v>551</v>
      </c>
      <c r="AB349" s="18">
        <v>780</v>
      </c>
      <c r="AC349" s="18">
        <v>436</v>
      </c>
      <c r="AD349" s="18">
        <v>683</v>
      </c>
      <c r="AE349" s="18">
        <v>335</v>
      </c>
      <c r="AF349" s="20"/>
      <c r="AG349" s="23"/>
      <c r="AH349" s="23"/>
      <c r="AI349" s="20"/>
      <c r="AJ349" s="23"/>
      <c r="AK349" s="23"/>
      <c r="AL349" s="23"/>
      <c r="AM349" s="23"/>
      <c r="AN349" s="23"/>
      <c r="AO349" s="20"/>
      <c r="AP349" s="23"/>
      <c r="AQ349" s="23"/>
      <c r="AR349" s="23"/>
      <c r="AS349" s="23"/>
      <c r="AT349" s="23"/>
      <c r="AU349" s="23"/>
    </row>
    <row r="350" spans="17:47" ht="15" thickBot="1" x14ac:dyDescent="0.4">
      <c r="Q350" s="18">
        <v>356</v>
      </c>
      <c r="R350" s="18">
        <v>501</v>
      </c>
      <c r="S350" s="20"/>
      <c r="T350" s="19">
        <v>1075</v>
      </c>
      <c r="U350" s="18">
        <v>1465</v>
      </c>
      <c r="V350" s="18">
        <v>689</v>
      </c>
      <c r="W350" s="18">
        <v>371</v>
      </c>
      <c r="X350" s="18">
        <v>283</v>
      </c>
      <c r="Y350" s="20"/>
      <c r="Z350" s="18">
        <v>500</v>
      </c>
      <c r="AA350" s="18">
        <v>520</v>
      </c>
      <c r="AB350" s="18">
        <v>505</v>
      </c>
      <c r="AC350" s="18">
        <v>77</v>
      </c>
      <c r="AD350" s="18">
        <v>172</v>
      </c>
      <c r="AE350" s="18">
        <v>2353</v>
      </c>
      <c r="AF350" s="20"/>
      <c r="AG350" s="23"/>
      <c r="AH350" s="23"/>
      <c r="AI350" s="20"/>
      <c r="AJ350" s="23"/>
      <c r="AK350" s="23"/>
      <c r="AL350" s="23"/>
      <c r="AM350" s="23"/>
      <c r="AN350" s="23"/>
      <c r="AO350" s="20"/>
      <c r="AP350" s="23"/>
      <c r="AQ350" s="23"/>
      <c r="AR350" s="23"/>
      <c r="AS350" s="23"/>
      <c r="AT350" s="23"/>
      <c r="AU350" s="23"/>
    </row>
    <row r="351" spans="17:47" ht="15" thickBot="1" x14ac:dyDescent="0.4">
      <c r="Q351" s="18">
        <v>156</v>
      </c>
      <c r="R351" s="18">
        <v>2052</v>
      </c>
      <c r="S351" s="20"/>
      <c r="T351" s="19">
        <v>394</v>
      </c>
      <c r="U351" s="18">
        <v>251</v>
      </c>
      <c r="V351" s="18">
        <v>1429</v>
      </c>
      <c r="W351" s="18">
        <v>759</v>
      </c>
      <c r="X351" s="18">
        <v>539</v>
      </c>
      <c r="Y351" s="20"/>
      <c r="Z351" s="18">
        <v>244</v>
      </c>
      <c r="AA351" s="18">
        <v>461</v>
      </c>
      <c r="AB351" s="18">
        <v>560</v>
      </c>
      <c r="AC351" s="18">
        <v>568</v>
      </c>
      <c r="AD351" s="18">
        <v>336</v>
      </c>
      <c r="AE351" s="18">
        <v>548</v>
      </c>
      <c r="AF351" s="20"/>
      <c r="AG351" s="23"/>
      <c r="AH351" s="23"/>
      <c r="AI351" s="20"/>
      <c r="AJ351" s="23"/>
      <c r="AK351" s="23"/>
      <c r="AL351" s="23"/>
      <c r="AM351" s="23"/>
      <c r="AN351" s="23"/>
      <c r="AO351" s="20"/>
      <c r="AP351" s="23"/>
      <c r="AQ351" s="23"/>
      <c r="AR351" s="23"/>
      <c r="AS351" s="23"/>
      <c r="AT351" s="23"/>
      <c r="AU351" s="23"/>
    </row>
    <row r="352" spans="17:47" ht="15" thickBot="1" x14ac:dyDescent="0.4">
      <c r="Q352" s="18">
        <v>281</v>
      </c>
      <c r="R352" s="18">
        <v>668</v>
      </c>
      <c r="S352" s="20"/>
      <c r="T352" s="19">
        <v>572</v>
      </c>
      <c r="U352" s="18">
        <v>385</v>
      </c>
      <c r="V352" s="18">
        <v>1958</v>
      </c>
      <c r="W352" s="18">
        <v>500</v>
      </c>
      <c r="X352" s="18">
        <v>489</v>
      </c>
      <c r="Y352" s="20"/>
      <c r="Z352" s="18">
        <v>415</v>
      </c>
      <c r="AA352" s="18">
        <v>746</v>
      </c>
      <c r="AB352" s="18">
        <v>724</v>
      </c>
      <c r="AC352" s="18">
        <v>531</v>
      </c>
      <c r="AD352" s="18">
        <v>704</v>
      </c>
      <c r="AE352" s="18">
        <v>1957</v>
      </c>
      <c r="AF352" s="20"/>
      <c r="AG352" s="23"/>
      <c r="AH352" s="23"/>
      <c r="AI352" s="20"/>
      <c r="AJ352" s="23"/>
      <c r="AK352" s="23"/>
      <c r="AL352" s="23"/>
      <c r="AM352" s="23"/>
      <c r="AN352" s="23"/>
      <c r="AO352" s="20"/>
      <c r="AP352" s="23"/>
      <c r="AQ352" s="23"/>
      <c r="AR352" s="23"/>
      <c r="AS352" s="23"/>
      <c r="AT352" s="23"/>
      <c r="AU352" s="23"/>
    </row>
    <row r="353" spans="17:47" ht="15" thickBot="1" x14ac:dyDescent="0.4">
      <c r="Q353" s="18">
        <v>62</v>
      </c>
      <c r="R353" s="18">
        <v>1975</v>
      </c>
      <c r="S353" s="20"/>
      <c r="T353" s="19">
        <v>408</v>
      </c>
      <c r="U353" s="18">
        <v>493</v>
      </c>
      <c r="V353" s="18">
        <v>527</v>
      </c>
      <c r="W353" s="18">
        <v>1127</v>
      </c>
      <c r="X353" s="18">
        <v>604</v>
      </c>
      <c r="Y353" s="20"/>
      <c r="Z353" s="18">
        <v>250</v>
      </c>
      <c r="AA353" s="18">
        <v>1383</v>
      </c>
      <c r="AB353" s="18">
        <v>1032</v>
      </c>
      <c r="AC353" s="18">
        <v>413</v>
      </c>
      <c r="AD353" s="18">
        <v>184</v>
      </c>
      <c r="AE353" s="18">
        <v>61</v>
      </c>
      <c r="AF353" s="20"/>
      <c r="AG353" s="23"/>
      <c r="AH353" s="23"/>
      <c r="AI353" s="20"/>
      <c r="AJ353" s="23"/>
      <c r="AK353" s="23"/>
      <c r="AL353" s="23"/>
      <c r="AM353" s="23"/>
      <c r="AN353" s="23"/>
      <c r="AO353" s="20"/>
      <c r="AP353" s="23"/>
      <c r="AQ353" s="23"/>
      <c r="AR353" s="23"/>
      <c r="AS353" s="23"/>
      <c r="AT353" s="23"/>
      <c r="AU353" s="23"/>
    </row>
    <row r="354" spans="17:47" ht="15" thickBot="1" x14ac:dyDescent="0.4">
      <c r="Q354" s="18">
        <v>187</v>
      </c>
      <c r="R354" s="18">
        <v>106</v>
      </c>
      <c r="S354" s="20"/>
      <c r="T354" s="19">
        <v>366</v>
      </c>
      <c r="U354" s="18">
        <v>438</v>
      </c>
      <c r="V354" s="18">
        <v>925</v>
      </c>
      <c r="W354" s="18">
        <v>439</v>
      </c>
      <c r="X354" s="18">
        <v>102</v>
      </c>
      <c r="Y354" s="20"/>
      <c r="Z354" s="18">
        <v>459</v>
      </c>
      <c r="AA354" s="18">
        <v>93</v>
      </c>
      <c r="AB354" s="18">
        <v>972</v>
      </c>
      <c r="AC354" s="18">
        <v>463</v>
      </c>
      <c r="AD354" s="18">
        <v>139</v>
      </c>
      <c r="AE354" s="18">
        <v>958</v>
      </c>
      <c r="AF354" s="20"/>
      <c r="AG354" s="23"/>
      <c r="AH354" s="23"/>
      <c r="AI354" s="20"/>
      <c r="AJ354" s="23"/>
      <c r="AK354" s="23"/>
      <c r="AL354" s="23"/>
      <c r="AM354" s="23"/>
      <c r="AN354" s="23"/>
      <c r="AO354" s="20"/>
      <c r="AP354" s="23"/>
      <c r="AQ354" s="23"/>
      <c r="AR354" s="23"/>
      <c r="AS354" s="23"/>
      <c r="AT354" s="23"/>
      <c r="AU354" s="23"/>
    </row>
    <row r="355" spans="17:47" ht="15" thickBot="1" x14ac:dyDescent="0.4">
      <c r="Q355" s="18">
        <v>143</v>
      </c>
      <c r="R355" s="18">
        <v>358</v>
      </c>
      <c r="S355" s="20"/>
      <c r="T355" s="21">
        <v>440</v>
      </c>
      <c r="U355" s="18">
        <v>381</v>
      </c>
      <c r="V355" s="18">
        <v>732</v>
      </c>
      <c r="W355" s="18">
        <v>99</v>
      </c>
      <c r="X355" s="18">
        <v>398</v>
      </c>
      <c r="Y355" s="20"/>
      <c r="Z355" s="18">
        <v>301</v>
      </c>
      <c r="AA355" s="18">
        <v>661</v>
      </c>
      <c r="AB355" s="18">
        <v>695</v>
      </c>
      <c r="AC355" s="18">
        <v>729</v>
      </c>
      <c r="AD355" s="18">
        <v>694</v>
      </c>
      <c r="AE355" s="18">
        <v>837</v>
      </c>
      <c r="AF355" s="20"/>
      <c r="AG355" s="23"/>
      <c r="AH355" s="23"/>
      <c r="AI355" s="20"/>
      <c r="AJ355" s="23"/>
      <c r="AK355" s="23"/>
      <c r="AL355" s="23"/>
      <c r="AM355" s="23"/>
      <c r="AN355" s="23"/>
      <c r="AO355" s="20"/>
      <c r="AP355" s="23"/>
      <c r="AQ355" s="23"/>
      <c r="AR355" s="23"/>
      <c r="AS355" s="23"/>
      <c r="AT355" s="23"/>
      <c r="AU355" s="23"/>
    </row>
    <row r="356" spans="17:47" ht="15" thickBot="1" x14ac:dyDescent="0.4">
      <c r="Q356" s="18">
        <v>480</v>
      </c>
      <c r="R356" s="18">
        <v>476</v>
      </c>
      <c r="S356" s="20"/>
      <c r="T356" s="19">
        <v>53</v>
      </c>
      <c r="U356" s="18">
        <v>263</v>
      </c>
      <c r="V356" s="18">
        <v>1551</v>
      </c>
      <c r="W356" s="18">
        <v>530</v>
      </c>
      <c r="X356" s="18">
        <v>524</v>
      </c>
      <c r="Y356" s="20"/>
      <c r="Z356" s="18">
        <v>323</v>
      </c>
      <c r="AA356" s="18">
        <v>407</v>
      </c>
      <c r="AB356" s="20"/>
      <c r="AC356" s="18">
        <v>658</v>
      </c>
      <c r="AD356" s="18">
        <v>371</v>
      </c>
      <c r="AE356" s="18">
        <v>1096</v>
      </c>
      <c r="AF356" s="20"/>
      <c r="AG356" s="23"/>
      <c r="AH356" s="23"/>
      <c r="AI356" s="20"/>
      <c r="AJ356" s="23"/>
      <c r="AK356" s="23"/>
      <c r="AL356" s="23"/>
      <c r="AM356" s="23"/>
      <c r="AN356" s="23"/>
      <c r="AO356" s="20"/>
      <c r="AP356" s="23"/>
      <c r="AQ356" s="23"/>
      <c r="AR356" s="20"/>
      <c r="AS356" s="23"/>
      <c r="AT356" s="23"/>
      <c r="AU356" s="23"/>
    </row>
    <row r="357" spans="17:47" ht="15" thickBot="1" x14ac:dyDescent="0.4">
      <c r="Q357" s="18">
        <v>267</v>
      </c>
      <c r="R357" s="18">
        <v>758</v>
      </c>
      <c r="S357" s="20"/>
      <c r="T357" s="19">
        <v>530</v>
      </c>
      <c r="U357" s="18">
        <v>616</v>
      </c>
      <c r="V357" s="18">
        <v>1155</v>
      </c>
      <c r="W357" s="18">
        <v>335</v>
      </c>
      <c r="X357" s="18">
        <v>411</v>
      </c>
      <c r="Y357" s="20"/>
      <c r="Z357" s="18">
        <v>307</v>
      </c>
      <c r="AA357" s="18">
        <v>731</v>
      </c>
      <c r="AB357" s="20"/>
      <c r="AC357" s="18">
        <v>520</v>
      </c>
      <c r="AD357" s="18">
        <v>270</v>
      </c>
      <c r="AE357" s="18">
        <v>425</v>
      </c>
      <c r="AF357" s="20"/>
      <c r="AG357" s="23"/>
      <c r="AH357" s="23"/>
      <c r="AI357" s="20"/>
      <c r="AJ357" s="23"/>
      <c r="AK357" s="23"/>
      <c r="AL357" s="23"/>
      <c r="AM357" s="23"/>
      <c r="AN357" s="23"/>
      <c r="AO357" s="20"/>
      <c r="AP357" s="23"/>
      <c r="AQ357" s="23"/>
      <c r="AR357" s="20"/>
      <c r="AS357" s="23"/>
      <c r="AT357" s="23"/>
      <c r="AU357" s="23"/>
    </row>
    <row r="358" spans="17:47" ht="15" thickBot="1" x14ac:dyDescent="0.4">
      <c r="Q358" s="18">
        <v>1035</v>
      </c>
      <c r="R358" s="18">
        <v>592</v>
      </c>
      <c r="S358" s="20"/>
      <c r="T358" s="19">
        <v>384</v>
      </c>
      <c r="U358" s="18">
        <v>693</v>
      </c>
      <c r="V358" s="18">
        <v>82</v>
      </c>
      <c r="W358" s="18">
        <v>380</v>
      </c>
      <c r="X358" s="18">
        <v>172</v>
      </c>
      <c r="Y358" s="20"/>
      <c r="Z358" s="18">
        <v>548</v>
      </c>
      <c r="AA358" s="18">
        <v>849</v>
      </c>
      <c r="AB358" s="20"/>
      <c r="AC358" s="18">
        <v>75</v>
      </c>
      <c r="AD358" s="18">
        <v>318</v>
      </c>
      <c r="AE358" s="18">
        <v>3134</v>
      </c>
      <c r="AF358" s="20"/>
      <c r="AG358" s="23"/>
      <c r="AH358" s="23"/>
      <c r="AI358" s="20"/>
      <c r="AJ358" s="23"/>
      <c r="AK358" s="23"/>
      <c r="AL358" s="23"/>
      <c r="AM358" s="23"/>
      <c r="AN358" s="23"/>
      <c r="AO358" s="20"/>
      <c r="AP358" s="23"/>
      <c r="AQ358" s="23"/>
      <c r="AR358" s="20"/>
      <c r="AS358" s="23"/>
      <c r="AT358" s="23"/>
      <c r="AU358" s="23"/>
    </row>
    <row r="359" spans="17:47" ht="15" thickBot="1" x14ac:dyDescent="0.4">
      <c r="Q359" s="18">
        <v>146</v>
      </c>
      <c r="R359" s="18">
        <v>610</v>
      </c>
      <c r="S359" s="20"/>
      <c r="T359" s="19">
        <v>328</v>
      </c>
      <c r="U359" s="18">
        <v>445</v>
      </c>
      <c r="V359" s="18">
        <v>1383</v>
      </c>
      <c r="W359" s="18">
        <v>824</v>
      </c>
      <c r="X359" s="18">
        <v>299</v>
      </c>
      <c r="Y359" s="20"/>
      <c r="Z359" s="18">
        <v>1146</v>
      </c>
      <c r="AA359" s="18">
        <v>1617</v>
      </c>
      <c r="AB359" s="20"/>
      <c r="AC359" s="18">
        <v>1203</v>
      </c>
      <c r="AD359" s="18">
        <v>455</v>
      </c>
      <c r="AE359" s="18">
        <v>506</v>
      </c>
      <c r="AF359" s="20"/>
      <c r="AG359" s="23"/>
      <c r="AH359" s="23"/>
      <c r="AI359" s="20"/>
      <c r="AJ359" s="23"/>
      <c r="AK359" s="23"/>
      <c r="AL359" s="23"/>
      <c r="AM359" s="23"/>
      <c r="AN359" s="23"/>
      <c r="AO359" s="20"/>
      <c r="AP359" s="23"/>
      <c r="AQ359" s="23"/>
      <c r="AR359" s="20"/>
      <c r="AS359" s="23"/>
      <c r="AT359" s="23"/>
      <c r="AU359" s="23"/>
    </row>
    <row r="360" spans="17:47" ht="15" thickBot="1" x14ac:dyDescent="0.4">
      <c r="Q360" s="18">
        <v>85</v>
      </c>
      <c r="R360" s="18">
        <v>626</v>
      </c>
      <c r="S360" s="20"/>
      <c r="T360" s="19">
        <v>73</v>
      </c>
      <c r="U360" s="18">
        <v>575</v>
      </c>
      <c r="V360" s="18">
        <v>870</v>
      </c>
      <c r="W360" s="18">
        <v>890</v>
      </c>
      <c r="X360" s="18">
        <v>994</v>
      </c>
      <c r="Y360" s="20"/>
      <c r="Z360" s="18">
        <v>423</v>
      </c>
      <c r="AA360" s="18">
        <v>533</v>
      </c>
      <c r="AB360" s="20"/>
      <c r="AC360" s="18">
        <v>493</v>
      </c>
      <c r="AD360" s="18">
        <v>514</v>
      </c>
      <c r="AE360" s="18">
        <v>710</v>
      </c>
      <c r="AF360" s="20"/>
      <c r="AG360" s="23"/>
      <c r="AH360" s="23"/>
      <c r="AI360" s="20"/>
      <c r="AJ360" s="23"/>
      <c r="AK360" s="23"/>
      <c r="AL360" s="20"/>
      <c r="AM360" s="23"/>
      <c r="AN360" s="23"/>
      <c r="AO360" s="20"/>
      <c r="AP360" s="23"/>
      <c r="AQ360" s="23"/>
      <c r="AR360" s="20"/>
      <c r="AS360" s="23"/>
      <c r="AT360" s="23"/>
      <c r="AU360" s="23"/>
    </row>
    <row r="361" spans="17:47" ht="15" thickBot="1" x14ac:dyDescent="0.4">
      <c r="Q361" s="18">
        <v>278</v>
      </c>
      <c r="R361" s="18">
        <v>99</v>
      </c>
      <c r="S361" s="20"/>
      <c r="T361" s="19">
        <v>102</v>
      </c>
      <c r="U361" s="18">
        <v>1156</v>
      </c>
      <c r="V361" s="18">
        <v>1366</v>
      </c>
      <c r="W361" s="18">
        <v>649</v>
      </c>
      <c r="X361" s="18">
        <v>463</v>
      </c>
      <c r="Y361" s="20"/>
      <c r="Z361" s="18">
        <v>613</v>
      </c>
      <c r="AA361" s="18">
        <v>2539</v>
      </c>
      <c r="AB361" s="20"/>
      <c r="AC361" s="18">
        <v>932</v>
      </c>
      <c r="AD361" s="18">
        <v>807</v>
      </c>
      <c r="AE361" s="18">
        <v>1024</v>
      </c>
      <c r="AF361" s="20"/>
      <c r="AG361" s="23"/>
      <c r="AH361" s="23"/>
      <c r="AI361" s="20"/>
      <c r="AJ361" s="23"/>
      <c r="AK361" s="23"/>
      <c r="AL361" s="23"/>
      <c r="AM361" s="23"/>
      <c r="AN361" s="23"/>
      <c r="AO361" s="20"/>
      <c r="AP361" s="23"/>
      <c r="AQ361" s="23"/>
      <c r="AR361" s="20"/>
      <c r="AS361" s="23"/>
      <c r="AT361" s="23"/>
      <c r="AU361" s="23"/>
    </row>
    <row r="362" spans="17:47" ht="15" thickBot="1" x14ac:dyDescent="0.4">
      <c r="Q362" s="18">
        <v>255</v>
      </c>
      <c r="R362" s="18">
        <v>487</v>
      </c>
      <c r="S362" s="20"/>
      <c r="T362" s="19">
        <v>921</v>
      </c>
      <c r="U362" s="18">
        <v>469</v>
      </c>
      <c r="V362" s="18">
        <v>1113</v>
      </c>
      <c r="W362" s="18">
        <v>524</v>
      </c>
      <c r="X362" s="18">
        <v>456</v>
      </c>
      <c r="Y362" s="20"/>
      <c r="Z362" s="18">
        <v>419</v>
      </c>
      <c r="AA362" s="18">
        <v>87</v>
      </c>
      <c r="AB362" s="20"/>
      <c r="AC362" s="18">
        <v>1105</v>
      </c>
      <c r="AD362" s="18">
        <v>410</v>
      </c>
      <c r="AE362" s="18">
        <v>560</v>
      </c>
      <c r="AF362" s="20"/>
      <c r="AG362" s="23"/>
      <c r="AH362" s="23"/>
      <c r="AI362" s="20"/>
      <c r="AJ362" s="23"/>
      <c r="AK362" s="23"/>
      <c r="AL362" s="23"/>
      <c r="AM362" s="23"/>
      <c r="AN362" s="20"/>
      <c r="AO362" s="20"/>
      <c r="AP362" s="23"/>
      <c r="AQ362" s="23"/>
      <c r="AR362" s="20"/>
      <c r="AS362" s="23"/>
      <c r="AT362" s="23"/>
      <c r="AU362" s="23"/>
    </row>
    <row r="363" spans="17:47" ht="15" thickBot="1" x14ac:dyDescent="0.4">
      <c r="Q363" s="18">
        <v>649</v>
      </c>
      <c r="R363" s="18">
        <v>310</v>
      </c>
      <c r="S363" s="20"/>
      <c r="T363" s="19">
        <v>1080</v>
      </c>
      <c r="U363" s="18">
        <v>360</v>
      </c>
      <c r="V363" s="18">
        <v>1027</v>
      </c>
      <c r="W363" s="18">
        <v>321</v>
      </c>
      <c r="X363" s="18">
        <v>1302</v>
      </c>
      <c r="Y363" s="20"/>
      <c r="Z363" s="18">
        <v>335</v>
      </c>
      <c r="AA363" s="18">
        <v>207</v>
      </c>
      <c r="AB363" s="20"/>
      <c r="AC363" s="18">
        <v>656</v>
      </c>
      <c r="AD363" s="18">
        <v>547</v>
      </c>
      <c r="AE363" s="18">
        <v>921</v>
      </c>
      <c r="AF363" s="20"/>
      <c r="AG363" s="23"/>
      <c r="AH363" s="23"/>
      <c r="AI363" s="20"/>
      <c r="AJ363" s="23"/>
      <c r="AK363" s="23"/>
      <c r="AL363" s="23"/>
      <c r="AM363" s="23"/>
      <c r="AN363" s="23"/>
      <c r="AO363" s="20"/>
      <c r="AP363" s="20"/>
      <c r="AQ363" s="23"/>
      <c r="AR363" s="20"/>
      <c r="AS363" s="23"/>
      <c r="AT363" s="23"/>
      <c r="AU363" s="23"/>
    </row>
    <row r="364" spans="17:47" ht="15" thickBot="1" x14ac:dyDescent="0.4">
      <c r="Q364" s="18">
        <v>74</v>
      </c>
      <c r="R364" s="18">
        <v>563</v>
      </c>
      <c r="S364" s="20"/>
      <c r="T364" s="19">
        <v>671</v>
      </c>
      <c r="U364" s="18">
        <v>1043</v>
      </c>
      <c r="V364" s="18">
        <v>829</v>
      </c>
      <c r="W364" s="18">
        <v>651</v>
      </c>
      <c r="X364" s="18">
        <v>848</v>
      </c>
      <c r="Y364" s="20"/>
      <c r="Z364" s="18">
        <v>480</v>
      </c>
      <c r="AA364" s="18">
        <v>210</v>
      </c>
      <c r="AB364" s="20"/>
      <c r="AC364" s="18">
        <v>823</v>
      </c>
      <c r="AD364" s="18">
        <v>375</v>
      </c>
      <c r="AE364" s="18">
        <v>55</v>
      </c>
      <c r="AF364" s="20"/>
      <c r="AG364" s="23"/>
      <c r="AH364" s="23"/>
      <c r="AI364" s="20"/>
      <c r="AJ364" s="23"/>
      <c r="AK364" s="23"/>
      <c r="AL364" s="23"/>
      <c r="AM364" s="23"/>
      <c r="AN364" s="23"/>
      <c r="AO364" s="20"/>
      <c r="AP364" s="23"/>
      <c r="AQ364" s="23"/>
      <c r="AR364" s="20"/>
      <c r="AS364" s="23"/>
      <c r="AT364" s="23"/>
      <c r="AU364" s="23"/>
    </row>
    <row r="365" spans="17:47" ht="15" thickBot="1" x14ac:dyDescent="0.4">
      <c r="Q365" s="18">
        <v>234</v>
      </c>
      <c r="R365" s="18">
        <v>413</v>
      </c>
      <c r="S365" s="20"/>
      <c r="T365" s="19">
        <v>994</v>
      </c>
      <c r="U365" s="18">
        <v>984</v>
      </c>
      <c r="V365" s="20"/>
      <c r="W365" s="18">
        <v>554</v>
      </c>
      <c r="X365" s="18">
        <v>340</v>
      </c>
      <c r="Y365" s="20"/>
      <c r="Z365" s="18">
        <v>417</v>
      </c>
      <c r="AA365" s="18">
        <v>267</v>
      </c>
      <c r="AB365" s="20"/>
      <c r="AC365" s="18">
        <v>370</v>
      </c>
      <c r="AD365" s="18">
        <v>323</v>
      </c>
      <c r="AE365" s="18">
        <v>50</v>
      </c>
      <c r="AF365" s="20"/>
      <c r="AG365" s="23"/>
      <c r="AH365" s="23"/>
      <c r="AI365" s="20"/>
      <c r="AJ365" s="23"/>
      <c r="AK365" s="23"/>
      <c r="AL365" s="20"/>
      <c r="AM365" s="23"/>
      <c r="AN365" s="23"/>
      <c r="AO365" s="20"/>
      <c r="AP365" s="23"/>
      <c r="AQ365" s="23"/>
      <c r="AR365" s="20"/>
      <c r="AS365" s="23"/>
      <c r="AT365" s="23"/>
      <c r="AU365" s="23"/>
    </row>
    <row r="366" spans="17:47" ht="15" thickBot="1" x14ac:dyDescent="0.4">
      <c r="Q366" s="18">
        <v>156</v>
      </c>
      <c r="R366" s="18">
        <v>716</v>
      </c>
      <c r="S366" s="20"/>
      <c r="T366" s="19">
        <v>543</v>
      </c>
      <c r="U366" s="18">
        <v>1240</v>
      </c>
      <c r="V366" s="20"/>
      <c r="W366" s="18">
        <v>462</v>
      </c>
      <c r="X366" s="18">
        <v>210</v>
      </c>
      <c r="Y366" s="20"/>
      <c r="Z366" s="18">
        <v>1107</v>
      </c>
      <c r="AA366" s="18">
        <v>215</v>
      </c>
      <c r="AB366" s="20"/>
      <c r="AC366" s="18">
        <v>2708</v>
      </c>
      <c r="AD366" s="18">
        <v>518</v>
      </c>
      <c r="AE366" s="18">
        <v>66</v>
      </c>
      <c r="AF366" s="20"/>
      <c r="AG366" s="23"/>
      <c r="AH366" s="23"/>
      <c r="AI366" s="20"/>
      <c r="AJ366" s="23"/>
      <c r="AK366" s="23"/>
      <c r="AL366" s="20"/>
      <c r="AM366" s="23"/>
      <c r="AN366" s="23"/>
      <c r="AO366" s="20"/>
      <c r="AP366" s="23"/>
      <c r="AQ366" s="23"/>
      <c r="AR366" s="20"/>
      <c r="AS366" s="23"/>
      <c r="AT366" s="23"/>
      <c r="AU366" s="23"/>
    </row>
    <row r="367" spans="17:47" ht="15" thickBot="1" x14ac:dyDescent="0.4">
      <c r="Q367" s="18">
        <v>183</v>
      </c>
      <c r="R367" s="18">
        <v>321</v>
      </c>
      <c r="S367" s="20"/>
      <c r="T367" s="19">
        <v>355</v>
      </c>
      <c r="U367" s="18">
        <v>464</v>
      </c>
      <c r="V367" s="20"/>
      <c r="W367" s="18">
        <v>390</v>
      </c>
      <c r="X367" s="18">
        <v>685</v>
      </c>
      <c r="Y367" s="20"/>
      <c r="Z367" s="18">
        <v>624</v>
      </c>
      <c r="AA367" s="18">
        <v>302</v>
      </c>
      <c r="AB367" s="20"/>
      <c r="AC367" s="18">
        <v>557</v>
      </c>
      <c r="AD367" s="18">
        <v>814</v>
      </c>
      <c r="AE367" s="18">
        <v>3031</v>
      </c>
      <c r="AF367" s="20"/>
      <c r="AG367" s="23"/>
      <c r="AH367" s="23"/>
      <c r="AI367" s="20"/>
      <c r="AJ367" s="23"/>
      <c r="AK367" s="23"/>
      <c r="AL367" s="23"/>
      <c r="AM367" s="23"/>
      <c r="AN367" s="23"/>
      <c r="AO367" s="20"/>
      <c r="AP367" s="23"/>
      <c r="AQ367" s="23"/>
      <c r="AR367" s="20"/>
      <c r="AS367" s="23"/>
      <c r="AT367" s="23"/>
      <c r="AU367" s="23"/>
    </row>
    <row r="368" spans="17:47" ht="15" thickBot="1" x14ac:dyDescent="0.4">
      <c r="Q368" s="18">
        <v>58</v>
      </c>
      <c r="R368" s="18">
        <v>319</v>
      </c>
      <c r="S368" s="20"/>
      <c r="T368" s="19">
        <v>990</v>
      </c>
      <c r="U368" s="18">
        <v>430</v>
      </c>
      <c r="V368" s="20"/>
      <c r="W368" s="18">
        <v>571</v>
      </c>
      <c r="X368" s="18">
        <v>1373</v>
      </c>
      <c r="Y368" s="20"/>
      <c r="Z368" s="18">
        <v>376</v>
      </c>
      <c r="AA368" s="18">
        <v>359</v>
      </c>
      <c r="AB368" s="20"/>
      <c r="AC368" s="18">
        <v>351</v>
      </c>
      <c r="AD368" s="18">
        <v>423</v>
      </c>
      <c r="AE368" s="18">
        <v>527</v>
      </c>
      <c r="AF368" s="20"/>
      <c r="AG368" s="23"/>
      <c r="AH368" s="23"/>
      <c r="AI368" s="20"/>
      <c r="AJ368" s="23"/>
      <c r="AK368" s="23"/>
      <c r="AL368" s="20"/>
      <c r="AM368" s="23"/>
      <c r="AN368" s="23"/>
      <c r="AO368" s="20"/>
      <c r="AP368" s="23"/>
      <c r="AQ368" s="23"/>
      <c r="AR368" s="20"/>
      <c r="AS368" s="23"/>
      <c r="AT368" s="23"/>
      <c r="AU368" s="23"/>
    </row>
    <row r="369" spans="17:47" ht="15" thickBot="1" x14ac:dyDescent="0.4">
      <c r="Q369" s="18">
        <v>202</v>
      </c>
      <c r="R369" s="18">
        <v>746</v>
      </c>
      <c r="S369" s="20"/>
      <c r="T369" s="19">
        <v>314</v>
      </c>
      <c r="U369" s="18">
        <v>649</v>
      </c>
      <c r="V369" s="20"/>
      <c r="W369" s="18">
        <v>705</v>
      </c>
      <c r="X369" s="18">
        <v>426</v>
      </c>
      <c r="Y369" s="20"/>
      <c r="Z369" s="18">
        <v>148</v>
      </c>
      <c r="AA369" s="18">
        <v>340</v>
      </c>
      <c r="AB369" s="20"/>
      <c r="AC369" s="18">
        <v>126</v>
      </c>
      <c r="AD369" s="18">
        <v>709</v>
      </c>
      <c r="AE369" s="18">
        <v>1251</v>
      </c>
      <c r="AF369" s="20"/>
      <c r="AG369" s="23"/>
      <c r="AH369" s="23"/>
      <c r="AI369" s="20"/>
      <c r="AJ369" s="23"/>
      <c r="AK369" s="23"/>
      <c r="AL369" s="20"/>
      <c r="AM369" s="23"/>
      <c r="AN369" s="23"/>
      <c r="AO369" s="20"/>
      <c r="AP369" s="23"/>
      <c r="AQ369" s="23"/>
      <c r="AR369" s="20"/>
      <c r="AS369" s="23"/>
      <c r="AT369" s="23"/>
      <c r="AU369" s="23"/>
    </row>
    <row r="370" spans="17:47" ht="15" thickBot="1" x14ac:dyDescent="0.4">
      <c r="Q370" s="18">
        <v>71</v>
      </c>
      <c r="R370" s="18">
        <v>523</v>
      </c>
      <c r="S370" s="20"/>
      <c r="T370" s="19">
        <v>642</v>
      </c>
      <c r="U370" s="18">
        <v>288</v>
      </c>
      <c r="V370" s="20"/>
      <c r="W370" s="18">
        <v>433</v>
      </c>
      <c r="X370" s="18">
        <v>493</v>
      </c>
      <c r="Y370" s="20"/>
      <c r="Z370" s="18">
        <v>306</v>
      </c>
      <c r="AA370" s="18">
        <v>799</v>
      </c>
      <c r="AB370" s="20"/>
      <c r="AC370" s="18">
        <v>780</v>
      </c>
      <c r="AD370" s="18">
        <v>211</v>
      </c>
      <c r="AE370" s="18">
        <v>1229</v>
      </c>
      <c r="AF370" s="20"/>
      <c r="AG370" s="23"/>
      <c r="AH370" s="23"/>
      <c r="AI370" s="20"/>
      <c r="AJ370" s="23"/>
      <c r="AK370" s="23"/>
      <c r="AL370" s="20"/>
      <c r="AM370" s="23"/>
      <c r="AN370" s="23"/>
      <c r="AO370" s="20"/>
      <c r="AP370" s="23"/>
      <c r="AQ370" s="23"/>
      <c r="AR370" s="20"/>
      <c r="AS370" s="23"/>
      <c r="AT370" s="23"/>
      <c r="AU370" s="23"/>
    </row>
    <row r="371" spans="17:47" ht="15" thickBot="1" x14ac:dyDescent="0.4">
      <c r="Q371" s="18">
        <v>486</v>
      </c>
      <c r="R371" s="18">
        <v>660</v>
      </c>
      <c r="S371" s="20"/>
      <c r="T371" s="19">
        <v>375</v>
      </c>
      <c r="U371" s="18">
        <v>510</v>
      </c>
      <c r="V371" s="20"/>
      <c r="W371" s="18">
        <v>716</v>
      </c>
      <c r="X371" s="18">
        <v>304</v>
      </c>
      <c r="Y371" s="20"/>
      <c r="Z371" s="18">
        <v>498</v>
      </c>
      <c r="AA371" s="18">
        <v>514</v>
      </c>
      <c r="AB371" s="20"/>
      <c r="AC371" s="18">
        <v>873</v>
      </c>
      <c r="AD371" s="18">
        <v>444</v>
      </c>
      <c r="AE371" s="18">
        <v>399</v>
      </c>
      <c r="AF371" s="20"/>
      <c r="AG371" s="23"/>
      <c r="AH371" s="23"/>
      <c r="AI371" s="20"/>
      <c r="AJ371" s="23"/>
      <c r="AK371" s="23"/>
      <c r="AL371" s="20"/>
      <c r="AM371" s="23"/>
      <c r="AN371" s="23"/>
      <c r="AO371" s="20"/>
      <c r="AP371" s="23"/>
      <c r="AQ371" s="23"/>
      <c r="AR371" s="20"/>
      <c r="AS371" s="23"/>
      <c r="AT371" s="23"/>
      <c r="AU371" s="23"/>
    </row>
    <row r="372" spans="17:47" ht="15" thickBot="1" x14ac:dyDescent="0.4">
      <c r="Q372" s="18">
        <v>140</v>
      </c>
      <c r="R372" s="18">
        <v>302</v>
      </c>
      <c r="S372" s="20"/>
      <c r="T372" s="19">
        <v>369</v>
      </c>
      <c r="U372" s="18">
        <v>1014</v>
      </c>
      <c r="V372" s="20"/>
      <c r="W372" s="18">
        <v>544</v>
      </c>
      <c r="X372" s="18">
        <v>359</v>
      </c>
      <c r="Y372" s="20"/>
      <c r="Z372" s="18">
        <v>414</v>
      </c>
      <c r="AA372" s="18">
        <v>2813</v>
      </c>
      <c r="AB372" s="20"/>
      <c r="AC372" s="18">
        <v>565</v>
      </c>
      <c r="AD372" s="18">
        <v>332</v>
      </c>
      <c r="AE372" s="18">
        <v>353</v>
      </c>
      <c r="AF372" s="20"/>
      <c r="AG372" s="23"/>
      <c r="AH372" s="23"/>
      <c r="AI372" s="20"/>
      <c r="AJ372" s="23"/>
      <c r="AK372" s="23"/>
      <c r="AL372" s="20"/>
      <c r="AM372" s="23"/>
      <c r="AN372" s="23"/>
      <c r="AO372" s="20"/>
      <c r="AP372" s="23"/>
      <c r="AQ372" s="23"/>
      <c r="AR372" s="20"/>
      <c r="AS372" s="23"/>
      <c r="AT372" s="23"/>
      <c r="AU372" s="23"/>
    </row>
    <row r="373" spans="17:47" ht="15" thickBot="1" x14ac:dyDescent="0.4">
      <c r="Q373" s="18">
        <v>426</v>
      </c>
      <c r="R373" s="18">
        <v>516</v>
      </c>
      <c r="S373" s="20"/>
      <c r="T373" s="19">
        <v>399</v>
      </c>
      <c r="U373" s="18">
        <v>381</v>
      </c>
      <c r="V373" s="20"/>
      <c r="W373" s="18">
        <v>392</v>
      </c>
      <c r="X373" s="18">
        <v>844</v>
      </c>
      <c r="Y373" s="20"/>
      <c r="Z373" s="18">
        <v>338</v>
      </c>
      <c r="AA373" s="18">
        <v>201</v>
      </c>
      <c r="AB373" s="20"/>
      <c r="AC373" s="18">
        <v>650</v>
      </c>
      <c r="AD373" s="18">
        <v>208</v>
      </c>
      <c r="AE373" s="18">
        <v>1863</v>
      </c>
      <c r="AF373" s="20"/>
      <c r="AG373" s="23"/>
      <c r="AH373" s="23"/>
      <c r="AI373" s="20"/>
      <c r="AJ373" s="23"/>
      <c r="AK373" s="23"/>
      <c r="AL373" s="20"/>
      <c r="AM373" s="23"/>
      <c r="AN373" s="23"/>
      <c r="AO373" s="20"/>
      <c r="AP373" s="23"/>
      <c r="AQ373" s="23"/>
      <c r="AR373" s="20"/>
      <c r="AS373" s="23"/>
      <c r="AT373" s="23"/>
      <c r="AU373" s="23"/>
    </row>
    <row r="374" spans="17:47" ht="15" thickBot="1" x14ac:dyDescent="0.4">
      <c r="Q374" s="18">
        <v>333</v>
      </c>
      <c r="R374" s="18">
        <v>376</v>
      </c>
      <c r="S374" s="20"/>
      <c r="T374" s="19">
        <v>436</v>
      </c>
      <c r="U374" s="18">
        <v>441</v>
      </c>
      <c r="V374" s="20"/>
      <c r="W374" s="18">
        <v>619</v>
      </c>
      <c r="X374" s="18">
        <v>1000</v>
      </c>
      <c r="Y374" s="20"/>
      <c r="Z374" s="18">
        <v>824</v>
      </c>
      <c r="AA374" s="18">
        <v>184</v>
      </c>
      <c r="AB374" s="20"/>
      <c r="AC374" s="18">
        <v>927</v>
      </c>
      <c r="AD374" s="18">
        <v>226</v>
      </c>
      <c r="AE374" s="18">
        <v>1932</v>
      </c>
      <c r="AF374" s="20"/>
      <c r="AG374" s="23"/>
      <c r="AH374" s="23"/>
      <c r="AI374" s="20"/>
      <c r="AJ374" s="23"/>
      <c r="AK374" s="23"/>
      <c r="AL374" s="20"/>
      <c r="AM374" s="23"/>
      <c r="AN374" s="23"/>
      <c r="AO374" s="20"/>
      <c r="AP374" s="23"/>
      <c r="AQ374" s="23"/>
      <c r="AR374" s="20"/>
      <c r="AS374" s="23"/>
      <c r="AT374" s="23"/>
      <c r="AU374" s="23"/>
    </row>
    <row r="375" spans="17:47" ht="15" thickBot="1" x14ac:dyDescent="0.4">
      <c r="Q375" s="18">
        <v>300</v>
      </c>
      <c r="R375" s="18">
        <v>150</v>
      </c>
      <c r="S375" s="20"/>
      <c r="T375" s="19">
        <v>876</v>
      </c>
      <c r="U375" s="18">
        <v>337</v>
      </c>
      <c r="V375" s="20"/>
      <c r="W375" s="18">
        <v>625</v>
      </c>
      <c r="X375" s="18">
        <v>193</v>
      </c>
      <c r="Y375" s="20"/>
      <c r="Z375" s="18">
        <v>357</v>
      </c>
      <c r="AA375" s="18">
        <v>307</v>
      </c>
      <c r="AB375" s="20"/>
      <c r="AC375" s="18">
        <v>1079</v>
      </c>
      <c r="AD375" s="18">
        <v>543</v>
      </c>
      <c r="AE375" s="18">
        <v>335</v>
      </c>
      <c r="AF375" s="20"/>
      <c r="AG375" s="23"/>
      <c r="AH375" s="23"/>
      <c r="AI375" s="20"/>
      <c r="AJ375" s="23"/>
      <c r="AK375" s="23"/>
      <c r="AL375" s="20"/>
      <c r="AM375" s="23"/>
      <c r="AN375" s="23"/>
      <c r="AO375" s="20"/>
      <c r="AP375" s="23"/>
      <c r="AQ375" s="23"/>
      <c r="AR375" s="20"/>
      <c r="AS375" s="23"/>
      <c r="AT375" s="23"/>
      <c r="AU375" s="23"/>
    </row>
    <row r="376" spans="17:47" ht="15" thickBot="1" x14ac:dyDescent="0.4">
      <c r="Q376" s="18">
        <v>419</v>
      </c>
      <c r="R376" s="18">
        <v>329</v>
      </c>
      <c r="S376" s="20"/>
      <c r="T376" s="19">
        <v>1330</v>
      </c>
      <c r="U376" s="18">
        <v>332</v>
      </c>
      <c r="V376" s="20"/>
      <c r="W376" s="18">
        <v>440</v>
      </c>
      <c r="X376" s="18">
        <v>1080</v>
      </c>
      <c r="Y376" s="20"/>
      <c r="Z376" s="18">
        <v>593</v>
      </c>
      <c r="AA376" s="18">
        <v>2337</v>
      </c>
      <c r="AB376" s="20"/>
      <c r="AC376" s="18">
        <v>873</v>
      </c>
      <c r="AD376" s="18">
        <v>202</v>
      </c>
      <c r="AE376" s="18">
        <v>60</v>
      </c>
      <c r="AF376" s="20"/>
      <c r="AG376" s="23"/>
      <c r="AH376" s="23"/>
      <c r="AI376" s="20"/>
      <c r="AJ376" s="23"/>
      <c r="AK376" s="23"/>
      <c r="AL376" s="20"/>
      <c r="AM376" s="23"/>
      <c r="AN376" s="23"/>
      <c r="AO376" s="20"/>
      <c r="AP376" s="23"/>
      <c r="AQ376" s="23"/>
      <c r="AR376" s="20"/>
      <c r="AS376" s="23"/>
      <c r="AT376" s="23"/>
      <c r="AU376" s="23"/>
    </row>
    <row r="377" spans="17:47" ht="15" thickBot="1" x14ac:dyDescent="0.4">
      <c r="Q377" s="18">
        <v>145</v>
      </c>
      <c r="R377" s="18">
        <v>397</v>
      </c>
      <c r="S377" s="20"/>
      <c r="T377" s="19">
        <v>56</v>
      </c>
      <c r="U377" s="18">
        <v>625</v>
      </c>
      <c r="V377" s="20"/>
      <c r="W377" s="18">
        <v>58</v>
      </c>
      <c r="X377" s="18">
        <v>917</v>
      </c>
      <c r="Y377" s="20"/>
      <c r="Z377" s="18">
        <v>724</v>
      </c>
      <c r="AA377" s="18">
        <v>508</v>
      </c>
      <c r="AB377" s="20"/>
      <c r="AC377" s="18">
        <v>851</v>
      </c>
      <c r="AD377" s="18">
        <v>388</v>
      </c>
      <c r="AE377" s="18">
        <v>1012</v>
      </c>
      <c r="AF377" s="20"/>
      <c r="AG377" s="23"/>
      <c r="AH377" s="23"/>
      <c r="AI377" s="20"/>
      <c r="AJ377" s="23"/>
      <c r="AK377" s="23"/>
      <c r="AL377" s="20"/>
      <c r="AM377" s="23"/>
      <c r="AN377" s="23"/>
      <c r="AO377" s="20"/>
      <c r="AP377" s="23"/>
      <c r="AQ377" s="23"/>
      <c r="AR377" s="20"/>
      <c r="AS377" s="23"/>
      <c r="AT377" s="23"/>
      <c r="AU377" s="23"/>
    </row>
    <row r="378" spans="17:47" ht="15" thickBot="1" x14ac:dyDescent="0.4">
      <c r="Q378" s="18">
        <v>339</v>
      </c>
      <c r="R378" s="18">
        <v>506</v>
      </c>
      <c r="S378" s="20"/>
      <c r="T378" s="19">
        <v>527</v>
      </c>
      <c r="U378" s="18">
        <v>5951</v>
      </c>
      <c r="V378" s="20"/>
      <c r="W378" s="18">
        <v>1175</v>
      </c>
      <c r="X378" s="18">
        <v>785</v>
      </c>
      <c r="Y378" s="20"/>
      <c r="Z378" s="18">
        <v>787</v>
      </c>
      <c r="AA378" s="18">
        <v>492</v>
      </c>
      <c r="AB378" s="20"/>
      <c r="AC378" s="18">
        <v>824</v>
      </c>
      <c r="AD378" s="18">
        <v>57</v>
      </c>
      <c r="AE378" s="18">
        <v>205</v>
      </c>
      <c r="AF378" s="20"/>
      <c r="AG378" s="23"/>
      <c r="AH378" s="23"/>
      <c r="AI378" s="20"/>
      <c r="AJ378" s="23"/>
      <c r="AK378" s="23"/>
      <c r="AL378" s="20"/>
      <c r="AM378" s="23"/>
      <c r="AN378" s="23"/>
      <c r="AO378" s="20"/>
      <c r="AP378" s="23"/>
      <c r="AQ378" s="23"/>
      <c r="AR378" s="20"/>
      <c r="AS378" s="23"/>
      <c r="AT378" s="23"/>
      <c r="AU378" s="23"/>
    </row>
    <row r="379" spans="17:47" ht="15" thickBot="1" x14ac:dyDescent="0.4">
      <c r="Q379" s="18">
        <v>222</v>
      </c>
      <c r="R379" s="18">
        <v>342</v>
      </c>
      <c r="S379" s="20"/>
      <c r="T379" s="19">
        <v>805</v>
      </c>
      <c r="U379" s="18">
        <v>753</v>
      </c>
      <c r="V379" s="20"/>
      <c r="W379" s="18">
        <v>1725</v>
      </c>
      <c r="X379" s="18">
        <v>258</v>
      </c>
      <c r="Y379" s="20"/>
      <c r="Z379" s="18">
        <v>227</v>
      </c>
      <c r="AA379" s="18">
        <v>93</v>
      </c>
      <c r="AB379" s="20"/>
      <c r="AC379" s="18">
        <v>348</v>
      </c>
      <c r="AD379" s="18">
        <v>516</v>
      </c>
      <c r="AE379" s="18">
        <v>793</v>
      </c>
      <c r="AF379" s="20"/>
      <c r="AG379" s="23"/>
      <c r="AH379" s="23"/>
      <c r="AI379" s="20"/>
      <c r="AJ379" s="23"/>
      <c r="AK379" s="23"/>
      <c r="AL379" s="20"/>
      <c r="AM379" s="23"/>
      <c r="AN379" s="23"/>
      <c r="AO379" s="20"/>
      <c r="AP379" s="23"/>
      <c r="AQ379" s="23"/>
      <c r="AR379" s="20"/>
      <c r="AS379" s="23"/>
      <c r="AT379" s="23"/>
      <c r="AU379" s="23"/>
    </row>
    <row r="380" spans="17:47" ht="15" thickBot="1" x14ac:dyDescent="0.4">
      <c r="Q380" s="18">
        <v>402</v>
      </c>
      <c r="R380" s="18">
        <v>559</v>
      </c>
      <c r="S380" s="20"/>
      <c r="T380" s="19">
        <v>624</v>
      </c>
      <c r="U380" s="18">
        <v>363</v>
      </c>
      <c r="V380" s="20"/>
      <c r="W380" s="18">
        <v>513</v>
      </c>
      <c r="X380" s="18">
        <v>73</v>
      </c>
      <c r="Y380" s="20"/>
      <c r="Z380" s="18">
        <v>57</v>
      </c>
      <c r="AA380" s="18">
        <v>336</v>
      </c>
      <c r="AB380" s="20"/>
      <c r="AC380" s="18">
        <v>689</v>
      </c>
      <c r="AD380" s="18">
        <v>187</v>
      </c>
      <c r="AE380" s="18">
        <v>784</v>
      </c>
      <c r="AF380" s="20"/>
      <c r="AG380" s="23"/>
      <c r="AH380" s="23"/>
      <c r="AI380" s="20"/>
      <c r="AJ380" s="23"/>
      <c r="AK380" s="23"/>
      <c r="AL380" s="20"/>
      <c r="AM380" s="23"/>
      <c r="AN380" s="23"/>
      <c r="AO380" s="20"/>
      <c r="AP380" s="23"/>
      <c r="AQ380" s="23"/>
      <c r="AR380" s="20"/>
      <c r="AS380" s="23"/>
      <c r="AT380" s="23"/>
      <c r="AU380" s="23"/>
    </row>
    <row r="381" spans="17:47" ht="15" thickBot="1" x14ac:dyDescent="0.4">
      <c r="Q381" s="18">
        <v>599</v>
      </c>
      <c r="R381" s="18">
        <v>500</v>
      </c>
      <c r="S381" s="20"/>
      <c r="T381" s="19">
        <v>493</v>
      </c>
      <c r="U381" s="18">
        <v>454</v>
      </c>
      <c r="V381" s="20"/>
      <c r="W381" s="18">
        <v>545</v>
      </c>
      <c r="X381" s="18">
        <v>415</v>
      </c>
      <c r="Y381" s="20"/>
      <c r="Z381" s="18">
        <v>648</v>
      </c>
      <c r="AA381" s="18">
        <v>1095</v>
      </c>
      <c r="AB381" s="20"/>
      <c r="AC381" s="18">
        <v>245</v>
      </c>
      <c r="AD381" s="18">
        <v>1917</v>
      </c>
      <c r="AE381" s="18">
        <v>625</v>
      </c>
      <c r="AF381" s="20"/>
      <c r="AG381" s="23"/>
      <c r="AH381" s="23"/>
      <c r="AI381" s="20"/>
      <c r="AJ381" s="23"/>
      <c r="AK381" s="23"/>
      <c r="AL381" s="20"/>
      <c r="AM381" s="23"/>
      <c r="AN381" s="23"/>
      <c r="AO381" s="20"/>
      <c r="AP381" s="23"/>
      <c r="AQ381" s="23"/>
      <c r="AR381" s="20"/>
      <c r="AS381" s="23"/>
      <c r="AT381" s="23"/>
      <c r="AU381" s="23"/>
    </row>
    <row r="382" spans="17:47" ht="15" thickBot="1" x14ac:dyDescent="0.4">
      <c r="Q382" s="18">
        <v>207</v>
      </c>
      <c r="R382" s="18">
        <v>513</v>
      </c>
      <c r="S382" s="20"/>
      <c r="T382" s="19">
        <v>582</v>
      </c>
      <c r="U382" s="18">
        <v>1532</v>
      </c>
      <c r="V382" s="20"/>
      <c r="W382" s="18">
        <v>174</v>
      </c>
      <c r="X382" s="18">
        <v>197</v>
      </c>
      <c r="Y382" s="20"/>
      <c r="Z382" s="18">
        <v>103</v>
      </c>
      <c r="AA382" s="18">
        <v>2785</v>
      </c>
      <c r="AB382" s="20"/>
      <c r="AC382" s="18">
        <v>672</v>
      </c>
      <c r="AD382" s="18">
        <v>604</v>
      </c>
      <c r="AE382" s="18">
        <v>1162</v>
      </c>
      <c r="AF382" s="20"/>
      <c r="AG382" s="23"/>
      <c r="AH382" s="23"/>
      <c r="AI382" s="20"/>
      <c r="AJ382" s="23"/>
      <c r="AK382" s="23"/>
      <c r="AL382" s="20"/>
      <c r="AM382" s="23"/>
      <c r="AN382" s="23"/>
      <c r="AO382" s="20"/>
      <c r="AP382" s="23"/>
      <c r="AQ382" s="23"/>
      <c r="AR382" s="20"/>
      <c r="AS382" s="23"/>
      <c r="AT382" s="23"/>
      <c r="AU382" s="23"/>
    </row>
    <row r="383" spans="17:47" ht="15" thickBot="1" x14ac:dyDescent="0.4">
      <c r="Q383" s="18">
        <v>217</v>
      </c>
      <c r="R383" s="18">
        <v>442</v>
      </c>
      <c r="S383" s="20"/>
      <c r="T383" s="19">
        <v>456</v>
      </c>
      <c r="U383" s="18">
        <v>402</v>
      </c>
      <c r="V383" s="20"/>
      <c r="W383" s="18">
        <v>769</v>
      </c>
      <c r="X383" s="18">
        <v>579</v>
      </c>
      <c r="Y383" s="20"/>
      <c r="Z383" s="18">
        <v>615</v>
      </c>
      <c r="AA383" s="18">
        <v>346</v>
      </c>
      <c r="AB383" s="20"/>
      <c r="AC383" s="18">
        <v>937</v>
      </c>
      <c r="AD383" s="18">
        <v>219</v>
      </c>
      <c r="AE383" s="18">
        <v>592</v>
      </c>
      <c r="AF383" s="20"/>
      <c r="AG383" s="23"/>
      <c r="AH383" s="23"/>
      <c r="AI383" s="20"/>
      <c r="AJ383" s="23"/>
      <c r="AK383" s="23"/>
      <c r="AL383" s="20"/>
      <c r="AM383" s="23"/>
      <c r="AN383" s="23"/>
      <c r="AO383" s="20"/>
      <c r="AP383" s="23"/>
      <c r="AQ383" s="23"/>
      <c r="AR383" s="20"/>
      <c r="AS383" s="23"/>
      <c r="AT383" s="23"/>
      <c r="AU383" s="23"/>
    </row>
    <row r="384" spans="17:47" ht="15" thickBot="1" x14ac:dyDescent="0.4">
      <c r="Q384" s="18">
        <v>220</v>
      </c>
      <c r="R384" s="18">
        <v>59</v>
      </c>
      <c r="S384" s="20"/>
      <c r="T384" s="19">
        <v>586</v>
      </c>
      <c r="U384" s="18">
        <v>1343</v>
      </c>
      <c r="V384" s="20"/>
      <c r="W384" s="18">
        <v>635</v>
      </c>
      <c r="X384" s="18">
        <v>65</v>
      </c>
      <c r="Y384" s="20"/>
      <c r="Z384" s="18">
        <v>507</v>
      </c>
      <c r="AA384" s="18">
        <v>457</v>
      </c>
      <c r="AB384" s="20"/>
      <c r="AC384" s="18">
        <v>551</v>
      </c>
      <c r="AD384" s="18">
        <v>281</v>
      </c>
      <c r="AE384" s="18">
        <v>475</v>
      </c>
      <c r="AF384" s="20"/>
      <c r="AG384" s="23"/>
      <c r="AH384" s="23"/>
      <c r="AI384" s="20"/>
      <c r="AJ384" s="23"/>
      <c r="AK384" s="23"/>
      <c r="AL384" s="20"/>
      <c r="AM384" s="23"/>
      <c r="AN384" s="23"/>
      <c r="AO384" s="20"/>
      <c r="AP384" s="23"/>
      <c r="AQ384" s="23"/>
      <c r="AR384" s="20"/>
      <c r="AS384" s="23"/>
      <c r="AT384" s="23"/>
      <c r="AU384" s="23"/>
    </row>
    <row r="385" spans="17:47" ht="15" thickBot="1" x14ac:dyDescent="0.4">
      <c r="Q385" s="18">
        <v>234</v>
      </c>
      <c r="R385" s="18">
        <v>306</v>
      </c>
      <c r="S385" s="20"/>
      <c r="T385" s="21">
        <v>614</v>
      </c>
      <c r="U385" s="18">
        <v>996</v>
      </c>
      <c r="V385" s="20"/>
      <c r="W385" s="18">
        <v>1527</v>
      </c>
      <c r="X385" s="18">
        <v>248</v>
      </c>
      <c r="Y385" s="20"/>
      <c r="Z385" s="18">
        <v>750</v>
      </c>
      <c r="AA385" s="18">
        <v>620</v>
      </c>
      <c r="AB385" s="20"/>
      <c r="AC385" s="18">
        <v>1300</v>
      </c>
      <c r="AD385" s="18">
        <v>428</v>
      </c>
      <c r="AE385" s="18">
        <v>118</v>
      </c>
      <c r="AF385" s="20"/>
      <c r="AG385" s="23"/>
      <c r="AH385" s="23"/>
      <c r="AI385" s="20"/>
      <c r="AJ385" s="23"/>
      <c r="AK385" s="23"/>
      <c r="AL385" s="20"/>
      <c r="AM385" s="23"/>
      <c r="AN385" s="23"/>
      <c r="AO385" s="20"/>
      <c r="AP385" s="23"/>
      <c r="AQ385" s="23"/>
      <c r="AR385" s="20"/>
      <c r="AS385" s="23"/>
      <c r="AT385" s="23"/>
      <c r="AU385" s="23"/>
    </row>
    <row r="386" spans="17:47" ht="15" thickBot="1" x14ac:dyDescent="0.4">
      <c r="Q386" s="18">
        <v>292</v>
      </c>
      <c r="R386" s="18">
        <v>345</v>
      </c>
      <c r="S386" s="20"/>
      <c r="T386" s="21">
        <v>522</v>
      </c>
      <c r="U386" s="18">
        <v>1354</v>
      </c>
      <c r="V386" s="20"/>
      <c r="W386" s="18">
        <v>413</v>
      </c>
      <c r="X386" s="18">
        <v>909</v>
      </c>
      <c r="Y386" s="20"/>
      <c r="Z386" s="18">
        <v>427</v>
      </c>
      <c r="AA386" s="18">
        <v>624</v>
      </c>
      <c r="AB386" s="20"/>
      <c r="AC386" s="20"/>
      <c r="AD386" s="18">
        <v>342</v>
      </c>
      <c r="AE386" s="18">
        <v>1483</v>
      </c>
      <c r="AF386" s="20"/>
      <c r="AG386" s="23"/>
      <c r="AH386" s="23"/>
      <c r="AI386" s="20"/>
      <c r="AJ386" s="23"/>
      <c r="AK386" s="23"/>
      <c r="AL386" s="20"/>
      <c r="AM386" s="23"/>
      <c r="AN386" s="23"/>
      <c r="AO386" s="20"/>
      <c r="AP386" s="23"/>
      <c r="AQ386" s="23"/>
      <c r="AR386" s="20"/>
      <c r="AS386" s="20"/>
      <c r="AT386" s="23"/>
      <c r="AU386" s="23"/>
    </row>
    <row r="387" spans="17:47" ht="15" thickBot="1" x14ac:dyDescent="0.4">
      <c r="Q387" s="18">
        <v>563</v>
      </c>
      <c r="R387" s="18">
        <v>133</v>
      </c>
      <c r="S387" s="20"/>
      <c r="T387" s="19">
        <v>183</v>
      </c>
      <c r="U387" s="18">
        <v>2453</v>
      </c>
      <c r="V387" s="20"/>
      <c r="W387" s="18">
        <v>595</v>
      </c>
      <c r="X387" s="18">
        <v>191</v>
      </c>
      <c r="Y387" s="20"/>
      <c r="Z387" s="18">
        <v>554</v>
      </c>
      <c r="AA387" s="18">
        <v>737</v>
      </c>
      <c r="AB387" s="20"/>
      <c r="AC387" s="18">
        <v>759</v>
      </c>
      <c r="AD387" s="18">
        <v>1284</v>
      </c>
      <c r="AE387" s="18">
        <v>129</v>
      </c>
      <c r="AF387" s="20"/>
      <c r="AG387" s="23"/>
      <c r="AH387" s="23"/>
      <c r="AI387" s="20"/>
      <c r="AJ387" s="23"/>
      <c r="AK387" s="23"/>
      <c r="AL387" s="20"/>
      <c r="AM387" s="23"/>
      <c r="AN387" s="23"/>
      <c r="AO387" s="20"/>
      <c r="AP387" s="23"/>
      <c r="AQ387" s="23"/>
      <c r="AR387" s="20"/>
      <c r="AS387" s="23"/>
      <c r="AT387" s="23"/>
      <c r="AU387" s="23"/>
    </row>
    <row r="388" spans="17:47" ht="15" thickBot="1" x14ac:dyDescent="0.4">
      <c r="Q388" s="18">
        <v>194</v>
      </c>
      <c r="R388" s="18">
        <v>638</v>
      </c>
      <c r="S388" s="20"/>
      <c r="T388" s="19">
        <v>201</v>
      </c>
      <c r="U388" s="18">
        <v>1025</v>
      </c>
      <c r="V388" s="20"/>
      <c r="W388" s="18">
        <v>91</v>
      </c>
      <c r="X388" s="18">
        <v>399</v>
      </c>
      <c r="Y388" s="20"/>
      <c r="Z388" s="18">
        <v>494</v>
      </c>
      <c r="AA388" s="18">
        <v>516</v>
      </c>
      <c r="AB388" s="20"/>
      <c r="AC388" s="18">
        <v>617</v>
      </c>
      <c r="AD388" s="18">
        <v>84</v>
      </c>
      <c r="AE388" s="18">
        <v>769</v>
      </c>
      <c r="AF388" s="20"/>
      <c r="AG388" s="23"/>
      <c r="AH388" s="23"/>
      <c r="AI388" s="20"/>
      <c r="AJ388" s="23"/>
      <c r="AK388" s="23"/>
      <c r="AL388" s="20"/>
      <c r="AM388" s="23"/>
      <c r="AN388" s="23"/>
      <c r="AO388" s="20"/>
      <c r="AP388" s="23"/>
      <c r="AQ388" s="23"/>
      <c r="AR388" s="20"/>
      <c r="AS388" s="23"/>
      <c r="AT388" s="23"/>
      <c r="AU388" s="20"/>
    </row>
    <row r="389" spans="17:47" ht="15" thickBot="1" x14ac:dyDescent="0.4">
      <c r="Q389" s="18"/>
      <c r="R389" s="18">
        <v>1378</v>
      </c>
      <c r="S389" s="20"/>
      <c r="T389" s="19">
        <v>1157</v>
      </c>
      <c r="U389" s="18">
        <v>1500</v>
      </c>
      <c r="V389" s="20"/>
      <c r="W389" s="18">
        <v>518</v>
      </c>
      <c r="X389" s="18">
        <v>381</v>
      </c>
      <c r="Y389" s="20"/>
      <c r="Z389" s="18">
        <v>400</v>
      </c>
      <c r="AA389" s="18">
        <v>430</v>
      </c>
      <c r="AB389" s="20"/>
      <c r="AC389" s="18">
        <v>1210</v>
      </c>
      <c r="AD389" s="18">
        <v>241</v>
      </c>
      <c r="AE389" s="18">
        <v>669</v>
      </c>
      <c r="AF389" s="20"/>
      <c r="AG389" s="23"/>
      <c r="AH389" s="23"/>
      <c r="AI389" s="20"/>
      <c r="AJ389" s="23"/>
      <c r="AK389" s="23"/>
      <c r="AL389" s="20"/>
      <c r="AM389" s="23"/>
      <c r="AN389" s="23"/>
      <c r="AO389" s="20"/>
      <c r="AP389" s="23"/>
      <c r="AQ389" s="23"/>
      <c r="AR389" s="20"/>
      <c r="AS389" s="23"/>
      <c r="AT389" s="23"/>
      <c r="AU389" s="20"/>
    </row>
    <row r="390" spans="17:47" ht="15" thickBot="1" x14ac:dyDescent="0.4">
      <c r="Q390" s="18">
        <v>134</v>
      </c>
      <c r="R390" s="18">
        <v>459</v>
      </c>
      <c r="S390" s="20"/>
      <c r="T390" s="19">
        <v>727</v>
      </c>
      <c r="U390" s="18">
        <v>530</v>
      </c>
      <c r="V390" s="20"/>
      <c r="W390" s="18">
        <v>454</v>
      </c>
      <c r="X390" s="18">
        <v>1059</v>
      </c>
      <c r="Y390" s="20"/>
      <c r="Z390" s="18">
        <v>366</v>
      </c>
      <c r="AA390" s="18">
        <v>479</v>
      </c>
      <c r="AB390" s="20"/>
      <c r="AC390" s="18">
        <v>67</v>
      </c>
      <c r="AD390" s="18">
        <v>181</v>
      </c>
      <c r="AE390" s="18">
        <v>667</v>
      </c>
      <c r="AF390" s="20"/>
      <c r="AG390" s="23"/>
      <c r="AH390" s="23"/>
      <c r="AI390" s="20"/>
      <c r="AJ390" s="23"/>
      <c r="AK390" s="23"/>
      <c r="AL390" s="20"/>
      <c r="AM390" s="23"/>
      <c r="AN390" s="23"/>
      <c r="AO390" s="20"/>
      <c r="AP390" s="23"/>
      <c r="AQ390" s="23"/>
      <c r="AR390" s="20"/>
      <c r="AS390" s="23"/>
      <c r="AT390" s="23"/>
      <c r="AU390" s="23"/>
    </row>
    <row r="391" spans="17:47" ht="15" thickBot="1" x14ac:dyDescent="0.4">
      <c r="Q391" s="18">
        <v>196</v>
      </c>
      <c r="R391" s="18">
        <v>241</v>
      </c>
      <c r="S391" s="20"/>
      <c r="T391" s="19">
        <v>330</v>
      </c>
      <c r="U391" s="18">
        <v>363</v>
      </c>
      <c r="V391" s="20"/>
      <c r="W391" s="18">
        <v>825</v>
      </c>
      <c r="X391" s="18">
        <v>448</v>
      </c>
      <c r="Y391" s="20"/>
      <c r="Z391" s="18">
        <v>341</v>
      </c>
      <c r="AA391" s="18">
        <v>393</v>
      </c>
      <c r="AB391" s="20"/>
      <c r="AC391" s="18">
        <v>510</v>
      </c>
      <c r="AD391" s="18">
        <v>435</v>
      </c>
      <c r="AE391" s="18">
        <v>294</v>
      </c>
      <c r="AF391" s="20"/>
      <c r="AG391" s="23"/>
      <c r="AH391" s="23"/>
      <c r="AI391" s="20"/>
      <c r="AJ391" s="23"/>
      <c r="AK391" s="23"/>
      <c r="AL391" s="20"/>
      <c r="AM391" s="23"/>
      <c r="AN391" s="23"/>
      <c r="AO391" s="20"/>
      <c r="AP391" s="23"/>
      <c r="AQ391" s="23"/>
      <c r="AR391" s="20"/>
      <c r="AS391" s="23"/>
      <c r="AT391" s="23"/>
      <c r="AU391" s="23"/>
    </row>
    <row r="392" spans="17:47" ht="15" thickBot="1" x14ac:dyDescent="0.4">
      <c r="Q392" s="18">
        <v>322</v>
      </c>
      <c r="R392" s="18">
        <v>324</v>
      </c>
      <c r="S392" s="20"/>
      <c r="T392" s="19">
        <v>886</v>
      </c>
      <c r="U392" s="18">
        <v>298</v>
      </c>
      <c r="V392" s="20"/>
      <c r="W392" s="18">
        <v>585</v>
      </c>
      <c r="X392" s="18">
        <v>628</v>
      </c>
      <c r="Y392" s="20"/>
      <c r="Z392" s="18">
        <v>658</v>
      </c>
      <c r="AA392" s="18">
        <v>1254</v>
      </c>
      <c r="AB392" s="20"/>
      <c r="AC392" s="18">
        <v>606</v>
      </c>
      <c r="AD392" s="18">
        <v>369</v>
      </c>
      <c r="AE392" s="18">
        <v>1734</v>
      </c>
      <c r="AF392" s="20"/>
      <c r="AG392" s="23"/>
      <c r="AH392" s="23"/>
      <c r="AI392" s="20"/>
      <c r="AJ392" s="23"/>
      <c r="AK392" s="23"/>
      <c r="AL392" s="20"/>
      <c r="AM392" s="23"/>
      <c r="AN392" s="23"/>
      <c r="AO392" s="20"/>
      <c r="AP392" s="23"/>
      <c r="AQ392" s="23"/>
      <c r="AR392" s="20"/>
      <c r="AS392" s="23"/>
      <c r="AT392" s="23"/>
      <c r="AU392" s="23"/>
    </row>
    <row r="393" spans="17:47" ht="15" thickBot="1" x14ac:dyDescent="0.4">
      <c r="Q393" s="18">
        <v>1227</v>
      </c>
      <c r="R393" s="18">
        <v>106</v>
      </c>
      <c r="S393" s="20"/>
      <c r="T393" s="19">
        <v>400</v>
      </c>
      <c r="U393" s="18">
        <v>324</v>
      </c>
      <c r="V393" s="20"/>
      <c r="W393" s="18">
        <v>680</v>
      </c>
      <c r="X393" s="18">
        <v>239</v>
      </c>
      <c r="Y393" s="20"/>
      <c r="Z393" s="18">
        <v>1241</v>
      </c>
      <c r="AA393" s="18">
        <v>1300</v>
      </c>
      <c r="AB393" s="20"/>
      <c r="AC393" s="18">
        <v>633</v>
      </c>
      <c r="AD393" s="18">
        <v>293</v>
      </c>
      <c r="AE393" s="18">
        <v>650</v>
      </c>
      <c r="AF393" s="20"/>
      <c r="AG393" s="23"/>
      <c r="AH393" s="23"/>
      <c r="AI393" s="20"/>
      <c r="AJ393" s="23"/>
      <c r="AK393" s="23"/>
      <c r="AL393" s="20"/>
      <c r="AM393" s="23"/>
      <c r="AN393" s="23"/>
      <c r="AO393" s="20"/>
      <c r="AP393" s="23"/>
      <c r="AQ393" s="23"/>
      <c r="AR393" s="20"/>
      <c r="AS393" s="23"/>
      <c r="AT393" s="23"/>
      <c r="AU393" s="23"/>
    </row>
    <row r="394" spans="17:47" ht="15" thickBot="1" x14ac:dyDescent="0.4">
      <c r="Q394" s="18">
        <v>226</v>
      </c>
      <c r="R394" s="18">
        <v>698</v>
      </c>
      <c r="S394" s="20"/>
      <c r="T394" s="19">
        <v>587</v>
      </c>
      <c r="U394" s="18">
        <v>361</v>
      </c>
      <c r="V394" s="20"/>
      <c r="W394" s="18">
        <v>1174</v>
      </c>
      <c r="X394" s="18">
        <v>63</v>
      </c>
      <c r="Y394" s="20"/>
      <c r="Z394" s="18">
        <v>451</v>
      </c>
      <c r="AA394" s="18">
        <v>510</v>
      </c>
      <c r="AB394" s="20"/>
      <c r="AC394" s="18">
        <v>693</v>
      </c>
      <c r="AD394" s="18">
        <v>306</v>
      </c>
      <c r="AE394" s="18">
        <v>371</v>
      </c>
      <c r="AF394" s="20"/>
      <c r="AG394" s="23"/>
      <c r="AH394" s="23"/>
      <c r="AI394" s="20"/>
      <c r="AJ394" s="23"/>
      <c r="AK394" s="23"/>
      <c r="AL394" s="20"/>
      <c r="AM394" s="23"/>
      <c r="AN394" s="23"/>
      <c r="AO394" s="20"/>
      <c r="AP394" s="23"/>
      <c r="AQ394" s="23"/>
      <c r="AR394" s="20"/>
      <c r="AS394" s="23"/>
      <c r="AT394" s="23"/>
      <c r="AU394" s="23"/>
    </row>
    <row r="395" spans="17:47" ht="15" thickBot="1" x14ac:dyDescent="0.4">
      <c r="Q395" s="18">
        <v>147</v>
      </c>
      <c r="R395" s="18">
        <v>926</v>
      </c>
      <c r="S395" s="20"/>
      <c r="T395" s="19">
        <v>552</v>
      </c>
      <c r="U395" s="18">
        <v>648</v>
      </c>
      <c r="V395" s="20"/>
      <c r="W395" s="18">
        <v>695</v>
      </c>
      <c r="X395" s="18">
        <v>566</v>
      </c>
      <c r="Y395" s="20"/>
      <c r="Z395" s="18">
        <v>656</v>
      </c>
      <c r="AA395" s="18">
        <v>1065</v>
      </c>
      <c r="AB395" s="20"/>
      <c r="AC395" s="18">
        <v>210</v>
      </c>
      <c r="AD395" s="18">
        <v>399</v>
      </c>
      <c r="AE395" s="18">
        <v>1313</v>
      </c>
      <c r="AF395" s="20"/>
      <c r="AG395" s="23"/>
      <c r="AH395" s="23"/>
      <c r="AI395" s="20"/>
      <c r="AJ395" s="23"/>
      <c r="AK395" s="23"/>
      <c r="AL395" s="20"/>
      <c r="AM395" s="23"/>
      <c r="AN395" s="23"/>
      <c r="AO395" s="20"/>
      <c r="AP395" s="23"/>
      <c r="AQ395" s="23"/>
      <c r="AR395" s="20"/>
      <c r="AS395" s="23"/>
      <c r="AT395" s="23"/>
      <c r="AU395" s="23"/>
    </row>
    <row r="396" spans="17:47" ht="15" thickBot="1" x14ac:dyDescent="0.4">
      <c r="Q396" s="18">
        <v>318</v>
      </c>
      <c r="R396" s="18">
        <v>682</v>
      </c>
      <c r="S396" s="20"/>
      <c r="T396" s="19">
        <v>521</v>
      </c>
      <c r="U396" s="18">
        <v>291</v>
      </c>
      <c r="V396" s="20"/>
      <c r="W396" s="18">
        <v>778</v>
      </c>
      <c r="X396" s="18">
        <v>257</v>
      </c>
      <c r="Y396" s="20"/>
      <c r="Z396" s="18">
        <v>517</v>
      </c>
      <c r="AA396" s="18">
        <v>685</v>
      </c>
      <c r="AB396" s="20"/>
      <c r="AC396" s="18">
        <v>430</v>
      </c>
      <c r="AD396" s="18">
        <v>227</v>
      </c>
      <c r="AE396" s="18">
        <v>415</v>
      </c>
      <c r="AF396" s="20"/>
      <c r="AG396" s="23"/>
      <c r="AH396" s="23"/>
      <c r="AI396" s="20"/>
      <c r="AJ396" s="23"/>
      <c r="AK396" s="23"/>
      <c r="AL396" s="20"/>
      <c r="AM396" s="23"/>
      <c r="AN396" s="23"/>
      <c r="AO396" s="20"/>
      <c r="AP396" s="23"/>
      <c r="AQ396" s="23"/>
      <c r="AR396" s="20"/>
      <c r="AS396" s="23"/>
      <c r="AT396" s="23"/>
      <c r="AU396" s="23"/>
    </row>
    <row r="397" spans="17:47" ht="15" thickBot="1" x14ac:dyDescent="0.4">
      <c r="Q397" s="18">
        <v>653</v>
      </c>
      <c r="R397" s="18">
        <v>427</v>
      </c>
      <c r="S397" s="20"/>
      <c r="T397" s="19">
        <v>332</v>
      </c>
      <c r="U397" s="18">
        <v>549</v>
      </c>
      <c r="V397" s="20"/>
      <c r="W397" s="18">
        <v>740</v>
      </c>
      <c r="X397" s="18">
        <v>317</v>
      </c>
      <c r="Y397" s="20"/>
      <c r="Z397" s="18">
        <v>407</v>
      </c>
      <c r="AA397" s="18">
        <v>1959</v>
      </c>
      <c r="AB397" s="20"/>
      <c r="AC397" s="18">
        <v>715</v>
      </c>
      <c r="AD397" s="18">
        <v>137</v>
      </c>
      <c r="AE397" s="18">
        <v>869</v>
      </c>
      <c r="AF397" s="20"/>
      <c r="AG397" s="23"/>
      <c r="AH397" s="23"/>
      <c r="AI397" s="20"/>
      <c r="AJ397" s="23"/>
      <c r="AK397" s="23"/>
      <c r="AL397" s="20"/>
      <c r="AM397" s="23"/>
      <c r="AN397" s="23"/>
      <c r="AO397" s="20"/>
      <c r="AP397" s="23"/>
      <c r="AQ397" s="23"/>
      <c r="AR397" s="20"/>
      <c r="AS397" s="23"/>
      <c r="AT397" s="23"/>
      <c r="AU397" s="23"/>
    </row>
    <row r="398" spans="17:47" ht="15" thickBot="1" x14ac:dyDescent="0.4">
      <c r="Q398" s="18">
        <v>645</v>
      </c>
      <c r="R398" s="18">
        <v>345</v>
      </c>
      <c r="S398" s="20"/>
      <c r="T398" s="19">
        <v>1351</v>
      </c>
      <c r="U398" s="18">
        <v>896</v>
      </c>
      <c r="V398" s="20"/>
      <c r="W398" s="18">
        <v>498</v>
      </c>
      <c r="X398" s="18">
        <v>749</v>
      </c>
      <c r="Y398" s="20"/>
      <c r="Z398" s="18">
        <v>320</v>
      </c>
      <c r="AA398" s="18">
        <v>298</v>
      </c>
      <c r="AB398" s="20"/>
      <c r="AC398" s="18">
        <v>560</v>
      </c>
      <c r="AD398" s="18">
        <v>381</v>
      </c>
      <c r="AE398" s="18">
        <v>198</v>
      </c>
      <c r="AF398" s="20"/>
      <c r="AG398" s="23"/>
      <c r="AH398" s="23"/>
      <c r="AI398" s="20"/>
      <c r="AJ398" s="23"/>
      <c r="AK398" s="23"/>
      <c r="AL398" s="20"/>
      <c r="AM398" s="23"/>
      <c r="AN398" s="23"/>
      <c r="AO398" s="20"/>
      <c r="AP398" s="23"/>
      <c r="AQ398" s="23"/>
      <c r="AR398" s="20"/>
      <c r="AS398" s="20"/>
      <c r="AT398" s="23"/>
      <c r="AU398" s="23"/>
    </row>
    <row r="399" spans="17:47" ht="15" thickBot="1" x14ac:dyDescent="0.4">
      <c r="Q399" s="18">
        <v>1187</v>
      </c>
      <c r="R399" s="18">
        <v>354</v>
      </c>
      <c r="S399" s="20"/>
      <c r="T399" s="19">
        <v>693</v>
      </c>
      <c r="U399" s="18">
        <v>915</v>
      </c>
      <c r="V399" s="20"/>
      <c r="W399" s="18">
        <v>884</v>
      </c>
      <c r="X399" s="18">
        <v>904</v>
      </c>
      <c r="Y399" s="20"/>
      <c r="Z399" s="18">
        <v>148</v>
      </c>
      <c r="AA399" s="18">
        <v>974</v>
      </c>
      <c r="AB399" s="20"/>
      <c r="AC399" s="18">
        <v>1543</v>
      </c>
      <c r="AD399" s="18">
        <v>155</v>
      </c>
      <c r="AE399" s="18">
        <v>1130</v>
      </c>
      <c r="AF399" s="20"/>
      <c r="AG399" s="23"/>
      <c r="AH399" s="23"/>
      <c r="AI399" s="20"/>
      <c r="AJ399" s="23"/>
      <c r="AK399" s="23"/>
      <c r="AL399" s="20"/>
      <c r="AM399" s="23"/>
      <c r="AN399" s="23"/>
      <c r="AO399" s="20"/>
      <c r="AP399" s="23"/>
      <c r="AQ399" s="23"/>
      <c r="AR399" s="20"/>
      <c r="AS399" s="23"/>
      <c r="AT399" s="23"/>
      <c r="AU399" s="23"/>
    </row>
    <row r="400" spans="17:47" ht="15" thickBot="1" x14ac:dyDescent="0.4">
      <c r="Q400" s="18">
        <v>475</v>
      </c>
      <c r="R400" s="18">
        <v>65</v>
      </c>
      <c r="S400" s="20"/>
      <c r="T400" s="21">
        <v>648</v>
      </c>
      <c r="U400" s="18">
        <v>2678</v>
      </c>
      <c r="V400" s="20"/>
      <c r="W400" s="18">
        <v>826</v>
      </c>
      <c r="X400" s="18">
        <v>722</v>
      </c>
      <c r="Y400" s="20"/>
      <c r="Z400" s="18">
        <v>509</v>
      </c>
      <c r="AA400" s="18">
        <v>228</v>
      </c>
      <c r="AB400" s="20"/>
      <c r="AC400" s="18">
        <v>240</v>
      </c>
      <c r="AD400" s="18">
        <v>452</v>
      </c>
      <c r="AE400" s="18">
        <v>467</v>
      </c>
      <c r="AF400" s="20"/>
      <c r="AG400" s="23"/>
      <c r="AH400" s="23"/>
      <c r="AI400" s="20"/>
      <c r="AJ400" s="23"/>
      <c r="AK400" s="23"/>
      <c r="AL400" s="20"/>
      <c r="AM400" s="23"/>
      <c r="AN400" s="23"/>
      <c r="AO400" s="20"/>
      <c r="AP400" s="23"/>
      <c r="AQ400" s="23"/>
      <c r="AR400" s="20"/>
      <c r="AS400" s="23"/>
      <c r="AT400" s="23"/>
      <c r="AU400" s="23"/>
    </row>
    <row r="401" spans="17:47" ht="15" thickBot="1" x14ac:dyDescent="0.4">
      <c r="Q401" s="18">
        <v>175</v>
      </c>
      <c r="R401" s="18">
        <v>746</v>
      </c>
      <c r="S401" s="20"/>
      <c r="T401" s="21">
        <v>406</v>
      </c>
      <c r="U401" s="18">
        <v>521</v>
      </c>
      <c r="V401" s="20"/>
      <c r="W401" s="18">
        <v>1941</v>
      </c>
      <c r="X401" s="18">
        <v>341</v>
      </c>
      <c r="Y401" s="20"/>
      <c r="Z401" s="18">
        <v>433</v>
      </c>
      <c r="AA401" s="18">
        <v>358</v>
      </c>
      <c r="AB401" s="20"/>
      <c r="AC401" s="18">
        <v>705</v>
      </c>
      <c r="AD401" s="18">
        <v>509</v>
      </c>
      <c r="AE401" s="18">
        <v>830</v>
      </c>
      <c r="AF401" s="20"/>
      <c r="AG401" s="23"/>
      <c r="AH401" s="23"/>
      <c r="AI401" s="20"/>
      <c r="AJ401" s="23"/>
      <c r="AK401" s="23"/>
      <c r="AL401" s="20"/>
      <c r="AM401" s="23"/>
      <c r="AN401" s="23"/>
      <c r="AO401" s="20"/>
      <c r="AP401" s="23"/>
      <c r="AQ401" s="23"/>
      <c r="AR401" s="20"/>
      <c r="AS401" s="23"/>
      <c r="AT401" s="23"/>
      <c r="AU401" s="23"/>
    </row>
    <row r="402" spans="17:47" ht="15" thickBot="1" x14ac:dyDescent="0.4">
      <c r="Q402" s="18">
        <v>187</v>
      </c>
      <c r="R402" s="18">
        <v>557</v>
      </c>
      <c r="S402" s="20"/>
      <c r="T402" s="19">
        <v>193</v>
      </c>
      <c r="U402" s="18">
        <v>1620</v>
      </c>
      <c r="V402" s="20"/>
      <c r="W402" s="18">
        <v>749</v>
      </c>
      <c r="X402" s="18">
        <v>836</v>
      </c>
      <c r="Y402" s="20"/>
      <c r="Z402" s="18">
        <v>1057</v>
      </c>
      <c r="AA402" s="18">
        <v>446</v>
      </c>
      <c r="AB402" s="20"/>
      <c r="AC402" s="18">
        <v>819</v>
      </c>
      <c r="AD402" s="18">
        <v>243</v>
      </c>
      <c r="AE402" s="18">
        <v>99</v>
      </c>
      <c r="AF402" s="20"/>
      <c r="AG402" s="23"/>
      <c r="AH402" s="23"/>
      <c r="AI402" s="20"/>
      <c r="AJ402" s="23"/>
      <c r="AK402" s="23"/>
      <c r="AL402" s="20"/>
      <c r="AM402" s="23"/>
      <c r="AN402" s="23"/>
      <c r="AO402" s="20"/>
      <c r="AP402" s="23"/>
      <c r="AQ402" s="23"/>
      <c r="AR402" s="20"/>
      <c r="AS402" s="23"/>
      <c r="AT402" s="23"/>
      <c r="AU402" s="23"/>
    </row>
    <row r="403" spans="17:47" ht="15" thickBot="1" x14ac:dyDescent="0.4">
      <c r="Q403" s="18">
        <v>189</v>
      </c>
      <c r="R403" s="18">
        <v>84</v>
      </c>
      <c r="S403" s="20"/>
      <c r="T403" s="19">
        <v>471</v>
      </c>
      <c r="U403" s="18">
        <v>2476</v>
      </c>
      <c r="V403" s="20"/>
      <c r="W403" s="18">
        <v>1009</v>
      </c>
      <c r="X403" s="18">
        <v>287</v>
      </c>
      <c r="Y403" s="20"/>
      <c r="Z403" s="18">
        <v>328</v>
      </c>
      <c r="AA403" s="18">
        <v>377</v>
      </c>
      <c r="AB403" s="20"/>
      <c r="AC403" s="18">
        <v>601</v>
      </c>
      <c r="AD403" s="18">
        <v>442</v>
      </c>
      <c r="AE403" s="18">
        <v>1071</v>
      </c>
      <c r="AF403" s="20"/>
      <c r="AG403" s="23"/>
      <c r="AH403" s="23"/>
      <c r="AI403" s="20"/>
      <c r="AJ403" s="23"/>
      <c r="AK403" s="23"/>
      <c r="AL403" s="20"/>
      <c r="AM403" s="23"/>
      <c r="AN403" s="23"/>
      <c r="AO403" s="20"/>
      <c r="AP403" s="23"/>
      <c r="AQ403" s="23"/>
      <c r="AR403" s="20"/>
      <c r="AS403" s="23"/>
      <c r="AT403" s="23"/>
      <c r="AU403" s="23"/>
    </row>
    <row r="404" spans="17:47" ht="15" thickBot="1" x14ac:dyDescent="0.4">
      <c r="Q404" s="18">
        <v>577</v>
      </c>
      <c r="R404" s="18">
        <v>546</v>
      </c>
      <c r="S404" s="20"/>
      <c r="T404" s="19">
        <v>715</v>
      </c>
      <c r="U404" s="18">
        <v>747</v>
      </c>
      <c r="V404" s="20"/>
      <c r="W404" s="18">
        <v>482</v>
      </c>
      <c r="X404" s="18">
        <v>264</v>
      </c>
      <c r="Y404" s="20"/>
      <c r="Z404" s="18">
        <v>341</v>
      </c>
      <c r="AA404" s="18">
        <v>622</v>
      </c>
      <c r="AB404" s="20"/>
      <c r="AC404" s="18">
        <v>835</v>
      </c>
      <c r="AD404" s="18">
        <v>575</v>
      </c>
      <c r="AE404" s="18">
        <v>583</v>
      </c>
      <c r="AF404" s="20"/>
      <c r="AG404" s="23"/>
      <c r="AH404" s="23"/>
      <c r="AI404" s="20"/>
      <c r="AJ404" s="23"/>
      <c r="AK404" s="23"/>
      <c r="AL404" s="20"/>
      <c r="AM404" s="23"/>
      <c r="AN404" s="23"/>
      <c r="AO404" s="20"/>
      <c r="AP404" s="23"/>
      <c r="AQ404" s="23"/>
      <c r="AR404" s="20"/>
      <c r="AS404" s="23"/>
      <c r="AT404" s="23"/>
      <c r="AU404" s="23"/>
    </row>
    <row r="405" spans="17:47" ht="15" thickBot="1" x14ac:dyDescent="0.4">
      <c r="Q405" s="18">
        <v>544</v>
      </c>
      <c r="R405" s="18">
        <v>496</v>
      </c>
      <c r="S405" s="20"/>
      <c r="T405" s="19">
        <v>535</v>
      </c>
      <c r="U405" s="18">
        <v>57</v>
      </c>
      <c r="V405" s="20"/>
      <c r="W405" s="18">
        <v>777</v>
      </c>
      <c r="X405" s="18">
        <v>2924</v>
      </c>
      <c r="Y405" s="20"/>
      <c r="Z405" s="18">
        <v>273</v>
      </c>
      <c r="AA405" s="18">
        <v>421</v>
      </c>
      <c r="AB405" s="20"/>
      <c r="AC405" s="18">
        <v>376</v>
      </c>
      <c r="AD405" s="18">
        <v>503</v>
      </c>
      <c r="AE405" s="18">
        <v>354</v>
      </c>
      <c r="AF405" s="20"/>
      <c r="AG405" s="23"/>
      <c r="AH405" s="23"/>
      <c r="AI405" s="20"/>
      <c r="AJ405" s="23"/>
      <c r="AK405" s="23"/>
      <c r="AL405" s="20"/>
      <c r="AM405" s="23"/>
      <c r="AN405" s="23"/>
      <c r="AO405" s="20"/>
      <c r="AP405" s="23"/>
      <c r="AQ405" s="23"/>
      <c r="AR405" s="20"/>
      <c r="AS405" s="23"/>
      <c r="AT405" s="23"/>
      <c r="AU405" s="23"/>
    </row>
    <row r="406" spans="17:47" ht="15" thickBot="1" x14ac:dyDescent="0.4">
      <c r="Q406" s="18">
        <v>127</v>
      </c>
      <c r="R406" s="18">
        <v>935</v>
      </c>
      <c r="S406" s="20"/>
      <c r="T406" s="19">
        <v>373</v>
      </c>
      <c r="U406" s="18">
        <v>128</v>
      </c>
      <c r="V406" s="20"/>
      <c r="W406" s="18">
        <v>534</v>
      </c>
      <c r="X406" s="18">
        <v>393</v>
      </c>
      <c r="Y406" s="20"/>
      <c r="Z406" s="18">
        <v>299</v>
      </c>
      <c r="AA406" s="18">
        <v>651</v>
      </c>
      <c r="AB406" s="20"/>
      <c r="AC406" s="18">
        <v>422</v>
      </c>
      <c r="AD406" s="18">
        <v>373</v>
      </c>
      <c r="AE406" s="18">
        <v>735</v>
      </c>
      <c r="AF406" s="20"/>
      <c r="AG406" s="23"/>
      <c r="AH406" s="23"/>
      <c r="AI406" s="20"/>
      <c r="AJ406" s="23"/>
      <c r="AK406" s="23"/>
      <c r="AL406" s="20"/>
      <c r="AM406" s="20"/>
      <c r="AN406" s="23"/>
      <c r="AO406" s="20"/>
      <c r="AP406" s="23"/>
      <c r="AQ406" s="23"/>
      <c r="AR406" s="20"/>
      <c r="AS406" s="23"/>
      <c r="AT406" s="23"/>
      <c r="AU406" s="23"/>
    </row>
    <row r="407" spans="17:47" ht="15" thickBot="1" x14ac:dyDescent="0.4">
      <c r="Q407" s="18">
        <v>326</v>
      </c>
      <c r="R407" s="18">
        <v>627</v>
      </c>
      <c r="S407" s="20"/>
      <c r="T407" s="19">
        <v>1524</v>
      </c>
      <c r="U407" s="18">
        <v>332</v>
      </c>
      <c r="V407" s="20"/>
      <c r="W407" s="18">
        <v>649</v>
      </c>
      <c r="X407" s="18">
        <v>517</v>
      </c>
      <c r="Y407" s="20"/>
      <c r="Z407" s="18">
        <v>466</v>
      </c>
      <c r="AA407" s="18">
        <v>867</v>
      </c>
      <c r="AB407" s="20"/>
      <c r="AC407" s="18">
        <v>426</v>
      </c>
      <c r="AD407" s="18">
        <v>528</v>
      </c>
      <c r="AE407" s="18">
        <v>678</v>
      </c>
      <c r="AF407" s="20"/>
      <c r="AG407" s="23"/>
      <c r="AH407" s="23"/>
      <c r="AI407" s="20"/>
      <c r="AJ407" s="23"/>
      <c r="AK407" s="23"/>
      <c r="AL407" s="20"/>
      <c r="AM407" s="23"/>
      <c r="AN407" s="23"/>
      <c r="AO407" s="20"/>
      <c r="AP407" s="23"/>
      <c r="AQ407" s="23"/>
      <c r="AR407" s="20"/>
      <c r="AS407" s="23"/>
      <c r="AT407" s="23"/>
      <c r="AU407" s="23"/>
    </row>
    <row r="408" spans="17:47" ht="15" thickBot="1" x14ac:dyDescent="0.4">
      <c r="Q408" s="18">
        <v>451</v>
      </c>
      <c r="R408" s="18">
        <v>571</v>
      </c>
      <c r="S408" s="20"/>
      <c r="T408" s="19">
        <v>578</v>
      </c>
      <c r="U408" s="18">
        <v>1315</v>
      </c>
      <c r="V408" s="20"/>
      <c r="W408" s="18">
        <v>610</v>
      </c>
      <c r="X408" s="18">
        <v>474</v>
      </c>
      <c r="Y408" s="20"/>
      <c r="Z408" s="18">
        <v>570</v>
      </c>
      <c r="AA408" s="18">
        <v>264</v>
      </c>
      <c r="AB408" s="20"/>
      <c r="AC408" s="18">
        <v>662</v>
      </c>
      <c r="AD408" s="18">
        <v>491</v>
      </c>
      <c r="AE408" s="18">
        <v>355</v>
      </c>
      <c r="AF408" s="20"/>
      <c r="AG408" s="23"/>
      <c r="AH408" s="23"/>
      <c r="AI408" s="20"/>
      <c r="AJ408" s="23"/>
      <c r="AK408" s="23"/>
      <c r="AL408" s="20"/>
      <c r="AM408" s="23"/>
      <c r="AN408" s="23"/>
      <c r="AO408" s="20"/>
      <c r="AP408" s="23"/>
      <c r="AQ408" s="23"/>
      <c r="AR408" s="20"/>
      <c r="AS408" s="23"/>
      <c r="AT408" s="23"/>
      <c r="AU408" s="23"/>
    </row>
    <row r="409" spans="17:47" ht="15" thickBot="1" x14ac:dyDescent="0.4">
      <c r="Q409" s="18">
        <v>223</v>
      </c>
      <c r="R409" s="18">
        <v>343</v>
      </c>
      <c r="S409" s="20"/>
      <c r="T409" s="19">
        <v>648</v>
      </c>
      <c r="U409" s="18">
        <v>447</v>
      </c>
      <c r="V409" s="20"/>
      <c r="W409" s="18">
        <v>95</v>
      </c>
      <c r="X409" s="18">
        <v>526</v>
      </c>
      <c r="Y409" s="20"/>
      <c r="Z409" s="18">
        <v>263</v>
      </c>
      <c r="AA409" s="18">
        <v>745</v>
      </c>
      <c r="AB409" s="20"/>
      <c r="AC409" s="18">
        <v>612</v>
      </c>
      <c r="AD409" s="18">
        <v>339</v>
      </c>
      <c r="AE409" s="18">
        <v>626</v>
      </c>
      <c r="AF409" s="20"/>
      <c r="AG409" s="23"/>
      <c r="AH409" s="23"/>
      <c r="AI409" s="20"/>
      <c r="AJ409" s="23"/>
      <c r="AK409" s="23"/>
      <c r="AL409" s="20"/>
      <c r="AM409" s="23"/>
      <c r="AN409" s="23"/>
      <c r="AO409" s="20"/>
      <c r="AP409" s="23"/>
      <c r="AQ409" s="23"/>
      <c r="AR409" s="20"/>
      <c r="AS409" s="23"/>
      <c r="AT409" s="23"/>
      <c r="AU409" s="23"/>
    </row>
    <row r="410" spans="17:47" ht="15" thickBot="1" x14ac:dyDescent="0.4">
      <c r="Q410" s="18">
        <v>203</v>
      </c>
      <c r="R410" s="18">
        <v>515</v>
      </c>
      <c r="S410" s="20"/>
      <c r="T410" s="19">
        <v>754</v>
      </c>
      <c r="U410" s="18">
        <v>1051</v>
      </c>
      <c r="V410" s="20"/>
      <c r="W410" s="18">
        <v>567</v>
      </c>
      <c r="X410" s="18">
        <v>448</v>
      </c>
      <c r="Y410" s="20"/>
      <c r="Z410" s="18">
        <v>566</v>
      </c>
      <c r="AA410" s="18">
        <v>396</v>
      </c>
      <c r="AB410" s="20"/>
      <c r="AC410" s="18">
        <v>330</v>
      </c>
      <c r="AD410" s="18">
        <v>540</v>
      </c>
      <c r="AE410" s="18">
        <v>114</v>
      </c>
      <c r="AF410" s="20"/>
      <c r="AG410" s="23"/>
      <c r="AH410" s="23"/>
      <c r="AI410" s="20"/>
      <c r="AJ410" s="23"/>
      <c r="AK410" s="23"/>
      <c r="AL410" s="20"/>
      <c r="AM410" s="23"/>
      <c r="AN410" s="23"/>
      <c r="AO410" s="20"/>
      <c r="AP410" s="23"/>
      <c r="AQ410" s="23"/>
      <c r="AR410" s="20"/>
      <c r="AS410" s="23"/>
      <c r="AT410" s="23"/>
      <c r="AU410" s="23"/>
    </row>
    <row r="411" spans="17:47" ht="15" thickBot="1" x14ac:dyDescent="0.4">
      <c r="Q411" s="18">
        <v>585</v>
      </c>
      <c r="R411" s="18">
        <v>87</v>
      </c>
      <c r="S411" s="20"/>
      <c r="T411" s="19">
        <v>428</v>
      </c>
      <c r="U411" s="18">
        <v>393</v>
      </c>
      <c r="V411" s="20"/>
      <c r="W411" s="18">
        <v>598</v>
      </c>
      <c r="X411" s="18">
        <v>266</v>
      </c>
      <c r="Y411" s="20"/>
      <c r="Z411" s="18">
        <v>121</v>
      </c>
      <c r="AA411" s="18">
        <v>353</v>
      </c>
      <c r="AB411" s="20"/>
      <c r="AC411" s="18">
        <v>555</v>
      </c>
      <c r="AD411" s="18">
        <v>1306</v>
      </c>
      <c r="AE411" s="18">
        <v>609</v>
      </c>
      <c r="AF411" s="20"/>
      <c r="AG411" s="23"/>
      <c r="AH411" s="23"/>
      <c r="AI411" s="20"/>
      <c r="AJ411" s="23"/>
      <c r="AK411" s="23"/>
      <c r="AL411" s="20"/>
      <c r="AM411" s="23"/>
      <c r="AN411" s="23"/>
      <c r="AO411" s="20"/>
      <c r="AP411" s="23"/>
      <c r="AQ411" s="23"/>
      <c r="AR411" s="20"/>
      <c r="AS411" s="23"/>
      <c r="AT411" s="23"/>
      <c r="AU411" s="23"/>
    </row>
    <row r="412" spans="17:47" ht="15" thickBot="1" x14ac:dyDescent="0.4">
      <c r="Q412" s="18">
        <v>196</v>
      </c>
      <c r="R412" s="18">
        <v>377</v>
      </c>
      <c r="S412" s="20"/>
      <c r="T412" s="19">
        <v>397</v>
      </c>
      <c r="U412" s="18">
        <v>311</v>
      </c>
      <c r="V412" s="20"/>
      <c r="W412" s="18">
        <v>546</v>
      </c>
      <c r="X412" s="18">
        <v>301</v>
      </c>
      <c r="Y412" s="20"/>
      <c r="Z412" s="18">
        <v>587</v>
      </c>
      <c r="AA412" s="18">
        <v>1537</v>
      </c>
      <c r="AB412" s="20"/>
      <c r="AC412" s="18">
        <v>541</v>
      </c>
      <c r="AD412" s="18">
        <v>574</v>
      </c>
      <c r="AE412" s="18">
        <v>357</v>
      </c>
      <c r="AF412" s="20"/>
      <c r="AG412" s="23"/>
      <c r="AH412" s="23"/>
      <c r="AI412" s="20"/>
      <c r="AJ412" s="23"/>
      <c r="AK412" s="23"/>
      <c r="AL412" s="20"/>
      <c r="AM412" s="23"/>
      <c r="AN412" s="23"/>
      <c r="AO412" s="20"/>
      <c r="AP412" s="23"/>
      <c r="AQ412" s="23"/>
      <c r="AR412" s="20"/>
      <c r="AS412" s="23"/>
      <c r="AT412" s="23"/>
      <c r="AU412" s="23"/>
    </row>
    <row r="413" spans="17:47" ht="15" thickBot="1" x14ac:dyDescent="0.4">
      <c r="Q413" s="18">
        <v>490</v>
      </c>
      <c r="R413" s="18">
        <v>646</v>
      </c>
      <c r="S413" s="20"/>
      <c r="T413" s="19">
        <v>360</v>
      </c>
      <c r="U413" s="18">
        <v>336</v>
      </c>
      <c r="V413" s="20"/>
      <c r="W413" s="18">
        <v>540</v>
      </c>
      <c r="X413" s="18">
        <v>482</v>
      </c>
      <c r="Y413" s="20"/>
      <c r="Z413" s="18">
        <v>284</v>
      </c>
      <c r="AA413" s="18">
        <v>1719</v>
      </c>
      <c r="AB413" s="20"/>
      <c r="AC413" s="18">
        <v>531</v>
      </c>
      <c r="AD413" s="18">
        <v>245</v>
      </c>
      <c r="AE413" s="18">
        <v>1030</v>
      </c>
      <c r="AF413" s="20"/>
      <c r="AG413" s="23"/>
      <c r="AH413" s="23"/>
      <c r="AI413" s="20"/>
      <c r="AJ413" s="23"/>
      <c r="AK413" s="23"/>
      <c r="AL413" s="20"/>
      <c r="AM413" s="23"/>
      <c r="AN413" s="23"/>
      <c r="AO413" s="20"/>
      <c r="AP413" s="23"/>
      <c r="AQ413" s="23"/>
      <c r="AR413" s="20"/>
      <c r="AS413" s="23"/>
      <c r="AT413" s="23"/>
      <c r="AU413" s="23"/>
    </row>
    <row r="414" spans="17:47" ht="15" thickBot="1" x14ac:dyDescent="0.4">
      <c r="Q414" s="18">
        <v>190</v>
      </c>
      <c r="R414" s="18">
        <v>824</v>
      </c>
      <c r="S414" s="20"/>
      <c r="T414" s="19">
        <v>1249</v>
      </c>
      <c r="U414" s="18">
        <v>460</v>
      </c>
      <c r="V414" s="20"/>
      <c r="W414" s="18">
        <v>1391</v>
      </c>
      <c r="X414" s="18">
        <v>304</v>
      </c>
      <c r="Y414" s="20"/>
      <c r="Z414" s="18">
        <v>371</v>
      </c>
      <c r="AA414" s="18">
        <v>568</v>
      </c>
      <c r="AB414" s="20"/>
      <c r="AC414" s="18">
        <v>910</v>
      </c>
      <c r="AD414" s="18">
        <v>273</v>
      </c>
      <c r="AE414" s="18">
        <v>67</v>
      </c>
      <c r="AF414" s="20"/>
      <c r="AG414" s="23"/>
      <c r="AH414" s="23"/>
      <c r="AI414" s="20"/>
      <c r="AJ414" s="23"/>
      <c r="AK414" s="23"/>
      <c r="AL414" s="20"/>
      <c r="AM414" s="23"/>
      <c r="AN414" s="23"/>
      <c r="AO414" s="20"/>
      <c r="AP414" s="23"/>
      <c r="AQ414" s="23"/>
      <c r="AR414" s="20"/>
      <c r="AS414" s="23"/>
      <c r="AT414" s="23"/>
      <c r="AU414" s="23"/>
    </row>
    <row r="415" spans="17:47" ht="15" thickBot="1" x14ac:dyDescent="0.4">
      <c r="Q415" s="18">
        <v>233</v>
      </c>
      <c r="R415" s="18">
        <v>466</v>
      </c>
      <c r="S415" s="20"/>
      <c r="T415" s="19">
        <v>313</v>
      </c>
      <c r="U415" s="18">
        <v>461</v>
      </c>
      <c r="V415" s="20"/>
      <c r="W415" s="18">
        <v>568</v>
      </c>
      <c r="X415" s="18">
        <v>425</v>
      </c>
      <c r="Y415" s="20"/>
      <c r="Z415" s="18">
        <v>51</v>
      </c>
      <c r="AA415" s="18">
        <v>326</v>
      </c>
      <c r="AB415" s="20"/>
      <c r="AC415" s="18">
        <v>496</v>
      </c>
      <c r="AD415" s="18">
        <v>346</v>
      </c>
      <c r="AE415" s="18">
        <v>695</v>
      </c>
      <c r="AF415" s="20"/>
      <c r="AG415" s="23"/>
      <c r="AH415" s="23"/>
      <c r="AI415" s="20"/>
      <c r="AJ415" s="23"/>
      <c r="AK415" s="23"/>
      <c r="AL415" s="20"/>
      <c r="AM415" s="23"/>
      <c r="AN415" s="23"/>
      <c r="AO415" s="20"/>
      <c r="AP415" s="23"/>
      <c r="AQ415" s="23"/>
      <c r="AR415" s="20"/>
      <c r="AS415" s="23"/>
      <c r="AT415" s="23"/>
      <c r="AU415" s="23"/>
    </row>
    <row r="416" spans="17:47" ht="15" thickBot="1" x14ac:dyDescent="0.4">
      <c r="Q416" s="18">
        <v>627</v>
      </c>
      <c r="R416" s="18">
        <v>312</v>
      </c>
      <c r="S416" s="20"/>
      <c r="T416" s="19">
        <v>786</v>
      </c>
      <c r="U416" s="18">
        <v>1673</v>
      </c>
      <c r="V416" s="20"/>
      <c r="W416" s="18">
        <v>451</v>
      </c>
      <c r="X416" s="18">
        <v>710</v>
      </c>
      <c r="Y416" s="20"/>
      <c r="Z416" s="18">
        <v>368</v>
      </c>
      <c r="AA416" s="18">
        <v>119</v>
      </c>
      <c r="AB416" s="20"/>
      <c r="AC416" s="18">
        <v>243</v>
      </c>
      <c r="AD416" s="18">
        <v>378</v>
      </c>
      <c r="AE416" s="18">
        <v>65</v>
      </c>
      <c r="AF416" s="20"/>
      <c r="AG416" s="23"/>
      <c r="AH416" s="23"/>
      <c r="AI416" s="20"/>
      <c r="AJ416" s="23"/>
      <c r="AK416" s="23"/>
      <c r="AL416" s="20"/>
      <c r="AM416" s="23"/>
      <c r="AN416" s="23"/>
      <c r="AO416" s="20"/>
      <c r="AP416" s="23"/>
      <c r="AQ416" s="23"/>
      <c r="AR416" s="20"/>
      <c r="AS416" s="23"/>
      <c r="AT416" s="23"/>
      <c r="AU416" s="23"/>
    </row>
    <row r="417" spans="17:47" ht="15" thickBot="1" x14ac:dyDescent="0.4">
      <c r="Q417" s="18">
        <v>263</v>
      </c>
      <c r="R417" s="18">
        <v>793</v>
      </c>
      <c r="S417" s="20"/>
      <c r="T417" s="19">
        <v>278</v>
      </c>
      <c r="U417" s="18">
        <v>428</v>
      </c>
      <c r="V417" s="20"/>
      <c r="W417" s="18">
        <v>1263</v>
      </c>
      <c r="X417" s="18">
        <v>1358</v>
      </c>
      <c r="Y417" s="20"/>
      <c r="Z417" s="18">
        <v>260</v>
      </c>
      <c r="AA417" s="18">
        <v>419</v>
      </c>
      <c r="AB417" s="20"/>
      <c r="AC417" s="18">
        <v>1163</v>
      </c>
      <c r="AD417" s="18">
        <v>442</v>
      </c>
      <c r="AE417" s="18">
        <v>574</v>
      </c>
      <c r="AF417" s="20"/>
      <c r="AG417" s="23"/>
      <c r="AH417" s="23"/>
      <c r="AI417" s="20"/>
      <c r="AJ417" s="23"/>
      <c r="AK417" s="23"/>
      <c r="AL417" s="20"/>
      <c r="AM417" s="23"/>
      <c r="AN417" s="23"/>
      <c r="AO417" s="20"/>
      <c r="AP417" s="23"/>
      <c r="AQ417" s="23"/>
      <c r="AR417" s="20"/>
      <c r="AS417" s="23"/>
      <c r="AT417" s="23"/>
      <c r="AU417" s="23"/>
    </row>
    <row r="418" spans="17:47" ht="15" thickBot="1" x14ac:dyDescent="0.4">
      <c r="Q418" s="18">
        <v>501</v>
      </c>
      <c r="R418" s="18">
        <v>707</v>
      </c>
      <c r="S418" s="20"/>
      <c r="T418" s="19">
        <v>56</v>
      </c>
      <c r="U418" s="18">
        <v>534</v>
      </c>
      <c r="V418" s="20"/>
      <c r="W418" s="18">
        <v>643</v>
      </c>
      <c r="X418" s="18">
        <v>440</v>
      </c>
      <c r="Y418" s="20"/>
      <c r="Z418" s="18">
        <v>420</v>
      </c>
      <c r="AA418" s="18">
        <v>278</v>
      </c>
      <c r="AB418" s="20"/>
      <c r="AC418" s="18">
        <v>439</v>
      </c>
      <c r="AD418" s="18">
        <v>312</v>
      </c>
      <c r="AE418" s="18">
        <v>942</v>
      </c>
      <c r="AF418" s="20"/>
      <c r="AG418" s="23"/>
      <c r="AH418" s="23"/>
      <c r="AI418" s="20"/>
      <c r="AJ418" s="23"/>
      <c r="AK418" s="23"/>
      <c r="AL418" s="20"/>
      <c r="AM418" s="23"/>
      <c r="AN418" s="23"/>
      <c r="AO418" s="20"/>
      <c r="AP418" s="23"/>
      <c r="AQ418" s="23"/>
      <c r="AR418" s="20"/>
      <c r="AS418" s="23"/>
      <c r="AT418" s="23"/>
      <c r="AU418" s="23"/>
    </row>
    <row r="419" spans="17:47" ht="15" thickBot="1" x14ac:dyDescent="0.4">
      <c r="Q419" s="18">
        <v>320</v>
      </c>
      <c r="R419" s="18">
        <v>631</v>
      </c>
      <c r="S419" s="20"/>
      <c r="T419" s="19">
        <v>374</v>
      </c>
      <c r="U419" s="18">
        <v>395</v>
      </c>
      <c r="V419" s="20"/>
      <c r="W419" s="18">
        <v>465</v>
      </c>
      <c r="X419" s="18">
        <v>433</v>
      </c>
      <c r="Y419" s="20"/>
      <c r="Z419" s="18">
        <v>124</v>
      </c>
      <c r="AA419" s="18">
        <v>2059</v>
      </c>
      <c r="AB419" s="20"/>
      <c r="AC419" s="18">
        <v>467</v>
      </c>
      <c r="AD419" s="18">
        <v>519</v>
      </c>
      <c r="AE419" s="18">
        <v>4695</v>
      </c>
      <c r="AF419" s="20"/>
      <c r="AG419" s="23"/>
      <c r="AH419" s="23"/>
      <c r="AI419" s="20"/>
      <c r="AJ419" s="23"/>
      <c r="AK419" s="23"/>
      <c r="AL419" s="20"/>
      <c r="AM419" s="23"/>
      <c r="AN419" s="23"/>
      <c r="AO419" s="20"/>
      <c r="AP419" s="23"/>
      <c r="AQ419" s="23"/>
      <c r="AR419" s="20"/>
      <c r="AS419" s="23"/>
      <c r="AT419" s="23"/>
      <c r="AU419" s="23"/>
    </row>
    <row r="420" spans="17:47" ht="15" thickBot="1" x14ac:dyDescent="0.4">
      <c r="Q420" s="18">
        <v>246</v>
      </c>
      <c r="R420" s="18">
        <v>540</v>
      </c>
      <c r="S420" s="20"/>
      <c r="T420" s="21">
        <v>520</v>
      </c>
      <c r="U420" s="18">
        <v>1011</v>
      </c>
      <c r="V420" s="20"/>
      <c r="W420" s="18">
        <v>65</v>
      </c>
      <c r="X420" s="18">
        <v>682</v>
      </c>
      <c r="Y420" s="20"/>
      <c r="Z420" s="18">
        <v>579</v>
      </c>
      <c r="AA420" s="18">
        <v>1581</v>
      </c>
      <c r="AB420" s="20"/>
      <c r="AC420" s="18">
        <v>794</v>
      </c>
      <c r="AD420" s="18">
        <v>178</v>
      </c>
      <c r="AE420" s="18">
        <v>655</v>
      </c>
      <c r="AF420" s="20"/>
      <c r="AG420" s="23"/>
      <c r="AH420" s="23"/>
      <c r="AI420" s="20"/>
      <c r="AJ420" s="20"/>
      <c r="AK420" s="23"/>
      <c r="AL420" s="20"/>
      <c r="AM420" s="23"/>
      <c r="AN420" s="23"/>
      <c r="AO420" s="20"/>
      <c r="AP420" s="23"/>
      <c r="AQ420" s="23"/>
      <c r="AR420" s="20"/>
      <c r="AS420" s="23"/>
      <c r="AT420" s="23"/>
      <c r="AU420" s="23"/>
    </row>
    <row r="421" spans="17:47" ht="15" thickBot="1" x14ac:dyDescent="0.4">
      <c r="Q421" s="18">
        <v>434</v>
      </c>
      <c r="R421" s="18">
        <v>613</v>
      </c>
      <c r="S421" s="20"/>
      <c r="T421" s="19">
        <v>659</v>
      </c>
      <c r="U421" s="18">
        <v>281</v>
      </c>
      <c r="V421" s="20"/>
      <c r="W421" s="18">
        <v>487</v>
      </c>
      <c r="X421" s="18">
        <v>465</v>
      </c>
      <c r="Y421" s="20"/>
      <c r="Z421" s="18">
        <v>133</v>
      </c>
      <c r="AA421" s="18">
        <v>654</v>
      </c>
      <c r="AB421" s="20"/>
      <c r="AC421" s="18">
        <v>556</v>
      </c>
      <c r="AD421" s="18">
        <v>229</v>
      </c>
      <c r="AE421" s="18">
        <v>167</v>
      </c>
      <c r="AF421" s="20"/>
      <c r="AG421" s="23"/>
      <c r="AH421" s="23"/>
      <c r="AI421" s="20"/>
      <c r="AJ421" s="23"/>
      <c r="AK421" s="23"/>
      <c r="AL421" s="20"/>
      <c r="AM421" s="23"/>
      <c r="AN421" s="23"/>
      <c r="AO421" s="20"/>
      <c r="AP421" s="23"/>
      <c r="AQ421" s="23"/>
      <c r="AR421" s="20"/>
      <c r="AS421" s="23"/>
      <c r="AT421" s="23"/>
      <c r="AU421" s="23"/>
    </row>
    <row r="422" spans="17:47" ht="15" thickBot="1" x14ac:dyDescent="0.4">
      <c r="Q422" s="18">
        <v>199</v>
      </c>
      <c r="R422" s="18">
        <v>336</v>
      </c>
      <c r="S422" s="20"/>
      <c r="T422" s="19">
        <v>1098</v>
      </c>
      <c r="U422" s="18">
        <v>383</v>
      </c>
      <c r="V422" s="20"/>
      <c r="W422" s="18">
        <v>677</v>
      </c>
      <c r="X422" s="18">
        <v>292</v>
      </c>
      <c r="Y422" s="20"/>
      <c r="Z422" s="18">
        <v>399</v>
      </c>
      <c r="AA422" s="18">
        <v>351</v>
      </c>
      <c r="AB422" s="20"/>
      <c r="AC422" s="18">
        <v>433</v>
      </c>
      <c r="AD422" s="18">
        <v>697</v>
      </c>
      <c r="AE422" s="18">
        <v>398</v>
      </c>
      <c r="AF422" s="20"/>
      <c r="AG422" s="23"/>
      <c r="AH422" s="23"/>
      <c r="AI422" s="20"/>
      <c r="AJ422" s="23"/>
      <c r="AK422" s="23"/>
      <c r="AL422" s="20"/>
      <c r="AM422" s="23"/>
      <c r="AN422" s="23"/>
      <c r="AO422" s="20"/>
      <c r="AP422" s="23"/>
      <c r="AQ422" s="23"/>
      <c r="AR422" s="20"/>
      <c r="AS422" s="23"/>
      <c r="AT422" s="23"/>
      <c r="AU422" s="23"/>
    </row>
    <row r="423" spans="17:47" ht="15" thickBot="1" x14ac:dyDescent="0.4">
      <c r="Q423" s="18">
        <v>470</v>
      </c>
      <c r="R423" s="18">
        <v>530</v>
      </c>
      <c r="S423" s="20"/>
      <c r="T423" s="19">
        <v>677</v>
      </c>
      <c r="U423" s="18">
        <v>449</v>
      </c>
      <c r="V423" s="20"/>
      <c r="W423" s="18">
        <v>924</v>
      </c>
      <c r="X423" s="18">
        <v>423</v>
      </c>
      <c r="Y423" s="20"/>
      <c r="Z423" s="18">
        <v>458</v>
      </c>
      <c r="AA423" s="18">
        <v>273</v>
      </c>
      <c r="AB423" s="20"/>
      <c r="AC423" s="18">
        <v>670</v>
      </c>
      <c r="AD423" s="18">
        <v>376</v>
      </c>
      <c r="AE423" s="18">
        <v>471</v>
      </c>
      <c r="AF423" s="20"/>
      <c r="AG423" s="23"/>
      <c r="AH423" s="23"/>
      <c r="AI423" s="20"/>
      <c r="AJ423" s="23"/>
      <c r="AK423" s="23"/>
      <c r="AL423" s="20"/>
      <c r="AM423" s="23"/>
      <c r="AN423" s="23"/>
      <c r="AO423" s="20"/>
      <c r="AP423" s="23"/>
      <c r="AQ423" s="23"/>
      <c r="AR423" s="20"/>
      <c r="AS423" s="23"/>
      <c r="AT423" s="23"/>
      <c r="AU423" s="23"/>
    </row>
    <row r="424" spans="17:47" ht="15" thickBot="1" x14ac:dyDescent="0.4">
      <c r="Q424" s="18">
        <v>650</v>
      </c>
      <c r="R424" s="18">
        <v>166</v>
      </c>
      <c r="S424" s="20"/>
      <c r="T424" s="19">
        <v>1090</v>
      </c>
      <c r="U424" s="18">
        <v>322</v>
      </c>
      <c r="V424" s="20"/>
      <c r="W424" s="18">
        <v>640</v>
      </c>
      <c r="X424" s="18">
        <v>448</v>
      </c>
      <c r="Y424" s="20"/>
      <c r="Z424" s="18">
        <v>319</v>
      </c>
      <c r="AA424" s="18">
        <v>151</v>
      </c>
      <c r="AB424" s="20"/>
      <c r="AC424" s="18">
        <v>320</v>
      </c>
      <c r="AD424" s="18">
        <v>303</v>
      </c>
      <c r="AE424" s="18">
        <v>57</v>
      </c>
      <c r="AF424" s="20"/>
      <c r="AG424" s="23"/>
      <c r="AH424" s="23"/>
      <c r="AI424" s="20"/>
      <c r="AJ424" s="23"/>
      <c r="AK424" s="23"/>
      <c r="AL424" s="20"/>
      <c r="AM424" s="23"/>
      <c r="AN424" s="23"/>
      <c r="AO424" s="20"/>
      <c r="AP424" s="23"/>
      <c r="AQ424" s="23"/>
      <c r="AR424" s="20"/>
      <c r="AS424" s="23"/>
      <c r="AT424" s="23"/>
      <c r="AU424" s="23"/>
    </row>
    <row r="425" spans="17:47" ht="15" thickBot="1" x14ac:dyDescent="0.4">
      <c r="Q425" s="18">
        <v>755</v>
      </c>
      <c r="R425" s="18">
        <v>190</v>
      </c>
      <c r="S425" s="20"/>
      <c r="T425" s="19">
        <v>293</v>
      </c>
      <c r="U425" s="18">
        <v>391</v>
      </c>
      <c r="V425" s="20"/>
      <c r="W425" s="18">
        <v>707</v>
      </c>
      <c r="X425" s="18">
        <v>247</v>
      </c>
      <c r="Y425" s="20"/>
      <c r="Z425" s="18">
        <v>93</v>
      </c>
      <c r="AA425" s="18">
        <v>650</v>
      </c>
      <c r="AB425" s="20"/>
      <c r="AC425" s="18">
        <v>622</v>
      </c>
      <c r="AD425" s="18">
        <v>395</v>
      </c>
      <c r="AE425" s="18">
        <v>71</v>
      </c>
      <c r="AF425" s="20"/>
      <c r="AG425" s="23"/>
      <c r="AH425" s="23"/>
      <c r="AI425" s="20"/>
      <c r="AJ425" s="23"/>
      <c r="AK425" s="23"/>
      <c r="AL425" s="20"/>
      <c r="AM425" s="23"/>
      <c r="AN425" s="23"/>
      <c r="AO425" s="20"/>
      <c r="AP425" s="23"/>
      <c r="AQ425" s="23"/>
      <c r="AR425" s="20"/>
      <c r="AS425" s="23"/>
      <c r="AT425" s="23"/>
      <c r="AU425" s="23"/>
    </row>
    <row r="426" spans="17:47" ht="15" thickBot="1" x14ac:dyDescent="0.4">
      <c r="Q426" s="18">
        <v>189</v>
      </c>
      <c r="R426" s="18">
        <v>441</v>
      </c>
      <c r="S426" s="20"/>
      <c r="T426" s="19">
        <v>1205</v>
      </c>
      <c r="U426" s="18">
        <v>325</v>
      </c>
      <c r="V426" s="20"/>
      <c r="W426" s="18">
        <v>1103</v>
      </c>
      <c r="X426" s="18">
        <v>144</v>
      </c>
      <c r="Y426" s="20"/>
      <c r="Z426" s="18">
        <v>300</v>
      </c>
      <c r="AA426" s="18">
        <v>570</v>
      </c>
      <c r="AB426" s="20"/>
      <c r="AC426" s="18">
        <v>238</v>
      </c>
      <c r="AD426" s="18">
        <v>577</v>
      </c>
      <c r="AE426" s="18">
        <v>484</v>
      </c>
      <c r="AF426" s="20"/>
      <c r="AG426" s="23"/>
      <c r="AH426" s="23"/>
      <c r="AI426" s="20"/>
      <c r="AJ426" s="23"/>
      <c r="AK426" s="23"/>
      <c r="AL426" s="20"/>
      <c r="AM426" s="23"/>
      <c r="AN426" s="23"/>
      <c r="AO426" s="20"/>
      <c r="AP426" s="23"/>
      <c r="AQ426" s="23"/>
      <c r="AR426" s="20"/>
      <c r="AS426" s="23"/>
      <c r="AT426" s="23"/>
      <c r="AU426" s="23"/>
    </row>
    <row r="427" spans="17:47" ht="15" thickBot="1" x14ac:dyDescent="0.4">
      <c r="Q427" s="18">
        <v>241</v>
      </c>
      <c r="R427" s="18">
        <v>451</v>
      </c>
      <c r="S427" s="20"/>
      <c r="T427" s="19">
        <v>720</v>
      </c>
      <c r="U427" s="18">
        <v>735</v>
      </c>
      <c r="V427" s="20"/>
      <c r="W427" s="18">
        <v>662</v>
      </c>
      <c r="X427" s="18">
        <v>542</v>
      </c>
      <c r="Y427" s="20"/>
      <c r="Z427" s="18">
        <v>698</v>
      </c>
      <c r="AA427" s="18">
        <v>442</v>
      </c>
      <c r="AB427" s="20"/>
      <c r="AC427" s="18">
        <v>276</v>
      </c>
      <c r="AD427" s="18">
        <v>543</v>
      </c>
      <c r="AE427" s="18">
        <v>425</v>
      </c>
      <c r="AF427" s="20"/>
      <c r="AG427" s="23"/>
      <c r="AH427" s="23"/>
      <c r="AI427" s="20"/>
      <c r="AJ427" s="23"/>
      <c r="AK427" s="23"/>
      <c r="AL427" s="20"/>
      <c r="AM427" s="23"/>
      <c r="AN427" s="23"/>
      <c r="AO427" s="20"/>
      <c r="AP427" s="23"/>
      <c r="AQ427" s="23"/>
      <c r="AR427" s="20"/>
      <c r="AS427" s="23"/>
      <c r="AT427" s="23"/>
      <c r="AU427" s="23"/>
    </row>
    <row r="428" spans="17:47" ht="15" thickBot="1" x14ac:dyDescent="0.4">
      <c r="Q428" s="18">
        <v>233</v>
      </c>
      <c r="R428" s="18">
        <v>479</v>
      </c>
      <c r="S428" s="20"/>
      <c r="T428" s="19">
        <v>1793</v>
      </c>
      <c r="U428" s="18">
        <v>330</v>
      </c>
      <c r="V428" s="20"/>
      <c r="W428" s="18">
        <v>619</v>
      </c>
      <c r="X428" s="18">
        <v>635</v>
      </c>
      <c r="Y428" s="20"/>
      <c r="Z428" s="18">
        <v>287</v>
      </c>
      <c r="AA428" s="18">
        <v>113</v>
      </c>
      <c r="AB428" s="20"/>
      <c r="AC428" s="18">
        <v>593</v>
      </c>
      <c r="AD428" s="18">
        <v>365</v>
      </c>
      <c r="AE428" s="18">
        <v>100</v>
      </c>
      <c r="AF428" s="20"/>
      <c r="AG428" s="23"/>
      <c r="AH428" s="23"/>
      <c r="AI428" s="20"/>
      <c r="AJ428" s="23"/>
      <c r="AK428" s="23"/>
      <c r="AL428" s="20"/>
      <c r="AM428" s="23"/>
      <c r="AN428" s="23"/>
      <c r="AO428" s="20"/>
      <c r="AP428" s="23"/>
      <c r="AQ428" s="23"/>
      <c r="AR428" s="20"/>
      <c r="AS428" s="23"/>
      <c r="AT428" s="23"/>
      <c r="AU428" s="23"/>
    </row>
    <row r="429" spans="17:47" ht="15" thickBot="1" x14ac:dyDescent="0.4">
      <c r="Q429" s="18">
        <v>514</v>
      </c>
      <c r="R429" s="18">
        <v>463</v>
      </c>
      <c r="S429" s="20"/>
      <c r="T429" s="19">
        <v>1835</v>
      </c>
      <c r="U429" s="18">
        <v>335</v>
      </c>
      <c r="V429" s="20"/>
      <c r="W429" s="18">
        <v>636</v>
      </c>
      <c r="X429" s="18">
        <v>269</v>
      </c>
      <c r="Y429" s="20"/>
      <c r="Z429" s="18">
        <v>914</v>
      </c>
      <c r="AA429" s="18">
        <v>356</v>
      </c>
      <c r="AB429" s="20"/>
      <c r="AC429" s="18">
        <v>386</v>
      </c>
      <c r="AD429" s="18">
        <v>629</v>
      </c>
      <c r="AE429" s="18">
        <v>597</v>
      </c>
      <c r="AF429" s="20"/>
      <c r="AG429" s="23"/>
      <c r="AH429" s="23"/>
      <c r="AI429" s="20"/>
      <c r="AJ429" s="23"/>
      <c r="AK429" s="23"/>
      <c r="AL429" s="20"/>
      <c r="AM429" s="23"/>
      <c r="AN429" s="23"/>
      <c r="AO429" s="20"/>
      <c r="AP429" s="23"/>
      <c r="AQ429" s="23"/>
      <c r="AR429" s="20"/>
      <c r="AS429" s="23"/>
      <c r="AT429" s="23"/>
      <c r="AU429" s="23"/>
    </row>
    <row r="430" spans="17:47" ht="15" thickBot="1" x14ac:dyDescent="0.4">
      <c r="Q430" s="18">
        <v>720</v>
      </c>
      <c r="R430" s="18">
        <v>465</v>
      </c>
      <c r="S430" s="20"/>
      <c r="T430" s="19">
        <v>963</v>
      </c>
      <c r="U430" s="18">
        <v>374</v>
      </c>
      <c r="V430" s="20"/>
      <c r="W430" s="18">
        <v>495</v>
      </c>
      <c r="X430" s="18">
        <v>557</v>
      </c>
      <c r="Y430" s="20"/>
      <c r="Z430" s="18">
        <v>646</v>
      </c>
      <c r="AA430" s="18">
        <v>273</v>
      </c>
      <c r="AB430" s="20"/>
      <c r="AC430" s="18">
        <v>491</v>
      </c>
      <c r="AD430" s="18">
        <v>370</v>
      </c>
      <c r="AE430" s="18">
        <v>372</v>
      </c>
      <c r="AF430" s="20"/>
      <c r="AG430" s="23"/>
      <c r="AH430" s="23"/>
      <c r="AI430" s="20"/>
      <c r="AJ430" s="23"/>
      <c r="AK430" s="23"/>
      <c r="AL430" s="20"/>
      <c r="AM430" s="23"/>
      <c r="AN430" s="23"/>
      <c r="AO430" s="20"/>
      <c r="AP430" s="23"/>
      <c r="AQ430" s="23"/>
      <c r="AR430" s="20"/>
      <c r="AS430" s="23"/>
      <c r="AT430" s="23"/>
      <c r="AU430" s="23"/>
    </row>
    <row r="431" spans="17:47" ht="15" thickBot="1" x14ac:dyDescent="0.4">
      <c r="Q431" s="18">
        <v>222</v>
      </c>
      <c r="R431" s="18">
        <v>332</v>
      </c>
      <c r="S431" s="20"/>
      <c r="T431" s="19">
        <v>858</v>
      </c>
      <c r="U431" s="18">
        <v>977</v>
      </c>
      <c r="V431" s="20"/>
      <c r="W431" s="18">
        <v>555</v>
      </c>
      <c r="X431" s="18">
        <v>303</v>
      </c>
      <c r="Y431" s="20"/>
      <c r="Z431" s="18">
        <v>1332</v>
      </c>
      <c r="AA431" s="18">
        <v>181</v>
      </c>
      <c r="AB431" s="20"/>
      <c r="AC431" s="18">
        <v>333</v>
      </c>
      <c r="AD431" s="18">
        <v>279</v>
      </c>
      <c r="AE431" s="18">
        <v>1311</v>
      </c>
      <c r="AF431" s="20"/>
      <c r="AG431" s="23"/>
      <c r="AH431" s="23"/>
      <c r="AI431" s="20"/>
      <c r="AJ431" s="23"/>
      <c r="AK431" s="23"/>
      <c r="AL431" s="20"/>
      <c r="AM431" s="20"/>
      <c r="AN431" s="23"/>
      <c r="AO431" s="20"/>
      <c r="AP431" s="23"/>
      <c r="AQ431" s="23"/>
      <c r="AR431" s="20"/>
      <c r="AS431" s="23"/>
      <c r="AT431" s="23"/>
      <c r="AU431" s="23"/>
    </row>
    <row r="432" spans="17:47" ht="15" thickBot="1" x14ac:dyDescent="0.4">
      <c r="Q432" s="18">
        <v>337</v>
      </c>
      <c r="R432" s="18">
        <v>424</v>
      </c>
      <c r="S432" s="20"/>
      <c r="T432" s="21">
        <v>531</v>
      </c>
      <c r="U432" s="18">
        <v>211</v>
      </c>
      <c r="V432" s="20"/>
      <c r="W432" s="18">
        <v>390</v>
      </c>
      <c r="X432" s="18">
        <v>518</v>
      </c>
      <c r="Y432" s="20"/>
      <c r="Z432" s="18">
        <v>226</v>
      </c>
      <c r="AA432" s="18">
        <v>412</v>
      </c>
      <c r="AB432" s="20"/>
      <c r="AC432" s="18">
        <v>276</v>
      </c>
      <c r="AD432" s="18">
        <v>147</v>
      </c>
      <c r="AE432" s="18">
        <v>1239</v>
      </c>
      <c r="AF432" s="20"/>
      <c r="AG432" s="23"/>
      <c r="AH432" s="23"/>
      <c r="AI432" s="20"/>
      <c r="AJ432" s="20"/>
      <c r="AK432" s="23"/>
      <c r="AL432" s="20"/>
      <c r="AM432" s="23"/>
      <c r="AN432" s="23"/>
      <c r="AO432" s="20"/>
      <c r="AP432" s="23"/>
      <c r="AQ432" s="23"/>
      <c r="AR432" s="20"/>
      <c r="AS432" s="23"/>
      <c r="AT432" s="23"/>
      <c r="AU432" s="23"/>
    </row>
    <row r="433" spans="17:47" ht="15" thickBot="1" x14ac:dyDescent="0.4">
      <c r="Q433" s="18">
        <v>160</v>
      </c>
      <c r="R433" s="18">
        <v>712</v>
      </c>
      <c r="S433" s="20"/>
      <c r="T433" s="19">
        <v>464</v>
      </c>
      <c r="U433" s="18">
        <v>289</v>
      </c>
      <c r="V433" s="20"/>
      <c r="W433" s="18">
        <v>704</v>
      </c>
      <c r="X433" s="18">
        <v>533</v>
      </c>
      <c r="Y433" s="20"/>
      <c r="Z433" s="18">
        <v>302</v>
      </c>
      <c r="AA433" s="18">
        <v>937</v>
      </c>
      <c r="AB433" s="20"/>
      <c r="AC433" s="18">
        <v>121</v>
      </c>
      <c r="AD433" s="18">
        <v>190</v>
      </c>
      <c r="AE433" s="18">
        <v>473</v>
      </c>
      <c r="AF433" s="20"/>
      <c r="AG433" s="23"/>
      <c r="AH433" s="23"/>
      <c r="AI433" s="20"/>
      <c r="AJ433" s="23"/>
      <c r="AK433" s="23"/>
      <c r="AL433" s="20"/>
      <c r="AM433" s="23"/>
      <c r="AN433" s="23"/>
      <c r="AO433" s="20"/>
      <c r="AP433" s="23"/>
      <c r="AQ433" s="23"/>
      <c r="AR433" s="20"/>
      <c r="AS433" s="23"/>
      <c r="AT433" s="23"/>
      <c r="AU433" s="23"/>
    </row>
    <row r="434" spans="17:47" ht="15" thickBot="1" x14ac:dyDescent="0.4">
      <c r="Q434" s="18">
        <v>279</v>
      </c>
      <c r="R434" s="18">
        <v>390</v>
      </c>
      <c r="S434" s="20"/>
      <c r="T434" s="19">
        <v>303</v>
      </c>
      <c r="U434" s="18">
        <v>468</v>
      </c>
      <c r="V434" s="20"/>
      <c r="W434" s="18">
        <v>580</v>
      </c>
      <c r="X434" s="18">
        <v>418</v>
      </c>
      <c r="Y434" s="20"/>
      <c r="Z434" s="18">
        <v>686</v>
      </c>
      <c r="AA434" s="18">
        <v>196</v>
      </c>
      <c r="AB434" s="20"/>
      <c r="AC434" s="18">
        <v>373</v>
      </c>
      <c r="AD434" s="18">
        <v>315</v>
      </c>
      <c r="AE434" s="18">
        <v>548</v>
      </c>
      <c r="AF434" s="20"/>
      <c r="AG434" s="23"/>
      <c r="AH434" s="23"/>
      <c r="AI434" s="20"/>
      <c r="AJ434" s="23"/>
      <c r="AK434" s="23"/>
      <c r="AL434" s="20"/>
      <c r="AM434" s="23"/>
      <c r="AN434" s="23"/>
      <c r="AO434" s="20"/>
      <c r="AP434" s="23"/>
      <c r="AQ434" s="23"/>
      <c r="AR434" s="20"/>
      <c r="AS434" s="23"/>
      <c r="AT434" s="23"/>
      <c r="AU434" s="23"/>
    </row>
    <row r="435" spans="17:47" ht="15" thickBot="1" x14ac:dyDescent="0.4">
      <c r="Q435" s="18">
        <v>306</v>
      </c>
      <c r="R435" s="18">
        <v>371</v>
      </c>
      <c r="S435" s="20"/>
      <c r="T435" s="19">
        <v>83</v>
      </c>
      <c r="U435" s="18">
        <v>511</v>
      </c>
      <c r="V435" s="20"/>
      <c r="W435" s="18">
        <v>225</v>
      </c>
      <c r="X435" s="18">
        <v>744</v>
      </c>
      <c r="Y435" s="20"/>
      <c r="Z435" s="18">
        <v>390</v>
      </c>
      <c r="AA435" s="18">
        <v>302</v>
      </c>
      <c r="AB435" s="20"/>
      <c r="AC435" s="18">
        <v>449</v>
      </c>
      <c r="AD435" s="18">
        <v>263</v>
      </c>
      <c r="AE435" s="18">
        <v>1129</v>
      </c>
      <c r="AF435" s="20"/>
      <c r="AG435" s="23"/>
      <c r="AH435" s="23"/>
      <c r="AI435" s="20"/>
      <c r="AJ435" s="23"/>
      <c r="AK435" s="23"/>
      <c r="AL435" s="20"/>
      <c r="AM435" s="23"/>
      <c r="AN435" s="23"/>
      <c r="AO435" s="20"/>
      <c r="AP435" s="23"/>
      <c r="AQ435" s="23"/>
      <c r="AR435" s="20"/>
      <c r="AS435" s="23"/>
      <c r="AT435" s="23"/>
      <c r="AU435" s="23"/>
    </row>
    <row r="436" spans="17:47" ht="15" thickBot="1" x14ac:dyDescent="0.4">
      <c r="Q436" s="18">
        <v>407</v>
      </c>
      <c r="R436" s="18">
        <v>397</v>
      </c>
      <c r="S436" s="20"/>
      <c r="T436" s="19">
        <v>809</v>
      </c>
      <c r="U436" s="18">
        <v>183</v>
      </c>
      <c r="V436" s="20"/>
      <c r="W436" s="18">
        <v>872</v>
      </c>
      <c r="X436" s="18">
        <v>446</v>
      </c>
      <c r="Y436" s="20"/>
      <c r="Z436" s="18">
        <v>484</v>
      </c>
      <c r="AA436" s="18">
        <v>241</v>
      </c>
      <c r="AB436" s="20"/>
      <c r="AC436" s="18">
        <v>357</v>
      </c>
      <c r="AD436" s="18">
        <v>847</v>
      </c>
      <c r="AE436" s="18">
        <v>564</v>
      </c>
      <c r="AF436" s="20"/>
      <c r="AG436" s="23"/>
      <c r="AH436" s="23"/>
      <c r="AI436" s="20"/>
      <c r="AJ436" s="23"/>
      <c r="AK436" s="23"/>
      <c r="AL436" s="20"/>
      <c r="AM436" s="23"/>
      <c r="AN436" s="23"/>
      <c r="AO436" s="20"/>
      <c r="AP436" s="23"/>
      <c r="AQ436" s="23"/>
      <c r="AR436" s="20"/>
      <c r="AS436" s="23"/>
      <c r="AT436" s="23"/>
      <c r="AU436" s="23"/>
    </row>
    <row r="437" spans="17:47" ht="15" thickBot="1" x14ac:dyDescent="0.4">
      <c r="Q437" s="18">
        <v>282</v>
      </c>
      <c r="R437" s="18">
        <v>51</v>
      </c>
      <c r="S437" s="20"/>
      <c r="T437" s="19">
        <v>548</v>
      </c>
      <c r="U437" s="18">
        <v>256</v>
      </c>
      <c r="V437" s="20"/>
      <c r="W437" s="18">
        <v>408</v>
      </c>
      <c r="X437" s="18">
        <v>325</v>
      </c>
      <c r="Y437" s="20"/>
      <c r="Z437" s="18">
        <v>330</v>
      </c>
      <c r="AA437" s="18">
        <v>543</v>
      </c>
      <c r="AB437" s="20"/>
      <c r="AC437" s="18">
        <v>573</v>
      </c>
      <c r="AD437" s="18">
        <v>180</v>
      </c>
      <c r="AE437" s="18">
        <v>84</v>
      </c>
      <c r="AF437" s="20"/>
      <c r="AG437" s="23"/>
      <c r="AH437" s="23"/>
      <c r="AI437" s="20"/>
      <c r="AJ437" s="23"/>
      <c r="AK437" s="23"/>
      <c r="AL437" s="20"/>
      <c r="AM437" s="23"/>
      <c r="AN437" s="20"/>
      <c r="AO437" s="20"/>
      <c r="AP437" s="23"/>
      <c r="AQ437" s="23"/>
      <c r="AR437" s="20"/>
      <c r="AS437" s="23"/>
      <c r="AT437" s="23"/>
      <c r="AU437" s="23"/>
    </row>
    <row r="438" spans="17:47" ht="15" thickBot="1" x14ac:dyDescent="0.4">
      <c r="Q438" s="18">
        <v>602</v>
      </c>
      <c r="R438" s="18">
        <v>423</v>
      </c>
      <c r="S438" s="20"/>
      <c r="T438" s="19">
        <v>75</v>
      </c>
      <c r="U438" s="18">
        <v>304</v>
      </c>
      <c r="V438" s="20"/>
      <c r="W438" s="18">
        <v>265</v>
      </c>
      <c r="X438" s="18">
        <v>974</v>
      </c>
      <c r="Y438" s="20"/>
      <c r="Z438" s="18">
        <v>564</v>
      </c>
      <c r="AA438" s="18">
        <v>704</v>
      </c>
      <c r="AB438" s="20"/>
      <c r="AC438" s="18">
        <v>430</v>
      </c>
      <c r="AD438" s="18">
        <v>146</v>
      </c>
      <c r="AE438" s="18">
        <v>215</v>
      </c>
      <c r="AF438" s="20"/>
      <c r="AG438" s="23"/>
      <c r="AH438" s="23"/>
      <c r="AI438" s="20"/>
      <c r="AJ438" s="23"/>
      <c r="AK438" s="23"/>
      <c r="AL438" s="20"/>
      <c r="AM438" s="23"/>
      <c r="AN438" s="23"/>
      <c r="AO438" s="20"/>
      <c r="AP438" s="23"/>
      <c r="AQ438" s="23"/>
      <c r="AR438" s="20"/>
      <c r="AS438" s="23"/>
      <c r="AT438" s="23"/>
      <c r="AU438" s="23"/>
    </row>
    <row r="439" spans="17:47" ht="15" thickBot="1" x14ac:dyDescent="0.4">
      <c r="Q439" s="18">
        <v>410</v>
      </c>
      <c r="R439" s="18">
        <v>780</v>
      </c>
      <c r="S439" s="20"/>
      <c r="T439" s="19">
        <v>510</v>
      </c>
      <c r="U439" s="18">
        <v>205</v>
      </c>
      <c r="V439" s="20"/>
      <c r="W439" s="18">
        <v>494</v>
      </c>
      <c r="X439" s="18">
        <v>1324</v>
      </c>
      <c r="Y439" s="20"/>
      <c r="Z439" s="18">
        <v>375</v>
      </c>
      <c r="AA439" s="18">
        <v>435</v>
      </c>
      <c r="AB439" s="20"/>
      <c r="AC439" s="18">
        <v>335</v>
      </c>
      <c r="AD439" s="18">
        <v>441</v>
      </c>
      <c r="AE439" s="18">
        <v>329</v>
      </c>
      <c r="AF439" s="20"/>
      <c r="AG439" s="23"/>
      <c r="AH439" s="23"/>
      <c r="AI439" s="20"/>
      <c r="AJ439" s="23"/>
      <c r="AK439" s="23"/>
      <c r="AL439" s="20"/>
      <c r="AM439" s="23"/>
      <c r="AN439" s="23"/>
      <c r="AO439" s="20"/>
      <c r="AP439" s="23"/>
      <c r="AQ439" s="23"/>
      <c r="AR439" s="20"/>
      <c r="AS439" s="23"/>
      <c r="AT439" s="23"/>
      <c r="AU439" s="23"/>
    </row>
    <row r="440" spans="17:47" ht="15" thickBot="1" x14ac:dyDescent="0.4">
      <c r="Q440" s="18">
        <v>541</v>
      </c>
      <c r="R440" s="18">
        <v>561</v>
      </c>
      <c r="S440" s="20"/>
      <c r="T440" s="19">
        <v>842</v>
      </c>
      <c r="U440" s="18">
        <v>267</v>
      </c>
      <c r="V440" s="20"/>
      <c r="W440" s="18">
        <v>367</v>
      </c>
      <c r="X440" s="18">
        <v>870</v>
      </c>
      <c r="Y440" s="20"/>
      <c r="Z440" s="18">
        <v>198</v>
      </c>
      <c r="AA440" s="18">
        <v>402</v>
      </c>
      <c r="AB440" s="20"/>
      <c r="AC440" s="18">
        <v>869</v>
      </c>
      <c r="AD440" s="18">
        <v>394</v>
      </c>
      <c r="AE440" s="18">
        <v>1176</v>
      </c>
      <c r="AF440" s="20"/>
      <c r="AG440" s="23"/>
      <c r="AH440" s="23"/>
      <c r="AI440" s="20"/>
      <c r="AJ440" s="23"/>
      <c r="AK440" s="23"/>
      <c r="AL440" s="20"/>
      <c r="AM440" s="23"/>
      <c r="AN440" s="23"/>
      <c r="AO440" s="20"/>
      <c r="AP440" s="23"/>
      <c r="AQ440" s="23"/>
      <c r="AR440" s="20"/>
      <c r="AS440" s="23"/>
      <c r="AT440" s="23"/>
      <c r="AU440" s="23"/>
    </row>
    <row r="441" spans="17:47" ht="15" thickBot="1" x14ac:dyDescent="0.4">
      <c r="Q441" s="18">
        <v>403</v>
      </c>
      <c r="R441" s="18">
        <v>638</v>
      </c>
      <c r="S441" s="20"/>
      <c r="T441" s="19">
        <v>470</v>
      </c>
      <c r="U441" s="18">
        <v>361</v>
      </c>
      <c r="V441" s="20"/>
      <c r="W441" s="18">
        <v>250</v>
      </c>
      <c r="X441" s="18">
        <v>363</v>
      </c>
      <c r="Y441" s="20"/>
      <c r="Z441" s="18">
        <v>1710</v>
      </c>
      <c r="AA441" s="18">
        <v>434</v>
      </c>
      <c r="AB441" s="20"/>
      <c r="AC441" s="18">
        <v>785</v>
      </c>
      <c r="AD441" s="18">
        <v>368</v>
      </c>
      <c r="AE441" s="18">
        <v>87</v>
      </c>
      <c r="AF441" s="20"/>
      <c r="AG441" s="23"/>
      <c r="AH441" s="23"/>
      <c r="AI441" s="20"/>
      <c r="AJ441" s="23"/>
      <c r="AK441" s="23"/>
      <c r="AL441" s="20"/>
      <c r="AM441" s="23"/>
      <c r="AN441" s="23"/>
      <c r="AO441" s="20"/>
      <c r="AP441" s="23"/>
      <c r="AQ441" s="23"/>
      <c r="AR441" s="20"/>
      <c r="AS441" s="23"/>
      <c r="AT441" s="23"/>
      <c r="AU441" s="23"/>
    </row>
    <row r="442" spans="17:47" ht="15" thickBot="1" x14ac:dyDescent="0.4">
      <c r="Q442" s="18">
        <v>590</v>
      </c>
      <c r="R442" s="18">
        <v>1054</v>
      </c>
      <c r="S442" s="20"/>
      <c r="T442" s="19">
        <v>516</v>
      </c>
      <c r="U442" s="18">
        <v>376</v>
      </c>
      <c r="V442" s="20"/>
      <c r="W442" s="18">
        <v>325</v>
      </c>
      <c r="X442" s="18">
        <v>334</v>
      </c>
      <c r="Y442" s="20"/>
      <c r="Z442" s="18">
        <v>488</v>
      </c>
      <c r="AA442" s="18">
        <v>283</v>
      </c>
      <c r="AB442" s="20"/>
      <c r="AC442" s="18">
        <v>2584</v>
      </c>
      <c r="AD442" s="18">
        <v>200</v>
      </c>
      <c r="AE442" s="18">
        <v>433</v>
      </c>
      <c r="AF442" s="20"/>
      <c r="AG442" s="23"/>
      <c r="AH442" s="23"/>
      <c r="AI442" s="20"/>
      <c r="AJ442" s="23"/>
      <c r="AK442" s="23"/>
      <c r="AL442" s="20"/>
      <c r="AM442" s="23"/>
      <c r="AN442" s="23"/>
      <c r="AO442" s="20"/>
      <c r="AP442" s="23"/>
      <c r="AQ442" s="23"/>
      <c r="AR442" s="20"/>
      <c r="AS442" s="23"/>
      <c r="AT442" s="23"/>
      <c r="AU442" s="23"/>
    </row>
    <row r="443" spans="17:47" ht="15" thickBot="1" x14ac:dyDescent="0.4">
      <c r="Q443" s="18">
        <v>352</v>
      </c>
      <c r="R443" s="18">
        <v>611</v>
      </c>
      <c r="S443" s="20"/>
      <c r="T443" s="19">
        <v>673</v>
      </c>
      <c r="U443" s="18">
        <v>322</v>
      </c>
      <c r="V443" s="20"/>
      <c r="W443" s="18">
        <v>647</v>
      </c>
      <c r="X443" s="18">
        <v>235</v>
      </c>
      <c r="Y443" s="20"/>
      <c r="Z443" s="18">
        <v>261</v>
      </c>
      <c r="AA443" s="18">
        <v>281</v>
      </c>
      <c r="AB443" s="20"/>
      <c r="AC443" s="18">
        <v>463</v>
      </c>
      <c r="AD443" s="18">
        <v>373</v>
      </c>
      <c r="AE443" s="18">
        <v>1084</v>
      </c>
      <c r="AF443" s="20"/>
      <c r="AG443" s="23"/>
      <c r="AH443" s="23"/>
      <c r="AI443" s="20"/>
      <c r="AJ443" s="23"/>
      <c r="AK443" s="23"/>
      <c r="AL443" s="20"/>
      <c r="AM443" s="23"/>
      <c r="AN443" s="23"/>
      <c r="AO443" s="20"/>
      <c r="AP443" s="23"/>
      <c r="AQ443" s="23"/>
      <c r="AR443" s="20"/>
      <c r="AS443" s="23"/>
      <c r="AT443" s="23"/>
      <c r="AU443" s="23"/>
    </row>
    <row r="444" spans="17:47" ht="15" thickBot="1" x14ac:dyDescent="0.4">
      <c r="Q444" s="18">
        <v>350</v>
      </c>
      <c r="R444" s="18">
        <v>648</v>
      </c>
      <c r="S444" s="20"/>
      <c r="T444" s="19">
        <v>181</v>
      </c>
      <c r="U444" s="18">
        <v>547</v>
      </c>
      <c r="V444" s="20"/>
      <c r="W444" s="18">
        <v>603</v>
      </c>
      <c r="X444" s="18">
        <v>536</v>
      </c>
      <c r="Y444" s="20"/>
      <c r="Z444" s="18">
        <v>711</v>
      </c>
      <c r="AA444" s="18">
        <v>1649</v>
      </c>
      <c r="AB444" s="20"/>
      <c r="AC444" s="18">
        <v>349</v>
      </c>
      <c r="AD444" s="18">
        <v>424</v>
      </c>
      <c r="AE444" s="18">
        <v>1712</v>
      </c>
      <c r="AF444" s="20"/>
      <c r="AG444" s="23"/>
      <c r="AH444" s="23"/>
      <c r="AI444" s="20"/>
      <c r="AJ444" s="23"/>
      <c r="AK444" s="23"/>
      <c r="AL444" s="20"/>
      <c r="AM444" s="23"/>
      <c r="AN444" s="23"/>
      <c r="AO444" s="20"/>
      <c r="AP444" s="20"/>
      <c r="AQ444" s="23"/>
      <c r="AR444" s="20"/>
      <c r="AS444" s="23"/>
      <c r="AT444" s="23"/>
      <c r="AU444" s="23"/>
    </row>
    <row r="445" spans="17:47" ht="15" thickBot="1" x14ac:dyDescent="0.4">
      <c r="Q445" s="18">
        <v>956</v>
      </c>
      <c r="R445" s="18">
        <v>450</v>
      </c>
      <c r="S445" s="20"/>
      <c r="T445" s="19">
        <v>1005</v>
      </c>
      <c r="U445" s="18">
        <v>126</v>
      </c>
      <c r="V445" s="20"/>
      <c r="W445" s="18">
        <v>1026</v>
      </c>
      <c r="X445" s="18">
        <v>759</v>
      </c>
      <c r="Y445" s="20"/>
      <c r="Z445" s="18">
        <v>425</v>
      </c>
      <c r="AA445" s="18">
        <v>678</v>
      </c>
      <c r="AB445" s="20"/>
      <c r="AC445" s="18">
        <v>330</v>
      </c>
      <c r="AD445" s="18">
        <v>427</v>
      </c>
      <c r="AE445" s="18">
        <v>759</v>
      </c>
      <c r="AF445" s="20"/>
      <c r="AG445" s="23"/>
      <c r="AH445" s="23"/>
      <c r="AI445" s="20"/>
      <c r="AJ445" s="23"/>
      <c r="AK445" s="23"/>
      <c r="AL445" s="20"/>
      <c r="AM445" s="23"/>
      <c r="AN445" s="23"/>
      <c r="AO445" s="20"/>
      <c r="AP445" s="20"/>
      <c r="AQ445" s="23"/>
      <c r="AR445" s="20"/>
      <c r="AS445" s="23"/>
      <c r="AT445" s="23"/>
      <c r="AU445" s="23"/>
    </row>
    <row r="446" spans="17:47" ht="15" thickBot="1" x14ac:dyDescent="0.4">
      <c r="Q446" s="18">
        <v>353</v>
      </c>
      <c r="R446" s="18">
        <v>527</v>
      </c>
      <c r="S446" s="20"/>
      <c r="T446" s="19">
        <v>476</v>
      </c>
      <c r="U446" s="18">
        <v>53</v>
      </c>
      <c r="V446" s="20"/>
      <c r="W446" s="18">
        <v>611</v>
      </c>
      <c r="X446" s="18">
        <v>333</v>
      </c>
      <c r="Y446" s="20"/>
      <c r="Z446" s="18">
        <v>342</v>
      </c>
      <c r="AA446" s="18">
        <v>365</v>
      </c>
      <c r="AB446" s="20"/>
      <c r="AC446" s="18">
        <v>385</v>
      </c>
      <c r="AD446" s="18">
        <v>603</v>
      </c>
      <c r="AE446" s="18">
        <v>779</v>
      </c>
      <c r="AF446" s="20"/>
      <c r="AG446" s="23"/>
      <c r="AH446" s="23"/>
      <c r="AI446" s="20"/>
      <c r="AJ446" s="23"/>
      <c r="AK446" s="23"/>
      <c r="AL446" s="20"/>
      <c r="AM446" s="23"/>
      <c r="AN446" s="23"/>
      <c r="AO446" s="20"/>
      <c r="AP446" s="23"/>
      <c r="AQ446" s="23"/>
      <c r="AR446" s="20"/>
      <c r="AS446" s="23"/>
      <c r="AT446" s="23"/>
      <c r="AU446" s="23"/>
    </row>
    <row r="447" spans="17:47" ht="15" thickBot="1" x14ac:dyDescent="0.4">
      <c r="Q447" s="18">
        <v>222</v>
      </c>
      <c r="R447" s="18">
        <v>348</v>
      </c>
      <c r="S447" s="20"/>
      <c r="T447" s="19">
        <v>649</v>
      </c>
      <c r="U447" s="18">
        <v>71</v>
      </c>
      <c r="V447" s="20"/>
      <c r="W447" s="18">
        <v>291</v>
      </c>
      <c r="X447" s="18">
        <v>732</v>
      </c>
      <c r="Y447" s="20"/>
      <c r="Z447" s="18">
        <v>532</v>
      </c>
      <c r="AA447" s="18">
        <v>546</v>
      </c>
      <c r="AB447" s="20"/>
      <c r="AC447" s="18">
        <v>374</v>
      </c>
      <c r="AD447" s="18">
        <v>236</v>
      </c>
      <c r="AE447" s="18">
        <v>917</v>
      </c>
      <c r="AF447" s="20"/>
      <c r="AG447" s="23"/>
      <c r="AH447" s="23"/>
      <c r="AI447" s="20"/>
      <c r="AJ447" s="23"/>
      <c r="AK447" s="23"/>
      <c r="AL447" s="20"/>
      <c r="AM447" s="23"/>
      <c r="AN447" s="23"/>
      <c r="AO447" s="20"/>
      <c r="AP447" s="23"/>
      <c r="AQ447" s="23"/>
      <c r="AR447" s="20"/>
      <c r="AS447" s="23"/>
      <c r="AT447" s="23"/>
      <c r="AU447" s="23"/>
    </row>
    <row r="448" spans="17:47" ht="15" thickBot="1" x14ac:dyDescent="0.4">
      <c r="Q448" s="18">
        <v>291</v>
      </c>
      <c r="R448" s="18">
        <v>589</v>
      </c>
      <c r="S448" s="20"/>
      <c r="T448" s="19">
        <v>832</v>
      </c>
      <c r="U448" s="18">
        <v>54</v>
      </c>
      <c r="V448" s="20"/>
      <c r="W448" s="18">
        <v>525</v>
      </c>
      <c r="X448" s="18">
        <v>420</v>
      </c>
      <c r="Y448" s="20"/>
      <c r="Z448" s="18">
        <v>660</v>
      </c>
      <c r="AA448" s="18">
        <v>570</v>
      </c>
      <c r="AB448" s="20"/>
      <c r="AC448" s="18">
        <v>462</v>
      </c>
      <c r="AD448" s="18">
        <v>646</v>
      </c>
      <c r="AE448" s="18">
        <v>834</v>
      </c>
      <c r="AF448" s="20"/>
      <c r="AG448" s="23"/>
      <c r="AH448" s="23"/>
      <c r="AI448" s="20"/>
      <c r="AJ448" s="23"/>
      <c r="AK448" s="23"/>
      <c r="AL448" s="20"/>
      <c r="AM448" s="23"/>
      <c r="AN448" s="23"/>
      <c r="AO448" s="20"/>
      <c r="AP448" s="23"/>
      <c r="AQ448" s="23"/>
      <c r="AR448" s="20"/>
      <c r="AS448" s="23"/>
      <c r="AT448" s="23"/>
      <c r="AU448" s="23"/>
    </row>
    <row r="449" spans="17:47" ht="15" thickBot="1" x14ac:dyDescent="0.4">
      <c r="Q449" s="18">
        <v>567</v>
      </c>
      <c r="R449" s="18">
        <v>1049</v>
      </c>
      <c r="S449" s="20"/>
      <c r="T449" s="19">
        <v>429</v>
      </c>
      <c r="U449" s="18">
        <v>76</v>
      </c>
      <c r="V449" s="20"/>
      <c r="W449" s="18">
        <v>435</v>
      </c>
      <c r="X449" s="18">
        <v>225</v>
      </c>
      <c r="Y449" s="20"/>
      <c r="Z449" s="18">
        <v>399</v>
      </c>
      <c r="AA449" s="18">
        <v>590</v>
      </c>
      <c r="AB449" s="20"/>
      <c r="AC449" s="18">
        <v>331</v>
      </c>
      <c r="AD449" s="18">
        <v>313</v>
      </c>
      <c r="AE449" s="18">
        <v>56</v>
      </c>
      <c r="AF449" s="20"/>
      <c r="AG449" s="23"/>
      <c r="AH449" s="23"/>
      <c r="AI449" s="20"/>
      <c r="AJ449" s="23"/>
      <c r="AK449" s="23"/>
      <c r="AL449" s="20"/>
      <c r="AM449" s="23"/>
      <c r="AN449" s="23"/>
      <c r="AO449" s="20"/>
      <c r="AP449" s="23"/>
      <c r="AQ449" s="23"/>
      <c r="AR449" s="20"/>
      <c r="AS449" s="23"/>
      <c r="AT449" s="23"/>
      <c r="AU449" s="23"/>
    </row>
    <row r="450" spans="17:47" ht="15" thickBot="1" x14ac:dyDescent="0.4">
      <c r="Q450" s="18">
        <v>366</v>
      </c>
      <c r="R450" s="18">
        <v>775</v>
      </c>
      <c r="S450" s="20"/>
      <c r="T450" s="19">
        <v>628</v>
      </c>
      <c r="U450" s="18">
        <v>101</v>
      </c>
      <c r="V450" s="20"/>
      <c r="W450" s="18">
        <v>540</v>
      </c>
      <c r="X450" s="18">
        <v>288</v>
      </c>
      <c r="Y450" s="20"/>
      <c r="Z450" s="18">
        <v>225</v>
      </c>
      <c r="AA450" s="18">
        <v>978</v>
      </c>
      <c r="AB450" s="20"/>
      <c r="AC450" s="18">
        <v>530</v>
      </c>
      <c r="AD450" s="18">
        <v>181</v>
      </c>
      <c r="AE450" s="18">
        <v>1056</v>
      </c>
      <c r="AF450" s="20"/>
      <c r="AG450" s="23"/>
      <c r="AH450" s="23"/>
      <c r="AI450" s="20"/>
      <c r="AJ450" s="23"/>
      <c r="AK450" s="23"/>
      <c r="AL450" s="20"/>
      <c r="AM450" s="23"/>
      <c r="AN450" s="23"/>
      <c r="AO450" s="20"/>
      <c r="AP450" s="23"/>
      <c r="AQ450" s="23"/>
      <c r="AR450" s="20"/>
      <c r="AS450" s="23"/>
      <c r="AT450" s="23"/>
      <c r="AU450" s="23"/>
    </row>
    <row r="451" spans="17:47" ht="15" thickBot="1" x14ac:dyDescent="0.4">
      <c r="Q451" s="18">
        <v>791</v>
      </c>
      <c r="R451" s="18">
        <v>1519</v>
      </c>
      <c r="S451" s="20"/>
      <c r="T451" s="19">
        <v>155</v>
      </c>
      <c r="U451" s="18">
        <v>72</v>
      </c>
      <c r="V451" s="20"/>
      <c r="W451" s="18">
        <v>521</v>
      </c>
      <c r="X451" s="18">
        <v>359</v>
      </c>
      <c r="Y451" s="20"/>
      <c r="Z451" s="18">
        <v>727</v>
      </c>
      <c r="AA451" s="18">
        <v>193</v>
      </c>
      <c r="AB451" s="20"/>
      <c r="AC451" s="18">
        <v>515</v>
      </c>
      <c r="AD451" s="18">
        <v>399</v>
      </c>
      <c r="AE451" s="18">
        <v>568</v>
      </c>
      <c r="AF451" s="20"/>
      <c r="AG451" s="23"/>
      <c r="AH451" s="23"/>
      <c r="AI451" s="20"/>
      <c r="AJ451" s="23"/>
      <c r="AK451" s="23"/>
      <c r="AL451" s="20"/>
      <c r="AM451" s="23"/>
      <c r="AN451" s="23"/>
      <c r="AO451" s="20"/>
      <c r="AP451" s="23"/>
      <c r="AQ451" s="23"/>
      <c r="AR451" s="20"/>
      <c r="AS451" s="23"/>
      <c r="AT451" s="23"/>
      <c r="AU451" s="23"/>
    </row>
    <row r="452" spans="17:47" ht="15" thickBot="1" x14ac:dyDescent="0.4">
      <c r="Q452" s="18">
        <v>105</v>
      </c>
      <c r="R452" s="18">
        <v>99</v>
      </c>
      <c r="S452" s="20"/>
      <c r="T452" s="19">
        <v>306</v>
      </c>
      <c r="U452" s="18">
        <v>1728</v>
      </c>
      <c r="V452" s="20"/>
      <c r="W452" s="18">
        <v>498</v>
      </c>
      <c r="X452" s="18">
        <v>236</v>
      </c>
      <c r="Y452" s="20"/>
      <c r="Z452" s="18">
        <v>581</v>
      </c>
      <c r="AA452" s="18">
        <v>273</v>
      </c>
      <c r="AB452" s="20"/>
      <c r="AC452" s="18">
        <v>605</v>
      </c>
      <c r="AD452" s="18">
        <v>556</v>
      </c>
      <c r="AE452" s="18">
        <v>771</v>
      </c>
      <c r="AF452" s="20"/>
      <c r="AG452" s="23"/>
      <c r="AH452" s="23"/>
      <c r="AI452" s="20"/>
      <c r="AJ452" s="23"/>
      <c r="AK452" s="23"/>
      <c r="AL452" s="20"/>
      <c r="AM452" s="23"/>
      <c r="AN452" s="23"/>
      <c r="AO452" s="20"/>
      <c r="AP452" s="23"/>
      <c r="AQ452" s="23"/>
      <c r="AR452" s="20"/>
      <c r="AS452" s="20"/>
      <c r="AT452" s="23"/>
      <c r="AU452" s="23"/>
    </row>
    <row r="453" spans="17:47" ht="15" thickBot="1" x14ac:dyDescent="0.4">
      <c r="Q453" s="18">
        <v>693</v>
      </c>
      <c r="R453" s="18">
        <v>304</v>
      </c>
      <c r="S453" s="20"/>
      <c r="T453" s="19">
        <v>403</v>
      </c>
      <c r="U453" s="18">
        <v>156</v>
      </c>
      <c r="V453" s="20"/>
      <c r="W453" s="18">
        <v>254</v>
      </c>
      <c r="X453" s="18">
        <v>223</v>
      </c>
      <c r="Y453" s="20"/>
      <c r="Z453" s="18">
        <v>246</v>
      </c>
      <c r="AA453" s="18">
        <v>245</v>
      </c>
      <c r="AB453" s="20"/>
      <c r="AC453" s="18">
        <v>68</v>
      </c>
      <c r="AD453" s="18">
        <v>282</v>
      </c>
      <c r="AE453" s="18">
        <v>2061</v>
      </c>
      <c r="AF453" s="20"/>
      <c r="AG453" s="23"/>
      <c r="AH453" s="23"/>
      <c r="AI453" s="20"/>
      <c r="AJ453" s="23"/>
      <c r="AK453" s="23"/>
      <c r="AL453" s="20"/>
      <c r="AM453" s="23"/>
      <c r="AN453" s="23"/>
      <c r="AO453" s="20"/>
      <c r="AP453" s="23"/>
      <c r="AQ453" s="23"/>
      <c r="AR453" s="20"/>
      <c r="AS453" s="23"/>
      <c r="AT453" s="23"/>
      <c r="AU453" s="23"/>
    </row>
    <row r="454" spans="17:47" ht="15" thickBot="1" x14ac:dyDescent="0.4">
      <c r="Q454" s="18">
        <v>619</v>
      </c>
      <c r="R454" s="18">
        <v>133</v>
      </c>
      <c r="S454" s="20"/>
      <c r="T454" s="19">
        <v>1196</v>
      </c>
      <c r="U454" s="18">
        <v>60</v>
      </c>
      <c r="V454" s="20"/>
      <c r="W454" s="18">
        <v>525</v>
      </c>
      <c r="X454" s="18">
        <v>380</v>
      </c>
      <c r="Y454" s="20"/>
      <c r="Z454" s="18">
        <v>390</v>
      </c>
      <c r="AA454" s="18">
        <v>426</v>
      </c>
      <c r="AB454" s="20"/>
      <c r="AC454" s="18">
        <v>348</v>
      </c>
      <c r="AD454" s="18">
        <v>548</v>
      </c>
      <c r="AE454" s="18">
        <v>895</v>
      </c>
      <c r="AF454" s="20"/>
      <c r="AG454" s="23"/>
      <c r="AH454" s="23"/>
      <c r="AI454" s="20"/>
      <c r="AJ454" s="23"/>
      <c r="AK454" s="23"/>
      <c r="AL454" s="20"/>
      <c r="AM454" s="23"/>
      <c r="AN454" s="23"/>
      <c r="AO454" s="20"/>
      <c r="AP454" s="23"/>
      <c r="AQ454" s="23"/>
      <c r="AR454" s="20"/>
      <c r="AS454" s="23"/>
      <c r="AT454" s="23"/>
      <c r="AU454" s="23"/>
    </row>
    <row r="455" spans="17:47" ht="15" thickBot="1" x14ac:dyDescent="0.4">
      <c r="Q455" s="18">
        <v>842</v>
      </c>
      <c r="R455" s="18">
        <v>235</v>
      </c>
      <c r="S455" s="20"/>
      <c r="T455" s="19">
        <v>75</v>
      </c>
      <c r="U455" s="18">
        <v>957</v>
      </c>
      <c r="V455" s="20"/>
      <c r="W455" s="18">
        <v>429</v>
      </c>
      <c r="X455" s="18">
        <v>259</v>
      </c>
      <c r="Y455" s="20"/>
      <c r="Z455" s="18">
        <v>476</v>
      </c>
      <c r="AA455" s="18">
        <v>488</v>
      </c>
      <c r="AB455" s="20"/>
      <c r="AC455" s="18">
        <v>304</v>
      </c>
      <c r="AD455" s="18">
        <v>236</v>
      </c>
      <c r="AE455" s="20"/>
      <c r="AF455" s="20"/>
      <c r="AG455" s="23"/>
      <c r="AH455" s="23"/>
      <c r="AI455" s="20"/>
      <c r="AJ455" s="23"/>
      <c r="AK455" s="23"/>
      <c r="AL455" s="20"/>
      <c r="AM455" s="23"/>
      <c r="AN455" s="23"/>
      <c r="AO455" s="20"/>
      <c r="AP455" s="23"/>
      <c r="AQ455" s="23"/>
      <c r="AR455" s="20"/>
      <c r="AS455" s="23"/>
      <c r="AT455" s="23"/>
      <c r="AU455" s="20"/>
    </row>
    <row r="456" spans="17:47" ht="15" thickBot="1" x14ac:dyDescent="0.4">
      <c r="Q456" s="18">
        <v>322</v>
      </c>
      <c r="R456" s="18">
        <v>235</v>
      </c>
      <c r="S456" s="20"/>
      <c r="T456" s="19">
        <v>217</v>
      </c>
      <c r="U456" s="18">
        <v>478</v>
      </c>
      <c r="V456" s="20"/>
      <c r="W456" s="18">
        <v>326</v>
      </c>
      <c r="X456" s="18">
        <v>728</v>
      </c>
      <c r="Y456" s="20"/>
      <c r="Z456" s="18">
        <v>466</v>
      </c>
      <c r="AA456" s="18">
        <v>674</v>
      </c>
      <c r="AB456" s="20"/>
      <c r="AC456" s="18">
        <v>379</v>
      </c>
      <c r="AD456" s="18">
        <v>409</v>
      </c>
      <c r="AE456" s="20"/>
      <c r="AF456" s="20"/>
      <c r="AG456" s="23"/>
      <c r="AH456" s="23"/>
      <c r="AI456" s="20"/>
      <c r="AJ456" s="23"/>
      <c r="AK456" s="23"/>
      <c r="AL456" s="20"/>
      <c r="AM456" s="23"/>
      <c r="AN456" s="23"/>
      <c r="AO456" s="20"/>
      <c r="AP456" s="23"/>
      <c r="AQ456" s="23"/>
      <c r="AR456" s="20"/>
      <c r="AS456" s="23"/>
      <c r="AT456" s="23"/>
      <c r="AU456" s="20"/>
    </row>
    <row r="457" spans="17:47" ht="15" thickBot="1" x14ac:dyDescent="0.4">
      <c r="Q457" s="18">
        <v>375</v>
      </c>
      <c r="R457" s="18">
        <v>308</v>
      </c>
      <c r="S457" s="20"/>
      <c r="T457" s="19">
        <v>55</v>
      </c>
      <c r="U457" s="18">
        <v>730</v>
      </c>
      <c r="V457" s="20"/>
      <c r="W457" s="18">
        <v>744</v>
      </c>
      <c r="X457" s="18">
        <v>318</v>
      </c>
      <c r="Y457" s="20"/>
      <c r="Z457" s="18">
        <v>374</v>
      </c>
      <c r="AA457" s="18">
        <v>352</v>
      </c>
      <c r="AB457" s="20"/>
      <c r="AC457" s="18">
        <v>987</v>
      </c>
      <c r="AD457" s="18">
        <v>496</v>
      </c>
      <c r="AE457" s="20"/>
      <c r="AF457" s="20"/>
      <c r="AG457" s="23"/>
      <c r="AH457" s="23"/>
      <c r="AI457" s="20"/>
      <c r="AJ457" s="23"/>
      <c r="AK457" s="23"/>
      <c r="AL457" s="20"/>
      <c r="AM457" s="23"/>
      <c r="AN457" s="23"/>
      <c r="AO457" s="20"/>
      <c r="AP457" s="23"/>
      <c r="AQ457" s="23"/>
      <c r="AR457" s="20"/>
      <c r="AS457" s="23"/>
      <c r="AT457" s="23"/>
      <c r="AU457" s="20"/>
    </row>
    <row r="458" spans="17:47" ht="15" thickBot="1" x14ac:dyDescent="0.4">
      <c r="Q458" s="18">
        <v>1125</v>
      </c>
      <c r="R458" s="18">
        <v>321</v>
      </c>
      <c r="S458" s="20"/>
      <c r="T458" s="19">
        <v>552</v>
      </c>
      <c r="U458" s="18">
        <v>557</v>
      </c>
      <c r="V458" s="20"/>
      <c r="W458" s="18">
        <v>68</v>
      </c>
      <c r="X458" s="18">
        <v>445</v>
      </c>
      <c r="Y458" s="20"/>
      <c r="Z458" s="18">
        <v>395</v>
      </c>
      <c r="AA458" s="18">
        <v>2276</v>
      </c>
      <c r="AB458" s="20"/>
      <c r="AC458" s="18">
        <v>427</v>
      </c>
      <c r="AD458" s="18">
        <v>304</v>
      </c>
      <c r="AE458" s="20"/>
      <c r="AF458" s="20"/>
      <c r="AG458" s="23"/>
      <c r="AH458" s="23"/>
      <c r="AI458" s="20"/>
      <c r="AJ458" s="23"/>
      <c r="AK458" s="23"/>
      <c r="AL458" s="20"/>
      <c r="AM458" s="23"/>
      <c r="AN458" s="23"/>
      <c r="AO458" s="20"/>
      <c r="AP458" s="23"/>
      <c r="AQ458" s="23"/>
      <c r="AR458" s="20"/>
      <c r="AS458" s="23"/>
      <c r="AT458" s="23"/>
      <c r="AU458" s="20"/>
    </row>
    <row r="459" spans="17:47" ht="15" thickBot="1" x14ac:dyDescent="0.4">
      <c r="Q459" s="18">
        <v>331</v>
      </c>
      <c r="R459" s="18">
        <v>455</v>
      </c>
      <c r="S459" s="20"/>
      <c r="T459" s="19">
        <v>2120</v>
      </c>
      <c r="U459" s="18">
        <v>76</v>
      </c>
      <c r="V459" s="20"/>
      <c r="W459" s="18">
        <v>779</v>
      </c>
      <c r="X459" s="18">
        <v>156</v>
      </c>
      <c r="Y459" s="20"/>
      <c r="Z459" s="18">
        <v>491</v>
      </c>
      <c r="AA459" s="18">
        <v>56</v>
      </c>
      <c r="AB459" s="20"/>
      <c r="AC459" s="18">
        <v>924</v>
      </c>
      <c r="AD459" s="18">
        <v>430</v>
      </c>
      <c r="AE459" s="20"/>
      <c r="AF459" s="20"/>
      <c r="AG459" s="23"/>
      <c r="AH459" s="23"/>
      <c r="AI459" s="20"/>
      <c r="AJ459" s="23"/>
      <c r="AK459" s="23"/>
      <c r="AL459" s="20"/>
      <c r="AM459" s="23"/>
      <c r="AN459" s="23"/>
      <c r="AO459" s="20"/>
      <c r="AP459" s="23"/>
      <c r="AQ459" s="23"/>
      <c r="AR459" s="20"/>
      <c r="AS459" s="23"/>
      <c r="AT459" s="23"/>
      <c r="AU459" s="20"/>
    </row>
    <row r="460" spans="17:47" ht="15" thickBot="1" x14ac:dyDescent="0.4">
      <c r="Q460" s="18">
        <v>429</v>
      </c>
      <c r="R460" s="18">
        <v>203</v>
      </c>
      <c r="S460" s="20"/>
      <c r="T460" s="19">
        <v>1106</v>
      </c>
      <c r="U460" s="18">
        <v>250</v>
      </c>
      <c r="V460" s="20"/>
      <c r="W460" s="18">
        <v>752</v>
      </c>
      <c r="X460" s="18">
        <v>791</v>
      </c>
      <c r="Y460" s="20"/>
      <c r="Z460" s="18">
        <v>591</v>
      </c>
      <c r="AA460" s="18">
        <v>375</v>
      </c>
      <c r="AB460" s="20"/>
      <c r="AC460" s="18">
        <v>489</v>
      </c>
      <c r="AD460" s="18">
        <v>260</v>
      </c>
      <c r="AE460" s="20"/>
      <c r="AF460" s="20"/>
      <c r="AG460" s="23"/>
      <c r="AH460" s="23"/>
      <c r="AI460" s="20"/>
      <c r="AJ460" s="23"/>
      <c r="AK460" s="23"/>
      <c r="AL460" s="20"/>
      <c r="AM460" s="23"/>
      <c r="AN460" s="20"/>
      <c r="AO460" s="20"/>
      <c r="AP460" s="23"/>
      <c r="AQ460" s="23"/>
      <c r="AR460" s="20"/>
      <c r="AS460" s="23"/>
      <c r="AT460" s="23"/>
      <c r="AU460" s="20"/>
    </row>
    <row r="461" spans="17:47" ht="15" thickBot="1" x14ac:dyDescent="0.4">
      <c r="Q461" s="18">
        <v>51</v>
      </c>
      <c r="R461" s="18">
        <v>1406</v>
      </c>
      <c r="S461" s="20"/>
      <c r="T461" s="19">
        <v>824</v>
      </c>
      <c r="U461" s="18">
        <v>299</v>
      </c>
      <c r="V461" s="20"/>
      <c r="W461" s="18">
        <v>866</v>
      </c>
      <c r="X461" s="18">
        <v>290</v>
      </c>
      <c r="Y461" s="20"/>
      <c r="Z461" s="18">
        <v>1000</v>
      </c>
      <c r="AA461" s="18">
        <v>319</v>
      </c>
      <c r="AB461" s="20"/>
      <c r="AC461" s="18">
        <v>737</v>
      </c>
      <c r="AD461" s="18">
        <v>178</v>
      </c>
      <c r="AE461" s="20"/>
      <c r="AF461" s="20"/>
      <c r="AG461" s="23"/>
      <c r="AH461" s="23"/>
      <c r="AI461" s="20"/>
      <c r="AJ461" s="23"/>
      <c r="AK461" s="23"/>
      <c r="AL461" s="20"/>
      <c r="AM461" s="23"/>
      <c r="AN461" s="23"/>
      <c r="AO461" s="20"/>
      <c r="AP461" s="23"/>
      <c r="AQ461" s="23"/>
      <c r="AR461" s="20"/>
      <c r="AS461" s="23"/>
      <c r="AT461" s="23"/>
      <c r="AU461" s="20"/>
    </row>
    <row r="462" spans="17:47" ht="15" thickBot="1" x14ac:dyDescent="0.4">
      <c r="Q462" s="18">
        <v>634</v>
      </c>
      <c r="R462" s="18">
        <v>660</v>
      </c>
      <c r="S462" s="20"/>
      <c r="T462" s="19">
        <v>1183</v>
      </c>
      <c r="U462" s="18">
        <v>147</v>
      </c>
      <c r="V462" s="20"/>
      <c r="W462" s="18">
        <v>504</v>
      </c>
      <c r="X462" s="18">
        <v>276</v>
      </c>
      <c r="Y462" s="20"/>
      <c r="Z462" s="18">
        <v>692</v>
      </c>
      <c r="AA462" s="18">
        <v>391</v>
      </c>
      <c r="AB462" s="20"/>
      <c r="AC462" s="18">
        <v>554</v>
      </c>
      <c r="AD462" s="18">
        <v>225</v>
      </c>
      <c r="AE462" s="20"/>
      <c r="AF462" s="20"/>
      <c r="AG462" s="23"/>
      <c r="AH462" s="23"/>
      <c r="AI462" s="20"/>
      <c r="AJ462" s="23"/>
      <c r="AK462" s="23"/>
      <c r="AL462" s="20"/>
      <c r="AM462" s="23"/>
      <c r="AN462" s="23"/>
      <c r="AO462" s="20"/>
      <c r="AP462" s="23"/>
      <c r="AQ462" s="23"/>
      <c r="AR462" s="20"/>
      <c r="AS462" s="23"/>
      <c r="AT462" s="23"/>
      <c r="AU462" s="20"/>
    </row>
    <row r="463" spans="17:47" ht="15" thickBot="1" x14ac:dyDescent="0.4">
      <c r="Q463" s="18">
        <v>694</v>
      </c>
      <c r="R463" s="18">
        <v>603</v>
      </c>
      <c r="S463" s="20"/>
      <c r="T463" s="19">
        <v>580</v>
      </c>
      <c r="U463" s="18">
        <v>263</v>
      </c>
      <c r="V463" s="20"/>
      <c r="W463" s="18">
        <v>659</v>
      </c>
      <c r="X463" s="18">
        <v>481</v>
      </c>
      <c r="Y463" s="20"/>
      <c r="Z463" s="18">
        <v>290</v>
      </c>
      <c r="AA463" s="18">
        <v>439</v>
      </c>
      <c r="AB463" s="20"/>
      <c r="AC463" s="18">
        <v>481</v>
      </c>
      <c r="AD463" s="18">
        <v>291</v>
      </c>
      <c r="AE463" s="20"/>
      <c r="AF463" s="20"/>
      <c r="AG463" s="23"/>
      <c r="AH463" s="23"/>
      <c r="AI463" s="20"/>
      <c r="AJ463" s="23"/>
      <c r="AK463" s="23"/>
      <c r="AL463" s="20"/>
      <c r="AM463" s="23"/>
      <c r="AN463" s="23"/>
      <c r="AO463" s="20"/>
      <c r="AP463" s="23"/>
      <c r="AQ463" s="23"/>
      <c r="AR463" s="20"/>
      <c r="AS463" s="23"/>
      <c r="AT463" s="23"/>
      <c r="AU463" s="20"/>
    </row>
    <row r="464" spans="17:47" ht="15" thickBot="1" x14ac:dyDescent="0.4">
      <c r="Q464" s="18">
        <v>273</v>
      </c>
      <c r="R464" s="18">
        <v>618</v>
      </c>
      <c r="S464" s="20"/>
      <c r="T464" s="19">
        <v>424</v>
      </c>
      <c r="U464" s="18">
        <v>456</v>
      </c>
      <c r="V464" s="20"/>
      <c r="W464" s="18">
        <v>538</v>
      </c>
      <c r="X464" s="18">
        <v>404</v>
      </c>
      <c r="Y464" s="20"/>
      <c r="Z464" s="18">
        <v>437</v>
      </c>
      <c r="AA464" s="18">
        <v>314</v>
      </c>
      <c r="AB464" s="20"/>
      <c r="AC464" s="18">
        <v>495</v>
      </c>
      <c r="AD464" s="18">
        <v>418</v>
      </c>
      <c r="AE464" s="20"/>
      <c r="AF464" s="20"/>
      <c r="AG464" s="20"/>
      <c r="AH464" s="23"/>
      <c r="AI464" s="20"/>
      <c r="AJ464" s="23"/>
      <c r="AK464" s="23"/>
      <c r="AL464" s="20"/>
      <c r="AM464" s="23"/>
      <c r="AN464" s="23"/>
      <c r="AO464" s="20"/>
      <c r="AP464" s="23"/>
      <c r="AQ464" s="23"/>
      <c r="AR464" s="20"/>
      <c r="AS464" s="23"/>
      <c r="AT464" s="23"/>
      <c r="AU464" s="20"/>
    </row>
    <row r="465" spans="17:47" ht="15" thickBot="1" x14ac:dyDescent="0.4">
      <c r="Q465" s="18">
        <v>246</v>
      </c>
      <c r="R465" s="18">
        <v>284</v>
      </c>
      <c r="S465" s="20"/>
      <c r="T465" s="19">
        <v>775</v>
      </c>
      <c r="U465" s="18">
        <v>50</v>
      </c>
      <c r="V465" s="20"/>
      <c r="W465" s="18">
        <v>640</v>
      </c>
      <c r="X465" s="18">
        <v>671</v>
      </c>
      <c r="Y465" s="20"/>
      <c r="Z465" s="18">
        <v>1075</v>
      </c>
      <c r="AA465" s="18">
        <v>395</v>
      </c>
      <c r="AB465" s="20"/>
      <c r="AC465" s="18">
        <v>786</v>
      </c>
      <c r="AD465" s="18">
        <v>154</v>
      </c>
      <c r="AE465" s="20"/>
      <c r="AF465" s="20"/>
      <c r="AG465" s="23"/>
      <c r="AH465" s="23"/>
      <c r="AI465" s="20"/>
      <c r="AJ465" s="23"/>
      <c r="AK465" s="23"/>
      <c r="AL465" s="20"/>
      <c r="AM465" s="23"/>
      <c r="AN465" s="23"/>
      <c r="AO465" s="20"/>
      <c r="AP465" s="23"/>
      <c r="AQ465" s="23"/>
      <c r="AR465" s="20"/>
      <c r="AS465" s="23"/>
      <c r="AT465" s="23"/>
      <c r="AU465" s="20"/>
    </row>
    <row r="466" spans="17:47" ht="15" thickBot="1" x14ac:dyDescent="0.4">
      <c r="Q466" s="18">
        <v>310</v>
      </c>
      <c r="R466" s="18">
        <v>969</v>
      </c>
      <c r="S466" s="20"/>
      <c r="T466" s="19">
        <v>487</v>
      </c>
      <c r="U466" s="18">
        <v>243</v>
      </c>
      <c r="V466" s="20"/>
      <c r="W466" s="18">
        <v>858</v>
      </c>
      <c r="X466" s="18">
        <v>1000</v>
      </c>
      <c r="Y466" s="20"/>
      <c r="Z466" s="18">
        <v>335</v>
      </c>
      <c r="AA466" s="18">
        <v>361</v>
      </c>
      <c r="AB466" s="20"/>
      <c r="AC466" s="18">
        <v>1088</v>
      </c>
      <c r="AD466" s="18">
        <v>419</v>
      </c>
      <c r="AE466" s="20"/>
      <c r="AF466" s="20"/>
      <c r="AG466" s="23"/>
      <c r="AH466" s="23"/>
      <c r="AI466" s="20"/>
      <c r="AJ466" s="23"/>
      <c r="AK466" s="23"/>
      <c r="AL466" s="20"/>
      <c r="AM466" s="23"/>
      <c r="AN466" s="23"/>
      <c r="AO466" s="20"/>
      <c r="AP466" s="23"/>
      <c r="AQ466" s="23"/>
      <c r="AR466" s="20"/>
      <c r="AS466" s="23"/>
      <c r="AT466" s="23"/>
      <c r="AU466" s="20"/>
    </row>
    <row r="467" spans="17:47" ht="15" thickBot="1" x14ac:dyDescent="0.4">
      <c r="Q467" s="18">
        <v>504</v>
      </c>
      <c r="R467" s="18">
        <v>556</v>
      </c>
      <c r="S467" s="20"/>
      <c r="T467" s="19">
        <v>732</v>
      </c>
      <c r="U467" s="18">
        <v>55</v>
      </c>
      <c r="V467" s="20"/>
      <c r="W467" s="18">
        <v>263</v>
      </c>
      <c r="X467" s="18">
        <v>1018</v>
      </c>
      <c r="Y467" s="20"/>
      <c r="Z467" s="18">
        <v>515</v>
      </c>
      <c r="AA467" s="18">
        <v>495</v>
      </c>
      <c r="AB467" s="20"/>
      <c r="AC467" s="18">
        <v>424</v>
      </c>
      <c r="AD467" s="18">
        <v>711</v>
      </c>
      <c r="AE467" s="20"/>
      <c r="AF467" s="20"/>
      <c r="AG467" s="23"/>
      <c r="AH467" s="23"/>
      <c r="AI467" s="20"/>
      <c r="AJ467" s="23"/>
      <c r="AK467" s="23"/>
      <c r="AL467" s="20"/>
      <c r="AM467" s="23"/>
      <c r="AN467" s="23"/>
      <c r="AO467" s="20"/>
      <c r="AP467" s="23"/>
      <c r="AQ467" s="23"/>
      <c r="AR467" s="20"/>
      <c r="AS467" s="23"/>
      <c r="AT467" s="23"/>
      <c r="AU467" s="20"/>
    </row>
    <row r="468" spans="17:47" ht="15" thickBot="1" x14ac:dyDescent="0.4">
      <c r="Q468" s="18">
        <v>1884</v>
      </c>
      <c r="R468" s="18">
        <v>427</v>
      </c>
      <c r="S468" s="20"/>
      <c r="T468" s="19">
        <v>886</v>
      </c>
      <c r="U468" s="18">
        <v>149</v>
      </c>
      <c r="V468" s="20"/>
      <c r="W468" s="18">
        <v>947</v>
      </c>
      <c r="X468" s="18">
        <v>322</v>
      </c>
      <c r="Y468" s="20"/>
      <c r="Z468" s="18">
        <v>605</v>
      </c>
      <c r="AA468" s="18">
        <v>291</v>
      </c>
      <c r="AB468" s="20"/>
      <c r="AC468" s="18">
        <v>646</v>
      </c>
      <c r="AD468" s="18">
        <v>489</v>
      </c>
      <c r="AE468" s="20"/>
      <c r="AF468" s="20"/>
      <c r="AG468" s="23"/>
      <c r="AH468" s="23"/>
      <c r="AI468" s="20"/>
      <c r="AJ468" s="23"/>
      <c r="AK468" s="23"/>
      <c r="AL468" s="20"/>
      <c r="AM468" s="23"/>
      <c r="AN468" s="23"/>
      <c r="AO468" s="20"/>
      <c r="AP468" s="23"/>
      <c r="AQ468" s="23"/>
      <c r="AR468" s="20"/>
      <c r="AS468" s="23"/>
      <c r="AT468" s="23"/>
      <c r="AU468" s="20"/>
    </row>
    <row r="469" spans="17:47" ht="15" thickBot="1" x14ac:dyDescent="0.4">
      <c r="Q469" s="18">
        <v>396</v>
      </c>
      <c r="R469" s="18">
        <v>739</v>
      </c>
      <c r="S469" s="20"/>
      <c r="T469" s="19">
        <v>230</v>
      </c>
      <c r="U469" s="18">
        <v>75</v>
      </c>
      <c r="V469" s="20"/>
      <c r="W469" s="18">
        <v>633</v>
      </c>
      <c r="X469" s="18">
        <v>559</v>
      </c>
      <c r="Y469" s="20"/>
      <c r="Z469" s="18">
        <v>321</v>
      </c>
      <c r="AA469" s="18">
        <v>453</v>
      </c>
      <c r="AB469" s="20"/>
      <c r="AC469" s="18">
        <v>357</v>
      </c>
      <c r="AD469" s="18">
        <v>1010</v>
      </c>
      <c r="AE469" s="20"/>
      <c r="AF469" s="20"/>
      <c r="AG469" s="23"/>
      <c r="AH469" s="23"/>
      <c r="AI469" s="20"/>
      <c r="AJ469" s="23"/>
      <c r="AK469" s="23"/>
      <c r="AL469" s="20"/>
      <c r="AM469" s="23"/>
      <c r="AN469" s="20"/>
      <c r="AO469" s="20"/>
      <c r="AP469" s="23"/>
      <c r="AQ469" s="23"/>
      <c r="AR469" s="20"/>
      <c r="AS469" s="23"/>
      <c r="AT469" s="23"/>
      <c r="AU469" s="20"/>
    </row>
    <row r="470" spans="17:47" ht="15" thickBot="1" x14ac:dyDescent="0.4">
      <c r="Q470" s="18">
        <v>693</v>
      </c>
      <c r="R470" s="18">
        <v>1464</v>
      </c>
      <c r="S470" s="20"/>
      <c r="T470" s="19">
        <v>93</v>
      </c>
      <c r="U470" s="18">
        <v>457</v>
      </c>
      <c r="V470" s="20"/>
      <c r="W470" s="18">
        <v>1103</v>
      </c>
      <c r="X470" s="18">
        <v>503</v>
      </c>
      <c r="Y470" s="20"/>
      <c r="Z470" s="18">
        <v>665</v>
      </c>
      <c r="AA470" s="18">
        <v>278</v>
      </c>
      <c r="AB470" s="20"/>
      <c r="AC470" s="18">
        <v>1151</v>
      </c>
      <c r="AD470" s="18">
        <v>430</v>
      </c>
      <c r="AE470" s="20"/>
      <c r="AF470" s="20"/>
      <c r="AG470" s="23"/>
      <c r="AH470" s="23"/>
      <c r="AI470" s="20"/>
      <c r="AJ470" s="23"/>
      <c r="AK470" s="23"/>
      <c r="AL470" s="20"/>
      <c r="AM470" s="23"/>
      <c r="AN470" s="23"/>
      <c r="AO470" s="20"/>
      <c r="AP470" s="23"/>
      <c r="AQ470" s="23"/>
      <c r="AR470" s="20"/>
      <c r="AS470" s="23"/>
      <c r="AT470" s="23"/>
      <c r="AU470" s="20"/>
    </row>
    <row r="471" spans="17:47" ht="15" thickBot="1" x14ac:dyDescent="0.4">
      <c r="Q471" s="18">
        <v>292</v>
      </c>
      <c r="R471" s="18">
        <v>452</v>
      </c>
      <c r="S471" s="20"/>
      <c r="T471" s="19">
        <v>905</v>
      </c>
      <c r="U471" s="18">
        <v>173</v>
      </c>
      <c r="V471" s="20"/>
      <c r="W471" s="18">
        <v>316</v>
      </c>
      <c r="X471" s="18">
        <v>310</v>
      </c>
      <c r="Y471" s="20"/>
      <c r="Z471" s="18">
        <v>1098</v>
      </c>
      <c r="AA471" s="18">
        <v>268</v>
      </c>
      <c r="AB471" s="20"/>
      <c r="AC471" s="18">
        <v>459</v>
      </c>
      <c r="AD471" s="18">
        <v>340</v>
      </c>
      <c r="AE471" s="20"/>
      <c r="AF471" s="20"/>
      <c r="AG471" s="23"/>
      <c r="AH471" s="23"/>
      <c r="AI471" s="20"/>
      <c r="AJ471" s="23"/>
      <c r="AK471" s="23"/>
      <c r="AL471" s="20"/>
      <c r="AM471" s="23"/>
      <c r="AN471" s="23"/>
      <c r="AO471" s="20"/>
      <c r="AP471" s="23"/>
      <c r="AQ471" s="23"/>
      <c r="AR471" s="20"/>
      <c r="AS471" s="23"/>
      <c r="AT471" s="23"/>
      <c r="AU471" s="20"/>
    </row>
    <row r="472" spans="17:47" ht="15" thickBot="1" x14ac:dyDescent="0.4">
      <c r="Q472" s="18">
        <v>298</v>
      </c>
      <c r="R472" s="18">
        <v>870</v>
      </c>
      <c r="S472" s="20"/>
      <c r="T472" s="19">
        <v>633</v>
      </c>
      <c r="U472" s="18">
        <v>635</v>
      </c>
      <c r="V472" s="20"/>
      <c r="W472" s="18">
        <v>992</v>
      </c>
      <c r="X472" s="18">
        <v>2094</v>
      </c>
      <c r="Y472" s="20"/>
      <c r="Z472" s="18">
        <v>659</v>
      </c>
      <c r="AA472" s="18">
        <v>411</v>
      </c>
      <c r="AB472" s="20"/>
      <c r="AC472" s="18">
        <v>758</v>
      </c>
      <c r="AD472" s="18">
        <v>206</v>
      </c>
      <c r="AE472" s="20"/>
      <c r="AF472" s="20"/>
      <c r="AG472" s="23"/>
      <c r="AH472" s="23"/>
      <c r="AI472" s="20"/>
      <c r="AJ472" s="23"/>
      <c r="AK472" s="23"/>
      <c r="AL472" s="20"/>
      <c r="AM472" s="23"/>
      <c r="AN472" s="23"/>
      <c r="AO472" s="20"/>
      <c r="AP472" s="23"/>
      <c r="AQ472" s="23"/>
      <c r="AR472" s="20"/>
      <c r="AS472" s="23"/>
      <c r="AT472" s="23"/>
      <c r="AU472" s="20"/>
    </row>
    <row r="473" spans="17:47" ht="15" thickBot="1" x14ac:dyDescent="0.4">
      <c r="Q473" s="18">
        <v>193</v>
      </c>
      <c r="R473" s="18">
        <v>425</v>
      </c>
      <c r="S473" s="20"/>
      <c r="T473" s="19">
        <v>1490</v>
      </c>
      <c r="U473" s="18">
        <v>419</v>
      </c>
      <c r="V473" s="20"/>
      <c r="W473" s="18">
        <v>351</v>
      </c>
      <c r="X473" s="18">
        <v>613</v>
      </c>
      <c r="Y473" s="20"/>
      <c r="Z473" s="18">
        <v>272</v>
      </c>
      <c r="AA473" s="18">
        <v>284</v>
      </c>
      <c r="AB473" s="20"/>
      <c r="AC473" s="18">
        <v>606</v>
      </c>
      <c r="AD473" s="18">
        <v>131</v>
      </c>
      <c r="AE473" s="20"/>
      <c r="AF473" s="20"/>
      <c r="AG473" s="23"/>
      <c r="AH473" s="23"/>
      <c r="AI473" s="20"/>
      <c r="AJ473" s="23"/>
      <c r="AK473" s="23"/>
      <c r="AL473" s="20"/>
      <c r="AM473" s="23"/>
      <c r="AN473" s="23"/>
      <c r="AO473" s="20"/>
      <c r="AP473" s="23"/>
      <c r="AQ473" s="23"/>
      <c r="AR473" s="20"/>
      <c r="AS473" s="23"/>
      <c r="AT473" s="23"/>
      <c r="AU473" s="20"/>
    </row>
    <row r="474" spans="17:47" ht="15" thickBot="1" x14ac:dyDescent="0.4">
      <c r="Q474" s="18">
        <v>479</v>
      </c>
      <c r="R474" s="18">
        <v>478</v>
      </c>
      <c r="S474" s="20"/>
      <c r="T474" s="19">
        <v>658</v>
      </c>
      <c r="U474" s="18">
        <v>177</v>
      </c>
      <c r="V474" s="20"/>
      <c r="W474" s="18">
        <v>438</v>
      </c>
      <c r="X474" s="18">
        <v>755</v>
      </c>
      <c r="Y474" s="20"/>
      <c r="Z474" s="18">
        <v>202</v>
      </c>
      <c r="AA474" s="18">
        <v>902</v>
      </c>
      <c r="AB474" s="20"/>
      <c r="AC474" s="18">
        <v>542</v>
      </c>
      <c r="AD474" s="18">
        <v>482</v>
      </c>
      <c r="AE474" s="20"/>
      <c r="AF474" s="20"/>
      <c r="AG474" s="23"/>
      <c r="AH474" s="23"/>
      <c r="AI474" s="20"/>
      <c r="AJ474" s="23"/>
      <c r="AK474" s="23"/>
      <c r="AL474" s="20"/>
      <c r="AM474" s="23"/>
      <c r="AN474" s="23"/>
      <c r="AO474" s="20"/>
      <c r="AP474" s="23"/>
      <c r="AQ474" s="23"/>
      <c r="AR474" s="20"/>
      <c r="AS474" s="20"/>
      <c r="AT474" s="23"/>
      <c r="AU474" s="20"/>
    </row>
    <row r="475" spans="17:47" ht="15" thickBot="1" x14ac:dyDescent="0.4">
      <c r="Q475" s="18">
        <v>312</v>
      </c>
      <c r="R475" s="18">
        <v>249</v>
      </c>
      <c r="S475" s="20"/>
      <c r="T475" s="19">
        <v>807</v>
      </c>
      <c r="U475" s="18">
        <v>312</v>
      </c>
      <c r="V475" s="20"/>
      <c r="W475" s="18">
        <v>330</v>
      </c>
      <c r="X475" s="18">
        <v>322</v>
      </c>
      <c r="Y475" s="20"/>
      <c r="Z475" s="18">
        <v>616</v>
      </c>
      <c r="AA475" s="18">
        <v>491</v>
      </c>
      <c r="AB475" s="20"/>
      <c r="AC475" s="18">
        <v>299</v>
      </c>
      <c r="AD475" s="18">
        <v>288</v>
      </c>
      <c r="AE475" s="20"/>
      <c r="AF475" s="20"/>
      <c r="AG475" s="23"/>
      <c r="AH475" s="23"/>
      <c r="AI475" s="20"/>
      <c r="AJ475" s="23"/>
      <c r="AK475" s="23"/>
      <c r="AL475" s="20"/>
      <c r="AM475" s="23"/>
      <c r="AN475" s="23"/>
      <c r="AO475" s="20"/>
      <c r="AP475" s="23"/>
      <c r="AQ475" s="23"/>
      <c r="AR475" s="20"/>
      <c r="AS475" s="23"/>
      <c r="AT475" s="23"/>
      <c r="AU475" s="20"/>
    </row>
    <row r="476" spans="17:47" ht="15" thickBot="1" x14ac:dyDescent="0.4">
      <c r="Q476" s="18">
        <v>579</v>
      </c>
      <c r="R476" s="18">
        <v>446</v>
      </c>
      <c r="S476" s="20"/>
      <c r="T476" s="19">
        <v>271</v>
      </c>
      <c r="U476" s="18">
        <v>154</v>
      </c>
      <c r="V476" s="20"/>
      <c r="W476" s="18">
        <v>1259</v>
      </c>
      <c r="X476" s="18">
        <v>724</v>
      </c>
      <c r="Y476" s="20"/>
      <c r="Z476" s="18">
        <v>501</v>
      </c>
      <c r="AA476" s="18">
        <v>441</v>
      </c>
      <c r="AB476" s="20"/>
      <c r="AC476" s="18">
        <v>421</v>
      </c>
      <c r="AD476" s="18">
        <v>204</v>
      </c>
      <c r="AE476" s="20"/>
      <c r="AF476" s="20"/>
      <c r="AG476" s="23"/>
      <c r="AH476" s="23"/>
      <c r="AI476" s="20"/>
      <c r="AJ476" s="23"/>
      <c r="AK476" s="23"/>
      <c r="AL476" s="20"/>
      <c r="AM476" s="23"/>
      <c r="AN476" s="23"/>
      <c r="AO476" s="20"/>
      <c r="AP476" s="23"/>
      <c r="AQ476" s="23"/>
      <c r="AR476" s="20"/>
      <c r="AS476" s="23"/>
      <c r="AT476" s="23"/>
      <c r="AU476" s="20"/>
    </row>
    <row r="477" spans="17:47" ht="15" thickBot="1" x14ac:dyDescent="0.4">
      <c r="Q477" s="18">
        <v>94</v>
      </c>
      <c r="R477" s="18">
        <v>243</v>
      </c>
      <c r="S477" s="20"/>
      <c r="T477" s="19">
        <v>530</v>
      </c>
      <c r="U477" s="18">
        <v>201</v>
      </c>
      <c r="V477" s="20"/>
      <c r="W477" s="18">
        <v>389</v>
      </c>
      <c r="X477" s="18">
        <v>793</v>
      </c>
      <c r="Y477" s="20"/>
      <c r="Z477" s="18">
        <v>1291</v>
      </c>
      <c r="AA477" s="18">
        <v>182</v>
      </c>
      <c r="AB477" s="20"/>
      <c r="AC477" s="18">
        <v>669</v>
      </c>
      <c r="AD477" s="18">
        <v>374</v>
      </c>
      <c r="AE477" s="20"/>
      <c r="AF477" s="20"/>
      <c r="AG477" s="23"/>
      <c r="AH477" s="23"/>
      <c r="AI477" s="20"/>
      <c r="AJ477" s="23"/>
      <c r="AK477" s="23"/>
      <c r="AL477" s="20"/>
      <c r="AM477" s="23"/>
      <c r="AN477" s="23"/>
      <c r="AO477" s="20"/>
      <c r="AP477" s="23"/>
      <c r="AQ477" s="23"/>
      <c r="AR477" s="20"/>
      <c r="AS477" s="23"/>
      <c r="AT477" s="23"/>
      <c r="AU477" s="20"/>
    </row>
    <row r="478" spans="17:47" ht="15" thickBot="1" x14ac:dyDescent="0.4">
      <c r="Q478" s="18">
        <v>382</v>
      </c>
      <c r="R478" s="18">
        <v>429</v>
      </c>
      <c r="S478" s="20"/>
      <c r="T478" s="19">
        <v>291</v>
      </c>
      <c r="U478" s="18">
        <v>118</v>
      </c>
      <c r="V478" s="20"/>
      <c r="W478" s="18">
        <v>412</v>
      </c>
      <c r="X478" s="18">
        <v>858</v>
      </c>
      <c r="Y478" s="20"/>
      <c r="Z478" s="18">
        <v>1022</v>
      </c>
      <c r="AA478" s="18">
        <v>704</v>
      </c>
      <c r="AB478" s="20"/>
      <c r="AC478" s="18">
        <v>347</v>
      </c>
      <c r="AD478" s="18">
        <v>1748</v>
      </c>
      <c r="AE478" s="20"/>
      <c r="AF478" s="20"/>
      <c r="AG478" s="23"/>
      <c r="AH478" s="23"/>
      <c r="AI478" s="20"/>
      <c r="AJ478" s="23"/>
      <c r="AK478" s="23"/>
      <c r="AL478" s="20"/>
      <c r="AM478" s="23"/>
      <c r="AN478" s="23"/>
      <c r="AO478" s="20"/>
      <c r="AP478" s="23"/>
      <c r="AQ478" s="23"/>
      <c r="AR478" s="20"/>
      <c r="AS478" s="23"/>
      <c r="AT478" s="23"/>
      <c r="AU478" s="20"/>
    </row>
    <row r="479" spans="17:47" ht="15" thickBot="1" x14ac:dyDescent="0.4">
      <c r="Q479" s="18">
        <v>411</v>
      </c>
      <c r="R479" s="18">
        <v>450</v>
      </c>
      <c r="S479" s="20"/>
      <c r="T479" s="19">
        <v>321</v>
      </c>
      <c r="U479" s="18">
        <v>472</v>
      </c>
      <c r="V479" s="20"/>
      <c r="W479" s="18">
        <v>462</v>
      </c>
      <c r="X479" s="18">
        <v>193</v>
      </c>
      <c r="Y479" s="20"/>
      <c r="Z479" s="18">
        <v>327</v>
      </c>
      <c r="AA479" s="18">
        <v>60</v>
      </c>
      <c r="AB479" s="20"/>
      <c r="AC479" s="18">
        <v>297</v>
      </c>
      <c r="AD479" s="18">
        <v>140</v>
      </c>
      <c r="AE479" s="20"/>
      <c r="AF479" s="20"/>
      <c r="AG479" s="23"/>
      <c r="AH479" s="23"/>
      <c r="AI479" s="20"/>
      <c r="AJ479" s="23"/>
      <c r="AK479" s="23"/>
      <c r="AL479" s="20"/>
      <c r="AM479" s="23"/>
      <c r="AN479" s="23"/>
      <c r="AO479" s="20"/>
      <c r="AP479" s="23"/>
      <c r="AQ479" s="23"/>
      <c r="AR479" s="20"/>
      <c r="AS479" s="23"/>
      <c r="AT479" s="23"/>
      <c r="AU479" s="20"/>
    </row>
    <row r="480" spans="17:47" ht="15" thickBot="1" x14ac:dyDescent="0.4">
      <c r="Q480" s="18">
        <v>688</v>
      </c>
      <c r="R480" s="18">
        <v>359</v>
      </c>
      <c r="S480" s="20"/>
      <c r="T480" s="19">
        <v>89</v>
      </c>
      <c r="U480" s="18">
        <v>231</v>
      </c>
      <c r="V480" s="20"/>
      <c r="W480" s="18">
        <v>431</v>
      </c>
      <c r="X480" s="18">
        <v>323</v>
      </c>
      <c r="Y480" s="20"/>
      <c r="Z480" s="18">
        <v>215</v>
      </c>
      <c r="AA480" s="18">
        <v>687</v>
      </c>
      <c r="AB480" s="20"/>
      <c r="AC480" s="18">
        <v>252</v>
      </c>
      <c r="AD480" s="18">
        <v>219</v>
      </c>
      <c r="AE480" s="20"/>
      <c r="AF480" s="20"/>
      <c r="AG480" s="23"/>
      <c r="AH480" s="23"/>
      <c r="AI480" s="20"/>
      <c r="AJ480" s="23"/>
      <c r="AK480" s="23"/>
      <c r="AL480" s="20"/>
      <c r="AM480" s="23"/>
      <c r="AN480" s="23"/>
      <c r="AO480" s="20"/>
      <c r="AP480" s="23"/>
      <c r="AQ480" s="23"/>
      <c r="AR480" s="20"/>
      <c r="AS480" s="23"/>
      <c r="AT480" s="23"/>
      <c r="AU480" s="20"/>
    </row>
    <row r="481" spans="17:47" ht="15" thickBot="1" x14ac:dyDescent="0.4">
      <c r="Q481" s="18">
        <v>447</v>
      </c>
      <c r="R481" s="18">
        <v>435</v>
      </c>
      <c r="S481" s="20"/>
      <c r="T481" s="19">
        <v>461</v>
      </c>
      <c r="U481" s="18">
        <v>202</v>
      </c>
      <c r="V481" s="20"/>
      <c r="W481" s="18">
        <v>393</v>
      </c>
      <c r="X481" s="18">
        <v>699</v>
      </c>
      <c r="Y481" s="20"/>
      <c r="Z481" s="18">
        <v>171</v>
      </c>
      <c r="AA481" s="18">
        <v>1721</v>
      </c>
      <c r="AB481" s="20"/>
      <c r="AC481" s="18">
        <v>360</v>
      </c>
      <c r="AD481" s="18">
        <v>202</v>
      </c>
      <c r="AE481" s="20"/>
      <c r="AF481" s="20"/>
      <c r="AG481" s="23"/>
      <c r="AH481" s="23"/>
      <c r="AI481" s="20"/>
      <c r="AJ481" s="23"/>
      <c r="AK481" s="23"/>
      <c r="AL481" s="20"/>
      <c r="AM481" s="23"/>
      <c r="AN481" s="23"/>
      <c r="AO481" s="20"/>
      <c r="AP481" s="23"/>
      <c r="AQ481" s="23"/>
      <c r="AR481" s="20"/>
      <c r="AS481" s="23"/>
      <c r="AT481" s="23"/>
      <c r="AU481" s="20"/>
    </row>
    <row r="482" spans="17:47" ht="15" thickBot="1" x14ac:dyDescent="0.4">
      <c r="Q482" s="18">
        <v>465</v>
      </c>
      <c r="R482" s="18">
        <v>1143</v>
      </c>
      <c r="S482" s="20"/>
      <c r="T482" s="19">
        <v>1025</v>
      </c>
      <c r="U482" s="18">
        <v>1138</v>
      </c>
      <c r="V482" s="20"/>
      <c r="W482" s="18">
        <v>488</v>
      </c>
      <c r="X482" s="18">
        <v>563</v>
      </c>
      <c r="Y482" s="20"/>
      <c r="Z482" s="18">
        <v>345</v>
      </c>
      <c r="AA482" s="18">
        <v>424</v>
      </c>
      <c r="AB482" s="20"/>
      <c r="AC482" s="18">
        <v>430</v>
      </c>
      <c r="AD482" s="18">
        <v>337</v>
      </c>
      <c r="AE482" s="20"/>
      <c r="AF482" s="20"/>
      <c r="AG482" s="23"/>
      <c r="AH482" s="23"/>
      <c r="AI482" s="20"/>
      <c r="AJ482" s="23"/>
      <c r="AK482" s="23"/>
      <c r="AL482" s="20"/>
      <c r="AM482" s="23"/>
      <c r="AN482" s="23"/>
      <c r="AO482" s="20"/>
      <c r="AP482" s="23"/>
      <c r="AQ482" s="23"/>
      <c r="AR482" s="20"/>
      <c r="AS482" s="23"/>
      <c r="AT482" s="23"/>
      <c r="AU482" s="20"/>
    </row>
    <row r="483" spans="17:47" ht="15" thickBot="1" x14ac:dyDescent="0.4">
      <c r="Q483" s="18">
        <v>435</v>
      </c>
      <c r="R483" s="18">
        <v>122</v>
      </c>
      <c r="S483" s="20"/>
      <c r="T483" s="19">
        <v>1433</v>
      </c>
      <c r="U483" s="18">
        <v>449</v>
      </c>
      <c r="V483" s="20"/>
      <c r="W483" s="18">
        <v>2231</v>
      </c>
      <c r="X483" s="18">
        <v>557</v>
      </c>
      <c r="Y483" s="20"/>
      <c r="Z483" s="18">
        <v>512</v>
      </c>
      <c r="AA483" s="18">
        <v>446</v>
      </c>
      <c r="AB483" s="20"/>
      <c r="AC483" s="18">
        <v>611</v>
      </c>
      <c r="AD483" s="18">
        <v>955</v>
      </c>
      <c r="AE483" s="20"/>
      <c r="AF483" s="20"/>
      <c r="AG483" s="23"/>
      <c r="AH483" s="23"/>
      <c r="AI483" s="20"/>
      <c r="AJ483" s="23"/>
      <c r="AK483" s="23"/>
      <c r="AL483" s="20"/>
      <c r="AM483" s="23"/>
      <c r="AN483" s="23"/>
      <c r="AO483" s="20"/>
      <c r="AP483" s="23"/>
      <c r="AQ483" s="23"/>
      <c r="AR483" s="20"/>
      <c r="AS483" s="23"/>
      <c r="AT483" s="23"/>
      <c r="AU483" s="20"/>
    </row>
    <row r="484" spans="17:47" ht="15" thickBot="1" x14ac:dyDescent="0.4">
      <c r="Q484" s="18">
        <v>764</v>
      </c>
      <c r="R484" s="18">
        <v>444</v>
      </c>
      <c r="S484" s="20"/>
      <c r="T484" s="19">
        <v>337</v>
      </c>
      <c r="U484" s="18">
        <v>254</v>
      </c>
      <c r="V484" s="20"/>
      <c r="W484" s="18">
        <v>463</v>
      </c>
      <c r="X484" s="18">
        <v>311</v>
      </c>
      <c r="Y484" s="20"/>
      <c r="Z484" s="18">
        <v>163</v>
      </c>
      <c r="AA484" s="18">
        <v>463</v>
      </c>
      <c r="AB484" s="20"/>
      <c r="AC484" s="18">
        <v>507</v>
      </c>
      <c r="AD484" s="18">
        <v>1111</v>
      </c>
      <c r="AE484" s="20"/>
      <c r="AF484" s="20"/>
      <c r="AG484" s="23"/>
      <c r="AH484" s="23"/>
      <c r="AI484" s="20"/>
      <c r="AJ484" s="23"/>
      <c r="AK484" s="23"/>
      <c r="AL484" s="20"/>
      <c r="AM484" s="23"/>
      <c r="AN484" s="23"/>
      <c r="AO484" s="20"/>
      <c r="AP484" s="23"/>
      <c r="AQ484" s="23"/>
      <c r="AR484" s="20"/>
      <c r="AS484" s="23"/>
      <c r="AT484" s="23"/>
      <c r="AU484" s="20"/>
    </row>
    <row r="485" spans="17:47" ht="15" thickBot="1" x14ac:dyDescent="0.4">
      <c r="Q485" s="18">
        <v>525</v>
      </c>
      <c r="R485" s="18">
        <v>60</v>
      </c>
      <c r="S485" s="20"/>
      <c r="T485" s="19">
        <v>433</v>
      </c>
      <c r="U485" s="18">
        <v>695</v>
      </c>
      <c r="V485" s="20"/>
      <c r="W485" s="18">
        <v>391</v>
      </c>
      <c r="X485" s="18">
        <v>432</v>
      </c>
      <c r="Y485" s="20"/>
      <c r="Z485" s="18">
        <v>632</v>
      </c>
      <c r="AA485" s="18">
        <v>422</v>
      </c>
      <c r="AB485" s="20"/>
      <c r="AC485" s="18">
        <v>120</v>
      </c>
      <c r="AD485" s="18">
        <v>80</v>
      </c>
      <c r="AE485" s="20"/>
      <c r="AF485" s="20"/>
      <c r="AG485" s="23"/>
      <c r="AH485" s="23"/>
      <c r="AI485" s="20"/>
      <c r="AJ485" s="23"/>
      <c r="AK485" s="23"/>
      <c r="AL485" s="20"/>
      <c r="AM485" s="23"/>
      <c r="AN485" s="23"/>
      <c r="AO485" s="20"/>
      <c r="AP485" s="23"/>
      <c r="AQ485" s="23"/>
      <c r="AR485" s="20"/>
      <c r="AS485" s="23"/>
      <c r="AT485" s="23"/>
      <c r="AU485" s="20"/>
    </row>
    <row r="486" spans="17:47" ht="15" thickBot="1" x14ac:dyDescent="0.4">
      <c r="Q486" s="18">
        <v>537</v>
      </c>
      <c r="R486" s="18">
        <v>216</v>
      </c>
      <c r="S486" s="20"/>
      <c r="T486" s="19">
        <v>1164</v>
      </c>
      <c r="U486" s="18">
        <v>560</v>
      </c>
      <c r="V486" s="20"/>
      <c r="W486" s="18">
        <v>1319</v>
      </c>
      <c r="X486" s="18">
        <v>230</v>
      </c>
      <c r="Y486" s="20"/>
      <c r="Z486" s="18">
        <v>683</v>
      </c>
      <c r="AA486" s="18">
        <v>509</v>
      </c>
      <c r="AB486" s="20"/>
      <c r="AC486" s="18">
        <v>926</v>
      </c>
      <c r="AD486" s="18">
        <v>2457</v>
      </c>
      <c r="AE486" s="20"/>
      <c r="AF486" s="20"/>
      <c r="AG486" s="23"/>
      <c r="AH486" s="23"/>
      <c r="AI486" s="20"/>
      <c r="AJ486" s="23"/>
      <c r="AK486" s="20"/>
      <c r="AL486" s="20"/>
      <c r="AM486" s="23"/>
      <c r="AN486" s="23"/>
      <c r="AO486" s="20"/>
      <c r="AP486" s="23"/>
      <c r="AQ486" s="23"/>
      <c r="AR486" s="20"/>
      <c r="AS486" s="23"/>
      <c r="AT486" s="23"/>
      <c r="AU486" s="20"/>
    </row>
    <row r="487" spans="17:47" ht="15" thickBot="1" x14ac:dyDescent="0.4">
      <c r="Q487" s="18">
        <v>652</v>
      </c>
      <c r="R487" s="18">
        <v>240</v>
      </c>
      <c r="S487" s="20"/>
      <c r="T487" s="19">
        <v>1178</v>
      </c>
      <c r="U487" s="18">
        <v>582</v>
      </c>
      <c r="V487" s="20"/>
      <c r="W487" s="18">
        <v>344</v>
      </c>
      <c r="X487" s="18">
        <v>679</v>
      </c>
      <c r="Y487" s="20"/>
      <c r="Z487" s="18">
        <v>942</v>
      </c>
      <c r="AA487" s="18">
        <v>182</v>
      </c>
      <c r="AB487" s="20"/>
      <c r="AC487" s="18">
        <v>181</v>
      </c>
      <c r="AD487" s="18">
        <v>537</v>
      </c>
      <c r="AE487" s="20"/>
      <c r="AF487" s="20"/>
      <c r="AG487" s="23"/>
      <c r="AH487" s="23"/>
      <c r="AI487" s="20"/>
      <c r="AJ487" s="23"/>
      <c r="AK487" s="20"/>
      <c r="AL487" s="20"/>
      <c r="AM487" s="23"/>
      <c r="AN487" s="23"/>
      <c r="AO487" s="20"/>
      <c r="AP487" s="23"/>
      <c r="AQ487" s="23"/>
      <c r="AR487" s="20"/>
      <c r="AS487" s="23"/>
      <c r="AT487" s="23"/>
      <c r="AU487" s="20"/>
    </row>
    <row r="488" spans="17:47" ht="15" thickBot="1" x14ac:dyDescent="0.4">
      <c r="Q488" s="18">
        <v>488</v>
      </c>
      <c r="R488" s="18">
        <v>665</v>
      </c>
      <c r="S488" s="20"/>
      <c r="T488" s="19">
        <v>357</v>
      </c>
      <c r="U488" s="18">
        <v>700</v>
      </c>
      <c r="V488" s="20"/>
      <c r="W488" s="18">
        <v>691</v>
      </c>
      <c r="X488" s="18">
        <v>661</v>
      </c>
      <c r="Y488" s="20"/>
      <c r="Z488" s="18">
        <v>568</v>
      </c>
      <c r="AA488" s="18">
        <v>410</v>
      </c>
      <c r="AB488" s="20"/>
      <c r="AC488" s="18">
        <v>453</v>
      </c>
      <c r="AD488" s="18">
        <v>140</v>
      </c>
      <c r="AE488" s="20"/>
      <c r="AF488" s="20"/>
      <c r="AG488" s="23"/>
      <c r="AH488" s="23"/>
      <c r="AI488" s="20"/>
      <c r="AJ488" s="23"/>
      <c r="AK488" s="20"/>
      <c r="AL488" s="20"/>
      <c r="AM488" s="23"/>
      <c r="AN488" s="23"/>
      <c r="AO488" s="20"/>
      <c r="AP488" s="23"/>
      <c r="AQ488" s="23"/>
      <c r="AR488" s="20"/>
      <c r="AS488" s="23"/>
      <c r="AT488" s="23"/>
      <c r="AU488" s="20"/>
    </row>
    <row r="489" spans="17:47" ht="15" thickBot="1" x14ac:dyDescent="0.4">
      <c r="Q489" s="18">
        <v>410</v>
      </c>
      <c r="R489" s="18">
        <v>636</v>
      </c>
      <c r="S489" s="20"/>
      <c r="T489" s="19">
        <v>433</v>
      </c>
      <c r="U489" s="18">
        <v>462</v>
      </c>
      <c r="V489" s="20"/>
      <c r="W489" s="18">
        <v>821</v>
      </c>
      <c r="X489" s="18">
        <v>362</v>
      </c>
      <c r="Y489" s="20"/>
      <c r="Z489" s="18">
        <v>1499</v>
      </c>
      <c r="AA489" s="18">
        <v>380</v>
      </c>
      <c r="AB489" s="20"/>
      <c r="AC489" s="18">
        <v>995</v>
      </c>
      <c r="AD489" s="18">
        <v>493</v>
      </c>
      <c r="AE489" s="20"/>
      <c r="AF489" s="20"/>
      <c r="AG489" s="23"/>
      <c r="AH489" s="23"/>
      <c r="AI489" s="20"/>
      <c r="AJ489" s="23"/>
      <c r="AK489" s="20"/>
      <c r="AL489" s="20"/>
      <c r="AM489" s="23"/>
      <c r="AN489" s="23"/>
      <c r="AO489" s="20"/>
      <c r="AP489" s="23"/>
      <c r="AQ489" s="23"/>
      <c r="AR489" s="20"/>
      <c r="AS489" s="23"/>
      <c r="AT489" s="23"/>
      <c r="AU489" s="20"/>
    </row>
    <row r="490" spans="17:47" ht="15" thickBot="1" x14ac:dyDescent="0.4">
      <c r="Q490" s="18">
        <v>92</v>
      </c>
      <c r="R490" s="18">
        <v>126</v>
      </c>
      <c r="S490" s="20"/>
      <c r="T490" s="19">
        <v>331</v>
      </c>
      <c r="U490" s="18">
        <v>536</v>
      </c>
      <c r="V490" s="20"/>
      <c r="W490" s="18">
        <v>703</v>
      </c>
      <c r="X490" s="18">
        <v>1054</v>
      </c>
      <c r="Y490" s="20"/>
      <c r="Z490" s="18">
        <v>738</v>
      </c>
      <c r="AA490" s="18">
        <v>342</v>
      </c>
      <c r="AB490" s="20"/>
      <c r="AC490" s="18">
        <v>646</v>
      </c>
      <c r="AD490" s="18">
        <v>365</v>
      </c>
      <c r="AE490" s="20"/>
      <c r="AF490" s="20"/>
      <c r="AG490" s="23"/>
      <c r="AH490" s="23"/>
      <c r="AI490" s="20"/>
      <c r="AJ490" s="23"/>
      <c r="AK490" s="23"/>
      <c r="AL490" s="20"/>
      <c r="AM490" s="23"/>
      <c r="AN490" s="23"/>
      <c r="AO490" s="20"/>
      <c r="AP490" s="23"/>
      <c r="AQ490" s="23"/>
      <c r="AR490" s="20"/>
      <c r="AS490" s="23"/>
      <c r="AT490" s="23"/>
      <c r="AU490" s="20"/>
    </row>
    <row r="491" spans="17:47" ht="15" thickBot="1" x14ac:dyDescent="0.4">
      <c r="Q491" s="18">
        <v>487</v>
      </c>
      <c r="R491" s="18">
        <v>568</v>
      </c>
      <c r="S491" s="20"/>
      <c r="T491" s="19">
        <v>432</v>
      </c>
      <c r="U491" s="18">
        <v>887</v>
      </c>
      <c r="V491" s="20"/>
      <c r="W491" s="18">
        <v>508</v>
      </c>
      <c r="X491" s="18">
        <v>1317</v>
      </c>
      <c r="Y491" s="20"/>
      <c r="Z491" s="18">
        <v>253</v>
      </c>
      <c r="AA491" s="18">
        <v>409</v>
      </c>
      <c r="AB491" s="20"/>
      <c r="AC491" s="18">
        <v>1571</v>
      </c>
      <c r="AD491" s="18">
        <v>429</v>
      </c>
      <c r="AE491" s="20"/>
      <c r="AF491" s="20"/>
      <c r="AG491" s="23"/>
      <c r="AH491" s="23"/>
      <c r="AI491" s="20"/>
      <c r="AJ491" s="23"/>
      <c r="AK491" s="20"/>
      <c r="AL491" s="20"/>
      <c r="AM491" s="23"/>
      <c r="AN491" s="23"/>
      <c r="AO491" s="20"/>
      <c r="AP491" s="23"/>
      <c r="AQ491" s="23"/>
      <c r="AR491" s="20"/>
      <c r="AS491" s="23"/>
      <c r="AT491" s="23"/>
      <c r="AU491" s="20"/>
    </row>
    <row r="492" spans="17:47" ht="15" thickBot="1" x14ac:dyDescent="0.4">
      <c r="Q492" s="18">
        <v>274</v>
      </c>
      <c r="R492" s="18">
        <v>525</v>
      </c>
      <c r="S492" s="20"/>
      <c r="T492" s="19">
        <v>700</v>
      </c>
      <c r="U492" s="18">
        <v>275</v>
      </c>
      <c r="V492" s="20"/>
      <c r="W492" s="18">
        <v>566</v>
      </c>
      <c r="X492" s="18">
        <v>455</v>
      </c>
      <c r="Y492" s="20"/>
      <c r="Z492" s="18">
        <v>576</v>
      </c>
      <c r="AA492" s="18">
        <v>422</v>
      </c>
      <c r="AB492" s="20"/>
      <c r="AC492" s="18">
        <v>471</v>
      </c>
      <c r="AD492" s="18">
        <v>1627</v>
      </c>
      <c r="AE492" s="20"/>
      <c r="AF492" s="20"/>
      <c r="AG492" s="23"/>
      <c r="AH492" s="23"/>
      <c r="AI492" s="20"/>
      <c r="AJ492" s="23"/>
      <c r="AK492" s="20"/>
      <c r="AL492" s="20"/>
      <c r="AM492" s="23"/>
      <c r="AN492" s="23"/>
      <c r="AO492" s="20"/>
      <c r="AP492" s="23"/>
      <c r="AQ492" s="23"/>
      <c r="AR492" s="20"/>
      <c r="AS492" s="23"/>
      <c r="AT492" s="23"/>
      <c r="AU492" s="20"/>
    </row>
    <row r="493" spans="17:47" ht="15" thickBot="1" x14ac:dyDescent="0.4">
      <c r="Q493" s="18">
        <v>223</v>
      </c>
      <c r="R493" s="18">
        <v>839</v>
      </c>
      <c r="S493" s="20"/>
      <c r="T493" s="19">
        <v>547</v>
      </c>
      <c r="U493" s="20">
        <v>579</v>
      </c>
      <c r="V493" s="20"/>
      <c r="W493" s="18">
        <v>1170</v>
      </c>
      <c r="X493" s="18">
        <v>468</v>
      </c>
      <c r="Y493" s="20"/>
      <c r="Z493" s="18">
        <v>1083</v>
      </c>
      <c r="AA493" s="18">
        <v>199</v>
      </c>
      <c r="AB493" s="20"/>
      <c r="AC493" s="18">
        <v>320</v>
      </c>
      <c r="AD493" s="18">
        <v>337</v>
      </c>
      <c r="AE493" s="20"/>
      <c r="AF493" s="20"/>
      <c r="AG493" s="23"/>
      <c r="AH493" s="23"/>
      <c r="AI493" s="20"/>
      <c r="AJ493" s="23"/>
      <c r="AK493" s="20"/>
      <c r="AL493" s="20"/>
      <c r="AM493" s="23"/>
      <c r="AN493" s="23"/>
      <c r="AO493" s="20"/>
      <c r="AP493" s="23"/>
      <c r="AQ493" s="23"/>
      <c r="AR493" s="20"/>
      <c r="AS493" s="23"/>
      <c r="AT493" s="23"/>
      <c r="AU493" s="20"/>
    </row>
    <row r="494" spans="17:47" ht="15" thickBot="1" x14ac:dyDescent="0.4">
      <c r="Q494" s="18">
        <v>549</v>
      </c>
      <c r="R494" s="18">
        <v>147</v>
      </c>
      <c r="S494" s="20"/>
      <c r="T494" s="19">
        <v>434</v>
      </c>
      <c r="U494" s="18">
        <v>494</v>
      </c>
      <c r="V494" s="20"/>
      <c r="W494" s="18">
        <v>520</v>
      </c>
      <c r="X494" s="18">
        <v>210</v>
      </c>
      <c r="Y494" s="20"/>
      <c r="Z494" s="18">
        <v>787</v>
      </c>
      <c r="AA494" s="18">
        <v>389</v>
      </c>
      <c r="AB494" s="20"/>
      <c r="AC494" s="18">
        <v>871</v>
      </c>
      <c r="AD494" s="18">
        <v>474</v>
      </c>
      <c r="AE494" s="20"/>
      <c r="AF494" s="20"/>
      <c r="AG494" s="23"/>
      <c r="AH494" s="23"/>
      <c r="AI494" s="20"/>
      <c r="AJ494" s="23"/>
      <c r="AK494" s="23"/>
      <c r="AL494" s="20"/>
      <c r="AM494" s="23"/>
      <c r="AN494" s="23"/>
      <c r="AO494" s="20"/>
      <c r="AP494" s="23"/>
      <c r="AQ494" s="23"/>
      <c r="AR494" s="20"/>
      <c r="AS494" s="23"/>
      <c r="AT494" s="23"/>
      <c r="AU494" s="20"/>
    </row>
    <row r="495" spans="17:47" ht="15" thickBot="1" x14ac:dyDescent="0.4">
      <c r="Q495" s="18">
        <v>253</v>
      </c>
      <c r="R495" s="18">
        <v>155</v>
      </c>
      <c r="S495" s="20"/>
      <c r="T495" s="19">
        <v>210</v>
      </c>
      <c r="U495" s="18">
        <v>335</v>
      </c>
      <c r="V495" s="20"/>
      <c r="W495" s="18">
        <v>332</v>
      </c>
      <c r="X495" s="18">
        <v>570</v>
      </c>
      <c r="Y495" s="20"/>
      <c r="Z495" s="18">
        <v>612</v>
      </c>
      <c r="AA495" s="18">
        <v>371</v>
      </c>
      <c r="AB495" s="20"/>
      <c r="AC495" s="18">
        <v>348</v>
      </c>
      <c r="AD495" s="18">
        <v>131</v>
      </c>
      <c r="AE495" s="20"/>
      <c r="AF495" s="20"/>
      <c r="AG495" s="23"/>
      <c r="AH495" s="23"/>
      <c r="AI495" s="20"/>
      <c r="AJ495" s="23"/>
      <c r="AK495" s="23"/>
      <c r="AL495" s="20"/>
      <c r="AM495" s="23"/>
      <c r="AN495" s="23"/>
      <c r="AO495" s="20"/>
      <c r="AP495" s="23"/>
      <c r="AQ495" s="23"/>
      <c r="AR495" s="20"/>
      <c r="AS495" s="23"/>
      <c r="AT495" s="23"/>
      <c r="AU495" s="20"/>
    </row>
    <row r="496" spans="17:47" ht="15" thickBot="1" x14ac:dyDescent="0.4">
      <c r="Q496" s="18">
        <v>299</v>
      </c>
      <c r="R496" s="18">
        <v>120</v>
      </c>
      <c r="S496" s="20"/>
      <c r="T496" s="19">
        <v>382</v>
      </c>
      <c r="U496" s="18">
        <v>528</v>
      </c>
      <c r="V496" s="20"/>
      <c r="W496" s="18">
        <v>716</v>
      </c>
      <c r="X496" s="18">
        <v>603</v>
      </c>
      <c r="Y496" s="20"/>
      <c r="Z496" s="18">
        <v>626</v>
      </c>
      <c r="AA496" s="18">
        <v>422</v>
      </c>
      <c r="AB496" s="20"/>
      <c r="AC496" s="18">
        <v>684</v>
      </c>
      <c r="AD496" s="18">
        <v>99</v>
      </c>
      <c r="AE496" s="20"/>
      <c r="AF496" s="20"/>
      <c r="AG496" s="23"/>
      <c r="AH496" s="23"/>
      <c r="AI496" s="20"/>
      <c r="AJ496" s="23"/>
      <c r="AK496" s="23"/>
      <c r="AL496" s="20"/>
      <c r="AM496" s="23"/>
      <c r="AN496" s="23"/>
      <c r="AO496" s="20"/>
      <c r="AP496" s="23"/>
      <c r="AQ496" s="23"/>
      <c r="AR496" s="20"/>
      <c r="AS496" s="23"/>
      <c r="AT496" s="23"/>
      <c r="AU496" s="20"/>
    </row>
    <row r="497" spans="17:47" ht="15" thickBot="1" x14ac:dyDescent="0.4">
      <c r="Q497" s="18">
        <v>455</v>
      </c>
      <c r="R497" s="18">
        <v>80</v>
      </c>
      <c r="S497" s="20"/>
      <c r="T497" s="19">
        <v>257</v>
      </c>
      <c r="U497" s="18">
        <v>57</v>
      </c>
      <c r="V497" s="20"/>
      <c r="W497" s="18">
        <v>668</v>
      </c>
      <c r="X497" s="18">
        <v>660</v>
      </c>
      <c r="Y497" s="20"/>
      <c r="Z497" s="18">
        <v>514</v>
      </c>
      <c r="AA497" s="18">
        <v>1348</v>
      </c>
      <c r="AB497" s="20"/>
      <c r="AC497" s="18">
        <v>593</v>
      </c>
      <c r="AD497" s="18">
        <v>402</v>
      </c>
      <c r="AE497" s="20"/>
      <c r="AF497" s="20"/>
      <c r="AG497" s="23"/>
      <c r="AH497" s="23"/>
      <c r="AI497" s="20"/>
      <c r="AJ497" s="23"/>
      <c r="AK497" s="23"/>
      <c r="AL497" s="20"/>
      <c r="AM497" s="23"/>
      <c r="AN497" s="23"/>
      <c r="AO497" s="20"/>
      <c r="AP497" s="23"/>
      <c r="AQ497" s="23"/>
      <c r="AR497" s="20"/>
      <c r="AS497" s="23"/>
      <c r="AT497" s="23"/>
      <c r="AU497" s="20"/>
    </row>
    <row r="498" spans="17:47" ht="15" thickBot="1" x14ac:dyDescent="0.4">
      <c r="Q498" s="18">
        <v>354</v>
      </c>
      <c r="R498" s="18">
        <v>337</v>
      </c>
      <c r="S498" s="20"/>
      <c r="T498" s="19">
        <v>268</v>
      </c>
      <c r="U498" s="18">
        <v>417</v>
      </c>
      <c r="V498" s="20"/>
      <c r="W498" s="18">
        <v>249</v>
      </c>
      <c r="X498" s="18">
        <v>333</v>
      </c>
      <c r="Y498" s="20"/>
      <c r="Z498" s="18">
        <v>150</v>
      </c>
      <c r="AA498" s="18">
        <v>265</v>
      </c>
      <c r="AB498" s="20"/>
      <c r="AC498" s="18">
        <v>560</v>
      </c>
      <c r="AD498" s="18">
        <v>1170</v>
      </c>
      <c r="AE498" s="20"/>
      <c r="AF498" s="20"/>
      <c r="AG498" s="23"/>
      <c r="AH498" s="23"/>
      <c r="AI498" s="20"/>
      <c r="AJ498" s="23"/>
      <c r="AK498" s="23"/>
      <c r="AL498" s="20"/>
      <c r="AM498" s="23"/>
      <c r="AN498" s="23"/>
      <c r="AO498" s="20"/>
      <c r="AP498" s="23"/>
      <c r="AQ498" s="23"/>
      <c r="AR498" s="20"/>
      <c r="AS498" s="23"/>
      <c r="AT498" s="23"/>
      <c r="AU498" s="20"/>
    </row>
    <row r="499" spans="17:47" ht="15" thickBot="1" x14ac:dyDescent="0.4">
      <c r="Q499" s="18">
        <v>367</v>
      </c>
      <c r="R499" s="18">
        <v>212</v>
      </c>
      <c r="S499" s="20"/>
      <c r="T499" s="19">
        <v>464</v>
      </c>
      <c r="U499" s="18">
        <v>263</v>
      </c>
      <c r="V499" s="20"/>
      <c r="W499" s="18">
        <v>1617</v>
      </c>
      <c r="X499" s="18">
        <v>451</v>
      </c>
      <c r="Y499" s="20"/>
      <c r="Z499" s="18">
        <v>370</v>
      </c>
      <c r="AA499" s="18">
        <v>329</v>
      </c>
      <c r="AB499" s="20"/>
      <c r="AC499" s="18">
        <v>618</v>
      </c>
      <c r="AD499" s="18">
        <v>382</v>
      </c>
      <c r="AE499" s="20"/>
      <c r="AF499" s="20"/>
      <c r="AG499" s="23"/>
      <c r="AH499" s="23"/>
      <c r="AI499" s="20"/>
      <c r="AJ499" s="23"/>
      <c r="AK499" s="23"/>
      <c r="AL499" s="20"/>
      <c r="AM499" s="23"/>
      <c r="AN499" s="23"/>
      <c r="AO499" s="20"/>
      <c r="AP499" s="23"/>
      <c r="AQ499" s="23"/>
      <c r="AR499" s="20"/>
      <c r="AS499" s="20"/>
      <c r="AT499" s="23"/>
      <c r="AU499" s="20"/>
    </row>
    <row r="500" spans="17:47" ht="15" thickBot="1" x14ac:dyDescent="0.4">
      <c r="Q500" s="18">
        <v>932</v>
      </c>
      <c r="R500" s="18">
        <v>144</v>
      </c>
      <c r="S500" s="20"/>
      <c r="T500" s="19">
        <v>372</v>
      </c>
      <c r="U500" s="18">
        <v>512</v>
      </c>
      <c r="V500" s="20"/>
      <c r="W500" s="18">
        <v>818</v>
      </c>
      <c r="X500" s="18">
        <v>673</v>
      </c>
      <c r="Y500" s="20"/>
      <c r="Z500" s="18">
        <v>320</v>
      </c>
      <c r="AA500" s="18">
        <v>599</v>
      </c>
      <c r="AB500" s="20"/>
      <c r="AC500" s="18">
        <v>604</v>
      </c>
      <c r="AD500" s="18">
        <v>70</v>
      </c>
      <c r="AE500" s="20"/>
      <c r="AF500" s="20"/>
      <c r="AG500" s="23"/>
      <c r="AH500" s="23"/>
      <c r="AI500" s="20"/>
      <c r="AJ500" s="23"/>
      <c r="AK500" s="23"/>
      <c r="AL500" s="20"/>
      <c r="AM500" s="23"/>
      <c r="AN500" s="23"/>
      <c r="AO500" s="20"/>
      <c r="AP500" s="23"/>
      <c r="AQ500" s="20"/>
      <c r="AR500" s="20"/>
      <c r="AS500" s="23"/>
      <c r="AT500" s="23"/>
      <c r="AU500" s="20"/>
    </row>
    <row r="501" spans="17:47" ht="15" thickBot="1" x14ac:dyDescent="0.4">
      <c r="Q501" s="18">
        <v>451</v>
      </c>
      <c r="R501" s="18">
        <v>795</v>
      </c>
      <c r="S501" s="20"/>
      <c r="T501" s="19">
        <v>327</v>
      </c>
      <c r="U501" s="18">
        <v>275</v>
      </c>
      <c r="V501" s="20"/>
      <c r="W501" s="18">
        <v>276</v>
      </c>
      <c r="X501" s="18">
        <v>292</v>
      </c>
      <c r="Y501" s="20"/>
      <c r="Z501" s="18">
        <v>503</v>
      </c>
      <c r="AA501" s="18">
        <v>398</v>
      </c>
      <c r="AB501" s="20"/>
      <c r="AC501" s="18">
        <v>351</v>
      </c>
      <c r="AD501" s="18">
        <v>432</v>
      </c>
      <c r="AE501" s="20"/>
      <c r="AF501" s="20"/>
      <c r="AG501" s="23"/>
      <c r="AH501" s="23"/>
      <c r="AI501" s="20"/>
      <c r="AJ501" s="23"/>
      <c r="AK501" s="23"/>
      <c r="AL501" s="20"/>
      <c r="AM501" s="23"/>
      <c r="AN501" s="23"/>
      <c r="AO501" s="20"/>
      <c r="AP501" s="23"/>
      <c r="AQ501" s="20"/>
      <c r="AR501" s="20"/>
      <c r="AS501" s="23"/>
      <c r="AT501" s="23"/>
      <c r="AU501" s="20"/>
    </row>
    <row r="502" spans="17:47" ht="15" thickBot="1" x14ac:dyDescent="0.4">
      <c r="Q502" s="18">
        <v>515</v>
      </c>
      <c r="R502" s="18">
        <v>78</v>
      </c>
      <c r="S502" s="20"/>
      <c r="T502" s="19">
        <v>573</v>
      </c>
      <c r="U502" s="18">
        <v>605</v>
      </c>
      <c r="V502" s="20"/>
      <c r="W502" s="18">
        <v>476</v>
      </c>
      <c r="X502" s="18">
        <v>303</v>
      </c>
      <c r="Y502" s="20"/>
      <c r="Z502" s="18">
        <v>323</v>
      </c>
      <c r="AA502" s="18">
        <v>602</v>
      </c>
      <c r="AB502" s="20"/>
      <c r="AC502" s="18">
        <v>87</v>
      </c>
      <c r="AD502" s="18">
        <v>280</v>
      </c>
      <c r="AE502" s="20"/>
      <c r="AF502" s="20"/>
      <c r="AG502" s="23"/>
      <c r="AH502" s="23"/>
      <c r="AI502" s="20"/>
      <c r="AJ502" s="23"/>
      <c r="AK502" s="23"/>
      <c r="AL502" s="20"/>
      <c r="AM502" s="23"/>
      <c r="AN502" s="23"/>
      <c r="AO502" s="20"/>
      <c r="AP502" s="23"/>
      <c r="AQ502" s="23"/>
      <c r="AR502" s="20"/>
      <c r="AS502" s="23"/>
      <c r="AT502" s="23"/>
      <c r="AU502" s="20"/>
    </row>
    <row r="503" spans="17:47" ht="15" thickBot="1" x14ac:dyDescent="0.4">
      <c r="Q503" s="18">
        <v>311</v>
      </c>
      <c r="R503" s="18">
        <v>84</v>
      </c>
      <c r="S503" s="20"/>
      <c r="T503" s="19">
        <v>231</v>
      </c>
      <c r="U503" s="18">
        <v>441</v>
      </c>
      <c r="V503" s="20"/>
      <c r="W503" s="18">
        <v>1946</v>
      </c>
      <c r="X503" s="18">
        <v>770</v>
      </c>
      <c r="Y503" s="20"/>
      <c r="Z503" s="18">
        <v>397</v>
      </c>
      <c r="AA503" s="18">
        <v>786</v>
      </c>
      <c r="AB503" s="20"/>
      <c r="AC503" s="18">
        <v>494</v>
      </c>
      <c r="AD503" s="18">
        <v>50</v>
      </c>
      <c r="AE503" s="20"/>
      <c r="AF503" s="20"/>
      <c r="AG503" s="23"/>
      <c r="AH503" s="23"/>
      <c r="AI503" s="20"/>
      <c r="AJ503" s="23"/>
      <c r="AK503" s="23"/>
      <c r="AL503" s="20"/>
      <c r="AM503" s="23"/>
      <c r="AN503" s="23"/>
      <c r="AO503" s="20"/>
      <c r="AP503" s="23"/>
      <c r="AQ503" s="23"/>
      <c r="AR503" s="20"/>
      <c r="AS503" s="23"/>
      <c r="AT503" s="23"/>
      <c r="AU503" s="20"/>
    </row>
    <row r="504" spans="17:47" ht="15" thickBot="1" x14ac:dyDescent="0.4">
      <c r="Q504" s="18">
        <v>421</v>
      </c>
      <c r="R504" s="18">
        <v>58</v>
      </c>
      <c r="S504" s="20"/>
      <c r="T504" s="19">
        <v>513</v>
      </c>
      <c r="U504" s="18">
        <v>169</v>
      </c>
      <c r="V504" s="20"/>
      <c r="W504" s="18">
        <v>231</v>
      </c>
      <c r="X504" s="18">
        <v>671</v>
      </c>
      <c r="Y504" s="20"/>
      <c r="Z504" s="18">
        <v>573</v>
      </c>
      <c r="AA504" s="18">
        <v>219</v>
      </c>
      <c r="AB504" s="20"/>
      <c r="AC504" s="18">
        <v>722</v>
      </c>
      <c r="AD504" s="18">
        <v>377</v>
      </c>
      <c r="AE504" s="20"/>
      <c r="AF504" s="20"/>
      <c r="AG504" s="23"/>
      <c r="AH504" s="23"/>
      <c r="AI504" s="20"/>
      <c r="AJ504" s="23"/>
      <c r="AK504" s="23"/>
      <c r="AL504" s="20"/>
      <c r="AM504" s="23"/>
      <c r="AN504" s="23"/>
      <c r="AO504" s="20"/>
      <c r="AP504" s="23"/>
      <c r="AQ504" s="23"/>
      <c r="AR504" s="20"/>
      <c r="AS504" s="23"/>
      <c r="AT504" s="23"/>
      <c r="AU504" s="20"/>
    </row>
    <row r="505" spans="17:47" ht="15" thickBot="1" x14ac:dyDescent="0.4">
      <c r="Q505" s="18">
        <v>1857</v>
      </c>
      <c r="R505" s="18">
        <v>269</v>
      </c>
      <c r="S505" s="20"/>
      <c r="T505" s="19">
        <v>1388</v>
      </c>
      <c r="U505" s="18">
        <v>174</v>
      </c>
      <c r="V505" s="20"/>
      <c r="W505" s="18">
        <v>430</v>
      </c>
      <c r="X505" s="18">
        <v>416</v>
      </c>
      <c r="Y505" s="20"/>
      <c r="Z505" s="18">
        <v>387</v>
      </c>
      <c r="AA505" s="18">
        <v>218</v>
      </c>
      <c r="AB505" s="20"/>
      <c r="AC505" s="18">
        <v>708</v>
      </c>
      <c r="AD505" s="18">
        <v>690</v>
      </c>
      <c r="AE505" s="20"/>
      <c r="AF505" s="20"/>
      <c r="AG505" s="23"/>
      <c r="AH505" s="23"/>
      <c r="AI505" s="20"/>
      <c r="AJ505" s="23"/>
      <c r="AK505" s="23"/>
      <c r="AL505" s="20"/>
      <c r="AM505" s="23"/>
      <c r="AN505" s="23"/>
      <c r="AO505" s="20"/>
      <c r="AP505" s="23"/>
      <c r="AQ505" s="23"/>
      <c r="AR505" s="20"/>
      <c r="AS505" s="23"/>
      <c r="AT505" s="23"/>
      <c r="AU505" s="20"/>
    </row>
    <row r="506" spans="17:47" ht="15" thickBot="1" x14ac:dyDescent="0.4">
      <c r="Q506" s="18">
        <v>833</v>
      </c>
      <c r="R506" s="18">
        <v>671</v>
      </c>
      <c r="S506" s="20"/>
      <c r="T506" s="19">
        <v>344</v>
      </c>
      <c r="U506" s="18">
        <v>191</v>
      </c>
      <c r="V506" s="20"/>
      <c r="W506" s="18">
        <v>794</v>
      </c>
      <c r="X506" s="18">
        <v>376</v>
      </c>
      <c r="Y506" s="20"/>
      <c r="Z506" s="18">
        <v>126</v>
      </c>
      <c r="AA506" s="18">
        <v>302</v>
      </c>
      <c r="AB506" s="20"/>
      <c r="AC506" s="18">
        <v>579</v>
      </c>
      <c r="AD506" s="18">
        <v>369</v>
      </c>
      <c r="AE506" s="20"/>
      <c r="AF506" s="20"/>
      <c r="AG506" s="23"/>
      <c r="AH506" s="23"/>
      <c r="AI506" s="20"/>
      <c r="AJ506" s="23"/>
      <c r="AK506" s="23"/>
      <c r="AL506" s="20"/>
      <c r="AM506" s="23"/>
      <c r="AN506" s="23"/>
      <c r="AO506" s="20"/>
      <c r="AP506" s="23"/>
      <c r="AQ506" s="23"/>
      <c r="AR506" s="20"/>
      <c r="AS506" s="20"/>
      <c r="AT506" s="23"/>
      <c r="AU506" s="20"/>
    </row>
    <row r="507" spans="17:47" ht="15" thickBot="1" x14ac:dyDescent="0.4">
      <c r="Q507" s="18">
        <v>575</v>
      </c>
      <c r="R507" s="18">
        <v>628</v>
      </c>
      <c r="S507" s="20"/>
      <c r="T507" s="19">
        <v>295</v>
      </c>
      <c r="U507" s="18">
        <v>338</v>
      </c>
      <c r="V507" s="20"/>
      <c r="W507" s="18">
        <v>487</v>
      </c>
      <c r="X507" s="18">
        <v>355</v>
      </c>
      <c r="Y507" s="20"/>
      <c r="Z507" s="18">
        <v>472</v>
      </c>
      <c r="AA507" s="18">
        <v>2783</v>
      </c>
      <c r="AB507" s="20"/>
      <c r="AC507" s="18">
        <v>468</v>
      </c>
      <c r="AD507" s="18">
        <v>594</v>
      </c>
      <c r="AE507" s="20"/>
      <c r="AF507" s="20"/>
      <c r="AG507" s="23"/>
      <c r="AH507" s="23"/>
      <c r="AI507" s="20"/>
      <c r="AJ507" s="23"/>
      <c r="AK507" s="23"/>
      <c r="AL507" s="20"/>
      <c r="AM507" s="23"/>
      <c r="AN507" s="23"/>
      <c r="AO507" s="20"/>
      <c r="AP507" s="23"/>
      <c r="AQ507" s="23"/>
      <c r="AR507" s="20"/>
      <c r="AS507" s="23"/>
      <c r="AT507" s="23"/>
      <c r="AU507" s="20"/>
    </row>
    <row r="508" spans="17:47" ht="15" thickBot="1" x14ac:dyDescent="0.4">
      <c r="Q508" s="18">
        <v>284</v>
      </c>
      <c r="R508" s="18">
        <v>210</v>
      </c>
      <c r="S508" s="20"/>
      <c r="T508" s="19">
        <v>479</v>
      </c>
      <c r="U508" s="18">
        <v>51</v>
      </c>
      <c r="V508" s="20"/>
      <c r="W508" s="18">
        <v>231</v>
      </c>
      <c r="X508" s="18">
        <v>252</v>
      </c>
      <c r="Y508" s="20"/>
      <c r="Z508" s="18">
        <v>421</v>
      </c>
      <c r="AA508" s="18">
        <v>269</v>
      </c>
      <c r="AB508" s="20"/>
      <c r="AC508" s="18">
        <v>164</v>
      </c>
      <c r="AD508" s="18">
        <v>293</v>
      </c>
      <c r="AE508" s="20"/>
      <c r="AF508" s="20"/>
      <c r="AG508" s="23"/>
      <c r="AH508" s="23"/>
      <c r="AI508" s="20"/>
      <c r="AJ508" s="23"/>
      <c r="AK508" s="23"/>
      <c r="AL508" s="20"/>
      <c r="AM508" s="23"/>
      <c r="AN508" s="23"/>
      <c r="AO508" s="20"/>
      <c r="AP508" s="23"/>
      <c r="AQ508" s="23"/>
      <c r="AR508" s="20"/>
      <c r="AS508" s="23"/>
      <c r="AT508" s="23"/>
      <c r="AU508" s="20"/>
    </row>
    <row r="509" spans="17:47" ht="15" thickBot="1" x14ac:dyDescent="0.4">
      <c r="Q509" s="18">
        <v>419</v>
      </c>
      <c r="R509" s="18">
        <v>264</v>
      </c>
      <c r="S509" s="20"/>
      <c r="T509" s="19">
        <v>292</v>
      </c>
      <c r="U509" s="18">
        <v>778</v>
      </c>
      <c r="V509" s="20"/>
      <c r="W509" s="18">
        <v>383</v>
      </c>
      <c r="X509" s="18">
        <v>1439</v>
      </c>
      <c r="Y509" s="20"/>
      <c r="Z509" s="18">
        <v>312</v>
      </c>
      <c r="AA509" s="18">
        <v>860</v>
      </c>
      <c r="AB509" s="20"/>
      <c r="AC509" s="18">
        <v>1106</v>
      </c>
      <c r="AD509" s="18">
        <v>1439</v>
      </c>
      <c r="AE509" s="20"/>
      <c r="AF509" s="20"/>
      <c r="AG509" s="23"/>
      <c r="AH509" s="23"/>
      <c r="AI509" s="20"/>
      <c r="AJ509" s="23"/>
      <c r="AK509" s="23"/>
      <c r="AL509" s="20"/>
      <c r="AM509" s="23"/>
      <c r="AN509" s="23"/>
      <c r="AO509" s="20"/>
      <c r="AP509" s="23"/>
      <c r="AQ509" s="23"/>
      <c r="AR509" s="20"/>
      <c r="AS509" s="23"/>
      <c r="AT509" s="23"/>
      <c r="AU509" s="20"/>
    </row>
    <row r="510" spans="17:47" ht="15" thickBot="1" x14ac:dyDescent="0.4">
      <c r="Q510" s="18">
        <v>222</v>
      </c>
      <c r="R510" s="18">
        <v>731</v>
      </c>
      <c r="S510" s="20"/>
      <c r="T510" s="19">
        <v>229</v>
      </c>
      <c r="U510" s="18">
        <v>354</v>
      </c>
      <c r="V510" s="20"/>
      <c r="W510" s="18">
        <v>361</v>
      </c>
      <c r="X510" s="18">
        <v>569</v>
      </c>
      <c r="Y510" s="20"/>
      <c r="Z510" s="18">
        <v>290</v>
      </c>
      <c r="AA510" s="18">
        <v>848</v>
      </c>
      <c r="AB510" s="20"/>
      <c r="AC510" s="18">
        <v>260</v>
      </c>
      <c r="AD510" s="18">
        <v>358</v>
      </c>
      <c r="AE510" s="20"/>
      <c r="AF510" s="20"/>
      <c r="AG510" s="23"/>
      <c r="AH510" s="23"/>
      <c r="AI510" s="20"/>
      <c r="AJ510" s="23"/>
      <c r="AK510" s="23"/>
      <c r="AL510" s="20"/>
      <c r="AM510" s="23"/>
      <c r="AN510" s="23"/>
      <c r="AO510" s="20"/>
      <c r="AP510" s="23"/>
      <c r="AQ510" s="23"/>
      <c r="AR510" s="20"/>
      <c r="AS510" s="23"/>
      <c r="AT510" s="23"/>
      <c r="AU510" s="20"/>
    </row>
    <row r="511" spans="17:47" ht="15" thickBot="1" x14ac:dyDescent="0.4">
      <c r="Q511" s="18">
        <v>354</v>
      </c>
      <c r="R511" s="18">
        <v>213</v>
      </c>
      <c r="S511" s="20"/>
      <c r="T511" s="19">
        <v>340</v>
      </c>
      <c r="U511" s="18">
        <v>768</v>
      </c>
      <c r="V511" s="20"/>
      <c r="W511" s="18">
        <v>708</v>
      </c>
      <c r="X511" s="18">
        <v>637</v>
      </c>
      <c r="Y511" s="20"/>
      <c r="Z511" s="18">
        <v>676</v>
      </c>
      <c r="AA511" s="18">
        <v>501</v>
      </c>
      <c r="AB511" s="20"/>
      <c r="AC511" s="18">
        <v>57</v>
      </c>
      <c r="AD511" s="18">
        <v>551</v>
      </c>
      <c r="AE511" s="20"/>
      <c r="AF511" s="20"/>
      <c r="AG511" s="23"/>
      <c r="AH511" s="23"/>
      <c r="AI511" s="20"/>
      <c r="AJ511" s="23"/>
      <c r="AK511" s="23"/>
      <c r="AL511" s="20"/>
      <c r="AM511" s="23"/>
      <c r="AN511" s="23"/>
      <c r="AO511" s="20"/>
      <c r="AP511" s="23"/>
      <c r="AQ511" s="23"/>
      <c r="AR511" s="20"/>
      <c r="AS511" s="23"/>
      <c r="AT511" s="23"/>
      <c r="AU511" s="20"/>
    </row>
    <row r="512" spans="17:47" ht="15" thickBot="1" x14ac:dyDescent="0.4">
      <c r="Q512" s="18">
        <v>829</v>
      </c>
      <c r="R512" s="18">
        <v>60</v>
      </c>
      <c r="S512" s="20"/>
      <c r="T512" s="19">
        <v>232</v>
      </c>
      <c r="U512" s="18">
        <v>672</v>
      </c>
      <c r="V512" s="20"/>
      <c r="W512" s="18">
        <v>253</v>
      </c>
      <c r="X512" s="18">
        <v>618</v>
      </c>
      <c r="Y512" s="20"/>
      <c r="Z512" s="18">
        <v>273</v>
      </c>
      <c r="AA512" s="18">
        <v>430</v>
      </c>
      <c r="AB512" s="20"/>
      <c r="AC512" s="18">
        <v>778</v>
      </c>
      <c r="AD512" s="18">
        <v>303</v>
      </c>
      <c r="AE512" s="20"/>
      <c r="AF512" s="20"/>
      <c r="AG512" s="23"/>
      <c r="AH512" s="23"/>
      <c r="AI512" s="20"/>
      <c r="AJ512" s="23"/>
      <c r="AK512" s="23"/>
      <c r="AL512" s="20"/>
      <c r="AM512" s="23"/>
      <c r="AN512" s="23"/>
      <c r="AO512" s="20"/>
      <c r="AP512" s="23"/>
      <c r="AQ512" s="23"/>
      <c r="AR512" s="20"/>
      <c r="AS512" s="23"/>
      <c r="AT512" s="23"/>
      <c r="AU512" s="20"/>
    </row>
    <row r="513" spans="17:47" ht="15" thickBot="1" x14ac:dyDescent="0.4">
      <c r="Q513" s="18">
        <v>409</v>
      </c>
      <c r="R513" s="18">
        <v>620</v>
      </c>
      <c r="S513" s="20"/>
      <c r="T513" s="19">
        <v>900</v>
      </c>
      <c r="U513" s="18">
        <v>602</v>
      </c>
      <c r="V513" s="20"/>
      <c r="W513" s="18">
        <v>336</v>
      </c>
      <c r="X513" s="18">
        <v>463</v>
      </c>
      <c r="Y513" s="20"/>
      <c r="Z513" s="18">
        <v>589</v>
      </c>
      <c r="AA513" s="18">
        <v>437</v>
      </c>
      <c r="AB513" s="20"/>
      <c r="AC513" s="18">
        <v>79</v>
      </c>
      <c r="AD513" s="18">
        <v>276</v>
      </c>
      <c r="AE513" s="20"/>
      <c r="AF513" s="20"/>
      <c r="AG513" s="23"/>
      <c r="AH513" s="23"/>
      <c r="AI513" s="20"/>
      <c r="AJ513" s="23"/>
      <c r="AK513" s="23"/>
      <c r="AL513" s="20"/>
      <c r="AM513" s="23"/>
      <c r="AN513" s="23"/>
      <c r="AO513" s="20"/>
      <c r="AP513" s="23"/>
      <c r="AQ513" s="23"/>
      <c r="AR513" s="20"/>
      <c r="AS513" s="23"/>
      <c r="AT513" s="23"/>
      <c r="AU513" s="20"/>
    </row>
    <row r="514" spans="17:47" ht="15" thickBot="1" x14ac:dyDescent="0.4">
      <c r="Q514" s="18">
        <v>651</v>
      </c>
      <c r="R514" s="18">
        <v>120</v>
      </c>
      <c r="S514" s="20"/>
      <c r="T514" s="19">
        <v>621</v>
      </c>
      <c r="U514" s="18">
        <v>172</v>
      </c>
      <c r="V514" s="20"/>
      <c r="W514" s="18">
        <v>596</v>
      </c>
      <c r="X514" s="18">
        <v>409</v>
      </c>
      <c r="Y514" s="20"/>
      <c r="Z514" s="18">
        <v>55</v>
      </c>
      <c r="AA514" s="18">
        <v>141</v>
      </c>
      <c r="AB514" s="20"/>
      <c r="AC514" s="18">
        <v>695</v>
      </c>
      <c r="AD514" s="18">
        <v>428</v>
      </c>
      <c r="AE514" s="20"/>
      <c r="AF514" s="20"/>
      <c r="AG514" s="23"/>
      <c r="AH514" s="23"/>
      <c r="AI514" s="20"/>
      <c r="AJ514" s="23"/>
      <c r="AK514" s="23"/>
      <c r="AL514" s="20"/>
      <c r="AM514" s="23"/>
      <c r="AN514" s="23"/>
      <c r="AO514" s="20"/>
      <c r="AP514" s="23"/>
      <c r="AQ514" s="23"/>
      <c r="AR514" s="20"/>
      <c r="AS514" s="23"/>
      <c r="AT514" s="23"/>
      <c r="AU514" s="20"/>
    </row>
    <row r="515" spans="17:47" ht="15" thickBot="1" x14ac:dyDescent="0.4">
      <c r="Q515" s="18">
        <v>296</v>
      </c>
      <c r="R515" s="18">
        <v>234</v>
      </c>
      <c r="S515" s="20"/>
      <c r="T515" s="19">
        <v>244</v>
      </c>
      <c r="U515" s="18">
        <v>743</v>
      </c>
      <c r="V515" s="20"/>
      <c r="W515" s="18">
        <v>280</v>
      </c>
      <c r="X515" s="18">
        <v>255</v>
      </c>
      <c r="Y515" s="20"/>
      <c r="Z515" s="18">
        <v>707</v>
      </c>
      <c r="AA515" s="18">
        <v>320</v>
      </c>
      <c r="AB515" s="20"/>
      <c r="AC515" s="18">
        <v>730</v>
      </c>
      <c r="AD515" s="18">
        <v>293</v>
      </c>
      <c r="AE515" s="20"/>
      <c r="AF515" s="20"/>
      <c r="AG515" s="23"/>
      <c r="AH515" s="23"/>
      <c r="AI515" s="20"/>
      <c r="AJ515" s="23"/>
      <c r="AK515" s="23"/>
      <c r="AL515" s="20"/>
      <c r="AM515" s="23"/>
      <c r="AN515" s="23"/>
      <c r="AO515" s="20"/>
      <c r="AP515" s="23"/>
      <c r="AQ515" s="23"/>
      <c r="AR515" s="20"/>
      <c r="AS515" s="23"/>
      <c r="AT515" s="23"/>
      <c r="AU515" s="20"/>
    </row>
    <row r="516" spans="17:47" ht="15" thickBot="1" x14ac:dyDescent="0.4">
      <c r="Q516" s="18">
        <v>376</v>
      </c>
      <c r="R516" s="18">
        <v>164</v>
      </c>
      <c r="S516" s="20"/>
      <c r="T516" s="19">
        <v>170</v>
      </c>
      <c r="U516" s="18">
        <v>68</v>
      </c>
      <c r="V516" s="20"/>
      <c r="W516" s="18">
        <v>558</v>
      </c>
      <c r="X516" s="18">
        <v>355</v>
      </c>
      <c r="Y516" s="20"/>
      <c r="Z516" s="18">
        <v>339</v>
      </c>
      <c r="AA516" s="18">
        <v>346</v>
      </c>
      <c r="AB516" s="20"/>
      <c r="AC516" s="18">
        <v>380</v>
      </c>
      <c r="AD516" s="18">
        <v>187</v>
      </c>
      <c r="AE516" s="20"/>
      <c r="AF516" s="20"/>
      <c r="AG516" s="23"/>
      <c r="AH516" s="23"/>
      <c r="AI516" s="20"/>
      <c r="AJ516" s="23"/>
      <c r="AK516" s="23"/>
      <c r="AL516" s="20"/>
      <c r="AM516" s="23"/>
      <c r="AN516" s="23"/>
      <c r="AO516" s="20"/>
      <c r="AP516" s="23"/>
      <c r="AQ516" s="23"/>
      <c r="AR516" s="20"/>
      <c r="AS516" s="23"/>
      <c r="AT516" s="23"/>
      <c r="AU516" s="20"/>
    </row>
    <row r="517" spans="17:47" ht="15" thickBot="1" x14ac:dyDescent="0.4">
      <c r="Q517" s="18">
        <v>227</v>
      </c>
      <c r="R517" s="18">
        <v>989</v>
      </c>
      <c r="S517" s="20"/>
      <c r="T517" s="19">
        <v>392</v>
      </c>
      <c r="U517" s="18">
        <v>654</v>
      </c>
      <c r="V517" s="20"/>
      <c r="W517" s="18">
        <v>453</v>
      </c>
      <c r="X517" s="18">
        <v>640</v>
      </c>
      <c r="Y517" s="20"/>
      <c r="Z517" s="18">
        <v>350</v>
      </c>
      <c r="AA517" s="18">
        <v>236</v>
      </c>
      <c r="AB517" s="20"/>
      <c r="AC517" s="18">
        <v>1287</v>
      </c>
      <c r="AD517" s="18">
        <v>60</v>
      </c>
      <c r="AE517" s="20"/>
      <c r="AF517" s="20"/>
      <c r="AG517" s="23"/>
      <c r="AH517" s="23"/>
      <c r="AI517" s="20"/>
      <c r="AJ517" s="23"/>
      <c r="AK517" s="23"/>
      <c r="AL517" s="20"/>
      <c r="AM517" s="23"/>
      <c r="AN517" s="23"/>
      <c r="AO517" s="20"/>
      <c r="AP517" s="23"/>
      <c r="AQ517" s="23"/>
      <c r="AR517" s="20"/>
      <c r="AS517" s="23"/>
      <c r="AT517" s="23"/>
      <c r="AU517" s="20"/>
    </row>
    <row r="518" spans="17:47" ht="15" thickBot="1" x14ac:dyDescent="0.4">
      <c r="Q518" s="18">
        <v>312</v>
      </c>
      <c r="R518" s="18">
        <v>726</v>
      </c>
      <c r="S518" s="20"/>
      <c r="T518" s="19">
        <v>358</v>
      </c>
      <c r="U518" s="18">
        <v>58</v>
      </c>
      <c r="V518" s="20"/>
      <c r="W518" s="18">
        <v>419</v>
      </c>
      <c r="X518" s="18">
        <v>432</v>
      </c>
      <c r="Y518" s="20"/>
      <c r="Z518" s="18">
        <v>548</v>
      </c>
      <c r="AA518" s="18">
        <v>293</v>
      </c>
      <c r="AB518" s="20"/>
      <c r="AC518" s="18">
        <v>194</v>
      </c>
      <c r="AD518" s="18">
        <v>319</v>
      </c>
      <c r="AE518" s="20"/>
      <c r="AF518" s="20"/>
      <c r="AG518" s="23"/>
      <c r="AH518" s="23"/>
      <c r="AI518" s="20"/>
      <c r="AJ518" s="23"/>
      <c r="AK518" s="23"/>
      <c r="AL518" s="20"/>
      <c r="AM518" s="23"/>
      <c r="AN518" s="23"/>
      <c r="AO518" s="20"/>
      <c r="AP518" s="23"/>
      <c r="AQ518" s="23"/>
      <c r="AR518" s="20"/>
      <c r="AS518" s="23"/>
      <c r="AT518" s="23"/>
      <c r="AU518" s="20"/>
    </row>
    <row r="519" spans="17:47" ht="15" thickBot="1" x14ac:dyDescent="0.4">
      <c r="Q519" s="18">
        <v>471</v>
      </c>
      <c r="R519" s="18">
        <v>278</v>
      </c>
      <c r="S519" s="20"/>
      <c r="T519" s="19">
        <v>315</v>
      </c>
      <c r="U519" s="18">
        <v>83</v>
      </c>
      <c r="V519" s="20"/>
      <c r="W519" s="18">
        <v>396</v>
      </c>
      <c r="X519" s="18">
        <v>227</v>
      </c>
      <c r="Y519" s="20"/>
      <c r="Z519" s="18">
        <v>557</v>
      </c>
      <c r="AA519" s="18">
        <v>584</v>
      </c>
      <c r="AB519" s="20"/>
      <c r="AC519" s="18">
        <v>62</v>
      </c>
      <c r="AD519" s="18">
        <v>616</v>
      </c>
      <c r="AE519" s="20"/>
      <c r="AF519" s="20"/>
      <c r="AG519" s="23"/>
      <c r="AH519" s="23"/>
      <c r="AI519" s="20"/>
      <c r="AJ519" s="23"/>
      <c r="AK519" s="23"/>
      <c r="AL519" s="20"/>
      <c r="AM519" s="23"/>
      <c r="AN519" s="23"/>
      <c r="AO519" s="20"/>
      <c r="AP519" s="23"/>
      <c r="AQ519" s="23"/>
      <c r="AR519" s="20"/>
      <c r="AS519" s="23"/>
      <c r="AT519" s="23"/>
      <c r="AU519" s="20"/>
    </row>
    <row r="520" spans="17:47" ht="15" thickBot="1" x14ac:dyDescent="0.4">
      <c r="Q520" s="18">
        <v>332</v>
      </c>
      <c r="R520" s="18">
        <v>476</v>
      </c>
      <c r="S520" s="20"/>
      <c r="T520" s="19">
        <v>199</v>
      </c>
      <c r="U520" s="18">
        <v>102</v>
      </c>
      <c r="V520" s="20"/>
      <c r="W520" s="18">
        <v>424</v>
      </c>
      <c r="X520" s="18">
        <v>594</v>
      </c>
      <c r="Y520" s="20"/>
      <c r="Z520" s="18">
        <v>942</v>
      </c>
      <c r="AA520" s="18">
        <v>322</v>
      </c>
      <c r="AB520" s="20"/>
      <c r="AC520" s="18">
        <v>2184</v>
      </c>
      <c r="AD520" s="18">
        <v>613</v>
      </c>
      <c r="AE520" s="20"/>
      <c r="AF520" s="20"/>
      <c r="AG520" s="23"/>
      <c r="AH520" s="23"/>
      <c r="AI520" s="20"/>
      <c r="AJ520" s="23"/>
      <c r="AK520" s="23"/>
      <c r="AL520" s="20"/>
      <c r="AM520" s="23"/>
      <c r="AN520" s="23"/>
      <c r="AO520" s="20"/>
      <c r="AP520" s="23"/>
      <c r="AQ520" s="23"/>
      <c r="AR520" s="20"/>
      <c r="AS520" s="23"/>
      <c r="AT520" s="23"/>
      <c r="AU520" s="20"/>
    </row>
    <row r="521" spans="17:47" ht="15" thickBot="1" x14ac:dyDescent="0.4">
      <c r="Q521" s="18">
        <v>318</v>
      </c>
      <c r="R521" s="18">
        <v>179</v>
      </c>
      <c r="S521" s="20"/>
      <c r="T521" s="19">
        <v>636</v>
      </c>
      <c r="U521" s="18">
        <v>104</v>
      </c>
      <c r="V521" s="20"/>
      <c r="W521" s="18">
        <v>309</v>
      </c>
      <c r="X521" s="18">
        <v>578</v>
      </c>
      <c r="Y521" s="20"/>
      <c r="Z521" s="18">
        <v>407</v>
      </c>
      <c r="AA521" s="18">
        <v>343</v>
      </c>
      <c r="AB521" s="20"/>
      <c r="AC521" s="18">
        <v>196</v>
      </c>
      <c r="AD521" s="18">
        <v>416</v>
      </c>
      <c r="AE521" s="20"/>
      <c r="AF521" s="20"/>
      <c r="AG521" s="23"/>
      <c r="AH521" s="23"/>
      <c r="AI521" s="20"/>
      <c r="AJ521" s="23"/>
      <c r="AK521" s="23"/>
      <c r="AL521" s="20"/>
      <c r="AM521" s="23"/>
      <c r="AN521" s="23"/>
      <c r="AO521" s="20"/>
      <c r="AP521" s="23"/>
      <c r="AQ521" s="23"/>
      <c r="AR521" s="20"/>
      <c r="AS521" s="23"/>
      <c r="AT521" s="23"/>
      <c r="AU521" s="20"/>
    </row>
    <row r="522" spans="17:47" ht="15" thickBot="1" x14ac:dyDescent="0.4">
      <c r="Q522" s="18">
        <v>562</v>
      </c>
      <c r="R522" s="18">
        <v>731</v>
      </c>
      <c r="S522" s="20"/>
      <c r="T522" s="19">
        <v>475</v>
      </c>
      <c r="U522" s="18">
        <v>427</v>
      </c>
      <c r="V522" s="20"/>
      <c r="W522" s="18">
        <v>270</v>
      </c>
      <c r="X522" s="18">
        <v>261</v>
      </c>
      <c r="Y522" s="20"/>
      <c r="Z522" s="18">
        <v>417</v>
      </c>
      <c r="AA522" s="18">
        <v>779</v>
      </c>
      <c r="AB522" s="20"/>
      <c r="AC522" s="18">
        <v>429</v>
      </c>
      <c r="AD522" s="18">
        <v>1307</v>
      </c>
      <c r="AE522" s="20"/>
      <c r="AF522" s="20"/>
      <c r="AG522" s="23"/>
      <c r="AH522" s="23"/>
      <c r="AI522" s="20"/>
      <c r="AJ522" s="23"/>
      <c r="AK522" s="23"/>
      <c r="AL522" s="20"/>
      <c r="AM522" s="23"/>
      <c r="AN522" s="23"/>
      <c r="AO522" s="20"/>
      <c r="AP522" s="23"/>
      <c r="AQ522" s="23"/>
      <c r="AR522" s="20"/>
      <c r="AS522" s="23"/>
      <c r="AT522" s="23"/>
      <c r="AU522" s="20"/>
    </row>
    <row r="523" spans="17:47" ht="15" thickBot="1" x14ac:dyDescent="0.4">
      <c r="Q523" s="18">
        <v>492</v>
      </c>
      <c r="R523" s="18">
        <v>993</v>
      </c>
      <c r="S523" s="20"/>
      <c r="T523" s="19">
        <v>669</v>
      </c>
      <c r="U523" s="18">
        <v>88</v>
      </c>
      <c r="V523" s="20"/>
      <c r="W523" s="18">
        <v>373</v>
      </c>
      <c r="X523" s="18">
        <v>628</v>
      </c>
      <c r="Y523" s="20"/>
      <c r="Z523" s="18">
        <v>582</v>
      </c>
      <c r="AA523" s="18">
        <v>332</v>
      </c>
      <c r="AB523" s="20"/>
      <c r="AC523" s="18">
        <v>377</v>
      </c>
      <c r="AD523" s="18">
        <v>550</v>
      </c>
      <c r="AE523" s="20"/>
      <c r="AF523" s="20"/>
      <c r="AG523" s="23"/>
      <c r="AH523" s="23"/>
      <c r="AI523" s="20"/>
      <c r="AJ523" s="23"/>
      <c r="AK523" s="23"/>
      <c r="AL523" s="20"/>
      <c r="AM523" s="23"/>
      <c r="AN523" s="23"/>
      <c r="AO523" s="20"/>
      <c r="AP523" s="23"/>
      <c r="AQ523" s="23"/>
      <c r="AR523" s="20"/>
      <c r="AS523" s="23"/>
      <c r="AT523" s="23"/>
      <c r="AU523" s="20"/>
    </row>
    <row r="524" spans="17:47" ht="15" thickBot="1" x14ac:dyDescent="0.4">
      <c r="Q524" s="18">
        <v>336</v>
      </c>
      <c r="R524" s="18">
        <v>1489</v>
      </c>
      <c r="S524" s="20"/>
      <c r="T524" s="21">
        <v>556</v>
      </c>
      <c r="U524" s="18">
        <v>1202</v>
      </c>
      <c r="V524" s="20"/>
      <c r="W524" s="18">
        <v>339</v>
      </c>
      <c r="X524" s="18">
        <v>386</v>
      </c>
      <c r="Y524" s="20"/>
      <c r="Z524" s="18">
        <v>493</v>
      </c>
      <c r="AA524" s="18">
        <v>139</v>
      </c>
      <c r="AB524" s="20"/>
      <c r="AC524" s="18">
        <v>474</v>
      </c>
      <c r="AD524" s="18">
        <v>73</v>
      </c>
      <c r="AE524" s="20"/>
      <c r="AF524" s="20"/>
      <c r="AG524" s="23"/>
      <c r="AH524" s="23"/>
      <c r="AI524" s="20"/>
      <c r="AJ524" s="20"/>
      <c r="AK524" s="23"/>
      <c r="AL524" s="20"/>
      <c r="AM524" s="23"/>
      <c r="AN524" s="23"/>
      <c r="AO524" s="20"/>
      <c r="AP524" s="23"/>
      <c r="AQ524" s="23"/>
      <c r="AR524" s="20"/>
      <c r="AS524" s="23"/>
      <c r="AT524" s="23"/>
      <c r="AU524" s="20"/>
    </row>
    <row r="525" spans="17:47" ht="15" thickBot="1" x14ac:dyDescent="0.4">
      <c r="Q525" s="18">
        <v>330</v>
      </c>
      <c r="R525" s="18">
        <v>117</v>
      </c>
      <c r="S525" s="20"/>
      <c r="T525" s="19">
        <v>680</v>
      </c>
      <c r="U525" s="18">
        <v>70</v>
      </c>
      <c r="V525" s="20"/>
      <c r="W525" s="18">
        <v>142</v>
      </c>
      <c r="X525" s="18">
        <v>480</v>
      </c>
      <c r="Y525" s="20"/>
      <c r="Z525" s="18">
        <v>519</v>
      </c>
      <c r="AA525" s="18">
        <v>64</v>
      </c>
      <c r="AB525" s="20"/>
      <c r="AC525" s="18">
        <v>578</v>
      </c>
      <c r="AD525" s="18">
        <v>373</v>
      </c>
      <c r="AE525" s="20"/>
      <c r="AF525" s="20"/>
      <c r="AG525" s="23"/>
      <c r="AH525" s="23"/>
      <c r="AI525" s="20"/>
      <c r="AJ525" s="23"/>
      <c r="AK525" s="23"/>
      <c r="AL525" s="20"/>
      <c r="AM525" s="23"/>
      <c r="AN525" s="23"/>
      <c r="AO525" s="20"/>
      <c r="AP525" s="23"/>
      <c r="AQ525" s="23"/>
      <c r="AR525" s="20"/>
      <c r="AS525" s="23"/>
      <c r="AT525" s="23"/>
      <c r="AU525" s="20"/>
    </row>
    <row r="526" spans="17:47" ht="15" thickBot="1" x14ac:dyDescent="0.4">
      <c r="Q526" s="18">
        <v>399</v>
      </c>
      <c r="R526" s="18">
        <v>315</v>
      </c>
      <c r="S526" s="20"/>
      <c r="T526" s="19">
        <v>271</v>
      </c>
      <c r="U526" s="18">
        <v>135</v>
      </c>
      <c r="V526" s="20"/>
      <c r="W526" s="18">
        <v>585</v>
      </c>
      <c r="X526" s="18">
        <v>351</v>
      </c>
      <c r="Y526" s="20"/>
      <c r="Z526" s="18">
        <v>1681</v>
      </c>
      <c r="AA526" s="18">
        <v>573</v>
      </c>
      <c r="AB526" s="20"/>
      <c r="AC526" s="18">
        <v>333</v>
      </c>
      <c r="AD526" s="18">
        <v>302</v>
      </c>
      <c r="AE526" s="20"/>
      <c r="AF526" s="20"/>
      <c r="AG526" s="23"/>
      <c r="AH526" s="23"/>
      <c r="AI526" s="20"/>
      <c r="AJ526" s="23"/>
      <c r="AK526" s="23"/>
      <c r="AL526" s="20"/>
      <c r="AM526" s="23"/>
      <c r="AN526" s="23"/>
      <c r="AO526" s="20"/>
      <c r="AP526" s="23"/>
      <c r="AQ526" s="23"/>
      <c r="AR526" s="20"/>
      <c r="AS526" s="23"/>
      <c r="AT526" s="23"/>
      <c r="AU526" s="20"/>
    </row>
    <row r="527" spans="17:47" ht="15" thickBot="1" x14ac:dyDescent="0.4">
      <c r="Q527" s="18">
        <v>885</v>
      </c>
      <c r="R527" s="18">
        <v>308</v>
      </c>
      <c r="S527" s="20"/>
      <c r="T527" s="21">
        <v>498</v>
      </c>
      <c r="U527" s="18">
        <v>1229</v>
      </c>
      <c r="V527" s="20"/>
      <c r="W527" s="18">
        <v>342</v>
      </c>
      <c r="X527" s="18">
        <v>383</v>
      </c>
      <c r="Y527" s="20"/>
      <c r="Z527" s="18">
        <v>463</v>
      </c>
      <c r="AA527" s="18">
        <v>177</v>
      </c>
      <c r="AB527" s="20"/>
      <c r="AC527" s="18">
        <v>767</v>
      </c>
      <c r="AD527" s="18">
        <v>77</v>
      </c>
      <c r="AE527" s="20"/>
      <c r="AF527" s="20"/>
      <c r="AG527" s="23"/>
      <c r="AH527" s="23"/>
      <c r="AI527" s="20"/>
      <c r="AJ527" s="20"/>
      <c r="AK527" s="23"/>
      <c r="AL527" s="20"/>
      <c r="AM527" s="23"/>
      <c r="AN527" s="23"/>
      <c r="AO527" s="20"/>
      <c r="AP527" s="23"/>
      <c r="AQ527" s="23"/>
      <c r="AR527" s="20"/>
      <c r="AS527" s="23"/>
      <c r="AT527" s="23"/>
      <c r="AU527" s="20"/>
    </row>
    <row r="528" spans="17:47" ht="15" thickBot="1" x14ac:dyDescent="0.4">
      <c r="Q528" s="18">
        <v>714</v>
      </c>
      <c r="R528" s="18">
        <v>501</v>
      </c>
      <c r="S528" s="20"/>
      <c r="T528" s="19">
        <v>94</v>
      </c>
      <c r="U528" s="18">
        <v>301</v>
      </c>
      <c r="V528" s="20"/>
      <c r="W528" s="18">
        <v>128</v>
      </c>
      <c r="X528" s="18">
        <v>665</v>
      </c>
      <c r="Y528" s="20"/>
      <c r="Z528" s="18">
        <v>484</v>
      </c>
      <c r="AA528" s="18">
        <v>313</v>
      </c>
      <c r="AB528" s="20"/>
      <c r="AC528" s="18">
        <v>499</v>
      </c>
      <c r="AD528" s="18">
        <v>1075</v>
      </c>
      <c r="AE528" s="20"/>
      <c r="AF528" s="20"/>
      <c r="AG528" s="23"/>
      <c r="AH528" s="23"/>
      <c r="AI528" s="20"/>
      <c r="AJ528" s="23"/>
      <c r="AK528" s="23"/>
      <c r="AL528" s="20"/>
      <c r="AM528" s="23"/>
      <c r="AN528" s="23"/>
      <c r="AO528" s="20"/>
      <c r="AP528" s="23"/>
      <c r="AQ528" s="23"/>
      <c r="AR528" s="20"/>
      <c r="AS528" s="23"/>
      <c r="AT528" s="23"/>
      <c r="AU528" s="20"/>
    </row>
    <row r="529" spans="17:47" ht="15" thickBot="1" x14ac:dyDescent="0.4">
      <c r="Q529" s="18">
        <v>373</v>
      </c>
      <c r="R529" s="18">
        <v>281</v>
      </c>
      <c r="S529" s="20"/>
      <c r="T529" s="19">
        <v>264</v>
      </c>
      <c r="U529" s="18">
        <v>207</v>
      </c>
      <c r="V529" s="20"/>
      <c r="W529" s="18">
        <v>271</v>
      </c>
      <c r="X529" s="18">
        <v>428</v>
      </c>
      <c r="Y529" s="20"/>
      <c r="Z529" s="18">
        <v>195</v>
      </c>
      <c r="AA529" s="18">
        <v>752</v>
      </c>
      <c r="AB529" s="20"/>
      <c r="AC529" s="18">
        <v>668</v>
      </c>
      <c r="AD529" s="18">
        <v>804</v>
      </c>
      <c r="AE529" s="20"/>
      <c r="AF529" s="20"/>
      <c r="AG529" s="23"/>
      <c r="AH529" s="23"/>
      <c r="AI529" s="20"/>
      <c r="AJ529" s="23"/>
      <c r="AK529" s="23"/>
      <c r="AL529" s="20"/>
      <c r="AM529" s="23"/>
      <c r="AN529" s="23"/>
      <c r="AO529" s="20"/>
      <c r="AP529" s="23"/>
      <c r="AQ529" s="23"/>
      <c r="AR529" s="20"/>
      <c r="AS529" s="23"/>
      <c r="AT529" s="23"/>
      <c r="AU529" s="20"/>
    </row>
    <row r="530" spans="17:47" ht="15" thickBot="1" x14ac:dyDescent="0.4">
      <c r="Q530" s="18">
        <v>404</v>
      </c>
      <c r="R530" s="18">
        <v>324</v>
      </c>
      <c r="S530" s="20"/>
      <c r="T530" s="19">
        <v>964</v>
      </c>
      <c r="U530" s="18">
        <v>88</v>
      </c>
      <c r="V530" s="20"/>
      <c r="W530" s="18">
        <v>250</v>
      </c>
      <c r="X530" s="18">
        <v>431</v>
      </c>
      <c r="Y530" s="20"/>
      <c r="Z530" s="18">
        <v>655</v>
      </c>
      <c r="AA530" s="18">
        <v>617</v>
      </c>
      <c r="AB530" s="20"/>
      <c r="AC530" s="18">
        <v>1044</v>
      </c>
      <c r="AD530" s="18">
        <v>431</v>
      </c>
      <c r="AE530" s="20"/>
      <c r="AF530" s="20"/>
      <c r="AG530" s="23"/>
      <c r="AH530" s="23"/>
      <c r="AI530" s="20"/>
      <c r="AJ530" s="23"/>
      <c r="AK530" s="23"/>
      <c r="AL530" s="20"/>
      <c r="AM530" s="23"/>
      <c r="AN530" s="23"/>
      <c r="AO530" s="20"/>
      <c r="AP530" s="23"/>
      <c r="AQ530" s="23"/>
      <c r="AR530" s="20"/>
      <c r="AS530" s="23"/>
      <c r="AT530" s="23"/>
      <c r="AU530" s="20"/>
    </row>
    <row r="531" spans="17:47" ht="15" thickBot="1" x14ac:dyDescent="0.4">
      <c r="Q531" s="18">
        <v>393</v>
      </c>
      <c r="R531" s="18">
        <v>435</v>
      </c>
      <c r="S531" s="20"/>
      <c r="T531" s="19">
        <v>430</v>
      </c>
      <c r="U531" s="18">
        <v>805</v>
      </c>
      <c r="V531" s="20"/>
      <c r="W531" s="18">
        <v>442</v>
      </c>
      <c r="X531" s="18">
        <v>363</v>
      </c>
      <c r="Y531" s="20"/>
      <c r="Z531" s="18">
        <v>891</v>
      </c>
      <c r="AA531" s="18">
        <v>268</v>
      </c>
      <c r="AB531" s="20"/>
      <c r="AC531" s="18">
        <v>671</v>
      </c>
      <c r="AD531" s="18">
        <v>389</v>
      </c>
      <c r="AE531" s="20"/>
      <c r="AF531" s="20"/>
      <c r="AG531" s="23"/>
      <c r="AH531" s="23"/>
      <c r="AI531" s="20"/>
      <c r="AJ531" s="23"/>
      <c r="AK531" s="23"/>
      <c r="AL531" s="20"/>
      <c r="AM531" s="23"/>
      <c r="AN531" s="23"/>
      <c r="AO531" s="20"/>
      <c r="AP531" s="23"/>
      <c r="AQ531" s="23"/>
      <c r="AR531" s="20"/>
      <c r="AS531" s="23"/>
      <c r="AT531" s="23"/>
      <c r="AU531" s="20"/>
    </row>
    <row r="532" spans="17:47" ht="15" thickBot="1" x14ac:dyDescent="0.4">
      <c r="Q532" s="18">
        <v>789</v>
      </c>
      <c r="R532" s="18">
        <v>868</v>
      </c>
      <c r="S532" s="20"/>
      <c r="T532" s="19">
        <v>325</v>
      </c>
      <c r="U532" s="18">
        <v>878</v>
      </c>
      <c r="V532" s="20"/>
      <c r="W532" s="18">
        <v>334</v>
      </c>
      <c r="X532" s="18">
        <v>565</v>
      </c>
      <c r="Y532" s="20"/>
      <c r="Z532" s="18">
        <v>396</v>
      </c>
      <c r="AA532" s="18">
        <v>417</v>
      </c>
      <c r="AB532" s="20"/>
      <c r="AC532" s="18">
        <v>1161</v>
      </c>
      <c r="AD532" s="18">
        <v>422</v>
      </c>
      <c r="AE532" s="20"/>
      <c r="AF532" s="20"/>
      <c r="AG532" s="23"/>
      <c r="AH532" s="23"/>
      <c r="AI532" s="20"/>
      <c r="AJ532" s="23"/>
      <c r="AK532" s="23"/>
      <c r="AL532" s="20"/>
      <c r="AM532" s="23"/>
      <c r="AN532" s="23"/>
      <c r="AO532" s="20"/>
      <c r="AP532" s="23"/>
      <c r="AQ532" s="23"/>
      <c r="AR532" s="20"/>
      <c r="AS532" s="23"/>
      <c r="AT532" s="23"/>
      <c r="AU532" s="20"/>
    </row>
    <row r="533" spans="17:47" ht="15" thickBot="1" x14ac:dyDescent="0.4">
      <c r="Q533" s="18">
        <v>750</v>
      </c>
      <c r="R533" s="18">
        <v>752</v>
      </c>
      <c r="S533" s="20"/>
      <c r="T533" s="19">
        <v>599</v>
      </c>
      <c r="U533" s="18">
        <v>188</v>
      </c>
      <c r="V533" s="20"/>
      <c r="W533" s="18">
        <v>461</v>
      </c>
      <c r="X533" s="18">
        <v>342</v>
      </c>
      <c r="Y533" s="20"/>
      <c r="Z533" s="18">
        <v>880</v>
      </c>
      <c r="AA533" s="18">
        <v>930</v>
      </c>
      <c r="AB533" s="20"/>
      <c r="AC533" s="18">
        <v>328</v>
      </c>
      <c r="AD533" s="18">
        <v>914</v>
      </c>
      <c r="AE533" s="20"/>
      <c r="AF533" s="20"/>
      <c r="AG533" s="23"/>
      <c r="AH533" s="23"/>
      <c r="AI533" s="20"/>
      <c r="AJ533" s="23"/>
      <c r="AK533" s="23"/>
      <c r="AL533" s="20"/>
      <c r="AM533" s="23"/>
      <c r="AN533" s="23"/>
      <c r="AO533" s="20"/>
      <c r="AP533" s="23"/>
      <c r="AQ533" s="23"/>
      <c r="AR533" s="20"/>
      <c r="AS533" s="23"/>
      <c r="AT533" s="23"/>
      <c r="AU533" s="20"/>
    </row>
    <row r="534" spans="17:47" ht="15" thickBot="1" x14ac:dyDescent="0.4">
      <c r="Q534" s="18">
        <v>605</v>
      </c>
      <c r="R534" s="18">
        <v>440</v>
      </c>
      <c r="S534" s="20"/>
      <c r="T534" s="19">
        <v>430</v>
      </c>
      <c r="U534" s="18">
        <v>176</v>
      </c>
      <c r="V534" s="20"/>
      <c r="W534" s="18">
        <v>447</v>
      </c>
      <c r="X534" s="18">
        <v>940</v>
      </c>
      <c r="Y534" s="20"/>
      <c r="Z534" s="18">
        <v>438</v>
      </c>
      <c r="AA534" s="18">
        <v>262</v>
      </c>
      <c r="AB534" s="20"/>
      <c r="AC534" s="18">
        <v>539</v>
      </c>
      <c r="AD534" s="18">
        <v>192</v>
      </c>
      <c r="AE534" s="20"/>
      <c r="AF534" s="20"/>
      <c r="AG534" s="23"/>
      <c r="AH534" s="23"/>
      <c r="AI534" s="20"/>
      <c r="AJ534" s="23"/>
      <c r="AK534" s="23"/>
      <c r="AL534" s="20"/>
      <c r="AM534" s="20"/>
      <c r="AN534" s="23"/>
      <c r="AO534" s="20"/>
      <c r="AP534" s="23"/>
      <c r="AQ534" s="23"/>
      <c r="AR534" s="20"/>
      <c r="AS534" s="23"/>
      <c r="AT534" s="23"/>
      <c r="AU534" s="20"/>
    </row>
    <row r="535" spans="17:47" ht="15" thickBot="1" x14ac:dyDescent="0.4">
      <c r="Q535" s="18">
        <v>238</v>
      </c>
      <c r="R535" s="18">
        <v>301</v>
      </c>
      <c r="S535" s="20"/>
      <c r="T535" s="19">
        <v>244</v>
      </c>
      <c r="U535" s="18">
        <v>254</v>
      </c>
      <c r="V535" s="20"/>
      <c r="W535" s="18">
        <v>641</v>
      </c>
      <c r="X535" s="18">
        <v>355</v>
      </c>
      <c r="Y535" s="20"/>
      <c r="Z535" s="18">
        <v>1611</v>
      </c>
      <c r="AA535" s="18">
        <v>401</v>
      </c>
      <c r="AB535" s="20"/>
      <c r="AC535" s="18">
        <v>683</v>
      </c>
      <c r="AD535" s="18">
        <v>126</v>
      </c>
      <c r="AE535" s="20"/>
      <c r="AF535" s="20"/>
      <c r="AG535" s="23"/>
      <c r="AH535" s="23"/>
      <c r="AI535" s="20"/>
      <c r="AJ535" s="23"/>
      <c r="AK535" s="23"/>
      <c r="AL535" s="20"/>
      <c r="AM535" s="23"/>
      <c r="AN535" s="23"/>
      <c r="AO535" s="20"/>
      <c r="AP535" s="23"/>
      <c r="AQ535" s="23"/>
      <c r="AR535" s="20"/>
      <c r="AS535" s="23"/>
      <c r="AT535" s="23"/>
      <c r="AU535" s="20"/>
    </row>
    <row r="536" spans="17:47" ht="15" thickBot="1" x14ac:dyDescent="0.4">
      <c r="Q536" s="18">
        <v>90</v>
      </c>
      <c r="R536" s="18">
        <v>948</v>
      </c>
      <c r="S536" s="20"/>
      <c r="T536" s="19">
        <v>593</v>
      </c>
      <c r="U536" s="18">
        <v>449</v>
      </c>
      <c r="V536" s="20"/>
      <c r="W536" s="18">
        <v>369</v>
      </c>
      <c r="X536" s="18">
        <v>402</v>
      </c>
      <c r="Y536" s="20"/>
      <c r="Z536" s="18">
        <v>492</v>
      </c>
      <c r="AA536" s="18">
        <v>738</v>
      </c>
      <c r="AB536" s="20"/>
      <c r="AC536" s="18">
        <v>1348</v>
      </c>
      <c r="AD536" s="18">
        <v>298</v>
      </c>
      <c r="AE536" s="20"/>
      <c r="AF536" s="20"/>
      <c r="AG536" s="23"/>
      <c r="AH536" s="23"/>
      <c r="AI536" s="20"/>
      <c r="AJ536" s="23"/>
      <c r="AK536" s="23"/>
      <c r="AL536" s="20"/>
      <c r="AM536" s="23"/>
      <c r="AN536" s="23"/>
      <c r="AO536" s="20"/>
      <c r="AP536" s="23"/>
      <c r="AQ536" s="23"/>
      <c r="AR536" s="20"/>
      <c r="AS536" s="23"/>
      <c r="AT536" s="23"/>
      <c r="AU536" s="20"/>
    </row>
    <row r="537" spans="17:47" ht="15" thickBot="1" x14ac:dyDescent="0.4">
      <c r="Q537" s="18">
        <v>278</v>
      </c>
      <c r="R537" s="18">
        <v>157</v>
      </c>
      <c r="S537" s="20"/>
      <c r="T537" s="19">
        <v>311</v>
      </c>
      <c r="U537" s="18">
        <v>481</v>
      </c>
      <c r="V537" s="20"/>
      <c r="W537" s="18">
        <v>655</v>
      </c>
      <c r="X537" s="18">
        <v>278</v>
      </c>
      <c r="Y537" s="20"/>
      <c r="Z537" s="18">
        <v>909</v>
      </c>
      <c r="AA537" s="18">
        <v>292</v>
      </c>
      <c r="AB537" s="20"/>
      <c r="AC537" s="18">
        <v>908</v>
      </c>
      <c r="AD537" s="18">
        <v>280</v>
      </c>
      <c r="AE537" s="20"/>
      <c r="AF537" s="20"/>
      <c r="AG537" s="23"/>
      <c r="AH537" s="23"/>
      <c r="AI537" s="20"/>
      <c r="AJ537" s="23"/>
      <c r="AK537" s="23"/>
      <c r="AL537" s="20"/>
      <c r="AM537" s="23"/>
      <c r="AN537" s="23"/>
      <c r="AO537" s="20"/>
      <c r="AP537" s="23"/>
      <c r="AQ537" s="23"/>
      <c r="AR537" s="20"/>
      <c r="AS537" s="23"/>
      <c r="AT537" s="23"/>
      <c r="AU537" s="20"/>
    </row>
    <row r="538" spans="17:47" ht="15" thickBot="1" x14ac:dyDescent="0.4">
      <c r="Q538" s="18">
        <v>382</v>
      </c>
      <c r="R538" s="18">
        <v>432</v>
      </c>
      <c r="S538" s="20"/>
      <c r="T538" s="19">
        <v>391</v>
      </c>
      <c r="U538" s="18">
        <v>55</v>
      </c>
      <c r="V538" s="20"/>
      <c r="W538" s="18">
        <v>329</v>
      </c>
      <c r="X538" s="18">
        <v>196</v>
      </c>
      <c r="Y538" s="20"/>
      <c r="Z538" s="18">
        <v>489</v>
      </c>
      <c r="AA538" s="18">
        <v>416</v>
      </c>
      <c r="AB538" s="20"/>
      <c r="AC538" s="18">
        <v>602</v>
      </c>
      <c r="AD538" s="18">
        <v>327</v>
      </c>
      <c r="AE538" s="20"/>
      <c r="AF538" s="20"/>
      <c r="AG538" s="23"/>
      <c r="AH538" s="23"/>
      <c r="AI538" s="20"/>
      <c r="AJ538" s="23"/>
      <c r="AK538" s="23"/>
      <c r="AL538" s="20"/>
      <c r="AM538" s="23"/>
      <c r="AN538" s="23"/>
      <c r="AO538" s="20"/>
      <c r="AP538" s="23"/>
      <c r="AQ538" s="23"/>
      <c r="AR538" s="20"/>
      <c r="AS538" s="23"/>
      <c r="AT538" s="23"/>
      <c r="AU538" s="20"/>
    </row>
    <row r="539" spans="17:47" ht="15" thickBot="1" x14ac:dyDescent="0.4">
      <c r="Q539" s="18">
        <v>515</v>
      </c>
      <c r="R539" s="20"/>
      <c r="S539" s="20"/>
      <c r="T539" s="19">
        <v>572</v>
      </c>
      <c r="U539" s="20"/>
      <c r="V539" s="20"/>
      <c r="W539" s="18">
        <v>563</v>
      </c>
      <c r="X539" s="18">
        <v>946</v>
      </c>
      <c r="Y539" s="20"/>
      <c r="Z539" s="18">
        <v>609</v>
      </c>
      <c r="AA539" s="18">
        <v>206</v>
      </c>
      <c r="AB539" s="20"/>
      <c r="AC539" s="18">
        <v>493</v>
      </c>
      <c r="AD539" s="18">
        <v>793</v>
      </c>
      <c r="AE539" s="20"/>
      <c r="AF539" s="20"/>
      <c r="AG539" s="23"/>
      <c r="AH539" s="20"/>
      <c r="AI539" s="20"/>
      <c r="AJ539" s="23"/>
      <c r="AK539" s="20"/>
      <c r="AL539" s="20"/>
      <c r="AM539" s="23"/>
      <c r="AN539" s="23"/>
      <c r="AO539" s="20"/>
      <c r="AP539" s="23"/>
      <c r="AQ539" s="23"/>
      <c r="AR539" s="20"/>
      <c r="AS539" s="23"/>
      <c r="AT539" s="23"/>
      <c r="AU539" s="20"/>
    </row>
    <row r="540" spans="17:47" ht="15" thickBot="1" x14ac:dyDescent="0.4">
      <c r="Q540" s="18">
        <v>443</v>
      </c>
      <c r="R540" s="20"/>
      <c r="S540" s="20"/>
      <c r="T540" s="19">
        <v>631</v>
      </c>
      <c r="U540" s="20"/>
      <c r="V540" s="20"/>
      <c r="W540" s="18">
        <v>404</v>
      </c>
      <c r="X540" s="18">
        <v>61</v>
      </c>
      <c r="Y540" s="20"/>
      <c r="Z540" s="18">
        <v>398</v>
      </c>
      <c r="AA540" s="18">
        <v>549</v>
      </c>
      <c r="AB540" s="20"/>
      <c r="AC540" s="18">
        <v>798</v>
      </c>
      <c r="AD540" s="18">
        <v>308</v>
      </c>
      <c r="AE540" s="20"/>
      <c r="AF540" s="20"/>
      <c r="AG540" s="23"/>
      <c r="AH540" s="20"/>
      <c r="AI540" s="20"/>
      <c r="AJ540" s="23"/>
      <c r="AK540" s="20"/>
      <c r="AL540" s="20"/>
      <c r="AM540" s="23"/>
      <c r="AN540" s="23"/>
      <c r="AO540" s="20"/>
      <c r="AP540" s="23"/>
      <c r="AQ540" s="23"/>
      <c r="AR540" s="20"/>
      <c r="AS540" s="23"/>
      <c r="AT540" s="23"/>
      <c r="AU540" s="20"/>
    </row>
    <row r="541" spans="17:47" ht="15" thickBot="1" x14ac:dyDescent="0.4">
      <c r="Q541" s="18">
        <v>671</v>
      </c>
      <c r="R541" s="20"/>
      <c r="S541" s="20"/>
      <c r="T541" s="19">
        <v>334</v>
      </c>
      <c r="U541" s="20"/>
      <c r="V541" s="20"/>
      <c r="W541" s="18">
        <v>335</v>
      </c>
      <c r="X541" s="18">
        <v>665</v>
      </c>
      <c r="Y541" s="20"/>
      <c r="Z541" s="18">
        <v>528</v>
      </c>
      <c r="AA541" s="18">
        <v>288</v>
      </c>
      <c r="AB541" s="20"/>
      <c r="AC541" s="18">
        <v>1073</v>
      </c>
      <c r="AD541" s="18">
        <v>271</v>
      </c>
      <c r="AE541" s="20"/>
      <c r="AF541" s="20"/>
      <c r="AG541" s="23"/>
      <c r="AH541" s="20"/>
      <c r="AI541" s="20"/>
      <c r="AJ541" s="23"/>
      <c r="AK541" s="20"/>
      <c r="AL541" s="20"/>
      <c r="AM541" s="23"/>
      <c r="AN541" s="23"/>
      <c r="AO541" s="20"/>
      <c r="AP541" s="23"/>
      <c r="AQ541" s="23"/>
      <c r="AR541" s="20"/>
      <c r="AS541" s="23"/>
      <c r="AT541" s="23"/>
      <c r="AU541" s="20"/>
    </row>
    <row r="542" spans="17:47" ht="15" thickBot="1" x14ac:dyDescent="0.4">
      <c r="Q542" s="18">
        <v>475</v>
      </c>
      <c r="R542" s="20"/>
      <c r="S542" s="20"/>
      <c r="T542" s="19">
        <v>490</v>
      </c>
      <c r="U542" s="20"/>
      <c r="V542" s="20"/>
      <c r="W542" s="18">
        <v>250</v>
      </c>
      <c r="X542" s="18">
        <v>453</v>
      </c>
      <c r="Y542" s="20"/>
      <c r="Z542" s="18">
        <v>253</v>
      </c>
      <c r="AA542" s="18">
        <v>822</v>
      </c>
      <c r="AB542" s="20"/>
      <c r="AC542" s="18">
        <v>1607</v>
      </c>
      <c r="AD542" s="18">
        <v>497</v>
      </c>
      <c r="AE542" s="20"/>
      <c r="AF542" s="20"/>
      <c r="AG542" s="23"/>
      <c r="AH542" s="20"/>
      <c r="AI542" s="20"/>
      <c r="AJ542" s="23"/>
      <c r="AK542" s="20"/>
      <c r="AL542" s="20"/>
      <c r="AM542" s="23"/>
      <c r="AN542" s="23"/>
      <c r="AO542" s="20"/>
      <c r="AP542" s="23"/>
      <c r="AQ542" s="23"/>
      <c r="AR542" s="20"/>
      <c r="AS542" s="23"/>
      <c r="AT542" s="23"/>
      <c r="AU542" s="20"/>
    </row>
    <row r="543" spans="17:47" ht="15" thickBot="1" x14ac:dyDescent="0.4">
      <c r="Q543" s="18">
        <v>978</v>
      </c>
      <c r="R543" s="20"/>
      <c r="S543" s="20"/>
      <c r="T543" s="19">
        <v>2260</v>
      </c>
      <c r="U543" s="20"/>
      <c r="V543" s="20"/>
      <c r="W543" s="18">
        <v>314</v>
      </c>
      <c r="X543" s="18">
        <v>874</v>
      </c>
      <c r="Y543" s="20"/>
      <c r="Z543" s="18">
        <v>322</v>
      </c>
      <c r="AA543" s="18">
        <v>651</v>
      </c>
      <c r="AB543" s="20"/>
      <c r="AC543" s="18">
        <v>2201</v>
      </c>
      <c r="AD543" s="18">
        <v>278</v>
      </c>
      <c r="AE543" s="20"/>
      <c r="AF543" s="20"/>
      <c r="AG543" s="23"/>
      <c r="AH543" s="20"/>
      <c r="AI543" s="20"/>
      <c r="AJ543" s="23"/>
      <c r="AK543" s="20"/>
      <c r="AL543" s="20"/>
      <c r="AM543" s="23"/>
      <c r="AN543" s="23"/>
      <c r="AO543" s="20"/>
      <c r="AP543" s="23"/>
      <c r="AQ543" s="23"/>
      <c r="AR543" s="20"/>
      <c r="AS543" s="23"/>
      <c r="AT543" s="23"/>
      <c r="AU543" s="20"/>
    </row>
    <row r="544" spans="17:47" ht="15" thickBot="1" x14ac:dyDescent="0.4">
      <c r="Q544" s="18">
        <v>399</v>
      </c>
      <c r="R544" s="20"/>
      <c r="S544" s="20"/>
      <c r="T544" s="21">
        <v>647</v>
      </c>
      <c r="U544" s="20"/>
      <c r="V544" s="20"/>
      <c r="W544" s="18">
        <v>218</v>
      </c>
      <c r="X544" s="18">
        <v>634</v>
      </c>
      <c r="Y544" s="20"/>
      <c r="Z544" s="18">
        <v>479</v>
      </c>
      <c r="AA544" s="18">
        <v>249</v>
      </c>
      <c r="AB544" s="20"/>
      <c r="AC544" s="18">
        <v>64</v>
      </c>
      <c r="AD544" s="18">
        <v>634</v>
      </c>
      <c r="AE544" s="20"/>
      <c r="AF544" s="20"/>
      <c r="AG544" s="23"/>
      <c r="AH544" s="20"/>
      <c r="AI544" s="20"/>
      <c r="AJ544" s="23"/>
      <c r="AK544" s="20"/>
      <c r="AL544" s="20"/>
      <c r="AM544" s="23"/>
      <c r="AN544" s="23"/>
      <c r="AO544" s="20"/>
      <c r="AP544" s="23"/>
      <c r="AQ544" s="23"/>
      <c r="AR544" s="20"/>
      <c r="AS544" s="23"/>
      <c r="AT544" s="23"/>
      <c r="AU544" s="20"/>
    </row>
    <row r="545" spans="17:47" ht="15" thickBot="1" x14ac:dyDescent="0.4">
      <c r="Q545" s="18">
        <v>1464</v>
      </c>
      <c r="R545" s="20"/>
      <c r="S545" s="20"/>
      <c r="T545" s="19">
        <v>491</v>
      </c>
      <c r="U545" s="20"/>
      <c r="V545" s="20"/>
      <c r="W545" s="18">
        <v>623</v>
      </c>
      <c r="X545" s="18">
        <v>330</v>
      </c>
      <c r="Y545" s="20"/>
      <c r="Z545" s="18">
        <v>517</v>
      </c>
      <c r="AA545" s="18">
        <v>432</v>
      </c>
      <c r="AB545" s="20"/>
      <c r="AC545" s="18">
        <v>644</v>
      </c>
      <c r="AD545" s="18">
        <v>525</v>
      </c>
      <c r="AE545" s="20"/>
      <c r="AF545" s="20"/>
      <c r="AG545" s="23"/>
      <c r="AH545" s="20"/>
      <c r="AI545" s="20"/>
      <c r="AJ545" s="23"/>
      <c r="AK545" s="20"/>
      <c r="AL545" s="20"/>
      <c r="AM545" s="20"/>
      <c r="AN545" s="23"/>
      <c r="AO545" s="20"/>
      <c r="AP545" s="23"/>
      <c r="AQ545" s="23"/>
      <c r="AR545" s="20"/>
      <c r="AS545" s="23"/>
      <c r="AT545" s="23"/>
      <c r="AU545" s="20"/>
    </row>
    <row r="546" spans="17:47" ht="15" thickBot="1" x14ac:dyDescent="0.4">
      <c r="Q546" s="18">
        <v>848</v>
      </c>
      <c r="R546" s="20"/>
      <c r="S546" s="20"/>
      <c r="T546" s="19">
        <v>375</v>
      </c>
      <c r="U546" s="20"/>
      <c r="V546" s="20"/>
      <c r="W546" s="18">
        <v>230</v>
      </c>
      <c r="X546" s="18">
        <v>754</v>
      </c>
      <c r="Y546" s="20"/>
      <c r="Z546" s="18">
        <v>287</v>
      </c>
      <c r="AA546" s="18">
        <v>265</v>
      </c>
      <c r="AB546" s="20"/>
      <c r="AC546" s="18">
        <v>2142</v>
      </c>
      <c r="AD546" s="18">
        <v>448</v>
      </c>
      <c r="AE546" s="20"/>
      <c r="AF546" s="20"/>
      <c r="AG546" s="23"/>
      <c r="AH546" s="20"/>
      <c r="AI546" s="20"/>
      <c r="AJ546" s="23"/>
      <c r="AK546" s="20"/>
      <c r="AL546" s="20"/>
      <c r="AM546" s="23"/>
      <c r="AN546" s="23"/>
      <c r="AO546" s="20"/>
      <c r="AP546" s="23"/>
      <c r="AQ546" s="23"/>
      <c r="AR546" s="20"/>
      <c r="AS546" s="23"/>
      <c r="AT546" s="23"/>
      <c r="AU546" s="20"/>
    </row>
    <row r="547" spans="17:47" ht="15" thickBot="1" x14ac:dyDescent="0.4">
      <c r="Q547" s="18">
        <v>399</v>
      </c>
      <c r="R547" s="20"/>
      <c r="S547" s="20"/>
      <c r="T547" s="19">
        <v>584</v>
      </c>
      <c r="U547" s="20"/>
      <c r="V547" s="20"/>
      <c r="W547" s="18">
        <v>282</v>
      </c>
      <c r="X547" s="18">
        <v>320</v>
      </c>
      <c r="Y547" s="20"/>
      <c r="Z547" s="18">
        <v>349</v>
      </c>
      <c r="AA547" s="18">
        <v>295</v>
      </c>
      <c r="AB547" s="20"/>
      <c r="AC547" s="18">
        <v>284</v>
      </c>
      <c r="AD547" s="18">
        <v>552</v>
      </c>
      <c r="AE547" s="20"/>
      <c r="AF547" s="20"/>
      <c r="AG547" s="23"/>
      <c r="AH547" s="20"/>
      <c r="AI547" s="20"/>
      <c r="AJ547" s="23"/>
      <c r="AK547" s="20"/>
      <c r="AL547" s="20"/>
      <c r="AM547" s="23"/>
      <c r="AN547" s="23"/>
      <c r="AO547" s="20"/>
      <c r="AP547" s="23"/>
      <c r="AQ547" s="23"/>
      <c r="AR547" s="20"/>
      <c r="AS547" s="23"/>
      <c r="AT547" s="23"/>
      <c r="AU547" s="20"/>
    </row>
    <row r="548" spans="17:47" ht="15" thickBot="1" x14ac:dyDescent="0.4">
      <c r="Q548" s="18">
        <v>369</v>
      </c>
      <c r="R548" s="20"/>
      <c r="S548" s="20"/>
      <c r="T548" s="19">
        <v>213</v>
      </c>
      <c r="U548" s="20"/>
      <c r="V548" s="20"/>
      <c r="W548" s="18">
        <v>1067</v>
      </c>
      <c r="X548" s="18">
        <v>399</v>
      </c>
      <c r="Y548" s="20"/>
      <c r="Z548" s="18">
        <v>986</v>
      </c>
      <c r="AA548" s="18">
        <v>2176</v>
      </c>
      <c r="AB548" s="20"/>
      <c r="AC548" s="18">
        <v>416</v>
      </c>
      <c r="AD548" s="18">
        <v>294</v>
      </c>
      <c r="AE548" s="20"/>
      <c r="AF548" s="20"/>
      <c r="AG548" s="23"/>
      <c r="AH548" s="20"/>
      <c r="AI548" s="20"/>
      <c r="AJ548" s="23"/>
      <c r="AK548" s="20"/>
      <c r="AL548" s="20"/>
      <c r="AM548" s="23"/>
      <c r="AN548" s="23"/>
      <c r="AO548" s="20"/>
      <c r="AP548" s="23"/>
      <c r="AQ548" s="23"/>
      <c r="AR548" s="20"/>
      <c r="AS548" s="23"/>
      <c r="AT548" s="23"/>
      <c r="AU548" s="20"/>
    </row>
    <row r="549" spans="17:47" ht="15" thickBot="1" x14ac:dyDescent="0.4">
      <c r="Q549" s="18">
        <v>660</v>
      </c>
      <c r="R549" s="20"/>
      <c r="S549" s="20"/>
      <c r="T549" s="19">
        <v>380</v>
      </c>
      <c r="U549" s="20"/>
      <c r="V549" s="20"/>
      <c r="W549" s="18">
        <v>290</v>
      </c>
      <c r="X549" s="18">
        <v>255</v>
      </c>
      <c r="Y549" s="20"/>
      <c r="Z549" s="18">
        <v>386</v>
      </c>
      <c r="AA549" s="18">
        <v>642</v>
      </c>
      <c r="AB549" s="20"/>
      <c r="AC549" s="18">
        <v>1166</v>
      </c>
      <c r="AD549" s="18">
        <v>283</v>
      </c>
      <c r="AE549" s="20"/>
      <c r="AF549" s="20"/>
      <c r="AG549" s="23"/>
      <c r="AH549" s="20"/>
      <c r="AI549" s="20"/>
      <c r="AJ549" s="23"/>
      <c r="AK549" s="20"/>
      <c r="AL549" s="20"/>
      <c r="AM549" s="23"/>
      <c r="AN549" s="23"/>
      <c r="AO549" s="20"/>
      <c r="AP549" s="23"/>
      <c r="AQ549" s="23"/>
      <c r="AR549" s="20"/>
      <c r="AS549" s="23"/>
      <c r="AT549" s="23"/>
      <c r="AU549" s="20"/>
    </row>
    <row r="550" spans="17:47" ht="15" thickBot="1" x14ac:dyDescent="0.4">
      <c r="Q550" s="18">
        <v>274</v>
      </c>
      <c r="R550" s="20"/>
      <c r="S550" s="20"/>
      <c r="T550" s="19">
        <v>177</v>
      </c>
      <c r="U550" s="20"/>
      <c r="V550" s="20"/>
      <c r="W550" s="18">
        <v>245</v>
      </c>
      <c r="X550" s="18">
        <v>879</v>
      </c>
      <c r="Y550" s="20"/>
      <c r="Z550" s="18">
        <v>568</v>
      </c>
      <c r="AA550" s="18">
        <v>219</v>
      </c>
      <c r="AB550" s="20"/>
      <c r="AC550" s="18">
        <v>649</v>
      </c>
      <c r="AD550" s="18">
        <v>348</v>
      </c>
      <c r="AE550" s="20"/>
      <c r="AF550" s="20"/>
      <c r="AG550" s="23"/>
      <c r="AH550" s="20"/>
      <c r="AI550" s="20"/>
      <c r="AJ550" s="23"/>
      <c r="AK550" s="20"/>
      <c r="AL550" s="20"/>
      <c r="AM550" s="23"/>
      <c r="AN550" s="23"/>
      <c r="AO550" s="20"/>
      <c r="AP550" s="23"/>
      <c r="AQ550" s="23"/>
      <c r="AR550" s="20"/>
      <c r="AS550" s="23"/>
      <c r="AT550" s="23"/>
      <c r="AU550" s="20"/>
    </row>
    <row r="551" spans="17:47" ht="15" thickBot="1" x14ac:dyDescent="0.4">
      <c r="Q551" s="18">
        <v>571</v>
      </c>
      <c r="R551" s="20"/>
      <c r="S551" s="20"/>
      <c r="T551" s="19">
        <v>568</v>
      </c>
      <c r="U551" s="20"/>
      <c r="V551" s="20"/>
      <c r="W551" s="18">
        <v>633</v>
      </c>
      <c r="X551" s="18">
        <v>50</v>
      </c>
      <c r="Y551" s="20"/>
      <c r="Z551" s="18">
        <v>450</v>
      </c>
      <c r="AA551" s="18">
        <v>762</v>
      </c>
      <c r="AB551" s="20"/>
      <c r="AC551" s="18">
        <v>718</v>
      </c>
      <c r="AD551" s="18">
        <v>499</v>
      </c>
      <c r="AE551" s="20"/>
      <c r="AF551" s="20"/>
      <c r="AG551" s="23"/>
      <c r="AH551" s="20"/>
      <c r="AI551" s="20"/>
      <c r="AJ551" s="23"/>
      <c r="AK551" s="20"/>
      <c r="AL551" s="20"/>
      <c r="AM551" s="23"/>
      <c r="AN551" s="23"/>
      <c r="AO551" s="20"/>
      <c r="AP551" s="23"/>
      <c r="AQ551" s="23"/>
      <c r="AR551" s="20"/>
      <c r="AS551" s="23"/>
      <c r="AT551" s="23"/>
      <c r="AU551" s="20"/>
    </row>
    <row r="552" spans="17:47" ht="15" thickBot="1" x14ac:dyDescent="0.4">
      <c r="Q552" s="18">
        <v>501</v>
      </c>
      <c r="R552" s="20"/>
      <c r="S552" s="20"/>
      <c r="T552" s="19">
        <v>128</v>
      </c>
      <c r="U552" s="20"/>
      <c r="V552" s="20"/>
      <c r="W552" s="18">
        <v>352</v>
      </c>
      <c r="X552" s="18">
        <v>718</v>
      </c>
      <c r="Y552" s="20"/>
      <c r="Z552" s="18">
        <v>357</v>
      </c>
      <c r="AA552" s="18">
        <v>363</v>
      </c>
      <c r="AB552" s="20"/>
      <c r="AC552" s="18">
        <v>1019</v>
      </c>
      <c r="AD552" s="18">
        <v>288</v>
      </c>
      <c r="AE552" s="20"/>
      <c r="AF552" s="20"/>
      <c r="AG552" s="23"/>
      <c r="AH552" s="20"/>
      <c r="AI552" s="20"/>
      <c r="AJ552" s="23"/>
      <c r="AK552" s="20"/>
      <c r="AL552" s="20"/>
      <c r="AM552" s="23"/>
      <c r="AN552" s="23"/>
      <c r="AO552" s="20"/>
      <c r="AP552" s="23"/>
      <c r="AQ552" s="23"/>
      <c r="AR552" s="20"/>
      <c r="AS552" s="23"/>
      <c r="AT552" s="23"/>
      <c r="AU552" s="20"/>
    </row>
    <row r="553" spans="17:47" ht="15" thickBot="1" x14ac:dyDescent="0.4">
      <c r="Q553" s="18">
        <v>348</v>
      </c>
      <c r="R553" s="20"/>
      <c r="S553" s="20"/>
      <c r="T553" s="19">
        <v>349</v>
      </c>
      <c r="U553" s="20"/>
      <c r="V553" s="20"/>
      <c r="W553" s="18">
        <v>232</v>
      </c>
      <c r="X553" s="18">
        <v>233</v>
      </c>
      <c r="Y553" s="20"/>
      <c r="Z553" s="18">
        <v>284</v>
      </c>
      <c r="AA553" s="18">
        <v>755</v>
      </c>
      <c r="AB553" s="20"/>
      <c r="AC553" s="18">
        <v>924</v>
      </c>
      <c r="AD553" s="18">
        <v>591</v>
      </c>
      <c r="AE553" s="20"/>
      <c r="AF553" s="20"/>
      <c r="AG553" s="23"/>
      <c r="AH553" s="20"/>
      <c r="AI553" s="20"/>
      <c r="AJ553" s="23"/>
      <c r="AK553" s="20"/>
      <c r="AL553" s="20"/>
      <c r="AM553" s="23"/>
      <c r="AN553" s="23"/>
      <c r="AO553" s="20"/>
      <c r="AP553" s="23"/>
      <c r="AQ553" s="23"/>
      <c r="AR553" s="20"/>
      <c r="AS553" s="23"/>
      <c r="AT553" s="23"/>
      <c r="AU553" s="20"/>
    </row>
    <row r="554" spans="17:47" ht="15" thickBot="1" x14ac:dyDescent="0.4">
      <c r="Q554" s="18">
        <v>701</v>
      </c>
      <c r="R554" s="20"/>
      <c r="S554" s="20"/>
      <c r="T554" s="19">
        <v>443</v>
      </c>
      <c r="U554" s="20"/>
      <c r="V554" s="20"/>
      <c r="W554" s="18">
        <v>436</v>
      </c>
      <c r="X554" s="18">
        <v>53</v>
      </c>
      <c r="Y554" s="20"/>
      <c r="Z554" s="18">
        <v>343</v>
      </c>
      <c r="AA554" s="18">
        <v>419</v>
      </c>
      <c r="AB554" s="20"/>
      <c r="AC554" s="18">
        <v>61</v>
      </c>
      <c r="AD554" s="18">
        <v>211</v>
      </c>
      <c r="AE554" s="20"/>
      <c r="AF554" s="20"/>
      <c r="AG554" s="23"/>
      <c r="AH554" s="20"/>
      <c r="AI554" s="20"/>
      <c r="AJ554" s="23"/>
      <c r="AK554" s="20"/>
      <c r="AL554" s="20"/>
      <c r="AM554" s="23"/>
      <c r="AN554" s="23"/>
      <c r="AO554" s="20"/>
      <c r="AP554" s="23"/>
      <c r="AQ554" s="23"/>
      <c r="AR554" s="20"/>
      <c r="AS554" s="23"/>
      <c r="AT554" s="23"/>
      <c r="AU554" s="20"/>
    </row>
    <row r="555" spans="17:47" ht="15" thickBot="1" x14ac:dyDescent="0.4">
      <c r="Q555" s="18">
        <v>552</v>
      </c>
      <c r="R555" s="20"/>
      <c r="S555" s="20"/>
      <c r="T555" s="19">
        <v>296</v>
      </c>
      <c r="U555" s="20"/>
      <c r="V555" s="20"/>
      <c r="W555" s="18">
        <v>362</v>
      </c>
      <c r="X555" s="18">
        <v>1482</v>
      </c>
      <c r="Y555" s="20"/>
      <c r="Z555" s="18">
        <v>638</v>
      </c>
      <c r="AA555" s="18">
        <v>657</v>
      </c>
      <c r="AB555" s="20"/>
      <c r="AC555" s="18">
        <v>1364</v>
      </c>
      <c r="AD555" s="18">
        <v>616</v>
      </c>
      <c r="AE555" s="20"/>
      <c r="AF555" s="20"/>
      <c r="AG555" s="23"/>
      <c r="AH555" s="20"/>
      <c r="AI555" s="20"/>
      <c r="AJ555" s="23"/>
      <c r="AK555" s="20"/>
      <c r="AL555" s="20"/>
      <c r="AM555" s="23"/>
      <c r="AN555" s="23"/>
      <c r="AO555" s="20"/>
      <c r="AP555" s="23"/>
      <c r="AQ555" s="23"/>
      <c r="AR555" s="20"/>
      <c r="AS555" s="23"/>
      <c r="AT555" s="23"/>
      <c r="AU555" s="20"/>
    </row>
    <row r="556" spans="17:47" ht="15" thickBot="1" x14ac:dyDescent="0.4">
      <c r="Q556" s="18">
        <v>638</v>
      </c>
      <c r="R556" s="20"/>
      <c r="S556" s="20"/>
      <c r="T556" s="21">
        <v>407</v>
      </c>
      <c r="U556" s="20"/>
      <c r="V556" s="20"/>
      <c r="W556" s="18">
        <v>468</v>
      </c>
      <c r="X556" s="18">
        <v>1370</v>
      </c>
      <c r="Y556" s="20"/>
      <c r="Z556" s="18">
        <v>397</v>
      </c>
      <c r="AA556" s="18">
        <v>379</v>
      </c>
      <c r="AB556" s="20"/>
      <c r="AC556" s="18">
        <v>797</v>
      </c>
      <c r="AD556" s="18">
        <v>290</v>
      </c>
      <c r="AE556" s="20"/>
      <c r="AF556" s="20"/>
      <c r="AG556" s="23"/>
      <c r="AH556" s="20"/>
      <c r="AI556" s="20"/>
      <c r="AJ556" s="23"/>
      <c r="AK556" s="20"/>
      <c r="AL556" s="20"/>
      <c r="AM556" s="23"/>
      <c r="AN556" s="23"/>
      <c r="AO556" s="20"/>
      <c r="AP556" s="23"/>
      <c r="AQ556" s="23"/>
      <c r="AR556" s="20"/>
      <c r="AS556" s="23"/>
      <c r="AT556" s="23"/>
      <c r="AU556" s="20"/>
    </row>
    <row r="557" spans="17:47" ht="15" thickBot="1" x14ac:dyDescent="0.4">
      <c r="Q557" s="18">
        <v>437</v>
      </c>
      <c r="R557" s="20"/>
      <c r="S557" s="20"/>
      <c r="T557" s="19">
        <v>476</v>
      </c>
      <c r="U557" s="20"/>
      <c r="V557" s="20"/>
      <c r="W557" s="18">
        <v>269</v>
      </c>
      <c r="X557" s="18">
        <v>433</v>
      </c>
      <c r="Y557" s="20"/>
      <c r="Z557" s="18">
        <v>467</v>
      </c>
      <c r="AA557" s="18">
        <v>73</v>
      </c>
      <c r="AB557" s="20"/>
      <c r="AC557" s="18">
        <v>542</v>
      </c>
      <c r="AD557" s="18">
        <v>345</v>
      </c>
      <c r="AE557" s="20"/>
      <c r="AF557" s="20"/>
      <c r="AG557" s="23"/>
      <c r="AH557" s="20"/>
      <c r="AI557" s="20"/>
      <c r="AJ557" s="23"/>
      <c r="AK557" s="20"/>
      <c r="AL557" s="20"/>
      <c r="AM557" s="23"/>
      <c r="AN557" s="23"/>
      <c r="AO557" s="20"/>
      <c r="AP557" s="23"/>
      <c r="AQ557" s="23"/>
      <c r="AR557" s="20"/>
      <c r="AS557" s="23"/>
      <c r="AT557" s="23"/>
      <c r="AU557" s="20"/>
    </row>
    <row r="558" spans="17:47" ht="15" thickBot="1" x14ac:dyDescent="0.4">
      <c r="Q558" s="18">
        <v>375</v>
      </c>
      <c r="R558" s="20"/>
      <c r="S558" s="20"/>
      <c r="T558" s="19">
        <v>376</v>
      </c>
      <c r="U558" s="20"/>
      <c r="V558" s="20"/>
      <c r="W558" s="18">
        <v>207</v>
      </c>
      <c r="X558" s="18">
        <v>272</v>
      </c>
      <c r="Y558" s="20"/>
      <c r="Z558" s="18">
        <v>380</v>
      </c>
      <c r="AA558" s="18">
        <v>495</v>
      </c>
      <c r="AB558" s="20"/>
      <c r="AC558" s="18">
        <v>849</v>
      </c>
      <c r="AD558" s="18">
        <v>63</v>
      </c>
      <c r="AE558" s="20"/>
      <c r="AF558" s="20"/>
      <c r="AG558" s="23"/>
      <c r="AH558" s="20"/>
      <c r="AI558" s="20"/>
      <c r="AJ558" s="23"/>
      <c r="AK558" s="20"/>
      <c r="AL558" s="20"/>
      <c r="AM558" s="23"/>
      <c r="AN558" s="23"/>
      <c r="AO558" s="20"/>
      <c r="AP558" s="23"/>
      <c r="AQ558" s="23"/>
      <c r="AR558" s="20"/>
      <c r="AS558" s="23"/>
      <c r="AT558" s="23"/>
      <c r="AU558" s="20"/>
    </row>
    <row r="559" spans="17:47" ht="15" thickBot="1" x14ac:dyDescent="0.4">
      <c r="Q559" s="18">
        <v>431</v>
      </c>
      <c r="R559" s="20"/>
      <c r="S559" s="20"/>
      <c r="T559" s="19">
        <v>182</v>
      </c>
      <c r="U559" s="20"/>
      <c r="V559" s="20"/>
      <c r="W559" s="18">
        <v>2431</v>
      </c>
      <c r="X559" s="18">
        <v>463</v>
      </c>
      <c r="Y559" s="20"/>
      <c r="Z559" s="18">
        <v>310</v>
      </c>
      <c r="AA559" s="18">
        <v>2495</v>
      </c>
      <c r="AB559" s="20"/>
      <c r="AC559" s="18">
        <v>1160</v>
      </c>
      <c r="AD559" s="18">
        <v>113</v>
      </c>
      <c r="AE559" s="20"/>
      <c r="AF559" s="20"/>
      <c r="AG559" s="23"/>
      <c r="AH559" s="20"/>
      <c r="AI559" s="20"/>
      <c r="AJ559" s="23"/>
      <c r="AK559" s="20"/>
      <c r="AL559" s="20"/>
      <c r="AM559" s="23"/>
      <c r="AN559" s="23"/>
      <c r="AO559" s="20"/>
      <c r="AP559" s="23"/>
      <c r="AQ559" s="23"/>
      <c r="AR559" s="20"/>
      <c r="AS559" s="23"/>
      <c r="AT559" s="23"/>
      <c r="AU559" s="20"/>
    </row>
    <row r="560" spans="17:47" ht="15" thickBot="1" x14ac:dyDescent="0.4">
      <c r="Q560" s="18">
        <v>498</v>
      </c>
      <c r="R560" s="20"/>
      <c r="S560" s="20"/>
      <c r="T560" s="19">
        <v>305</v>
      </c>
      <c r="U560" s="20"/>
      <c r="V560" s="20"/>
      <c r="W560" s="18">
        <v>666</v>
      </c>
      <c r="X560" s="18">
        <v>542</v>
      </c>
      <c r="Y560" s="20"/>
      <c r="Z560" s="18">
        <v>175</v>
      </c>
      <c r="AA560" s="18">
        <v>369</v>
      </c>
      <c r="AB560" s="20"/>
      <c r="AC560" s="18">
        <v>56</v>
      </c>
      <c r="AD560" s="18">
        <v>771</v>
      </c>
      <c r="AE560" s="20"/>
      <c r="AF560" s="20"/>
      <c r="AG560" s="23"/>
      <c r="AH560" s="20"/>
      <c r="AI560" s="20"/>
      <c r="AJ560" s="23"/>
      <c r="AK560" s="20"/>
      <c r="AL560" s="20"/>
      <c r="AM560" s="23"/>
      <c r="AN560" s="23"/>
      <c r="AO560" s="20"/>
      <c r="AP560" s="23"/>
      <c r="AQ560" s="23"/>
      <c r="AR560" s="20"/>
      <c r="AS560" s="23"/>
      <c r="AT560" s="23"/>
      <c r="AU560" s="20"/>
    </row>
    <row r="561" spans="17:47" ht="15" thickBot="1" x14ac:dyDescent="0.4">
      <c r="Q561" s="18">
        <v>469</v>
      </c>
      <c r="R561" s="20"/>
      <c r="S561" s="20"/>
      <c r="T561" s="19">
        <v>227</v>
      </c>
      <c r="U561" s="20"/>
      <c r="V561" s="20"/>
      <c r="W561" s="18">
        <v>603</v>
      </c>
      <c r="X561" s="18">
        <v>97</v>
      </c>
      <c r="Y561" s="20"/>
      <c r="Z561" s="18">
        <v>254</v>
      </c>
      <c r="AA561" s="18">
        <v>58</v>
      </c>
      <c r="AB561" s="20"/>
      <c r="AC561" s="18">
        <v>824</v>
      </c>
      <c r="AD561" s="18">
        <v>267</v>
      </c>
      <c r="AE561" s="20"/>
      <c r="AF561" s="20"/>
      <c r="AG561" s="23"/>
      <c r="AH561" s="20"/>
      <c r="AI561" s="20"/>
      <c r="AJ561" s="23"/>
      <c r="AK561" s="20"/>
      <c r="AL561" s="20"/>
      <c r="AM561" s="23"/>
      <c r="AN561" s="23"/>
      <c r="AO561" s="20"/>
      <c r="AP561" s="23"/>
      <c r="AQ561" s="23"/>
      <c r="AR561" s="20"/>
      <c r="AS561" s="23"/>
      <c r="AT561" s="23"/>
      <c r="AU561" s="20"/>
    </row>
    <row r="562" spans="17:47" ht="15" thickBot="1" x14ac:dyDescent="0.4">
      <c r="Q562" s="18">
        <v>286</v>
      </c>
      <c r="R562" s="20"/>
      <c r="S562" s="20"/>
      <c r="T562" s="19">
        <v>257</v>
      </c>
      <c r="U562" s="20"/>
      <c r="V562" s="20"/>
      <c r="W562" s="18">
        <v>307</v>
      </c>
      <c r="X562" s="18">
        <v>175</v>
      </c>
      <c r="Y562" s="20"/>
      <c r="Z562" s="18">
        <v>322</v>
      </c>
      <c r="AA562" s="18">
        <v>416</v>
      </c>
      <c r="AB562" s="20"/>
      <c r="AC562" s="18">
        <v>1181</v>
      </c>
      <c r="AD562" s="18">
        <v>229</v>
      </c>
      <c r="AE562" s="20"/>
      <c r="AF562" s="20"/>
      <c r="AG562" s="23"/>
      <c r="AH562" s="20"/>
      <c r="AI562" s="20"/>
      <c r="AJ562" s="23"/>
      <c r="AK562" s="20"/>
      <c r="AL562" s="20"/>
      <c r="AM562" s="23"/>
      <c r="AN562" s="23"/>
      <c r="AO562" s="20"/>
      <c r="AP562" s="23"/>
      <c r="AQ562" s="23"/>
      <c r="AR562" s="20"/>
      <c r="AS562" s="23"/>
      <c r="AT562" s="23"/>
      <c r="AU562" s="20"/>
    </row>
    <row r="563" spans="17:47" ht="15" thickBot="1" x14ac:dyDescent="0.4">
      <c r="Q563" s="18">
        <v>352</v>
      </c>
      <c r="R563" s="20"/>
      <c r="S563" s="20"/>
      <c r="T563" s="19">
        <v>317</v>
      </c>
      <c r="U563" s="20"/>
      <c r="V563" s="20"/>
      <c r="W563" s="18">
        <v>407</v>
      </c>
      <c r="X563" s="18">
        <v>265</v>
      </c>
      <c r="Y563" s="20"/>
      <c r="Z563" s="18">
        <v>396</v>
      </c>
      <c r="AA563" s="18">
        <v>306</v>
      </c>
      <c r="AB563" s="20"/>
      <c r="AC563" s="18">
        <v>547</v>
      </c>
      <c r="AD563" s="18">
        <v>172</v>
      </c>
      <c r="AE563" s="20"/>
      <c r="AF563" s="20"/>
      <c r="AG563" s="23"/>
      <c r="AH563" s="20"/>
      <c r="AI563" s="20"/>
      <c r="AJ563" s="23"/>
      <c r="AK563" s="20"/>
      <c r="AL563" s="20"/>
      <c r="AM563" s="23"/>
      <c r="AN563" s="23"/>
      <c r="AO563" s="20"/>
      <c r="AP563" s="23"/>
      <c r="AQ563" s="23"/>
      <c r="AR563" s="20"/>
      <c r="AS563" s="23"/>
      <c r="AT563" s="23"/>
      <c r="AU563" s="20"/>
    </row>
    <row r="564" spans="17:47" ht="15" thickBot="1" x14ac:dyDescent="0.4">
      <c r="Q564" s="18">
        <v>836</v>
      </c>
      <c r="R564" s="20"/>
      <c r="S564" s="20"/>
      <c r="T564" s="19">
        <v>703</v>
      </c>
      <c r="U564" s="20"/>
      <c r="V564" s="20"/>
      <c r="W564" s="18">
        <v>179</v>
      </c>
      <c r="X564" s="18">
        <v>1354</v>
      </c>
      <c r="Y564" s="20"/>
      <c r="Z564" s="18">
        <v>537</v>
      </c>
      <c r="AA564" s="18">
        <v>207</v>
      </c>
      <c r="AB564" s="20"/>
      <c r="AC564" s="18">
        <v>627</v>
      </c>
      <c r="AD564" s="18">
        <v>316</v>
      </c>
      <c r="AE564" s="20"/>
      <c r="AF564" s="20"/>
      <c r="AG564" s="23"/>
      <c r="AH564" s="20"/>
      <c r="AI564" s="20"/>
      <c r="AJ564" s="23"/>
      <c r="AK564" s="20"/>
      <c r="AL564" s="20"/>
      <c r="AM564" s="23"/>
      <c r="AN564" s="23"/>
      <c r="AO564" s="20"/>
      <c r="AP564" s="23"/>
      <c r="AQ564" s="23"/>
      <c r="AR564" s="20"/>
      <c r="AS564" s="23"/>
      <c r="AT564" s="23"/>
      <c r="AU564" s="20"/>
    </row>
    <row r="565" spans="17:47" ht="15" thickBot="1" x14ac:dyDescent="0.4">
      <c r="Q565" s="18">
        <v>447</v>
      </c>
      <c r="R565" s="20"/>
      <c r="S565" s="20"/>
      <c r="T565" s="19">
        <v>588</v>
      </c>
      <c r="U565" s="20"/>
      <c r="V565" s="20"/>
      <c r="W565" s="18">
        <v>227</v>
      </c>
      <c r="X565" s="18">
        <v>354</v>
      </c>
      <c r="Y565" s="20"/>
      <c r="Z565" s="18">
        <v>331</v>
      </c>
      <c r="AA565" s="18">
        <v>90</v>
      </c>
      <c r="AB565" s="20"/>
      <c r="AC565" s="18">
        <v>606</v>
      </c>
      <c r="AD565" s="18">
        <v>333</v>
      </c>
      <c r="AE565" s="20"/>
      <c r="AF565" s="20"/>
      <c r="AG565" s="23"/>
      <c r="AH565" s="20"/>
      <c r="AI565" s="20"/>
      <c r="AJ565" s="23"/>
      <c r="AK565" s="20"/>
      <c r="AL565" s="20"/>
      <c r="AM565" s="23"/>
      <c r="AN565" s="23"/>
      <c r="AO565" s="20"/>
      <c r="AP565" s="23"/>
      <c r="AQ565" s="23"/>
      <c r="AR565" s="20"/>
      <c r="AS565" s="23"/>
      <c r="AT565" s="23"/>
      <c r="AU565" s="20"/>
    </row>
    <row r="566" spans="17:47" ht="15" thickBot="1" x14ac:dyDescent="0.4">
      <c r="Q566" s="18">
        <v>407</v>
      </c>
      <c r="R566" s="20"/>
      <c r="S566" s="20"/>
      <c r="T566" s="19">
        <v>160</v>
      </c>
      <c r="U566" s="20"/>
      <c r="V566" s="20"/>
      <c r="W566" s="18">
        <v>702</v>
      </c>
      <c r="X566" s="18">
        <v>265</v>
      </c>
      <c r="Y566" s="20"/>
      <c r="Z566" s="18">
        <v>213</v>
      </c>
      <c r="AA566" s="18">
        <v>1088</v>
      </c>
      <c r="AB566" s="20"/>
      <c r="AC566" s="18">
        <v>623</v>
      </c>
      <c r="AD566" s="18">
        <v>322</v>
      </c>
      <c r="AE566" s="20"/>
      <c r="AF566" s="20"/>
      <c r="AG566" s="23"/>
      <c r="AH566" s="20"/>
      <c r="AI566" s="20"/>
      <c r="AJ566" s="23"/>
      <c r="AK566" s="20"/>
      <c r="AL566" s="20"/>
      <c r="AM566" s="23"/>
      <c r="AN566" s="23"/>
      <c r="AO566" s="20"/>
      <c r="AP566" s="23"/>
      <c r="AQ566" s="23"/>
      <c r="AR566" s="20"/>
      <c r="AS566" s="23"/>
      <c r="AT566" s="23"/>
      <c r="AU566" s="20"/>
    </row>
    <row r="567" spans="17:47" ht="15" thickBot="1" x14ac:dyDescent="0.4">
      <c r="Q567" s="18">
        <v>428</v>
      </c>
      <c r="R567" s="20"/>
      <c r="S567" s="20"/>
      <c r="T567" s="19">
        <v>1332</v>
      </c>
      <c r="U567" s="20"/>
      <c r="V567" s="20"/>
      <c r="W567" s="18">
        <v>90</v>
      </c>
      <c r="X567" s="18">
        <v>495</v>
      </c>
      <c r="Y567" s="20"/>
      <c r="Z567" s="18">
        <v>168</v>
      </c>
      <c r="AA567" s="18">
        <v>345</v>
      </c>
      <c r="AB567" s="20"/>
      <c r="AC567" s="18">
        <v>548</v>
      </c>
      <c r="AD567" s="18">
        <v>1470</v>
      </c>
      <c r="AE567" s="20"/>
      <c r="AF567" s="20"/>
      <c r="AG567" s="23"/>
      <c r="AH567" s="20"/>
      <c r="AI567" s="20"/>
      <c r="AJ567" s="23"/>
      <c r="AK567" s="20"/>
      <c r="AL567" s="20"/>
      <c r="AM567" s="23"/>
      <c r="AN567" s="23"/>
      <c r="AO567" s="20"/>
      <c r="AP567" s="23"/>
      <c r="AQ567" s="23"/>
      <c r="AR567" s="20"/>
      <c r="AS567" s="23"/>
      <c r="AT567" s="23"/>
      <c r="AU567" s="20"/>
    </row>
    <row r="568" spans="17:47" ht="15" thickBot="1" x14ac:dyDescent="0.4">
      <c r="Q568" s="18">
        <v>913</v>
      </c>
      <c r="R568" s="20"/>
      <c r="S568" s="20"/>
      <c r="T568" s="19">
        <v>248</v>
      </c>
      <c r="U568" s="20"/>
      <c r="V568" s="20"/>
      <c r="W568" s="18">
        <v>234</v>
      </c>
      <c r="X568" s="18">
        <v>163</v>
      </c>
      <c r="Y568" s="20"/>
      <c r="Z568" s="18">
        <v>331</v>
      </c>
      <c r="AA568" s="18">
        <v>352</v>
      </c>
      <c r="AB568" s="20"/>
      <c r="AC568" s="18">
        <v>1065</v>
      </c>
      <c r="AD568" s="18">
        <v>642</v>
      </c>
      <c r="AE568" s="20"/>
      <c r="AF568" s="20"/>
      <c r="AG568" s="23"/>
      <c r="AH568" s="20"/>
      <c r="AI568" s="20"/>
      <c r="AJ568" s="23"/>
      <c r="AK568" s="20"/>
      <c r="AL568" s="20"/>
      <c r="AM568" s="23"/>
      <c r="AN568" s="23"/>
      <c r="AO568" s="20"/>
      <c r="AP568" s="23"/>
      <c r="AQ568" s="23"/>
      <c r="AR568" s="20"/>
      <c r="AS568" s="23"/>
      <c r="AT568" s="23"/>
      <c r="AU568" s="20"/>
    </row>
    <row r="569" spans="17:47" ht="15" thickBot="1" x14ac:dyDescent="0.4">
      <c r="Q569" s="18">
        <v>790</v>
      </c>
      <c r="R569" s="20"/>
      <c r="S569" s="20"/>
      <c r="T569" s="19">
        <v>378</v>
      </c>
      <c r="U569" s="20"/>
      <c r="V569" s="20"/>
      <c r="W569" s="18">
        <v>651</v>
      </c>
      <c r="X569" s="18">
        <v>248</v>
      </c>
      <c r="Y569" s="20"/>
      <c r="Z569" s="18">
        <v>435</v>
      </c>
      <c r="AA569" s="18">
        <v>324</v>
      </c>
      <c r="AB569" s="20"/>
      <c r="AC569" s="18">
        <v>285</v>
      </c>
      <c r="AD569" s="18">
        <v>303</v>
      </c>
      <c r="AE569" s="20"/>
      <c r="AF569" s="20"/>
      <c r="AG569" s="23"/>
      <c r="AH569" s="20"/>
      <c r="AI569" s="20"/>
      <c r="AJ569" s="23"/>
      <c r="AK569" s="20"/>
      <c r="AL569" s="20"/>
      <c r="AM569" s="23"/>
      <c r="AN569" s="23"/>
      <c r="AO569" s="20"/>
      <c r="AP569" s="23"/>
      <c r="AQ569" s="23"/>
      <c r="AR569" s="20"/>
      <c r="AS569" s="23"/>
      <c r="AT569" s="23"/>
      <c r="AU569" s="20"/>
    </row>
    <row r="570" spans="17:47" ht="15" thickBot="1" x14ac:dyDescent="0.4">
      <c r="Q570" s="18">
        <v>664</v>
      </c>
      <c r="R570" s="20"/>
      <c r="S570" s="20"/>
      <c r="T570" s="19">
        <v>305</v>
      </c>
      <c r="U570" s="20"/>
      <c r="V570" s="20"/>
      <c r="W570" s="18">
        <v>1249</v>
      </c>
      <c r="X570" s="18">
        <v>749</v>
      </c>
      <c r="Y570" s="20"/>
      <c r="Z570" s="18">
        <v>355</v>
      </c>
      <c r="AA570" s="18">
        <v>502</v>
      </c>
      <c r="AB570" s="20"/>
      <c r="AC570" s="18">
        <v>880</v>
      </c>
      <c r="AD570" s="18">
        <v>560</v>
      </c>
      <c r="AE570" s="20"/>
      <c r="AF570" s="20"/>
      <c r="AG570" s="23"/>
      <c r="AH570" s="20"/>
      <c r="AI570" s="20"/>
      <c r="AJ570" s="23"/>
      <c r="AK570" s="20"/>
      <c r="AL570" s="20"/>
      <c r="AM570" s="23"/>
      <c r="AN570" s="23"/>
      <c r="AO570" s="20"/>
      <c r="AP570" s="23"/>
      <c r="AQ570" s="23"/>
      <c r="AR570" s="20"/>
      <c r="AS570" s="23"/>
      <c r="AT570" s="23"/>
      <c r="AU570" s="20"/>
    </row>
    <row r="571" spans="17:47" ht="15" thickBot="1" x14ac:dyDescent="0.4">
      <c r="Q571" s="18">
        <v>1107</v>
      </c>
      <c r="R571" s="20"/>
      <c r="S571" s="20"/>
      <c r="T571" s="19">
        <v>300</v>
      </c>
      <c r="U571" s="20"/>
      <c r="V571" s="20"/>
      <c r="W571" s="18">
        <v>404</v>
      </c>
      <c r="X571" s="18">
        <v>234</v>
      </c>
      <c r="Y571" s="20"/>
      <c r="Z571" s="18">
        <v>413</v>
      </c>
      <c r="AA571" s="18">
        <v>162</v>
      </c>
      <c r="AB571" s="20"/>
      <c r="AC571" s="18">
        <v>281</v>
      </c>
      <c r="AD571" s="18">
        <v>1334</v>
      </c>
      <c r="AE571" s="20"/>
      <c r="AF571" s="20"/>
      <c r="AG571" s="23"/>
      <c r="AH571" s="20"/>
      <c r="AI571" s="20"/>
      <c r="AJ571" s="23"/>
      <c r="AK571" s="20"/>
      <c r="AL571" s="20"/>
      <c r="AM571" s="23"/>
      <c r="AN571" s="23"/>
      <c r="AO571" s="20"/>
      <c r="AP571" s="23"/>
      <c r="AQ571" s="23"/>
      <c r="AR571" s="20"/>
      <c r="AS571" s="23"/>
      <c r="AT571" s="23"/>
      <c r="AU571" s="20"/>
    </row>
    <row r="572" spans="17:47" ht="15" thickBot="1" x14ac:dyDescent="0.4">
      <c r="Q572" s="18">
        <v>618</v>
      </c>
      <c r="R572" s="20"/>
      <c r="S572" s="20"/>
      <c r="T572" s="19">
        <v>274</v>
      </c>
      <c r="U572" s="20"/>
      <c r="V572" s="20"/>
      <c r="W572" s="18">
        <v>258</v>
      </c>
      <c r="X572" s="18">
        <v>414</v>
      </c>
      <c r="Y572" s="20"/>
      <c r="Z572" s="18">
        <v>91</v>
      </c>
      <c r="AA572" s="18">
        <v>373</v>
      </c>
      <c r="AB572" s="20"/>
      <c r="AC572" s="18">
        <v>833</v>
      </c>
      <c r="AD572" s="18">
        <v>1944</v>
      </c>
      <c r="AE572" s="20"/>
      <c r="AF572" s="20"/>
      <c r="AG572" s="23"/>
      <c r="AH572" s="20"/>
      <c r="AI572" s="20"/>
      <c r="AJ572" s="23"/>
      <c r="AK572" s="20"/>
      <c r="AL572" s="20"/>
      <c r="AM572" s="23"/>
      <c r="AN572" s="23"/>
      <c r="AO572" s="20"/>
      <c r="AP572" s="23"/>
      <c r="AQ572" s="23"/>
      <c r="AR572" s="20"/>
      <c r="AS572" s="23"/>
      <c r="AT572" s="23"/>
      <c r="AU572" s="20"/>
    </row>
    <row r="573" spans="17:47" ht="15" thickBot="1" x14ac:dyDescent="0.4">
      <c r="Q573" s="18">
        <v>63</v>
      </c>
      <c r="R573" s="20"/>
      <c r="S573" s="20"/>
      <c r="T573" s="19">
        <v>238</v>
      </c>
      <c r="U573" s="20"/>
      <c r="V573" s="20"/>
      <c r="W573" s="18">
        <v>272</v>
      </c>
      <c r="X573" s="18">
        <v>650</v>
      </c>
      <c r="Y573" s="20"/>
      <c r="Z573" s="18">
        <v>276</v>
      </c>
      <c r="AA573" s="18">
        <v>140</v>
      </c>
      <c r="AB573" s="20"/>
      <c r="AC573" s="18">
        <v>429</v>
      </c>
      <c r="AD573" s="18">
        <v>287</v>
      </c>
      <c r="AE573" s="20"/>
      <c r="AF573" s="20"/>
      <c r="AG573" s="23"/>
      <c r="AH573" s="20"/>
      <c r="AI573" s="20"/>
      <c r="AJ573" s="23"/>
      <c r="AK573" s="20"/>
      <c r="AL573" s="20"/>
      <c r="AM573" s="23"/>
      <c r="AN573" s="23"/>
      <c r="AO573" s="20"/>
      <c r="AP573" s="23"/>
      <c r="AQ573" s="23"/>
      <c r="AR573" s="20"/>
      <c r="AS573" s="23"/>
      <c r="AT573" s="23"/>
      <c r="AU573" s="20"/>
    </row>
    <row r="574" spans="17:47" ht="15" thickBot="1" x14ac:dyDescent="0.4">
      <c r="Q574" s="18">
        <v>261</v>
      </c>
      <c r="R574" s="20"/>
      <c r="S574" s="20"/>
      <c r="T574" s="19">
        <v>346</v>
      </c>
      <c r="U574" s="20"/>
      <c r="V574" s="20"/>
      <c r="W574" s="18">
        <v>284</v>
      </c>
      <c r="X574" s="18">
        <v>225</v>
      </c>
      <c r="Y574" s="20"/>
      <c r="Z574" s="18">
        <v>271</v>
      </c>
      <c r="AA574" s="18">
        <v>274</v>
      </c>
      <c r="AB574" s="20"/>
      <c r="AC574" s="18">
        <v>363</v>
      </c>
      <c r="AD574" s="18">
        <v>440</v>
      </c>
      <c r="AE574" s="20"/>
      <c r="AF574" s="20"/>
      <c r="AG574" s="23"/>
      <c r="AH574" s="20"/>
      <c r="AI574" s="20"/>
      <c r="AJ574" s="23"/>
      <c r="AK574" s="20"/>
      <c r="AL574" s="20"/>
      <c r="AM574" s="23"/>
      <c r="AN574" s="23"/>
      <c r="AO574" s="20"/>
      <c r="AP574" s="23"/>
      <c r="AQ574" s="23"/>
      <c r="AR574" s="20"/>
      <c r="AS574" s="23"/>
      <c r="AT574" s="23"/>
      <c r="AU574" s="20"/>
    </row>
    <row r="575" spans="17:47" ht="15" thickBot="1" x14ac:dyDescent="0.4">
      <c r="Q575" s="18">
        <v>610</v>
      </c>
      <c r="R575" s="20"/>
      <c r="S575" s="20"/>
      <c r="T575" s="19">
        <v>177</v>
      </c>
      <c r="U575" s="20"/>
      <c r="V575" s="20"/>
      <c r="W575" s="18">
        <v>256</v>
      </c>
      <c r="X575" s="18">
        <v>225</v>
      </c>
      <c r="Y575" s="20"/>
      <c r="Z575" s="18">
        <v>150</v>
      </c>
      <c r="AA575" s="18">
        <v>686</v>
      </c>
      <c r="AB575" s="20"/>
      <c r="AC575" s="18">
        <v>316</v>
      </c>
      <c r="AD575" s="18">
        <v>519</v>
      </c>
      <c r="AE575" s="20"/>
      <c r="AF575" s="20"/>
      <c r="AG575" s="23"/>
      <c r="AH575" s="20"/>
      <c r="AI575" s="20"/>
      <c r="AJ575" s="23"/>
      <c r="AK575" s="20"/>
      <c r="AL575" s="20"/>
      <c r="AM575" s="23"/>
      <c r="AN575" s="23"/>
      <c r="AO575" s="20"/>
      <c r="AP575" s="23"/>
      <c r="AQ575" s="23"/>
      <c r="AR575" s="20"/>
      <c r="AS575" s="23"/>
      <c r="AT575" s="23"/>
      <c r="AU575" s="20"/>
    </row>
    <row r="576" spans="17:47" ht="15" thickBot="1" x14ac:dyDescent="0.4">
      <c r="Q576" s="18">
        <v>287</v>
      </c>
      <c r="R576" s="20"/>
      <c r="S576" s="20"/>
      <c r="T576" s="19">
        <v>550</v>
      </c>
      <c r="U576" s="20"/>
      <c r="V576" s="20"/>
      <c r="W576" s="18">
        <v>284</v>
      </c>
      <c r="X576" s="18">
        <v>264</v>
      </c>
      <c r="Y576" s="20"/>
      <c r="Z576" s="18">
        <v>458</v>
      </c>
      <c r="AA576" s="18">
        <v>263</v>
      </c>
      <c r="AB576" s="20"/>
      <c r="AC576" s="18">
        <v>458</v>
      </c>
      <c r="AD576" s="18">
        <v>1945</v>
      </c>
      <c r="AE576" s="20"/>
      <c r="AF576" s="20"/>
      <c r="AG576" s="23"/>
      <c r="AH576" s="20"/>
      <c r="AI576" s="20"/>
      <c r="AJ576" s="23"/>
      <c r="AK576" s="20"/>
      <c r="AL576" s="20"/>
      <c r="AM576" s="23"/>
      <c r="AN576" s="23"/>
      <c r="AO576" s="20"/>
      <c r="AP576" s="23"/>
      <c r="AQ576" s="23"/>
      <c r="AR576" s="20"/>
      <c r="AS576" s="23"/>
      <c r="AT576" s="23"/>
      <c r="AU576" s="20"/>
    </row>
    <row r="577" spans="17:47" ht="15" thickBot="1" x14ac:dyDescent="0.4">
      <c r="Q577" s="18">
        <v>553</v>
      </c>
      <c r="R577" s="20"/>
      <c r="S577" s="20"/>
      <c r="T577" s="19">
        <v>564</v>
      </c>
      <c r="U577" s="20"/>
      <c r="V577" s="20"/>
      <c r="W577" s="18">
        <v>245</v>
      </c>
      <c r="X577" s="18">
        <v>2821</v>
      </c>
      <c r="Y577" s="20"/>
      <c r="Z577" s="18">
        <v>649</v>
      </c>
      <c r="AA577" s="18">
        <v>1417</v>
      </c>
      <c r="AB577" s="20"/>
      <c r="AC577" s="18">
        <v>1122</v>
      </c>
      <c r="AD577" s="18">
        <v>211</v>
      </c>
      <c r="AE577" s="20"/>
      <c r="AF577" s="20"/>
      <c r="AG577" s="23"/>
      <c r="AH577" s="20"/>
      <c r="AI577" s="20"/>
      <c r="AJ577" s="23"/>
      <c r="AK577" s="20"/>
      <c r="AL577" s="20"/>
      <c r="AM577" s="23"/>
      <c r="AN577" s="23"/>
      <c r="AO577" s="20"/>
      <c r="AP577" s="23"/>
      <c r="AQ577" s="23"/>
      <c r="AR577" s="20"/>
      <c r="AS577" s="23"/>
      <c r="AT577" s="23"/>
      <c r="AU577" s="20"/>
    </row>
    <row r="578" spans="17:47" ht="15" thickBot="1" x14ac:dyDescent="0.4">
      <c r="Q578" s="18">
        <v>391</v>
      </c>
      <c r="R578" s="20"/>
      <c r="S578" s="20"/>
      <c r="T578" s="19">
        <v>189</v>
      </c>
      <c r="U578" s="20"/>
      <c r="V578" s="20"/>
      <c r="W578" s="18">
        <v>168</v>
      </c>
      <c r="X578" s="18">
        <v>853</v>
      </c>
      <c r="Y578" s="20"/>
      <c r="Z578" s="18">
        <v>260</v>
      </c>
      <c r="AA578" s="18">
        <v>79</v>
      </c>
      <c r="AB578" s="20"/>
      <c r="AC578" s="18">
        <v>448</v>
      </c>
      <c r="AD578" s="18">
        <v>275</v>
      </c>
      <c r="AE578" s="20"/>
      <c r="AF578" s="20"/>
      <c r="AG578" s="23"/>
      <c r="AH578" s="20"/>
      <c r="AI578" s="20"/>
      <c r="AJ578" s="23"/>
      <c r="AK578" s="20"/>
      <c r="AL578" s="20"/>
      <c r="AM578" s="23"/>
      <c r="AN578" s="23"/>
      <c r="AO578" s="20"/>
      <c r="AP578" s="23"/>
      <c r="AQ578" s="23"/>
      <c r="AR578" s="20"/>
      <c r="AS578" s="23"/>
      <c r="AT578" s="23"/>
      <c r="AU578" s="20"/>
    </row>
    <row r="579" spans="17:47" ht="15" thickBot="1" x14ac:dyDescent="0.4">
      <c r="Q579" s="18">
        <v>287</v>
      </c>
      <c r="R579" s="20"/>
      <c r="S579" s="20"/>
      <c r="T579" s="19">
        <v>234</v>
      </c>
      <c r="U579" s="20"/>
      <c r="V579" s="20"/>
      <c r="W579" s="18">
        <v>223</v>
      </c>
      <c r="X579" s="18">
        <v>668</v>
      </c>
      <c r="Y579" s="20"/>
      <c r="Z579" s="18">
        <v>250</v>
      </c>
      <c r="AA579" s="18">
        <v>58</v>
      </c>
      <c r="AB579" s="20"/>
      <c r="AC579" s="18">
        <v>387</v>
      </c>
      <c r="AD579" s="18">
        <v>565</v>
      </c>
      <c r="AE579" s="20"/>
      <c r="AF579" s="20"/>
      <c r="AG579" s="23"/>
      <c r="AH579" s="20"/>
      <c r="AI579" s="20"/>
      <c r="AJ579" s="23"/>
      <c r="AK579" s="20"/>
      <c r="AL579" s="20"/>
      <c r="AM579" s="23"/>
      <c r="AN579" s="23"/>
      <c r="AO579" s="20"/>
      <c r="AP579" s="23"/>
      <c r="AQ579" s="23"/>
      <c r="AR579" s="20"/>
      <c r="AS579" s="23"/>
      <c r="AT579" s="23"/>
      <c r="AU579" s="20"/>
    </row>
    <row r="580" spans="17:47" ht="15" thickBot="1" x14ac:dyDescent="0.4">
      <c r="Q580" s="18">
        <v>356</v>
      </c>
      <c r="R580" s="20"/>
      <c r="S580" s="20"/>
      <c r="T580" s="19">
        <v>453</v>
      </c>
      <c r="U580" s="20"/>
      <c r="V580" s="20"/>
      <c r="W580" s="18">
        <v>390</v>
      </c>
      <c r="X580" s="18">
        <v>362</v>
      </c>
      <c r="Y580" s="20"/>
      <c r="Z580" s="18">
        <v>279</v>
      </c>
      <c r="AA580" s="18">
        <v>514</v>
      </c>
      <c r="AB580" s="20"/>
      <c r="AC580" s="18">
        <v>332</v>
      </c>
      <c r="AD580" s="18">
        <v>275</v>
      </c>
      <c r="AE580" s="20"/>
      <c r="AF580" s="20"/>
      <c r="AG580" s="23"/>
      <c r="AH580" s="20"/>
      <c r="AI580" s="20"/>
      <c r="AJ580" s="23"/>
      <c r="AK580" s="20"/>
      <c r="AL580" s="20"/>
      <c r="AM580" s="23"/>
      <c r="AN580" s="23"/>
      <c r="AO580" s="20"/>
      <c r="AP580" s="23"/>
      <c r="AQ580" s="23"/>
      <c r="AR580" s="20"/>
      <c r="AS580" s="23"/>
      <c r="AT580" s="23"/>
      <c r="AU580" s="20"/>
    </row>
    <row r="581" spans="17:47" ht="15" thickBot="1" x14ac:dyDescent="0.4">
      <c r="Q581" s="18">
        <v>474</v>
      </c>
      <c r="R581" s="20"/>
      <c r="S581" s="20"/>
      <c r="T581" s="19">
        <v>283</v>
      </c>
      <c r="U581" s="20"/>
      <c r="V581" s="20"/>
      <c r="W581" s="18">
        <v>262</v>
      </c>
      <c r="X581" s="18">
        <v>288</v>
      </c>
      <c r="Y581" s="20"/>
      <c r="Z581" s="18">
        <v>284</v>
      </c>
      <c r="AA581" s="18">
        <v>171</v>
      </c>
      <c r="AB581" s="20"/>
      <c r="AC581" s="18">
        <v>446</v>
      </c>
      <c r="AD581" s="18">
        <v>490</v>
      </c>
      <c r="AE581" s="20"/>
      <c r="AF581" s="20"/>
      <c r="AG581" s="23"/>
      <c r="AH581" s="20"/>
      <c r="AI581" s="20"/>
      <c r="AJ581" s="23"/>
      <c r="AK581" s="20"/>
      <c r="AL581" s="20"/>
      <c r="AM581" s="23"/>
      <c r="AN581" s="23"/>
      <c r="AO581" s="20"/>
      <c r="AP581" s="23"/>
      <c r="AQ581" s="23"/>
      <c r="AR581" s="20"/>
      <c r="AS581" s="23"/>
      <c r="AT581" s="23"/>
      <c r="AU581" s="20"/>
    </row>
    <row r="582" spans="17:47" ht="15" thickBot="1" x14ac:dyDescent="0.4">
      <c r="Q582" s="18">
        <v>480</v>
      </c>
      <c r="R582" s="20"/>
      <c r="S582" s="20"/>
      <c r="T582" s="19">
        <v>225</v>
      </c>
      <c r="U582" s="20"/>
      <c r="V582" s="20"/>
      <c r="W582" s="18">
        <v>559</v>
      </c>
      <c r="X582" s="18">
        <v>53</v>
      </c>
      <c r="Y582" s="20"/>
      <c r="Z582" s="18">
        <v>131</v>
      </c>
      <c r="AA582" s="18">
        <v>284</v>
      </c>
      <c r="AB582" s="20"/>
      <c r="AC582" s="18">
        <v>568</v>
      </c>
      <c r="AD582" s="18">
        <v>392</v>
      </c>
      <c r="AE582" s="20"/>
      <c r="AF582" s="20"/>
      <c r="AG582" s="23"/>
      <c r="AH582" s="20"/>
      <c r="AI582" s="20"/>
      <c r="AJ582" s="23"/>
      <c r="AK582" s="20"/>
      <c r="AL582" s="20"/>
      <c r="AM582" s="23"/>
      <c r="AN582" s="23"/>
      <c r="AO582" s="20"/>
      <c r="AP582" s="23"/>
      <c r="AQ582" s="23"/>
      <c r="AR582" s="20"/>
      <c r="AS582" s="23"/>
      <c r="AT582" s="23"/>
      <c r="AU582" s="20"/>
    </row>
    <row r="583" spans="17:47" ht="15" thickBot="1" x14ac:dyDescent="0.4">
      <c r="Q583" s="18">
        <v>175</v>
      </c>
      <c r="R583" s="20"/>
      <c r="S583" s="20"/>
      <c r="T583" s="19">
        <v>462</v>
      </c>
      <c r="U583" s="20"/>
      <c r="V583" s="20"/>
      <c r="W583" s="18">
        <v>282</v>
      </c>
      <c r="X583" s="18">
        <v>254</v>
      </c>
      <c r="Y583" s="20"/>
      <c r="Z583" s="18">
        <v>58</v>
      </c>
      <c r="AA583" s="18">
        <v>539</v>
      </c>
      <c r="AB583" s="20"/>
      <c r="AC583" s="18">
        <v>425</v>
      </c>
      <c r="AD583" s="18">
        <v>512</v>
      </c>
      <c r="AE583" s="20"/>
      <c r="AF583" s="20"/>
      <c r="AG583" s="23"/>
      <c r="AH583" s="20"/>
      <c r="AI583" s="20"/>
      <c r="AJ583" s="23"/>
      <c r="AK583" s="20"/>
      <c r="AL583" s="20"/>
      <c r="AM583" s="23"/>
      <c r="AN583" s="23"/>
      <c r="AO583" s="20"/>
      <c r="AP583" s="23"/>
      <c r="AQ583" s="23"/>
      <c r="AR583" s="20"/>
      <c r="AS583" s="23"/>
      <c r="AT583" s="23"/>
      <c r="AU583" s="20"/>
    </row>
    <row r="584" spans="17:47" ht="15" thickBot="1" x14ac:dyDescent="0.4">
      <c r="Q584" s="18">
        <v>168</v>
      </c>
      <c r="R584" s="20"/>
      <c r="S584" s="20"/>
      <c r="T584" s="19">
        <v>359</v>
      </c>
      <c r="U584" s="20"/>
      <c r="V584" s="20"/>
      <c r="W584" s="18">
        <v>559</v>
      </c>
      <c r="X584" s="18">
        <v>273</v>
      </c>
      <c r="Y584" s="20"/>
      <c r="Z584" s="18">
        <v>149</v>
      </c>
      <c r="AA584" s="18">
        <v>508</v>
      </c>
      <c r="AB584" s="20"/>
      <c r="AC584" s="18">
        <v>843</v>
      </c>
      <c r="AD584" s="18">
        <v>231</v>
      </c>
      <c r="AE584" s="20"/>
      <c r="AF584" s="20"/>
      <c r="AG584" s="23"/>
      <c r="AH584" s="20"/>
      <c r="AI584" s="20"/>
      <c r="AJ584" s="23"/>
      <c r="AK584" s="20"/>
      <c r="AL584" s="20"/>
      <c r="AM584" s="23"/>
      <c r="AN584" s="23"/>
      <c r="AO584" s="20"/>
      <c r="AP584" s="23"/>
      <c r="AQ584" s="23"/>
      <c r="AR584" s="20"/>
      <c r="AS584" s="23"/>
      <c r="AT584" s="23"/>
      <c r="AU584" s="20"/>
    </row>
    <row r="585" spans="17:47" ht="15" thickBot="1" x14ac:dyDescent="0.4">
      <c r="Q585" s="18">
        <v>436</v>
      </c>
      <c r="R585" s="20"/>
      <c r="S585" s="20"/>
      <c r="T585" s="19">
        <v>178</v>
      </c>
      <c r="U585" s="20"/>
      <c r="V585" s="20"/>
      <c r="W585" s="18">
        <v>106</v>
      </c>
      <c r="X585" s="18">
        <v>390</v>
      </c>
      <c r="Y585" s="20"/>
      <c r="Z585" s="18">
        <v>225</v>
      </c>
      <c r="AA585" s="18">
        <v>320</v>
      </c>
      <c r="AB585" s="20"/>
      <c r="AC585" s="18">
        <v>615</v>
      </c>
      <c r="AD585" s="18">
        <v>267</v>
      </c>
      <c r="AE585" s="20"/>
      <c r="AF585" s="20"/>
      <c r="AG585" s="23"/>
      <c r="AH585" s="20"/>
      <c r="AI585" s="20"/>
      <c r="AJ585" s="23"/>
      <c r="AK585" s="20"/>
      <c r="AL585" s="20"/>
      <c r="AM585" s="23"/>
      <c r="AN585" s="23"/>
      <c r="AO585" s="20"/>
      <c r="AP585" s="23"/>
      <c r="AQ585" s="23"/>
      <c r="AR585" s="20"/>
      <c r="AS585" s="23"/>
      <c r="AT585" s="23"/>
      <c r="AU585" s="20"/>
    </row>
    <row r="586" spans="17:47" ht="15" thickBot="1" x14ac:dyDescent="0.4">
      <c r="Q586" s="18">
        <v>329</v>
      </c>
      <c r="R586" s="20"/>
      <c r="S586" s="20"/>
      <c r="T586" s="19">
        <v>230</v>
      </c>
      <c r="U586" s="20"/>
      <c r="V586" s="20"/>
      <c r="W586" s="18">
        <v>444</v>
      </c>
      <c r="X586" s="18">
        <v>899</v>
      </c>
      <c r="Y586" s="20"/>
      <c r="Z586" s="18">
        <v>414</v>
      </c>
      <c r="AA586" s="18">
        <v>490</v>
      </c>
      <c r="AB586" s="20"/>
      <c r="AC586" s="18">
        <v>464</v>
      </c>
      <c r="AD586" s="18">
        <v>213</v>
      </c>
      <c r="AE586" s="20"/>
      <c r="AF586" s="20"/>
      <c r="AG586" s="23"/>
      <c r="AH586" s="20"/>
      <c r="AI586" s="20"/>
      <c r="AJ586" s="23"/>
      <c r="AK586" s="20"/>
      <c r="AL586" s="20"/>
      <c r="AM586" s="23"/>
      <c r="AN586" s="23"/>
      <c r="AO586" s="20"/>
      <c r="AP586" s="23"/>
      <c r="AQ586" s="23"/>
      <c r="AR586" s="20"/>
      <c r="AS586" s="23"/>
      <c r="AT586" s="23"/>
      <c r="AU586" s="20"/>
    </row>
    <row r="587" spans="17:47" ht="15" thickBot="1" x14ac:dyDescent="0.4">
      <c r="Q587" s="18">
        <v>263</v>
      </c>
      <c r="R587" s="20"/>
      <c r="S587" s="20"/>
      <c r="T587" s="19">
        <v>383</v>
      </c>
      <c r="U587" s="20"/>
      <c r="V587" s="20"/>
      <c r="W587" s="18">
        <v>411</v>
      </c>
      <c r="X587" s="18">
        <v>316</v>
      </c>
      <c r="Y587" s="20"/>
      <c r="Z587" s="18">
        <v>395</v>
      </c>
      <c r="AA587" s="18">
        <v>310</v>
      </c>
      <c r="AB587" s="20"/>
      <c r="AC587" s="18">
        <v>194</v>
      </c>
      <c r="AD587" s="18">
        <v>672</v>
      </c>
      <c r="AE587" s="20"/>
      <c r="AF587" s="20"/>
      <c r="AG587" s="23"/>
      <c r="AH587" s="20"/>
      <c r="AI587" s="20"/>
      <c r="AJ587" s="23"/>
      <c r="AK587" s="20"/>
      <c r="AL587" s="20"/>
      <c r="AM587" s="23"/>
      <c r="AN587" s="23"/>
      <c r="AO587" s="20"/>
      <c r="AP587" s="23"/>
      <c r="AQ587" s="23"/>
      <c r="AR587" s="20"/>
      <c r="AS587" s="23"/>
      <c r="AT587" s="23"/>
      <c r="AU587" s="20"/>
    </row>
    <row r="588" spans="17:47" ht="15" thickBot="1" x14ac:dyDescent="0.4">
      <c r="Q588" s="18">
        <v>258</v>
      </c>
      <c r="R588" s="20"/>
      <c r="S588" s="20"/>
      <c r="T588" s="19">
        <v>198</v>
      </c>
      <c r="U588" s="20"/>
      <c r="V588" s="20"/>
      <c r="W588" s="18">
        <v>728</v>
      </c>
      <c r="X588" s="18">
        <v>2469</v>
      </c>
      <c r="Y588" s="20"/>
      <c r="Z588" s="18">
        <v>228</v>
      </c>
      <c r="AA588" s="18">
        <v>349</v>
      </c>
      <c r="AB588" s="20"/>
      <c r="AC588" s="18">
        <v>592</v>
      </c>
      <c r="AD588" s="18">
        <v>77</v>
      </c>
      <c r="AE588" s="20"/>
      <c r="AF588" s="20"/>
      <c r="AG588" s="23"/>
      <c r="AH588" s="20"/>
      <c r="AI588" s="20"/>
      <c r="AJ588" s="23"/>
      <c r="AK588" s="20"/>
      <c r="AL588" s="20"/>
      <c r="AM588" s="23"/>
      <c r="AN588" s="23"/>
      <c r="AO588" s="20"/>
      <c r="AP588" s="23"/>
      <c r="AQ588" s="23"/>
      <c r="AR588" s="20"/>
      <c r="AS588" s="23"/>
      <c r="AT588" s="23"/>
      <c r="AU588" s="20"/>
    </row>
    <row r="589" spans="17:47" ht="15" thickBot="1" x14ac:dyDescent="0.4">
      <c r="Q589" s="18">
        <v>275</v>
      </c>
      <c r="R589" s="20"/>
      <c r="S589" s="20"/>
      <c r="T589" s="21">
        <v>515</v>
      </c>
      <c r="U589" s="20"/>
      <c r="V589" s="20"/>
      <c r="W589" s="18">
        <v>759</v>
      </c>
      <c r="X589" s="18">
        <v>337</v>
      </c>
      <c r="Y589" s="20"/>
      <c r="Z589" s="18">
        <v>387</v>
      </c>
      <c r="AA589" s="18">
        <v>206</v>
      </c>
      <c r="AB589" s="20"/>
      <c r="AC589" s="18">
        <v>439</v>
      </c>
      <c r="AD589" s="18">
        <v>230</v>
      </c>
      <c r="AE589" s="20"/>
      <c r="AF589" s="20"/>
      <c r="AG589" s="23"/>
      <c r="AH589" s="20"/>
      <c r="AI589" s="20"/>
      <c r="AJ589" s="23"/>
      <c r="AK589" s="20"/>
      <c r="AL589" s="20"/>
      <c r="AM589" s="23"/>
      <c r="AN589" s="23"/>
      <c r="AO589" s="20"/>
      <c r="AP589" s="23"/>
      <c r="AQ589" s="23"/>
      <c r="AR589" s="20"/>
      <c r="AS589" s="23"/>
      <c r="AT589" s="23"/>
      <c r="AU589" s="20"/>
    </row>
    <row r="590" spans="17:47" ht="15" thickBot="1" x14ac:dyDescent="0.4">
      <c r="Q590" s="18">
        <v>288</v>
      </c>
      <c r="R590" s="20"/>
      <c r="S590" s="20"/>
      <c r="T590" s="19">
        <v>387</v>
      </c>
      <c r="U590" s="20"/>
      <c r="V590" s="20"/>
      <c r="W590" s="18">
        <v>431</v>
      </c>
      <c r="X590" s="18">
        <v>364</v>
      </c>
      <c r="Y590" s="20"/>
      <c r="Z590" s="18">
        <v>164</v>
      </c>
      <c r="AA590" s="18">
        <v>251</v>
      </c>
      <c r="AB590" s="20"/>
      <c r="AC590" s="18">
        <v>64</v>
      </c>
      <c r="AD590" s="18">
        <v>174</v>
      </c>
      <c r="AE590" s="20"/>
      <c r="AF590" s="20"/>
      <c r="AG590" s="23"/>
      <c r="AH590" s="20"/>
      <c r="AI590" s="20"/>
      <c r="AJ590" s="23"/>
      <c r="AK590" s="20"/>
      <c r="AL590" s="20"/>
      <c r="AM590" s="23"/>
      <c r="AN590" s="23"/>
      <c r="AO590" s="20"/>
      <c r="AP590" s="23"/>
      <c r="AQ590" s="23"/>
      <c r="AR590" s="20"/>
      <c r="AS590" s="23"/>
      <c r="AT590" s="23"/>
      <c r="AU590" s="20"/>
    </row>
    <row r="591" spans="17:47" ht="15" thickBot="1" x14ac:dyDescent="0.4">
      <c r="Q591" s="18">
        <v>253</v>
      </c>
      <c r="R591" s="20"/>
      <c r="S591" s="20"/>
      <c r="T591" s="19">
        <v>267</v>
      </c>
      <c r="U591" s="20"/>
      <c r="V591" s="20"/>
      <c r="W591" s="18">
        <v>229</v>
      </c>
      <c r="X591" s="18">
        <v>348</v>
      </c>
      <c r="Y591" s="20"/>
      <c r="Z591" s="18">
        <v>229</v>
      </c>
      <c r="AA591" s="18">
        <v>382</v>
      </c>
      <c r="AB591" s="20"/>
      <c r="AC591" s="18">
        <v>459</v>
      </c>
      <c r="AD591" s="18">
        <v>337</v>
      </c>
      <c r="AE591" s="20"/>
      <c r="AF591" s="20"/>
      <c r="AG591" s="23"/>
      <c r="AH591" s="20"/>
      <c r="AI591" s="20"/>
      <c r="AJ591" s="23"/>
      <c r="AK591" s="20"/>
      <c r="AL591" s="20"/>
      <c r="AM591" s="23"/>
      <c r="AN591" s="23"/>
      <c r="AO591" s="20"/>
      <c r="AP591" s="23"/>
      <c r="AQ591" s="23"/>
      <c r="AR591" s="20"/>
      <c r="AS591" s="23"/>
      <c r="AT591" s="23"/>
      <c r="AU591" s="20"/>
    </row>
    <row r="592" spans="17:47" ht="15" thickBot="1" x14ac:dyDescent="0.4">
      <c r="Q592" s="18">
        <v>388</v>
      </c>
      <c r="R592" s="20"/>
      <c r="S592" s="20"/>
      <c r="T592" s="19">
        <v>129</v>
      </c>
      <c r="U592" s="20"/>
      <c r="V592" s="20"/>
      <c r="W592" s="18">
        <v>264</v>
      </c>
      <c r="X592" s="18">
        <v>115</v>
      </c>
      <c r="Y592" s="20"/>
      <c r="Z592" s="18">
        <v>244</v>
      </c>
      <c r="AA592" s="18">
        <v>50</v>
      </c>
      <c r="AB592" s="20"/>
      <c r="AC592" s="18">
        <v>350</v>
      </c>
      <c r="AD592" s="18">
        <v>640</v>
      </c>
      <c r="AE592" s="20"/>
      <c r="AF592" s="20"/>
      <c r="AG592" s="23"/>
      <c r="AH592" s="20"/>
      <c r="AI592" s="20"/>
      <c r="AJ592" s="23"/>
      <c r="AK592" s="20"/>
      <c r="AL592" s="20"/>
      <c r="AM592" s="23"/>
      <c r="AN592" s="23"/>
      <c r="AO592" s="20"/>
      <c r="AP592" s="23"/>
      <c r="AQ592" s="23"/>
      <c r="AR592" s="20"/>
      <c r="AS592" s="23"/>
      <c r="AT592" s="23"/>
      <c r="AU592" s="20"/>
    </row>
    <row r="593" spans="17:47" ht="15" thickBot="1" x14ac:dyDescent="0.4">
      <c r="Q593" s="18">
        <v>481</v>
      </c>
      <c r="R593" s="20"/>
      <c r="S593" s="20"/>
      <c r="T593" s="19">
        <v>303</v>
      </c>
      <c r="U593" s="20"/>
      <c r="V593" s="20"/>
      <c r="W593" s="18">
        <v>334</v>
      </c>
      <c r="X593" s="18">
        <v>1010</v>
      </c>
      <c r="Y593" s="20"/>
      <c r="Z593" s="18">
        <v>250</v>
      </c>
      <c r="AA593" s="18">
        <v>610</v>
      </c>
      <c r="AB593" s="20"/>
      <c r="AC593" s="18">
        <v>227</v>
      </c>
      <c r="AD593" s="18">
        <v>864</v>
      </c>
      <c r="AE593" s="20"/>
      <c r="AF593" s="20"/>
      <c r="AG593" s="23"/>
      <c r="AH593" s="20"/>
      <c r="AI593" s="20"/>
      <c r="AJ593" s="23"/>
      <c r="AK593" s="20"/>
      <c r="AL593" s="20"/>
      <c r="AM593" s="23"/>
      <c r="AN593" s="23"/>
      <c r="AO593" s="20"/>
      <c r="AP593" s="23"/>
      <c r="AQ593" s="23"/>
      <c r="AR593" s="20"/>
      <c r="AS593" s="23"/>
      <c r="AT593" s="23"/>
      <c r="AU593" s="20"/>
    </row>
    <row r="594" spans="17:47" ht="15" thickBot="1" x14ac:dyDescent="0.4">
      <c r="Q594" s="18">
        <v>475</v>
      </c>
      <c r="R594" s="20"/>
      <c r="S594" s="20"/>
      <c r="T594" s="19">
        <v>207</v>
      </c>
      <c r="U594" s="20"/>
      <c r="V594" s="20"/>
      <c r="W594" s="18">
        <v>408</v>
      </c>
      <c r="X594" s="18">
        <v>1151</v>
      </c>
      <c r="Y594" s="20"/>
      <c r="Z594" s="18">
        <v>197</v>
      </c>
      <c r="AA594" s="18">
        <v>316</v>
      </c>
      <c r="AB594" s="20"/>
      <c r="AC594" s="18">
        <v>506</v>
      </c>
      <c r="AD594" s="18">
        <v>280</v>
      </c>
      <c r="AE594" s="20"/>
      <c r="AF594" s="20"/>
      <c r="AG594" s="23"/>
      <c r="AH594" s="20"/>
      <c r="AI594" s="20"/>
      <c r="AJ594" s="23"/>
      <c r="AK594" s="20"/>
      <c r="AL594" s="20"/>
      <c r="AM594" s="23"/>
      <c r="AN594" s="23"/>
      <c r="AO594" s="20"/>
      <c r="AP594" s="23"/>
      <c r="AQ594" s="23"/>
      <c r="AR594" s="20"/>
      <c r="AS594" s="23"/>
      <c r="AT594" s="23"/>
      <c r="AU594" s="20"/>
    </row>
    <row r="595" spans="17:47" ht="15" thickBot="1" x14ac:dyDescent="0.4">
      <c r="Q595" s="18">
        <v>287</v>
      </c>
      <c r="R595" s="20"/>
      <c r="S595" s="20"/>
      <c r="T595" s="19">
        <v>210</v>
      </c>
      <c r="U595" s="20"/>
      <c r="V595" s="20"/>
      <c r="W595" s="18">
        <v>486</v>
      </c>
      <c r="X595" s="18">
        <v>469</v>
      </c>
      <c r="Y595" s="20"/>
      <c r="Z595" s="18">
        <v>435</v>
      </c>
      <c r="AA595" s="18">
        <v>747</v>
      </c>
      <c r="AB595" s="20"/>
      <c r="AC595" s="18">
        <v>134</v>
      </c>
      <c r="AD595" s="18">
        <v>173</v>
      </c>
      <c r="AE595" s="20"/>
      <c r="AF595" s="20"/>
      <c r="AG595" s="23"/>
      <c r="AH595" s="20"/>
      <c r="AI595" s="20"/>
      <c r="AJ595" s="23"/>
      <c r="AK595" s="20"/>
      <c r="AL595" s="20"/>
      <c r="AM595" s="23"/>
      <c r="AN595" s="23"/>
      <c r="AO595" s="20"/>
      <c r="AP595" s="23"/>
      <c r="AQ595" s="23"/>
      <c r="AR595" s="20"/>
      <c r="AS595" s="23"/>
      <c r="AT595" s="23"/>
      <c r="AU595" s="20"/>
    </row>
    <row r="596" spans="17:47" ht="15" thickBot="1" x14ac:dyDescent="0.4">
      <c r="Q596" s="18">
        <v>680</v>
      </c>
      <c r="R596" s="20"/>
      <c r="S596" s="20"/>
      <c r="T596" s="19">
        <v>964</v>
      </c>
      <c r="U596" s="20"/>
      <c r="V596" s="20"/>
      <c r="W596" s="18">
        <v>1035</v>
      </c>
      <c r="X596" s="18">
        <v>368</v>
      </c>
      <c r="Y596" s="20"/>
      <c r="Z596" s="18">
        <v>1119</v>
      </c>
      <c r="AA596" s="18">
        <v>351</v>
      </c>
      <c r="AB596" s="20"/>
      <c r="AC596" s="18">
        <v>343</v>
      </c>
      <c r="AD596" s="18">
        <v>187</v>
      </c>
      <c r="AE596" s="20"/>
      <c r="AF596" s="20"/>
      <c r="AG596" s="23"/>
      <c r="AH596" s="20"/>
      <c r="AI596" s="20"/>
      <c r="AJ596" s="23"/>
      <c r="AK596" s="20"/>
      <c r="AL596" s="20"/>
      <c r="AM596" s="23"/>
      <c r="AN596" s="23"/>
      <c r="AO596" s="20"/>
      <c r="AP596" s="23"/>
      <c r="AQ596" s="23"/>
      <c r="AR596" s="20"/>
      <c r="AS596" s="23"/>
      <c r="AT596" s="23"/>
      <c r="AU596" s="20"/>
    </row>
    <row r="597" spans="17:47" ht="15" thickBot="1" x14ac:dyDescent="0.4">
      <c r="Q597" s="18">
        <v>759</v>
      </c>
      <c r="R597" s="20"/>
      <c r="S597" s="20"/>
      <c r="T597" s="19">
        <v>233</v>
      </c>
      <c r="U597" s="20"/>
      <c r="V597" s="20"/>
      <c r="W597" s="18">
        <v>732</v>
      </c>
      <c r="X597" s="18">
        <v>358</v>
      </c>
      <c r="Y597" s="20"/>
      <c r="Z597" s="18">
        <v>458</v>
      </c>
      <c r="AA597" s="18">
        <v>651</v>
      </c>
      <c r="AB597" s="20"/>
      <c r="AC597" s="18">
        <v>171</v>
      </c>
      <c r="AD597" s="18">
        <v>105</v>
      </c>
      <c r="AE597" s="20"/>
      <c r="AF597" s="20"/>
      <c r="AG597" s="23"/>
      <c r="AH597" s="20"/>
      <c r="AI597" s="20"/>
      <c r="AJ597" s="23"/>
      <c r="AK597" s="20"/>
      <c r="AL597" s="20"/>
      <c r="AM597" s="23"/>
      <c r="AN597" s="23"/>
      <c r="AO597" s="20"/>
      <c r="AP597" s="23"/>
      <c r="AQ597" s="23"/>
      <c r="AR597" s="20"/>
      <c r="AS597" s="23"/>
      <c r="AT597" s="23"/>
      <c r="AU597" s="20"/>
    </row>
    <row r="598" spans="17:47" ht="15" thickBot="1" x14ac:dyDescent="0.4">
      <c r="Q598" s="18">
        <v>485</v>
      </c>
      <c r="R598" s="20"/>
      <c r="S598" s="20"/>
      <c r="T598" s="21">
        <v>539</v>
      </c>
      <c r="U598" s="20"/>
      <c r="V598" s="20"/>
      <c r="W598" s="18">
        <v>767</v>
      </c>
      <c r="X598" s="18">
        <v>410</v>
      </c>
      <c r="Y598" s="20"/>
      <c r="Z598" s="18">
        <v>318</v>
      </c>
      <c r="AA598" s="18">
        <v>363</v>
      </c>
      <c r="AB598" s="20"/>
      <c r="AC598" s="18">
        <v>51</v>
      </c>
      <c r="AD598" s="18">
        <v>142</v>
      </c>
      <c r="AE598" s="20"/>
      <c r="AF598" s="20"/>
      <c r="AG598" s="23"/>
      <c r="AH598" s="20"/>
      <c r="AI598" s="20"/>
      <c r="AJ598" s="23"/>
      <c r="AK598" s="20"/>
      <c r="AL598" s="20"/>
      <c r="AM598" s="23"/>
      <c r="AN598" s="23"/>
      <c r="AO598" s="20"/>
      <c r="AP598" s="23"/>
      <c r="AQ598" s="23"/>
      <c r="AR598" s="20"/>
      <c r="AS598" s="23"/>
      <c r="AT598" s="23"/>
      <c r="AU598" s="20"/>
    </row>
    <row r="599" spans="17:47" ht="15" thickBot="1" x14ac:dyDescent="0.4">
      <c r="Q599" s="18">
        <v>363</v>
      </c>
      <c r="R599" s="20"/>
      <c r="S599" s="20"/>
      <c r="T599" s="19">
        <v>700</v>
      </c>
      <c r="U599" s="20"/>
      <c r="V599" s="20"/>
      <c r="W599" s="18">
        <v>67</v>
      </c>
      <c r="X599" s="18">
        <v>197</v>
      </c>
      <c r="Y599" s="20"/>
      <c r="Z599" s="18">
        <v>1029</v>
      </c>
      <c r="AA599" s="18">
        <v>196</v>
      </c>
      <c r="AB599" s="20"/>
      <c r="AC599" s="18">
        <v>529</v>
      </c>
      <c r="AD599" s="18">
        <v>150</v>
      </c>
      <c r="AE599" s="20"/>
      <c r="AF599" s="20"/>
      <c r="AG599" s="23"/>
      <c r="AH599" s="20"/>
      <c r="AI599" s="20"/>
      <c r="AJ599" s="23"/>
      <c r="AK599" s="20"/>
      <c r="AL599" s="20"/>
      <c r="AM599" s="23"/>
      <c r="AN599" s="23"/>
      <c r="AO599" s="20"/>
      <c r="AP599" s="23"/>
      <c r="AQ599" s="23"/>
      <c r="AR599" s="20"/>
      <c r="AS599" s="23"/>
      <c r="AT599" s="23"/>
      <c r="AU599" s="20"/>
    </row>
    <row r="600" spans="17:47" ht="15" thickBot="1" x14ac:dyDescent="0.4">
      <c r="Q600" s="18"/>
      <c r="R600" s="20"/>
      <c r="S600" s="20"/>
      <c r="T600" s="19">
        <v>273</v>
      </c>
      <c r="U600" s="20"/>
      <c r="V600" s="20"/>
      <c r="W600" s="18">
        <v>531</v>
      </c>
      <c r="X600" s="18">
        <v>718</v>
      </c>
      <c r="Y600" s="20"/>
      <c r="Z600" s="18">
        <v>826</v>
      </c>
      <c r="AA600" s="18">
        <v>392</v>
      </c>
      <c r="AB600" s="20"/>
      <c r="AC600" s="18">
        <v>199</v>
      </c>
      <c r="AD600" s="18">
        <v>127</v>
      </c>
      <c r="AE600" s="20"/>
      <c r="AF600" s="20"/>
      <c r="AG600" s="23"/>
      <c r="AH600" s="20"/>
      <c r="AI600" s="20"/>
      <c r="AJ600" s="23"/>
      <c r="AK600" s="20"/>
      <c r="AL600" s="20"/>
      <c r="AM600" s="23"/>
      <c r="AN600" s="23"/>
      <c r="AO600" s="20"/>
      <c r="AP600" s="23"/>
      <c r="AQ600" s="23"/>
      <c r="AR600" s="20"/>
      <c r="AS600" s="23"/>
      <c r="AT600" s="23"/>
      <c r="AU600" s="20"/>
    </row>
    <row r="601" spans="17:47" ht="15" thickBot="1" x14ac:dyDescent="0.4">
      <c r="Q601" s="18">
        <v>207</v>
      </c>
      <c r="R601" s="20"/>
      <c r="S601" s="20"/>
      <c r="T601" s="19">
        <v>285</v>
      </c>
      <c r="U601" s="20"/>
      <c r="V601" s="20"/>
      <c r="W601" s="18">
        <v>421</v>
      </c>
      <c r="X601" s="18">
        <v>394</v>
      </c>
      <c r="Y601" s="20"/>
      <c r="Z601" s="18">
        <v>812</v>
      </c>
      <c r="AA601" s="18">
        <v>235</v>
      </c>
      <c r="AB601" s="20"/>
      <c r="AC601" s="18">
        <v>67</v>
      </c>
      <c r="AD601" s="18">
        <v>147</v>
      </c>
      <c r="AE601" s="20"/>
      <c r="AF601" s="20"/>
      <c r="AG601" s="23"/>
      <c r="AH601" s="20"/>
      <c r="AI601" s="20"/>
      <c r="AJ601" s="23"/>
      <c r="AK601" s="20"/>
      <c r="AL601" s="20"/>
      <c r="AM601" s="23"/>
      <c r="AN601" s="23"/>
      <c r="AO601" s="20"/>
      <c r="AP601" s="23"/>
      <c r="AQ601" s="23"/>
      <c r="AR601" s="20"/>
      <c r="AS601" s="23"/>
      <c r="AT601" s="23"/>
      <c r="AU601" s="20"/>
    </row>
    <row r="602" spans="17:47" ht="15" thickBot="1" x14ac:dyDescent="0.4">
      <c r="Q602" s="18">
        <v>354</v>
      </c>
      <c r="R602" s="20"/>
      <c r="S602" s="20"/>
      <c r="T602" s="19">
        <v>674</v>
      </c>
      <c r="U602" s="20"/>
      <c r="V602" s="20"/>
      <c r="W602" s="18">
        <v>544</v>
      </c>
      <c r="X602" s="18">
        <v>273</v>
      </c>
      <c r="Y602" s="20"/>
      <c r="Z602" s="18">
        <v>225</v>
      </c>
      <c r="AA602" s="18">
        <v>211</v>
      </c>
      <c r="AB602" s="20"/>
      <c r="AC602" s="18">
        <v>299</v>
      </c>
      <c r="AD602" s="18">
        <v>465</v>
      </c>
      <c r="AE602" s="20"/>
      <c r="AF602" s="20"/>
      <c r="AG602" s="23"/>
      <c r="AH602" s="20"/>
      <c r="AI602" s="20"/>
      <c r="AJ602" s="23"/>
      <c r="AK602" s="20"/>
      <c r="AL602" s="20"/>
      <c r="AM602" s="23"/>
      <c r="AN602" s="23"/>
      <c r="AO602" s="20"/>
      <c r="AP602" s="23"/>
      <c r="AQ602" s="23"/>
      <c r="AR602" s="20"/>
      <c r="AS602" s="23"/>
      <c r="AT602" s="23"/>
      <c r="AU602" s="20"/>
    </row>
    <row r="603" spans="17:47" ht="15" thickBot="1" x14ac:dyDescent="0.4">
      <c r="Q603" s="18">
        <v>656</v>
      </c>
      <c r="R603" s="20"/>
      <c r="S603" s="20"/>
      <c r="T603" s="19">
        <v>369</v>
      </c>
      <c r="U603" s="20"/>
      <c r="V603" s="20"/>
      <c r="W603" s="18">
        <v>377</v>
      </c>
      <c r="X603" s="18">
        <v>507</v>
      </c>
      <c r="Y603" s="20"/>
      <c r="Z603" s="18">
        <v>110</v>
      </c>
      <c r="AA603" s="18">
        <v>343</v>
      </c>
      <c r="AB603" s="20"/>
      <c r="AC603" s="18">
        <v>364</v>
      </c>
      <c r="AD603" s="18">
        <v>554</v>
      </c>
      <c r="AE603" s="20"/>
      <c r="AF603" s="20"/>
      <c r="AG603" s="23"/>
      <c r="AH603" s="20"/>
      <c r="AI603" s="20"/>
      <c r="AJ603" s="23"/>
      <c r="AK603" s="20"/>
      <c r="AL603" s="20"/>
      <c r="AM603" s="23"/>
      <c r="AN603" s="23"/>
      <c r="AO603" s="20"/>
      <c r="AP603" s="23"/>
      <c r="AQ603" s="23"/>
      <c r="AR603" s="20"/>
      <c r="AS603" s="23"/>
      <c r="AT603" s="23"/>
      <c r="AU603" s="20"/>
    </row>
    <row r="604" spans="17:47" ht="15" thickBot="1" x14ac:dyDescent="0.4">
      <c r="Q604" s="18">
        <v>713</v>
      </c>
      <c r="R604" s="20"/>
      <c r="S604" s="20"/>
      <c r="T604" s="21">
        <v>533</v>
      </c>
      <c r="U604" s="20"/>
      <c r="V604" s="20"/>
      <c r="W604" s="18">
        <v>283</v>
      </c>
      <c r="X604" s="18">
        <v>1703</v>
      </c>
      <c r="Y604" s="20"/>
      <c r="Z604" s="18">
        <v>274</v>
      </c>
      <c r="AA604" s="18">
        <v>186</v>
      </c>
      <c r="AB604" s="20"/>
      <c r="AC604" s="18">
        <v>66</v>
      </c>
      <c r="AD604" s="18">
        <v>1141</v>
      </c>
      <c r="AE604" s="20"/>
      <c r="AF604" s="20"/>
      <c r="AG604" s="23"/>
      <c r="AH604" s="20"/>
      <c r="AI604" s="20"/>
      <c r="AJ604" s="23"/>
      <c r="AK604" s="20"/>
      <c r="AL604" s="20"/>
      <c r="AM604" s="23"/>
      <c r="AN604" s="23"/>
      <c r="AO604" s="20"/>
      <c r="AP604" s="23"/>
      <c r="AQ604" s="23"/>
      <c r="AR604" s="20"/>
      <c r="AS604" s="23"/>
      <c r="AT604" s="23"/>
      <c r="AU604" s="20"/>
    </row>
    <row r="605" spans="17:47" ht="15" thickBot="1" x14ac:dyDescent="0.4">
      <c r="Q605" s="18">
        <v>327</v>
      </c>
      <c r="R605" s="20"/>
      <c r="S605" s="20"/>
      <c r="T605" s="19">
        <v>273</v>
      </c>
      <c r="U605" s="20"/>
      <c r="V605" s="20"/>
      <c r="W605" s="18">
        <v>626</v>
      </c>
      <c r="X605" s="18">
        <v>79</v>
      </c>
      <c r="Y605" s="20"/>
      <c r="Z605" s="18">
        <v>2835</v>
      </c>
      <c r="AA605" s="18">
        <v>373</v>
      </c>
      <c r="AB605" s="20"/>
      <c r="AC605" s="18">
        <v>426</v>
      </c>
      <c r="AD605" s="18">
        <v>250</v>
      </c>
      <c r="AE605" s="20"/>
      <c r="AF605" s="20"/>
      <c r="AG605" s="23"/>
      <c r="AH605" s="20"/>
      <c r="AI605" s="20"/>
      <c r="AJ605" s="23"/>
      <c r="AK605" s="20"/>
      <c r="AL605" s="20"/>
      <c r="AM605" s="23"/>
      <c r="AN605" s="23"/>
      <c r="AO605" s="20"/>
      <c r="AP605" s="23"/>
      <c r="AQ605" s="23"/>
      <c r="AR605" s="20"/>
      <c r="AS605" s="23"/>
      <c r="AT605" s="23"/>
      <c r="AU605" s="20"/>
    </row>
    <row r="606" spans="17:47" ht="15" thickBot="1" x14ac:dyDescent="0.4">
      <c r="Q606" s="18">
        <v>373</v>
      </c>
      <c r="R606" s="20"/>
      <c r="S606" s="20"/>
      <c r="T606" s="19">
        <v>273</v>
      </c>
      <c r="U606" s="20"/>
      <c r="V606" s="20"/>
      <c r="W606" s="18">
        <v>506</v>
      </c>
      <c r="X606" s="18">
        <v>223</v>
      </c>
      <c r="Y606" s="20"/>
      <c r="Z606" s="18">
        <v>471</v>
      </c>
      <c r="AA606" s="18">
        <v>638</v>
      </c>
      <c r="AB606" s="20"/>
      <c r="AC606" s="18">
        <v>57</v>
      </c>
      <c r="AD606" s="18">
        <v>308</v>
      </c>
      <c r="AE606" s="20"/>
      <c r="AF606" s="20"/>
      <c r="AG606" s="23"/>
      <c r="AH606" s="20"/>
      <c r="AI606" s="20"/>
      <c r="AJ606" s="23"/>
      <c r="AK606" s="20"/>
      <c r="AL606" s="20"/>
      <c r="AM606" s="23"/>
      <c r="AN606" s="23"/>
      <c r="AO606" s="20"/>
      <c r="AP606" s="23"/>
      <c r="AQ606" s="23"/>
      <c r="AR606" s="20"/>
      <c r="AS606" s="23"/>
      <c r="AT606" s="23"/>
      <c r="AU606" s="20"/>
    </row>
    <row r="607" spans="17:47" ht="15" thickBot="1" x14ac:dyDescent="0.4">
      <c r="Q607" s="18">
        <v>395</v>
      </c>
      <c r="R607" s="20"/>
      <c r="S607" s="20"/>
      <c r="T607" s="19">
        <v>233</v>
      </c>
      <c r="U607" s="20"/>
      <c r="V607" s="20"/>
      <c r="W607" s="18">
        <v>495</v>
      </c>
      <c r="X607" s="18">
        <v>1102</v>
      </c>
      <c r="Y607" s="20"/>
      <c r="Z607" s="18">
        <v>1310</v>
      </c>
      <c r="AA607" s="18">
        <v>116</v>
      </c>
      <c r="AB607" s="20"/>
      <c r="AC607" s="18">
        <v>497</v>
      </c>
      <c r="AD607" s="18">
        <v>54</v>
      </c>
      <c r="AE607" s="20"/>
      <c r="AF607" s="20"/>
      <c r="AG607" s="23"/>
      <c r="AH607" s="20"/>
      <c r="AI607" s="20"/>
      <c r="AJ607" s="23"/>
      <c r="AK607" s="20"/>
      <c r="AL607" s="20"/>
      <c r="AM607" s="23"/>
      <c r="AN607" s="23"/>
      <c r="AO607" s="20"/>
      <c r="AP607" s="23"/>
      <c r="AQ607" s="23"/>
      <c r="AR607" s="20"/>
      <c r="AS607" s="23"/>
      <c r="AT607" s="23"/>
      <c r="AU607" s="20"/>
    </row>
    <row r="608" spans="17:47" ht="15" thickBot="1" x14ac:dyDescent="0.4">
      <c r="Q608" s="18">
        <v>516</v>
      </c>
      <c r="R608" s="20"/>
      <c r="S608" s="20"/>
      <c r="T608" s="19">
        <v>374</v>
      </c>
      <c r="U608" s="20"/>
      <c r="V608" s="20"/>
      <c r="W608" s="18">
        <v>891</v>
      </c>
      <c r="X608" s="18">
        <v>1357</v>
      </c>
      <c r="Y608" s="20"/>
      <c r="Z608" s="18">
        <v>738</v>
      </c>
      <c r="AA608" s="18">
        <v>719</v>
      </c>
      <c r="AB608" s="20"/>
      <c r="AC608" s="18">
        <v>63</v>
      </c>
      <c r="AD608" s="18">
        <v>444</v>
      </c>
      <c r="AE608" s="20"/>
      <c r="AF608" s="20"/>
      <c r="AG608" s="23"/>
      <c r="AH608" s="20"/>
      <c r="AI608" s="20"/>
      <c r="AJ608" s="23"/>
      <c r="AK608" s="20"/>
      <c r="AL608" s="20"/>
      <c r="AM608" s="23"/>
      <c r="AN608" s="23"/>
      <c r="AO608" s="20"/>
      <c r="AP608" s="23"/>
      <c r="AQ608" s="23"/>
      <c r="AR608" s="20"/>
      <c r="AS608" s="23"/>
      <c r="AT608" s="23"/>
      <c r="AU608" s="20"/>
    </row>
    <row r="609" spans="17:47" ht="15" thickBot="1" x14ac:dyDescent="0.4">
      <c r="Q609" s="18">
        <v>251</v>
      </c>
      <c r="R609" s="20"/>
      <c r="S609" s="20"/>
      <c r="T609" s="19">
        <v>154</v>
      </c>
      <c r="U609" s="20"/>
      <c r="V609" s="20"/>
      <c r="W609" s="18">
        <v>898</v>
      </c>
      <c r="X609" s="18">
        <v>363</v>
      </c>
      <c r="Y609" s="20"/>
      <c r="Z609" s="18">
        <v>478</v>
      </c>
      <c r="AA609" s="18">
        <v>704</v>
      </c>
      <c r="AB609" s="20"/>
      <c r="AC609" s="18">
        <v>402</v>
      </c>
      <c r="AD609" s="18">
        <v>51</v>
      </c>
      <c r="AE609" s="20"/>
      <c r="AF609" s="20"/>
      <c r="AG609" s="23"/>
      <c r="AH609" s="20"/>
      <c r="AI609" s="20"/>
      <c r="AJ609" s="23"/>
      <c r="AK609" s="20"/>
      <c r="AL609" s="20"/>
      <c r="AM609" s="23"/>
      <c r="AN609" s="23"/>
      <c r="AO609" s="20"/>
      <c r="AP609" s="23"/>
      <c r="AQ609" s="23"/>
      <c r="AR609" s="20"/>
      <c r="AS609" s="23"/>
      <c r="AT609" s="23"/>
      <c r="AU609" s="20"/>
    </row>
    <row r="610" spans="17:47" ht="15" thickBot="1" x14ac:dyDescent="0.4">
      <c r="Q610" s="18">
        <v>425</v>
      </c>
      <c r="R610" s="20"/>
      <c r="S610" s="20"/>
      <c r="T610" s="19">
        <v>225</v>
      </c>
      <c r="U610" s="20"/>
      <c r="V610" s="20"/>
      <c r="W610" s="18">
        <v>457</v>
      </c>
      <c r="X610" s="18">
        <v>450</v>
      </c>
      <c r="Y610" s="20"/>
      <c r="Z610" s="18">
        <v>1294</v>
      </c>
      <c r="AA610" s="18">
        <v>336</v>
      </c>
      <c r="AB610" s="20"/>
      <c r="AC610" s="18">
        <v>664</v>
      </c>
      <c r="AD610" s="18">
        <v>246</v>
      </c>
      <c r="AE610" s="20"/>
      <c r="AF610" s="20"/>
      <c r="AG610" s="23"/>
      <c r="AH610" s="20"/>
      <c r="AI610" s="20"/>
      <c r="AJ610" s="23"/>
      <c r="AK610" s="20"/>
      <c r="AL610" s="20"/>
      <c r="AM610" s="23"/>
      <c r="AN610" s="23"/>
      <c r="AO610" s="20"/>
      <c r="AP610" s="23"/>
      <c r="AQ610" s="23"/>
      <c r="AR610" s="20"/>
      <c r="AS610" s="23"/>
      <c r="AT610" s="23"/>
      <c r="AU610" s="20"/>
    </row>
    <row r="611" spans="17:47" ht="15" thickBot="1" x14ac:dyDescent="0.4">
      <c r="Q611" s="18">
        <v>529</v>
      </c>
      <c r="R611" s="20"/>
      <c r="S611" s="20"/>
      <c r="T611" s="21">
        <v>512</v>
      </c>
      <c r="U611" s="20"/>
      <c r="V611" s="20"/>
      <c r="W611" s="18">
        <v>762</v>
      </c>
      <c r="X611" s="18">
        <v>395</v>
      </c>
      <c r="Y611" s="20"/>
      <c r="Z611" s="18">
        <v>308</v>
      </c>
      <c r="AA611" s="18">
        <v>878</v>
      </c>
      <c r="AB611" s="20"/>
      <c r="AC611" s="18">
        <v>401</v>
      </c>
      <c r="AD611" s="18">
        <v>969</v>
      </c>
      <c r="AE611" s="20"/>
      <c r="AF611" s="20"/>
      <c r="AG611" s="23"/>
      <c r="AH611" s="20"/>
      <c r="AI611" s="20"/>
      <c r="AJ611" s="23"/>
      <c r="AK611" s="20"/>
      <c r="AL611" s="20"/>
      <c r="AM611" s="23"/>
      <c r="AN611" s="23"/>
      <c r="AO611" s="20"/>
      <c r="AP611" s="23"/>
      <c r="AQ611" s="23"/>
      <c r="AR611" s="20"/>
      <c r="AS611" s="23"/>
      <c r="AT611" s="23"/>
      <c r="AU611" s="20"/>
    </row>
    <row r="612" spans="17:47" ht="15" thickBot="1" x14ac:dyDescent="0.4">
      <c r="Q612" s="18">
        <v>457</v>
      </c>
      <c r="R612" s="20"/>
      <c r="S612" s="20"/>
      <c r="T612" s="19">
        <v>254</v>
      </c>
      <c r="U612" s="20"/>
      <c r="V612" s="20"/>
      <c r="W612" s="18">
        <v>189</v>
      </c>
      <c r="X612" s="18">
        <v>384</v>
      </c>
      <c r="Y612" s="20"/>
      <c r="Z612" s="18">
        <v>653</v>
      </c>
      <c r="AA612" s="18">
        <v>516</v>
      </c>
      <c r="AB612" s="20"/>
      <c r="AC612" s="18">
        <v>103</v>
      </c>
      <c r="AD612" s="18">
        <v>332</v>
      </c>
      <c r="AE612" s="20"/>
      <c r="AF612" s="20"/>
      <c r="AG612" s="23"/>
      <c r="AH612" s="20"/>
      <c r="AI612" s="20"/>
      <c r="AJ612" s="23"/>
      <c r="AK612" s="20"/>
      <c r="AL612" s="20"/>
      <c r="AM612" s="23"/>
      <c r="AN612" s="23"/>
      <c r="AO612" s="20"/>
      <c r="AP612" s="23"/>
      <c r="AQ612" s="23"/>
      <c r="AR612" s="20"/>
      <c r="AS612" s="23"/>
      <c r="AT612" s="23"/>
      <c r="AU612" s="20"/>
    </row>
    <row r="613" spans="17:47" ht="15" thickBot="1" x14ac:dyDescent="0.4">
      <c r="Q613" s="18">
        <v>233</v>
      </c>
      <c r="R613" s="20"/>
      <c r="S613" s="20"/>
      <c r="T613" s="19">
        <v>201</v>
      </c>
      <c r="U613" s="20"/>
      <c r="V613" s="20"/>
      <c r="W613" s="18">
        <v>542</v>
      </c>
      <c r="X613" s="18">
        <v>408</v>
      </c>
      <c r="Y613" s="20"/>
      <c r="Z613" s="18">
        <v>358</v>
      </c>
      <c r="AA613" s="18">
        <v>611</v>
      </c>
      <c r="AB613" s="20"/>
      <c r="AC613" s="18">
        <v>344</v>
      </c>
      <c r="AD613" s="18">
        <v>489</v>
      </c>
      <c r="AE613" s="20"/>
      <c r="AF613" s="20"/>
      <c r="AG613" s="23"/>
      <c r="AH613" s="20"/>
      <c r="AI613" s="20"/>
      <c r="AJ613" s="23"/>
      <c r="AK613" s="20"/>
      <c r="AL613" s="20"/>
      <c r="AM613" s="23"/>
      <c r="AN613" s="23"/>
      <c r="AO613" s="20"/>
      <c r="AP613" s="23"/>
      <c r="AQ613" s="23"/>
      <c r="AR613" s="20"/>
      <c r="AS613" s="23"/>
      <c r="AT613" s="23"/>
      <c r="AU613" s="20"/>
    </row>
    <row r="614" spans="17:47" ht="15" thickBot="1" x14ac:dyDescent="0.4">
      <c r="Q614" s="18">
        <v>450</v>
      </c>
      <c r="R614" s="20"/>
      <c r="S614" s="20"/>
      <c r="T614" s="19">
        <v>468</v>
      </c>
      <c r="U614" s="20"/>
      <c r="V614" s="20"/>
      <c r="W614" s="18">
        <v>667</v>
      </c>
      <c r="X614" s="18">
        <v>550</v>
      </c>
      <c r="Y614" s="20"/>
      <c r="Z614" s="18">
        <v>273</v>
      </c>
      <c r="AA614" s="18">
        <v>322</v>
      </c>
      <c r="AB614" s="20"/>
      <c r="AC614" s="18">
        <v>103</v>
      </c>
      <c r="AD614" s="18">
        <v>854</v>
      </c>
      <c r="AE614" s="20"/>
      <c r="AF614" s="20"/>
      <c r="AG614" s="23"/>
      <c r="AH614" s="20"/>
      <c r="AI614" s="20"/>
      <c r="AJ614" s="23"/>
      <c r="AK614" s="20"/>
      <c r="AL614" s="20"/>
      <c r="AM614" s="23"/>
      <c r="AN614" s="23"/>
      <c r="AO614" s="20"/>
      <c r="AP614" s="23"/>
      <c r="AQ614" s="23"/>
      <c r="AR614" s="20"/>
      <c r="AS614" s="23"/>
      <c r="AT614" s="23"/>
      <c r="AU614" s="20"/>
    </row>
    <row r="615" spans="17:47" ht="15" thickBot="1" x14ac:dyDescent="0.4">
      <c r="Q615" s="18">
        <v>492</v>
      </c>
      <c r="R615" s="20"/>
      <c r="S615" s="20"/>
      <c r="T615" s="19">
        <v>794</v>
      </c>
      <c r="U615" s="20"/>
      <c r="V615" s="20"/>
      <c r="W615" s="18">
        <v>612</v>
      </c>
      <c r="X615" s="18">
        <v>809</v>
      </c>
      <c r="Y615" s="20"/>
      <c r="Z615" s="18">
        <v>324</v>
      </c>
      <c r="AA615" s="18">
        <v>604</v>
      </c>
      <c r="AB615" s="20"/>
      <c r="AC615" s="18">
        <v>745</v>
      </c>
      <c r="AD615" s="18">
        <v>340</v>
      </c>
      <c r="AE615" s="20"/>
      <c r="AF615" s="20"/>
      <c r="AG615" s="23"/>
      <c r="AH615" s="20"/>
      <c r="AI615" s="20"/>
      <c r="AJ615" s="23"/>
      <c r="AK615" s="20"/>
      <c r="AL615" s="20"/>
      <c r="AM615" s="23"/>
      <c r="AN615" s="23"/>
      <c r="AO615" s="20"/>
      <c r="AP615" s="23"/>
      <c r="AQ615" s="23"/>
      <c r="AR615" s="20"/>
      <c r="AS615" s="23"/>
      <c r="AT615" s="23"/>
      <c r="AU615" s="20"/>
    </row>
    <row r="616" spans="17:47" ht="15" thickBot="1" x14ac:dyDescent="0.4">
      <c r="Q616" s="18">
        <v>306</v>
      </c>
      <c r="R616" s="20"/>
      <c r="S616" s="20"/>
      <c r="T616" s="19">
        <v>519</v>
      </c>
      <c r="U616" s="20"/>
      <c r="V616" s="20"/>
      <c r="W616" s="18">
        <v>1257</v>
      </c>
      <c r="X616" s="18">
        <v>689</v>
      </c>
      <c r="Y616" s="20"/>
      <c r="Z616" s="18">
        <v>1061</v>
      </c>
      <c r="AA616" s="18">
        <v>414</v>
      </c>
      <c r="AB616" s="20"/>
      <c r="AC616" s="18">
        <v>289</v>
      </c>
      <c r="AD616" s="18">
        <v>351</v>
      </c>
      <c r="AE616" s="20"/>
      <c r="AF616" s="20"/>
      <c r="AG616" s="23"/>
      <c r="AH616" s="20"/>
      <c r="AI616" s="20"/>
      <c r="AJ616" s="23"/>
      <c r="AK616" s="20"/>
      <c r="AL616" s="20"/>
      <c r="AM616" s="23"/>
      <c r="AN616" s="23"/>
      <c r="AO616" s="20"/>
      <c r="AP616" s="23"/>
      <c r="AQ616" s="23"/>
      <c r="AR616" s="20"/>
      <c r="AS616" s="23"/>
      <c r="AT616" s="23"/>
      <c r="AU616" s="20"/>
    </row>
    <row r="617" spans="17:47" ht="15" thickBot="1" x14ac:dyDescent="0.4">
      <c r="Q617" s="18">
        <v>1015</v>
      </c>
      <c r="R617" s="20"/>
      <c r="S617" s="20"/>
      <c r="T617" s="19">
        <v>491</v>
      </c>
      <c r="U617" s="20"/>
      <c r="V617" s="20"/>
      <c r="W617" s="18">
        <v>291</v>
      </c>
      <c r="X617" s="18">
        <v>1008</v>
      </c>
      <c r="Y617" s="20"/>
      <c r="Z617" s="18">
        <v>372</v>
      </c>
      <c r="AA617" s="18">
        <v>315</v>
      </c>
      <c r="AB617" s="20"/>
      <c r="AC617" s="18">
        <v>1048</v>
      </c>
      <c r="AD617" s="18">
        <v>254</v>
      </c>
      <c r="AE617" s="20"/>
      <c r="AF617" s="20"/>
      <c r="AG617" s="23"/>
      <c r="AH617" s="20"/>
      <c r="AI617" s="20"/>
      <c r="AJ617" s="23"/>
      <c r="AK617" s="20"/>
      <c r="AL617" s="20"/>
      <c r="AM617" s="23"/>
      <c r="AN617" s="23"/>
      <c r="AO617" s="20"/>
      <c r="AP617" s="23"/>
      <c r="AQ617" s="23"/>
      <c r="AR617" s="20"/>
      <c r="AS617" s="23"/>
      <c r="AT617" s="23"/>
      <c r="AU617" s="20"/>
    </row>
    <row r="618" spans="17:47" ht="15" thickBot="1" x14ac:dyDescent="0.4">
      <c r="Q618" s="18">
        <v>776</v>
      </c>
      <c r="R618" s="20"/>
      <c r="S618" s="20"/>
      <c r="T618" s="19">
        <v>630</v>
      </c>
      <c r="U618" s="20"/>
      <c r="V618" s="20"/>
      <c r="W618" s="18">
        <v>458</v>
      </c>
      <c r="X618" s="18">
        <v>246</v>
      </c>
      <c r="Y618" s="20"/>
      <c r="Z618" s="18">
        <v>379</v>
      </c>
      <c r="AA618" s="18">
        <v>557</v>
      </c>
      <c r="AB618" s="20"/>
      <c r="AC618" s="18">
        <v>233</v>
      </c>
      <c r="AD618" s="18">
        <v>196</v>
      </c>
      <c r="AE618" s="20"/>
      <c r="AF618" s="20"/>
      <c r="AG618" s="23"/>
      <c r="AH618" s="20"/>
      <c r="AI618" s="20"/>
      <c r="AJ618" s="23"/>
      <c r="AK618" s="20"/>
      <c r="AL618" s="20"/>
      <c r="AM618" s="23"/>
      <c r="AN618" s="23"/>
      <c r="AO618" s="20"/>
      <c r="AP618" s="23"/>
      <c r="AQ618" s="23"/>
      <c r="AR618" s="20"/>
      <c r="AS618" s="23"/>
      <c r="AT618" s="23"/>
      <c r="AU618" s="20"/>
    </row>
    <row r="619" spans="17:47" ht="15" thickBot="1" x14ac:dyDescent="0.4">
      <c r="Q619" s="18">
        <v>231</v>
      </c>
      <c r="R619" s="20"/>
      <c r="S619" s="20"/>
      <c r="T619" s="19">
        <v>157</v>
      </c>
      <c r="U619" s="20"/>
      <c r="V619" s="20"/>
      <c r="W619" s="18">
        <v>257</v>
      </c>
      <c r="X619" s="18">
        <v>519</v>
      </c>
      <c r="Y619" s="20"/>
      <c r="Z619" s="18">
        <v>657</v>
      </c>
      <c r="AA619" s="18">
        <v>632</v>
      </c>
      <c r="AB619" s="20"/>
      <c r="AC619" s="18">
        <v>477</v>
      </c>
      <c r="AD619" s="18">
        <v>807</v>
      </c>
      <c r="AE619" s="20"/>
      <c r="AF619" s="20"/>
      <c r="AG619" s="23"/>
      <c r="AH619" s="20"/>
      <c r="AI619" s="20"/>
      <c r="AJ619" s="23"/>
      <c r="AK619" s="20"/>
      <c r="AL619" s="20"/>
      <c r="AM619" s="23"/>
      <c r="AN619" s="23"/>
      <c r="AO619" s="20"/>
      <c r="AP619" s="23"/>
      <c r="AQ619" s="23"/>
      <c r="AR619" s="20"/>
      <c r="AS619" s="23"/>
      <c r="AT619" s="23"/>
      <c r="AU619" s="20"/>
    </row>
    <row r="620" spans="17:47" ht="15" thickBot="1" x14ac:dyDescent="0.4">
      <c r="Q620" s="18">
        <v>729</v>
      </c>
      <c r="R620" s="20"/>
      <c r="S620" s="20"/>
      <c r="T620" s="19">
        <v>317</v>
      </c>
      <c r="U620" s="20"/>
      <c r="V620" s="20"/>
      <c r="W620" s="18">
        <v>345</v>
      </c>
      <c r="X620" s="18">
        <v>395</v>
      </c>
      <c r="Y620" s="20"/>
      <c r="Z620" s="18">
        <v>426</v>
      </c>
      <c r="AA620" s="18">
        <v>369</v>
      </c>
      <c r="AB620" s="20"/>
      <c r="AC620" s="18">
        <v>1017</v>
      </c>
      <c r="AD620" s="18">
        <v>483</v>
      </c>
      <c r="AE620" s="20"/>
      <c r="AF620" s="20"/>
      <c r="AG620" s="23"/>
      <c r="AH620" s="20"/>
      <c r="AI620" s="20"/>
      <c r="AJ620" s="23"/>
      <c r="AK620" s="20"/>
      <c r="AL620" s="20"/>
      <c r="AM620" s="23"/>
      <c r="AN620" s="23"/>
      <c r="AO620" s="20"/>
      <c r="AP620" s="23"/>
      <c r="AQ620" s="23"/>
      <c r="AR620" s="20"/>
      <c r="AS620" s="23"/>
      <c r="AT620" s="23"/>
      <c r="AU620" s="20"/>
    </row>
    <row r="621" spans="17:47" ht="15" thickBot="1" x14ac:dyDescent="0.4">
      <c r="Q621" s="18">
        <v>857</v>
      </c>
      <c r="R621" s="20"/>
      <c r="S621" s="20"/>
      <c r="T621" s="19">
        <v>770</v>
      </c>
      <c r="U621" s="20"/>
      <c r="V621" s="20"/>
      <c r="W621" s="18">
        <v>880</v>
      </c>
      <c r="X621" s="18">
        <v>253</v>
      </c>
      <c r="Y621" s="20"/>
      <c r="Z621" s="18">
        <v>478</v>
      </c>
      <c r="AA621" s="18">
        <v>56</v>
      </c>
      <c r="AB621" s="20"/>
      <c r="AC621" s="18">
        <v>709</v>
      </c>
      <c r="AD621" s="18">
        <v>265</v>
      </c>
      <c r="AE621" s="20"/>
      <c r="AF621" s="20"/>
      <c r="AG621" s="23"/>
      <c r="AH621" s="20"/>
      <c r="AI621" s="20"/>
      <c r="AJ621" s="23"/>
      <c r="AK621" s="20"/>
      <c r="AL621" s="20"/>
      <c r="AM621" s="23"/>
      <c r="AN621" s="23"/>
      <c r="AO621" s="20"/>
      <c r="AP621" s="23"/>
      <c r="AQ621" s="23"/>
      <c r="AR621" s="20"/>
      <c r="AS621" s="23"/>
      <c r="AT621" s="23"/>
      <c r="AU621" s="20"/>
    </row>
    <row r="622" spans="17:47" ht="15" thickBot="1" x14ac:dyDescent="0.4">
      <c r="Q622" s="18">
        <v>638</v>
      </c>
      <c r="R622" s="20"/>
      <c r="S622" s="20"/>
      <c r="T622" s="19">
        <v>1139</v>
      </c>
      <c r="U622" s="20"/>
      <c r="V622" s="20"/>
      <c r="W622" s="18">
        <v>400</v>
      </c>
      <c r="X622" s="18">
        <v>756</v>
      </c>
      <c r="Y622" s="20"/>
      <c r="Z622" s="18">
        <v>122</v>
      </c>
      <c r="AA622" s="18">
        <v>324</v>
      </c>
      <c r="AB622" s="20"/>
      <c r="AC622" s="18">
        <v>172</v>
      </c>
      <c r="AD622" s="18">
        <v>311</v>
      </c>
      <c r="AE622" s="20"/>
      <c r="AF622" s="20"/>
      <c r="AG622" s="23"/>
      <c r="AH622" s="20"/>
      <c r="AI622" s="20"/>
      <c r="AJ622" s="23"/>
      <c r="AK622" s="20"/>
      <c r="AL622" s="20"/>
      <c r="AM622" s="23"/>
      <c r="AN622" s="23"/>
      <c r="AO622" s="20"/>
      <c r="AP622" s="23"/>
      <c r="AQ622" s="23"/>
      <c r="AR622" s="20"/>
      <c r="AS622" s="23"/>
      <c r="AT622" s="23"/>
      <c r="AU622" s="20"/>
    </row>
    <row r="623" spans="17:47" ht="15" thickBot="1" x14ac:dyDescent="0.4">
      <c r="Q623" s="18">
        <v>204</v>
      </c>
      <c r="R623" s="20"/>
      <c r="S623" s="20"/>
      <c r="T623" s="19">
        <v>614</v>
      </c>
      <c r="U623" s="20"/>
      <c r="V623" s="20"/>
      <c r="W623" s="18">
        <v>595</v>
      </c>
      <c r="X623" s="18">
        <v>422</v>
      </c>
      <c r="Y623" s="20"/>
      <c r="Z623" s="18">
        <v>436</v>
      </c>
      <c r="AA623" s="18">
        <v>331</v>
      </c>
      <c r="AB623" s="20"/>
      <c r="AC623" s="18">
        <v>1037</v>
      </c>
      <c r="AD623" s="18">
        <v>181</v>
      </c>
      <c r="AE623" s="20"/>
      <c r="AF623" s="20"/>
      <c r="AG623" s="23"/>
      <c r="AH623" s="20"/>
      <c r="AI623" s="20"/>
      <c r="AJ623" s="23"/>
      <c r="AK623" s="20"/>
      <c r="AL623" s="20"/>
      <c r="AM623" s="23"/>
      <c r="AN623" s="23"/>
      <c r="AO623" s="20"/>
      <c r="AP623" s="23"/>
      <c r="AQ623" s="23"/>
      <c r="AR623" s="20"/>
      <c r="AS623" s="23"/>
      <c r="AT623" s="23"/>
      <c r="AU623" s="20"/>
    </row>
    <row r="624" spans="17:47" ht="15" thickBot="1" x14ac:dyDescent="0.4">
      <c r="Q624" s="18">
        <v>310</v>
      </c>
      <c r="R624" s="20"/>
      <c r="S624" s="20"/>
      <c r="T624" s="19">
        <v>485</v>
      </c>
      <c r="U624" s="20"/>
      <c r="V624" s="20"/>
      <c r="W624" s="18">
        <v>380</v>
      </c>
      <c r="X624" s="18">
        <v>373</v>
      </c>
      <c r="Y624" s="20"/>
      <c r="Z624" s="18">
        <v>140</v>
      </c>
      <c r="AA624" s="18">
        <v>570</v>
      </c>
      <c r="AB624" s="20"/>
      <c r="AC624" s="18">
        <v>617</v>
      </c>
      <c r="AD624" s="18">
        <v>895</v>
      </c>
      <c r="AE624" s="20"/>
      <c r="AF624" s="20"/>
      <c r="AG624" s="23"/>
      <c r="AH624" s="20"/>
      <c r="AI624" s="20"/>
      <c r="AJ624" s="23"/>
      <c r="AK624" s="20"/>
      <c r="AL624" s="20"/>
      <c r="AM624" s="23"/>
      <c r="AN624" s="23"/>
      <c r="AO624" s="20"/>
      <c r="AP624" s="23"/>
      <c r="AQ624" s="23"/>
      <c r="AR624" s="20"/>
      <c r="AS624" s="23"/>
      <c r="AT624" s="23"/>
      <c r="AU624" s="20"/>
    </row>
    <row r="625" spans="17:47" ht="15" thickBot="1" x14ac:dyDescent="0.4">
      <c r="Q625" s="18">
        <v>884</v>
      </c>
      <c r="R625" s="20"/>
      <c r="S625" s="20"/>
      <c r="T625" s="19">
        <v>592</v>
      </c>
      <c r="U625" s="20"/>
      <c r="V625" s="20"/>
      <c r="W625" s="18">
        <v>225</v>
      </c>
      <c r="X625" s="18">
        <v>399</v>
      </c>
      <c r="Y625" s="20"/>
      <c r="Z625" s="18">
        <v>331</v>
      </c>
      <c r="AA625" s="18">
        <v>524</v>
      </c>
      <c r="AB625" s="20"/>
      <c r="AC625" s="18">
        <v>818</v>
      </c>
      <c r="AD625" s="18">
        <v>301</v>
      </c>
      <c r="AE625" s="20"/>
      <c r="AF625" s="20"/>
      <c r="AG625" s="23"/>
      <c r="AH625" s="20"/>
      <c r="AI625" s="20"/>
      <c r="AJ625" s="23"/>
      <c r="AK625" s="20"/>
      <c r="AL625" s="20"/>
      <c r="AM625" s="23"/>
      <c r="AN625" s="23"/>
      <c r="AO625" s="20"/>
      <c r="AP625" s="23"/>
      <c r="AQ625" s="23"/>
      <c r="AR625" s="20"/>
      <c r="AS625" s="23"/>
      <c r="AT625" s="23"/>
      <c r="AU625" s="20"/>
    </row>
    <row r="626" spans="17:47" ht="15" thickBot="1" x14ac:dyDescent="0.4">
      <c r="Q626" s="18">
        <v>897</v>
      </c>
      <c r="R626" s="20"/>
      <c r="S626" s="20"/>
      <c r="T626" s="19">
        <v>276</v>
      </c>
      <c r="U626" s="20"/>
      <c r="V626" s="20"/>
      <c r="W626" s="18">
        <v>231</v>
      </c>
      <c r="X626" s="18">
        <v>443</v>
      </c>
      <c r="Y626" s="20"/>
      <c r="Z626" s="18">
        <v>402</v>
      </c>
      <c r="AA626" s="18">
        <v>618</v>
      </c>
      <c r="AB626" s="20"/>
      <c r="AC626" s="18">
        <v>352</v>
      </c>
      <c r="AD626" s="18">
        <v>2381</v>
      </c>
      <c r="AE626" s="20"/>
      <c r="AF626" s="20"/>
      <c r="AG626" s="23"/>
      <c r="AH626" s="20"/>
      <c r="AI626" s="20"/>
      <c r="AJ626" s="23"/>
      <c r="AK626" s="20"/>
      <c r="AL626" s="20"/>
      <c r="AM626" s="23"/>
      <c r="AN626" s="23"/>
      <c r="AO626" s="20"/>
      <c r="AP626" s="23"/>
      <c r="AQ626" s="23"/>
      <c r="AR626" s="20"/>
      <c r="AS626" s="23"/>
      <c r="AT626" s="23"/>
      <c r="AU626" s="20"/>
    </row>
    <row r="627" spans="17:47" ht="15" thickBot="1" x14ac:dyDescent="0.4">
      <c r="Q627" s="18">
        <v>290</v>
      </c>
      <c r="R627" s="20"/>
      <c r="S627" s="20"/>
      <c r="T627" s="19">
        <v>627</v>
      </c>
      <c r="U627" s="20"/>
      <c r="V627" s="20"/>
      <c r="W627" s="18">
        <v>339</v>
      </c>
      <c r="X627" s="18">
        <v>237</v>
      </c>
      <c r="Y627" s="20"/>
      <c r="Z627" s="18">
        <v>344</v>
      </c>
      <c r="AA627" s="18">
        <v>228</v>
      </c>
      <c r="AB627" s="20"/>
      <c r="AC627" s="18">
        <v>516</v>
      </c>
      <c r="AD627" s="18">
        <v>52</v>
      </c>
      <c r="AE627" s="20"/>
      <c r="AF627" s="20"/>
      <c r="AG627" s="23"/>
      <c r="AH627" s="20"/>
      <c r="AI627" s="20"/>
      <c r="AJ627" s="23"/>
      <c r="AK627" s="20"/>
      <c r="AL627" s="20"/>
      <c r="AM627" s="23"/>
      <c r="AN627" s="23"/>
      <c r="AO627" s="20"/>
      <c r="AP627" s="23"/>
      <c r="AQ627" s="23"/>
      <c r="AR627" s="20"/>
      <c r="AS627" s="23"/>
      <c r="AT627" s="23"/>
      <c r="AU627" s="20"/>
    </row>
    <row r="628" spans="17:47" ht="15" thickBot="1" x14ac:dyDescent="0.4">
      <c r="Q628" s="18">
        <v>413</v>
      </c>
      <c r="R628" s="20"/>
      <c r="S628" s="20"/>
      <c r="T628" s="19">
        <v>592</v>
      </c>
      <c r="U628" s="20"/>
      <c r="V628" s="20"/>
      <c r="W628" s="18">
        <v>252</v>
      </c>
      <c r="X628" s="18">
        <v>327</v>
      </c>
      <c r="Y628" s="20"/>
      <c r="Z628" s="18">
        <v>1965</v>
      </c>
      <c r="AA628" s="18">
        <v>417</v>
      </c>
      <c r="AB628" s="20"/>
      <c r="AC628" s="18">
        <v>1021</v>
      </c>
      <c r="AD628" s="18">
        <v>608</v>
      </c>
      <c r="AE628" s="20"/>
      <c r="AF628" s="20"/>
      <c r="AG628" s="23"/>
      <c r="AH628" s="20"/>
      <c r="AI628" s="20"/>
      <c r="AJ628" s="23"/>
      <c r="AK628" s="20"/>
      <c r="AL628" s="20"/>
      <c r="AM628" s="23"/>
      <c r="AN628" s="23"/>
      <c r="AO628" s="20"/>
      <c r="AP628" s="23"/>
      <c r="AQ628" s="23"/>
      <c r="AR628" s="20"/>
      <c r="AS628" s="23"/>
      <c r="AT628" s="23"/>
      <c r="AU628" s="20"/>
    </row>
    <row r="629" spans="17:47" ht="15" thickBot="1" x14ac:dyDescent="0.4">
      <c r="Q629" s="18">
        <v>470</v>
      </c>
      <c r="R629" s="20"/>
      <c r="S629" s="20"/>
      <c r="T629" s="19">
        <v>388</v>
      </c>
      <c r="U629" s="20"/>
      <c r="V629" s="20"/>
      <c r="W629" s="18">
        <v>334</v>
      </c>
      <c r="X629" s="18">
        <v>471</v>
      </c>
      <c r="Y629" s="20"/>
      <c r="Z629" s="18">
        <v>2022</v>
      </c>
      <c r="AA629" s="18">
        <v>301</v>
      </c>
      <c r="AB629" s="20"/>
      <c r="AC629" s="18">
        <v>773</v>
      </c>
      <c r="AD629" s="18">
        <v>118</v>
      </c>
      <c r="AE629" s="20"/>
      <c r="AF629" s="20"/>
      <c r="AG629" s="23"/>
      <c r="AH629" s="20"/>
      <c r="AI629" s="20"/>
      <c r="AJ629" s="23"/>
      <c r="AK629" s="20"/>
      <c r="AL629" s="20"/>
      <c r="AM629" s="23"/>
      <c r="AN629" s="23"/>
      <c r="AO629" s="20"/>
      <c r="AP629" s="23"/>
      <c r="AQ629" s="23"/>
      <c r="AR629" s="20"/>
      <c r="AS629" s="23"/>
      <c r="AT629" s="23"/>
      <c r="AU629" s="20"/>
    </row>
    <row r="630" spans="17:47" ht="15" thickBot="1" x14ac:dyDescent="0.4">
      <c r="Q630" s="18">
        <v>537</v>
      </c>
      <c r="R630" s="20"/>
      <c r="S630" s="20"/>
      <c r="T630" s="19">
        <v>600</v>
      </c>
      <c r="U630" s="20"/>
      <c r="V630" s="20"/>
      <c r="W630" s="18">
        <v>499</v>
      </c>
      <c r="X630" s="18">
        <v>350</v>
      </c>
      <c r="Y630" s="20"/>
      <c r="Z630" s="18">
        <v>503</v>
      </c>
      <c r="AA630" s="18">
        <v>1035</v>
      </c>
      <c r="AB630" s="20"/>
      <c r="AC630" s="18">
        <v>486</v>
      </c>
      <c r="AD630" s="18">
        <v>334</v>
      </c>
      <c r="AE630" s="20"/>
      <c r="AF630" s="20"/>
      <c r="AG630" s="23"/>
      <c r="AH630" s="20"/>
      <c r="AI630" s="20"/>
      <c r="AJ630" s="23"/>
      <c r="AK630" s="20"/>
      <c r="AL630" s="20"/>
      <c r="AM630" s="23"/>
      <c r="AN630" s="23"/>
      <c r="AO630" s="20"/>
      <c r="AP630" s="23"/>
      <c r="AQ630" s="23"/>
      <c r="AR630" s="20"/>
      <c r="AS630" s="23"/>
      <c r="AT630" s="23"/>
      <c r="AU630" s="20"/>
    </row>
    <row r="631" spans="17:47" ht="15" thickBot="1" x14ac:dyDescent="0.4">
      <c r="Q631" s="18">
        <v>425</v>
      </c>
      <c r="R631" s="20"/>
      <c r="S631" s="20"/>
      <c r="T631" s="19">
        <v>267</v>
      </c>
      <c r="U631" s="20"/>
      <c r="V631" s="20"/>
      <c r="W631" s="18">
        <v>189</v>
      </c>
      <c r="X631" s="18">
        <v>304</v>
      </c>
      <c r="Y631" s="20"/>
      <c r="Z631" s="18">
        <v>546</v>
      </c>
      <c r="AA631" s="18">
        <v>433</v>
      </c>
      <c r="AB631" s="20"/>
      <c r="AC631" s="18">
        <v>685</v>
      </c>
      <c r="AD631" s="18">
        <v>446</v>
      </c>
      <c r="AE631" s="20"/>
      <c r="AF631" s="20"/>
      <c r="AG631" s="23"/>
      <c r="AH631" s="20"/>
      <c r="AI631" s="20"/>
      <c r="AJ631" s="23"/>
      <c r="AK631" s="20"/>
      <c r="AL631" s="20"/>
      <c r="AM631" s="23"/>
      <c r="AN631" s="23"/>
      <c r="AO631" s="20"/>
      <c r="AP631" s="23"/>
      <c r="AQ631" s="23"/>
      <c r="AR631" s="20"/>
      <c r="AS631" s="23"/>
      <c r="AT631" s="23"/>
      <c r="AU631" s="20"/>
    </row>
    <row r="632" spans="17:47" ht="15" thickBot="1" x14ac:dyDescent="0.4">
      <c r="Q632" s="18">
        <v>330</v>
      </c>
      <c r="R632" s="20"/>
      <c r="S632" s="20"/>
      <c r="T632" s="19">
        <v>345</v>
      </c>
      <c r="U632" s="20"/>
      <c r="V632" s="20"/>
      <c r="W632" s="18">
        <v>335</v>
      </c>
      <c r="X632" s="18">
        <v>375</v>
      </c>
      <c r="Y632" s="20"/>
      <c r="Z632" s="18">
        <v>804</v>
      </c>
      <c r="AA632" s="18">
        <v>472</v>
      </c>
      <c r="AB632" s="20"/>
      <c r="AC632" s="18">
        <v>1245</v>
      </c>
      <c r="AD632" s="18">
        <v>1416</v>
      </c>
      <c r="AE632" s="20"/>
      <c r="AF632" s="20"/>
      <c r="AG632" s="23"/>
      <c r="AH632" s="20"/>
      <c r="AI632" s="20"/>
      <c r="AJ632" s="23"/>
      <c r="AK632" s="20"/>
      <c r="AL632" s="20"/>
      <c r="AM632" s="23"/>
      <c r="AN632" s="23"/>
      <c r="AO632" s="20"/>
      <c r="AP632" s="23"/>
      <c r="AQ632" s="23"/>
      <c r="AR632" s="20"/>
      <c r="AS632" s="23"/>
      <c r="AT632" s="23"/>
      <c r="AU632" s="20"/>
    </row>
    <row r="633" spans="17:47" ht="15" thickBot="1" x14ac:dyDescent="0.4">
      <c r="Q633" s="18">
        <v>348</v>
      </c>
      <c r="R633" s="20"/>
      <c r="S633" s="20"/>
      <c r="T633" s="19">
        <v>376</v>
      </c>
      <c r="U633" s="20"/>
      <c r="V633" s="20"/>
      <c r="W633" s="18">
        <v>927</v>
      </c>
      <c r="X633" s="18">
        <v>271</v>
      </c>
      <c r="Y633" s="20"/>
      <c r="Z633" s="18">
        <v>207</v>
      </c>
      <c r="AA633" s="18">
        <v>232</v>
      </c>
      <c r="AB633" s="20"/>
      <c r="AC633" s="18">
        <v>99</v>
      </c>
      <c r="AD633" s="18">
        <v>70</v>
      </c>
      <c r="AE633" s="20"/>
      <c r="AF633" s="20"/>
      <c r="AG633" s="23"/>
      <c r="AH633" s="20"/>
      <c r="AI633" s="20"/>
      <c r="AJ633" s="23"/>
      <c r="AK633" s="20"/>
      <c r="AL633" s="20"/>
      <c r="AM633" s="23"/>
      <c r="AN633" s="23"/>
      <c r="AO633" s="20"/>
      <c r="AP633" s="23"/>
      <c r="AQ633" s="23"/>
      <c r="AR633" s="20"/>
      <c r="AS633" s="23"/>
      <c r="AT633" s="23"/>
      <c r="AU633" s="20"/>
    </row>
    <row r="634" spans="17:47" ht="15" thickBot="1" x14ac:dyDescent="0.4">
      <c r="Q634" s="18">
        <v>448</v>
      </c>
      <c r="R634" s="20"/>
      <c r="S634" s="20"/>
      <c r="T634" s="19">
        <v>1006</v>
      </c>
      <c r="U634" s="20"/>
      <c r="V634" s="20"/>
      <c r="W634" s="18">
        <v>311</v>
      </c>
      <c r="X634" s="18">
        <v>468</v>
      </c>
      <c r="Y634" s="20"/>
      <c r="Z634" s="18">
        <v>1306</v>
      </c>
      <c r="AA634" s="18">
        <v>299</v>
      </c>
      <c r="AB634" s="20"/>
      <c r="AC634" s="18">
        <v>633</v>
      </c>
      <c r="AD634" s="18">
        <v>424</v>
      </c>
      <c r="AE634" s="20"/>
      <c r="AF634" s="20"/>
      <c r="AG634" s="23"/>
      <c r="AH634" s="20"/>
      <c r="AI634" s="20"/>
      <c r="AJ634" s="23"/>
      <c r="AK634" s="20"/>
      <c r="AL634" s="20"/>
      <c r="AM634" s="23"/>
      <c r="AN634" s="23"/>
      <c r="AO634" s="20"/>
      <c r="AP634" s="23"/>
      <c r="AQ634" s="23"/>
      <c r="AR634" s="20"/>
      <c r="AS634" s="23"/>
      <c r="AT634" s="23"/>
      <c r="AU634" s="20"/>
    </row>
    <row r="635" spans="17:47" ht="15" thickBot="1" x14ac:dyDescent="0.4">
      <c r="Q635" s="18">
        <v>296</v>
      </c>
      <c r="R635" s="20"/>
      <c r="S635" s="20"/>
      <c r="T635" s="19">
        <v>397</v>
      </c>
      <c r="U635" s="20"/>
      <c r="V635" s="20"/>
      <c r="W635" s="18">
        <v>382</v>
      </c>
      <c r="X635" s="18">
        <v>460</v>
      </c>
      <c r="Y635" s="20"/>
      <c r="Z635" s="18">
        <v>445</v>
      </c>
      <c r="AA635" s="18">
        <v>225</v>
      </c>
      <c r="AB635" s="20"/>
      <c r="AC635" s="18">
        <v>50</v>
      </c>
      <c r="AD635" s="18">
        <v>56</v>
      </c>
      <c r="AE635" s="20"/>
      <c r="AF635" s="20"/>
      <c r="AG635" s="23"/>
      <c r="AH635" s="20"/>
      <c r="AI635" s="20"/>
      <c r="AJ635" s="23"/>
      <c r="AK635" s="20"/>
      <c r="AL635" s="20"/>
      <c r="AM635" s="23"/>
      <c r="AN635" s="23"/>
      <c r="AO635" s="20"/>
      <c r="AP635" s="23"/>
      <c r="AQ635" s="23"/>
      <c r="AR635" s="20"/>
      <c r="AS635" s="23"/>
      <c r="AT635" s="23"/>
      <c r="AU635" s="20"/>
    </row>
    <row r="636" spans="17:47" ht="15" thickBot="1" x14ac:dyDescent="0.4">
      <c r="Q636" s="18">
        <v>604</v>
      </c>
      <c r="R636" s="20"/>
      <c r="S636" s="20"/>
      <c r="T636" s="19">
        <v>414</v>
      </c>
      <c r="U636" s="20"/>
      <c r="V636" s="20"/>
      <c r="W636" s="18">
        <v>461</v>
      </c>
      <c r="X636" s="18">
        <v>262</v>
      </c>
      <c r="Y636" s="20"/>
      <c r="Z636" s="18">
        <v>783</v>
      </c>
      <c r="AA636" s="18">
        <v>591</v>
      </c>
      <c r="AB636" s="20"/>
      <c r="AC636" s="18">
        <v>730</v>
      </c>
      <c r="AD636" s="18">
        <v>263</v>
      </c>
      <c r="AE636" s="20"/>
      <c r="AF636" s="20"/>
      <c r="AG636" s="23"/>
      <c r="AH636" s="20"/>
      <c r="AI636" s="20"/>
      <c r="AJ636" s="23"/>
      <c r="AK636" s="20"/>
      <c r="AL636" s="20"/>
      <c r="AM636" s="23"/>
      <c r="AN636" s="23"/>
      <c r="AO636" s="20"/>
      <c r="AP636" s="23"/>
      <c r="AQ636" s="23"/>
      <c r="AR636" s="20"/>
      <c r="AS636" s="23"/>
      <c r="AT636" s="23"/>
      <c r="AU636" s="20"/>
    </row>
    <row r="637" spans="17:47" ht="15" thickBot="1" x14ac:dyDescent="0.4">
      <c r="Q637" s="18">
        <v>280</v>
      </c>
      <c r="R637" s="20"/>
      <c r="S637" s="20"/>
      <c r="T637" s="19">
        <v>582</v>
      </c>
      <c r="U637" s="20"/>
      <c r="V637" s="20"/>
      <c r="W637" s="18">
        <v>414</v>
      </c>
      <c r="X637" s="18">
        <v>198</v>
      </c>
      <c r="Y637" s="20"/>
      <c r="Z637" s="18">
        <v>671</v>
      </c>
      <c r="AA637" s="18">
        <v>336</v>
      </c>
      <c r="AB637" s="20"/>
      <c r="AC637" s="18">
        <v>788</v>
      </c>
      <c r="AD637" s="18">
        <v>779</v>
      </c>
      <c r="AE637" s="20"/>
      <c r="AF637" s="20"/>
      <c r="AG637" s="23"/>
      <c r="AH637" s="20"/>
      <c r="AI637" s="20"/>
      <c r="AJ637" s="23"/>
      <c r="AK637" s="20"/>
      <c r="AL637" s="20"/>
      <c r="AM637" s="23"/>
      <c r="AN637" s="23"/>
      <c r="AO637" s="20"/>
      <c r="AP637" s="23"/>
      <c r="AQ637" s="23"/>
      <c r="AR637" s="20"/>
      <c r="AS637" s="23"/>
      <c r="AT637" s="23"/>
      <c r="AU637" s="20"/>
    </row>
    <row r="638" spans="17:47" ht="15" thickBot="1" x14ac:dyDescent="0.4">
      <c r="Q638" s="18">
        <v>415</v>
      </c>
      <c r="R638" s="20"/>
      <c r="S638" s="20"/>
      <c r="T638" s="19">
        <v>607</v>
      </c>
      <c r="U638" s="20"/>
      <c r="V638" s="20"/>
      <c r="W638" s="18">
        <v>302</v>
      </c>
      <c r="X638" s="18">
        <v>370</v>
      </c>
      <c r="Y638" s="20"/>
      <c r="Z638" s="18">
        <v>837</v>
      </c>
      <c r="AA638" s="18">
        <v>465</v>
      </c>
      <c r="AB638" s="20"/>
      <c r="AC638" s="18">
        <v>979</v>
      </c>
      <c r="AD638" s="18">
        <v>429</v>
      </c>
      <c r="AE638" s="20"/>
      <c r="AF638" s="20"/>
      <c r="AG638" s="23"/>
      <c r="AH638" s="20"/>
      <c r="AI638" s="20"/>
      <c r="AJ638" s="23"/>
      <c r="AK638" s="20"/>
      <c r="AL638" s="20"/>
      <c r="AM638" s="23"/>
      <c r="AN638" s="23"/>
      <c r="AO638" s="20"/>
      <c r="AP638" s="23"/>
      <c r="AQ638" s="23"/>
      <c r="AR638" s="20"/>
      <c r="AS638" s="23"/>
      <c r="AT638" s="23"/>
      <c r="AU638" s="20"/>
    </row>
    <row r="639" spans="17:47" ht="15" thickBot="1" x14ac:dyDescent="0.4">
      <c r="Q639" s="18">
        <v>274</v>
      </c>
      <c r="R639" s="20"/>
      <c r="S639" s="20"/>
      <c r="T639" s="19">
        <v>620</v>
      </c>
      <c r="U639" s="20"/>
      <c r="V639" s="20"/>
      <c r="W639" s="18">
        <v>502</v>
      </c>
      <c r="X639" s="18">
        <v>373</v>
      </c>
      <c r="Y639" s="20"/>
      <c r="Z639" s="18">
        <v>947</v>
      </c>
      <c r="AA639" s="18">
        <v>357</v>
      </c>
      <c r="AB639" s="20"/>
      <c r="AC639" s="18">
        <v>549</v>
      </c>
      <c r="AD639" s="18">
        <v>484</v>
      </c>
      <c r="AE639" s="20"/>
      <c r="AF639" s="20"/>
      <c r="AG639" s="23"/>
      <c r="AH639" s="20"/>
      <c r="AI639" s="20"/>
      <c r="AJ639" s="23"/>
      <c r="AK639" s="20"/>
      <c r="AL639" s="20"/>
      <c r="AM639" s="23"/>
      <c r="AN639" s="23"/>
      <c r="AO639" s="20"/>
      <c r="AP639" s="23"/>
      <c r="AQ639" s="23"/>
      <c r="AR639" s="20"/>
      <c r="AS639" s="23"/>
      <c r="AT639" s="23"/>
      <c r="AU639" s="20"/>
    </row>
    <row r="640" spans="17:47" ht="15" thickBot="1" x14ac:dyDescent="0.4">
      <c r="Q640" s="18">
        <v>282</v>
      </c>
      <c r="R640" s="20"/>
      <c r="S640" s="20"/>
      <c r="T640" s="19">
        <v>775</v>
      </c>
      <c r="U640" s="20"/>
      <c r="V640" s="20"/>
      <c r="W640" s="18">
        <v>398</v>
      </c>
      <c r="X640" s="18">
        <v>441</v>
      </c>
      <c r="Y640" s="20"/>
      <c r="Z640" s="18">
        <v>378</v>
      </c>
      <c r="AA640" s="18">
        <v>386</v>
      </c>
      <c r="AB640" s="20"/>
      <c r="AC640" s="18">
        <v>598</v>
      </c>
      <c r="AD640" s="18">
        <v>418</v>
      </c>
      <c r="AE640" s="20"/>
      <c r="AF640" s="20"/>
      <c r="AG640" s="23"/>
      <c r="AH640" s="20"/>
      <c r="AI640" s="20"/>
      <c r="AJ640" s="23"/>
      <c r="AK640" s="20"/>
      <c r="AL640" s="20"/>
      <c r="AM640" s="23"/>
      <c r="AN640" s="23"/>
      <c r="AO640" s="20"/>
      <c r="AP640" s="23"/>
      <c r="AQ640" s="23"/>
      <c r="AR640" s="20"/>
      <c r="AS640" s="23"/>
      <c r="AT640" s="23"/>
      <c r="AU640" s="20"/>
    </row>
    <row r="641" spans="17:47" ht="15" thickBot="1" x14ac:dyDescent="0.4">
      <c r="Q641" s="18">
        <v>2305</v>
      </c>
      <c r="R641" s="20"/>
      <c r="S641" s="20"/>
      <c r="T641" s="19">
        <v>755</v>
      </c>
      <c r="U641" s="20"/>
      <c r="V641" s="20"/>
      <c r="W641" s="18">
        <v>759</v>
      </c>
      <c r="X641" s="18">
        <v>1183</v>
      </c>
      <c r="Y641" s="20"/>
      <c r="Z641" s="18">
        <v>415</v>
      </c>
      <c r="AA641" s="18">
        <v>1054</v>
      </c>
      <c r="AB641" s="20"/>
      <c r="AC641" s="18">
        <v>980</v>
      </c>
      <c r="AD641" s="18">
        <v>334</v>
      </c>
      <c r="AE641" s="20"/>
      <c r="AF641" s="20"/>
      <c r="AG641" s="23"/>
      <c r="AH641" s="20"/>
      <c r="AI641" s="20"/>
      <c r="AJ641" s="23"/>
      <c r="AK641" s="20"/>
      <c r="AL641" s="20"/>
      <c r="AM641" s="23"/>
      <c r="AN641" s="23"/>
      <c r="AO641" s="20"/>
      <c r="AP641" s="23"/>
      <c r="AQ641" s="23"/>
      <c r="AR641" s="20"/>
      <c r="AS641" s="23"/>
      <c r="AT641" s="23"/>
      <c r="AU641" s="20"/>
    </row>
    <row r="642" spans="17:47" ht="15" thickBot="1" x14ac:dyDescent="0.4">
      <c r="Q642" s="18">
        <v>616</v>
      </c>
      <c r="R642" s="20"/>
      <c r="S642" s="20"/>
      <c r="T642" s="19">
        <v>303</v>
      </c>
      <c r="U642" s="20"/>
      <c r="V642" s="20"/>
      <c r="W642" s="18">
        <v>920</v>
      </c>
      <c r="X642" s="18">
        <v>374</v>
      </c>
      <c r="Y642" s="20"/>
      <c r="Z642" s="18">
        <v>60</v>
      </c>
      <c r="AA642" s="18">
        <v>320</v>
      </c>
      <c r="AB642" s="20"/>
      <c r="AC642" s="18">
        <v>789</v>
      </c>
      <c r="AD642" s="18">
        <v>215</v>
      </c>
      <c r="AE642" s="20"/>
      <c r="AF642" s="20"/>
      <c r="AG642" s="23"/>
      <c r="AH642" s="20"/>
      <c r="AI642" s="20"/>
      <c r="AJ642" s="23"/>
      <c r="AK642" s="20"/>
      <c r="AL642" s="20"/>
      <c r="AM642" s="23"/>
      <c r="AN642" s="23"/>
      <c r="AO642" s="20"/>
      <c r="AP642" s="23"/>
      <c r="AQ642" s="23"/>
      <c r="AR642" s="20"/>
      <c r="AS642" s="23"/>
      <c r="AT642" s="23"/>
      <c r="AU642" s="20"/>
    </row>
    <row r="643" spans="17:47" ht="15" thickBot="1" x14ac:dyDescent="0.4">
      <c r="Q643" s="18">
        <v>294</v>
      </c>
      <c r="R643" s="20"/>
      <c r="S643" s="20"/>
      <c r="T643" s="19">
        <v>408</v>
      </c>
      <c r="U643" s="20"/>
      <c r="V643" s="20"/>
      <c r="W643" s="18">
        <v>392</v>
      </c>
      <c r="X643" s="18">
        <v>238</v>
      </c>
      <c r="Y643" s="20"/>
      <c r="Z643" s="18">
        <v>685</v>
      </c>
      <c r="AA643" s="18">
        <v>446</v>
      </c>
      <c r="AB643" s="20"/>
      <c r="AC643" s="18">
        <v>65</v>
      </c>
      <c r="AD643" s="18">
        <v>708</v>
      </c>
      <c r="AE643" s="20"/>
      <c r="AF643" s="20"/>
      <c r="AG643" s="23"/>
      <c r="AH643" s="20"/>
      <c r="AI643" s="20"/>
      <c r="AJ643" s="23"/>
      <c r="AK643" s="20"/>
      <c r="AL643" s="20"/>
      <c r="AM643" s="23"/>
      <c r="AN643" s="23"/>
      <c r="AO643" s="20"/>
      <c r="AP643" s="23"/>
      <c r="AQ643" s="23"/>
      <c r="AR643" s="20"/>
      <c r="AS643" s="23"/>
      <c r="AT643" s="23"/>
      <c r="AU643" s="20"/>
    </row>
    <row r="644" spans="17:47" ht="15" thickBot="1" x14ac:dyDescent="0.4">
      <c r="Q644" s="18">
        <v>343</v>
      </c>
      <c r="R644" s="20"/>
      <c r="S644" s="20"/>
      <c r="T644" s="19">
        <v>373</v>
      </c>
      <c r="U644" s="20"/>
      <c r="V644" s="20"/>
      <c r="W644" s="18">
        <v>353</v>
      </c>
      <c r="X644" s="18">
        <v>695</v>
      </c>
      <c r="Y644" s="20"/>
      <c r="Z644" s="18">
        <v>52</v>
      </c>
      <c r="AA644" s="18">
        <v>68</v>
      </c>
      <c r="AB644" s="20"/>
      <c r="AC644" s="18">
        <v>1414</v>
      </c>
      <c r="AD644" s="18">
        <v>315</v>
      </c>
      <c r="AE644" s="20"/>
      <c r="AF644" s="20"/>
      <c r="AG644" s="23"/>
      <c r="AH644" s="20"/>
      <c r="AI644" s="20"/>
      <c r="AJ644" s="23"/>
      <c r="AK644" s="20"/>
      <c r="AL644" s="20"/>
      <c r="AM644" s="23"/>
      <c r="AN644" s="23"/>
      <c r="AO644" s="20"/>
      <c r="AP644" s="23"/>
      <c r="AQ644" s="23"/>
      <c r="AR644" s="20"/>
      <c r="AS644" s="23"/>
      <c r="AT644" s="23"/>
      <c r="AU644" s="20"/>
    </row>
    <row r="645" spans="17:47" ht="15" thickBot="1" x14ac:dyDescent="0.4">
      <c r="Q645" s="18">
        <v>300</v>
      </c>
      <c r="R645" s="20"/>
      <c r="S645" s="20"/>
      <c r="T645" s="19">
        <v>290</v>
      </c>
      <c r="U645" s="20"/>
      <c r="V645" s="20"/>
      <c r="W645" s="18">
        <v>257</v>
      </c>
      <c r="X645" s="18">
        <v>371</v>
      </c>
      <c r="Y645" s="20"/>
      <c r="Z645" s="18">
        <v>171</v>
      </c>
      <c r="AA645" s="18">
        <v>465</v>
      </c>
      <c r="AB645" s="20"/>
      <c r="AC645" s="18">
        <v>341</v>
      </c>
      <c r="AD645" s="18">
        <v>306</v>
      </c>
      <c r="AE645" s="20"/>
      <c r="AF645" s="20"/>
      <c r="AG645" s="23"/>
      <c r="AH645" s="20"/>
      <c r="AI645" s="20"/>
      <c r="AJ645" s="23"/>
      <c r="AK645" s="20"/>
      <c r="AL645" s="20"/>
      <c r="AM645" s="23"/>
      <c r="AN645" s="23"/>
      <c r="AO645" s="20"/>
      <c r="AP645" s="23"/>
      <c r="AQ645" s="23"/>
      <c r="AR645" s="20"/>
      <c r="AS645" s="23"/>
      <c r="AT645" s="23"/>
      <c r="AU645" s="20"/>
    </row>
    <row r="646" spans="17:47" ht="15" thickBot="1" x14ac:dyDescent="0.4">
      <c r="Q646" s="18">
        <v>450</v>
      </c>
      <c r="R646" s="20"/>
      <c r="S646" s="20"/>
      <c r="T646" s="19">
        <v>430</v>
      </c>
      <c r="U646" s="20"/>
      <c r="V646" s="20"/>
      <c r="W646" s="18">
        <v>374</v>
      </c>
      <c r="X646" s="18">
        <v>549</v>
      </c>
      <c r="Y646" s="20"/>
      <c r="Z646" s="18">
        <v>572</v>
      </c>
      <c r="AA646" s="18">
        <v>300</v>
      </c>
      <c r="AB646" s="20"/>
      <c r="AC646" s="18">
        <v>1479</v>
      </c>
      <c r="AD646" s="18">
        <v>204</v>
      </c>
      <c r="AE646" s="20"/>
      <c r="AF646" s="20"/>
      <c r="AG646" s="23"/>
      <c r="AH646" s="20"/>
      <c r="AI646" s="20"/>
      <c r="AJ646" s="23"/>
      <c r="AK646" s="20"/>
      <c r="AL646" s="20"/>
      <c r="AM646" s="23"/>
      <c r="AN646" s="23"/>
      <c r="AO646" s="20"/>
      <c r="AP646" s="23"/>
      <c r="AQ646" s="23"/>
      <c r="AR646" s="20"/>
      <c r="AS646" s="23"/>
      <c r="AT646" s="23"/>
      <c r="AU646" s="20"/>
    </row>
    <row r="647" spans="17:47" ht="15" thickBot="1" x14ac:dyDescent="0.4">
      <c r="Q647" s="18">
        <v>432</v>
      </c>
      <c r="R647" s="20"/>
      <c r="S647" s="20"/>
      <c r="T647" s="21">
        <v>610</v>
      </c>
      <c r="U647" s="20"/>
      <c r="V647" s="20"/>
      <c r="W647" s="18">
        <v>540</v>
      </c>
      <c r="X647" s="18">
        <v>60</v>
      </c>
      <c r="Y647" s="20"/>
      <c r="Z647" s="18">
        <v>469</v>
      </c>
      <c r="AA647" s="18">
        <v>345</v>
      </c>
      <c r="AB647" s="20"/>
      <c r="AC647" s="18">
        <v>2808</v>
      </c>
      <c r="AD647" s="18">
        <v>105</v>
      </c>
      <c r="AE647" s="20"/>
      <c r="AF647" s="20"/>
      <c r="AG647" s="23"/>
      <c r="AH647" s="20"/>
      <c r="AI647" s="20"/>
      <c r="AJ647" s="23"/>
      <c r="AK647" s="20"/>
      <c r="AL647" s="20"/>
      <c r="AM647" s="23"/>
      <c r="AN647" s="23"/>
      <c r="AO647" s="20"/>
      <c r="AP647" s="23"/>
      <c r="AQ647" s="23"/>
      <c r="AR647" s="20"/>
      <c r="AS647" s="23"/>
      <c r="AT647" s="23"/>
      <c r="AU647" s="20"/>
    </row>
    <row r="648" spans="17:47" ht="15" thickBot="1" x14ac:dyDescent="0.4">
      <c r="Q648" s="18">
        <v>456</v>
      </c>
      <c r="R648" s="20"/>
      <c r="S648" s="20"/>
      <c r="T648" s="19">
        <v>392</v>
      </c>
      <c r="U648" s="20"/>
      <c r="V648" s="20"/>
      <c r="W648" s="18">
        <v>429</v>
      </c>
      <c r="X648" s="18">
        <v>486</v>
      </c>
      <c r="Y648" s="20"/>
      <c r="Z648" s="18">
        <v>924</v>
      </c>
      <c r="AA648" s="18">
        <v>862</v>
      </c>
      <c r="AB648" s="20"/>
      <c r="AC648" s="18">
        <v>557</v>
      </c>
      <c r="AD648" s="18">
        <v>180</v>
      </c>
      <c r="AE648" s="20"/>
      <c r="AF648" s="20"/>
      <c r="AG648" s="23"/>
      <c r="AH648" s="20"/>
      <c r="AI648" s="20"/>
      <c r="AJ648" s="23"/>
      <c r="AK648" s="20"/>
      <c r="AL648" s="20"/>
      <c r="AM648" s="23"/>
      <c r="AN648" s="23"/>
      <c r="AO648" s="20"/>
      <c r="AP648" s="23"/>
      <c r="AQ648" s="23"/>
      <c r="AR648" s="20"/>
      <c r="AS648" s="23"/>
      <c r="AT648" s="23"/>
      <c r="AU648" s="20"/>
    </row>
    <row r="649" spans="17:47" ht="15" thickBot="1" x14ac:dyDescent="0.4">
      <c r="Q649" s="18">
        <v>259</v>
      </c>
      <c r="R649" s="20"/>
      <c r="S649" s="20"/>
      <c r="T649" s="19">
        <v>264</v>
      </c>
      <c r="U649" s="20"/>
      <c r="V649" s="20"/>
      <c r="W649" s="18">
        <v>426</v>
      </c>
      <c r="X649" s="18">
        <v>1648</v>
      </c>
      <c r="Y649" s="20"/>
      <c r="Z649" s="18">
        <v>621</v>
      </c>
      <c r="AA649" s="18">
        <v>269</v>
      </c>
      <c r="AB649" s="20"/>
      <c r="AC649" s="18">
        <v>1007</v>
      </c>
      <c r="AD649" s="18">
        <v>434</v>
      </c>
      <c r="AE649" s="20"/>
      <c r="AF649" s="20"/>
      <c r="AG649" s="23"/>
      <c r="AH649" s="20"/>
      <c r="AI649" s="20"/>
      <c r="AJ649" s="23"/>
      <c r="AK649" s="20"/>
      <c r="AL649" s="20"/>
      <c r="AM649" s="23"/>
      <c r="AN649" s="23"/>
      <c r="AO649" s="20"/>
      <c r="AP649" s="23"/>
      <c r="AQ649" s="23"/>
      <c r="AR649" s="20"/>
      <c r="AS649" s="23"/>
      <c r="AT649" s="23"/>
      <c r="AU649" s="20"/>
    </row>
    <row r="650" spans="17:47" ht="15" thickBot="1" x14ac:dyDescent="0.4">
      <c r="Q650" s="18">
        <v>334</v>
      </c>
      <c r="R650" s="20"/>
      <c r="S650" s="20"/>
      <c r="T650" s="19">
        <v>794</v>
      </c>
      <c r="U650" s="20"/>
      <c r="V650" s="20"/>
      <c r="W650" s="18">
        <v>535</v>
      </c>
      <c r="X650" s="18">
        <v>1109</v>
      </c>
      <c r="Y650" s="20"/>
      <c r="Z650" s="18">
        <v>345</v>
      </c>
      <c r="AA650" s="18">
        <v>532</v>
      </c>
      <c r="AB650" s="20"/>
      <c r="AC650" s="18">
        <v>676</v>
      </c>
      <c r="AD650" s="18">
        <v>202</v>
      </c>
      <c r="AE650" s="20"/>
      <c r="AF650" s="20"/>
      <c r="AG650" s="23"/>
      <c r="AH650" s="20"/>
      <c r="AI650" s="20"/>
      <c r="AJ650" s="23"/>
      <c r="AK650" s="20"/>
      <c r="AL650" s="20"/>
      <c r="AM650" s="20"/>
      <c r="AN650" s="23"/>
      <c r="AO650" s="20"/>
      <c r="AP650" s="23"/>
      <c r="AQ650" s="23"/>
      <c r="AR650" s="20"/>
      <c r="AS650" s="23"/>
      <c r="AT650" s="23"/>
      <c r="AU650" s="20"/>
    </row>
    <row r="651" spans="17:47" ht="15" thickBot="1" x14ac:dyDescent="0.4">
      <c r="Q651" s="18">
        <v>414</v>
      </c>
      <c r="R651" s="20"/>
      <c r="S651" s="20"/>
      <c r="T651" s="19">
        <v>487</v>
      </c>
      <c r="U651" s="20"/>
      <c r="V651" s="20"/>
      <c r="W651" s="18">
        <v>707</v>
      </c>
      <c r="X651" s="18">
        <v>372</v>
      </c>
      <c r="Y651" s="20"/>
      <c r="Z651" s="18">
        <v>463</v>
      </c>
      <c r="AA651" s="18">
        <v>204</v>
      </c>
      <c r="AB651" s="20"/>
      <c r="AC651" s="18">
        <v>1568</v>
      </c>
      <c r="AD651" s="18">
        <v>237</v>
      </c>
      <c r="AE651" s="20"/>
      <c r="AF651" s="20"/>
      <c r="AG651" s="23"/>
      <c r="AH651" s="20"/>
      <c r="AI651" s="20"/>
      <c r="AJ651" s="23"/>
      <c r="AK651" s="20"/>
      <c r="AL651" s="20"/>
      <c r="AM651" s="23"/>
      <c r="AN651" s="23"/>
      <c r="AO651" s="20"/>
      <c r="AP651" s="23"/>
      <c r="AQ651" s="23"/>
      <c r="AR651" s="20"/>
      <c r="AS651" s="23"/>
      <c r="AT651" s="23"/>
      <c r="AU651" s="20"/>
    </row>
    <row r="652" spans="17:47" ht="15" thickBot="1" x14ac:dyDescent="0.4">
      <c r="Q652" s="18">
        <v>619</v>
      </c>
      <c r="R652" s="20"/>
      <c r="S652" s="20"/>
      <c r="T652" s="19">
        <v>593</v>
      </c>
      <c r="U652" s="20"/>
      <c r="V652" s="20"/>
      <c r="W652" s="18">
        <v>442</v>
      </c>
      <c r="X652" s="18">
        <v>350</v>
      </c>
      <c r="Y652" s="20"/>
      <c r="Z652" s="18">
        <v>743</v>
      </c>
      <c r="AA652" s="18">
        <v>299</v>
      </c>
      <c r="AB652" s="20"/>
      <c r="AC652" s="18">
        <v>558</v>
      </c>
      <c r="AD652" s="18">
        <v>321</v>
      </c>
      <c r="AE652" s="20"/>
      <c r="AF652" s="20"/>
      <c r="AG652" s="23"/>
      <c r="AH652" s="20"/>
      <c r="AI652" s="20"/>
      <c r="AJ652" s="23"/>
      <c r="AK652" s="20"/>
      <c r="AL652" s="20"/>
      <c r="AM652" s="23"/>
      <c r="AN652" s="23"/>
      <c r="AO652" s="20"/>
      <c r="AP652" s="23"/>
      <c r="AQ652" s="23"/>
      <c r="AR652" s="20"/>
      <c r="AS652" s="23"/>
      <c r="AT652" s="23"/>
      <c r="AU652" s="20"/>
    </row>
    <row r="653" spans="17:47" ht="15" thickBot="1" x14ac:dyDescent="0.4">
      <c r="Q653" s="18">
        <v>716</v>
      </c>
      <c r="R653" s="20"/>
      <c r="S653" s="20"/>
      <c r="T653" s="19">
        <v>474</v>
      </c>
      <c r="U653" s="20"/>
      <c r="V653" s="20"/>
      <c r="W653" s="18">
        <v>502</v>
      </c>
      <c r="X653" s="18">
        <v>1281</v>
      </c>
      <c r="Y653" s="20"/>
      <c r="Z653" s="18">
        <v>637</v>
      </c>
      <c r="AA653" s="18">
        <v>272</v>
      </c>
      <c r="AB653" s="20"/>
      <c r="AC653" s="18">
        <v>602</v>
      </c>
      <c r="AD653" s="18">
        <v>614</v>
      </c>
      <c r="AE653" s="20"/>
      <c r="AF653" s="20"/>
      <c r="AG653" s="23"/>
      <c r="AH653" s="20"/>
      <c r="AI653" s="20"/>
      <c r="AJ653" s="23"/>
      <c r="AK653" s="20"/>
      <c r="AL653" s="20"/>
      <c r="AM653" s="23"/>
      <c r="AN653" s="23"/>
      <c r="AO653" s="20"/>
      <c r="AP653" s="23"/>
      <c r="AQ653" s="23"/>
      <c r="AR653" s="20"/>
      <c r="AS653" s="23"/>
      <c r="AT653" s="23"/>
      <c r="AU653" s="20"/>
    </row>
    <row r="654" spans="17:47" ht="15" thickBot="1" x14ac:dyDescent="0.4">
      <c r="Q654" s="18">
        <v>458</v>
      </c>
      <c r="R654" s="20"/>
      <c r="S654" s="20"/>
      <c r="T654" s="19">
        <v>335</v>
      </c>
      <c r="U654" s="20"/>
      <c r="V654" s="20"/>
      <c r="W654" s="18">
        <v>194</v>
      </c>
      <c r="X654" s="18">
        <v>551</v>
      </c>
      <c r="Y654" s="20"/>
      <c r="Z654" s="18">
        <v>947</v>
      </c>
      <c r="AA654" s="18">
        <v>249</v>
      </c>
      <c r="AB654" s="20"/>
      <c r="AC654" s="18">
        <v>587</v>
      </c>
      <c r="AD654" s="18">
        <v>226</v>
      </c>
      <c r="AE654" s="20"/>
      <c r="AF654" s="20"/>
      <c r="AG654" s="23"/>
      <c r="AH654" s="20"/>
      <c r="AI654" s="20"/>
      <c r="AJ654" s="23"/>
      <c r="AK654" s="20"/>
      <c r="AL654" s="20"/>
      <c r="AM654" s="23"/>
      <c r="AN654" s="23"/>
      <c r="AO654" s="20"/>
      <c r="AP654" s="23"/>
      <c r="AQ654" s="23"/>
      <c r="AR654" s="20"/>
      <c r="AS654" s="23"/>
      <c r="AT654" s="23"/>
      <c r="AU654" s="20"/>
    </row>
    <row r="655" spans="17:47" ht="15" thickBot="1" x14ac:dyDescent="0.4">
      <c r="Q655" s="18">
        <v>651</v>
      </c>
      <c r="R655" s="20"/>
      <c r="S655" s="20"/>
      <c r="T655" s="19">
        <v>192</v>
      </c>
      <c r="U655" s="20"/>
      <c r="V655" s="20"/>
      <c r="W655" s="18">
        <v>279</v>
      </c>
      <c r="X655" s="18">
        <v>1377</v>
      </c>
      <c r="Y655" s="20"/>
      <c r="Z655" s="18">
        <v>2021</v>
      </c>
      <c r="AA655" s="18">
        <v>519</v>
      </c>
      <c r="AB655" s="20"/>
      <c r="AC655" s="18">
        <v>670</v>
      </c>
      <c r="AD655" s="18">
        <v>1218</v>
      </c>
      <c r="AE655" s="20"/>
      <c r="AF655" s="20"/>
      <c r="AG655" s="23"/>
      <c r="AH655" s="20"/>
      <c r="AI655" s="20"/>
      <c r="AJ655" s="23"/>
      <c r="AK655" s="20"/>
      <c r="AL655" s="20"/>
      <c r="AM655" s="23"/>
      <c r="AN655" s="23"/>
      <c r="AO655" s="20"/>
      <c r="AP655" s="23"/>
      <c r="AQ655" s="23"/>
      <c r="AR655" s="20"/>
      <c r="AS655" s="23"/>
      <c r="AT655" s="23"/>
      <c r="AU655" s="20"/>
    </row>
    <row r="656" spans="17:47" ht="15" thickBot="1" x14ac:dyDescent="0.4">
      <c r="Q656" s="18">
        <v>1096</v>
      </c>
      <c r="R656" s="20"/>
      <c r="S656" s="20"/>
      <c r="T656" s="19">
        <v>343</v>
      </c>
      <c r="U656" s="20"/>
      <c r="V656" s="20"/>
      <c r="W656" s="18">
        <v>280</v>
      </c>
      <c r="X656" s="18">
        <v>512</v>
      </c>
      <c r="Y656" s="20"/>
      <c r="Z656" s="18">
        <v>71</v>
      </c>
      <c r="AA656" s="18">
        <v>328</v>
      </c>
      <c r="AB656" s="20"/>
      <c r="AC656" s="18">
        <v>476</v>
      </c>
      <c r="AD656" s="18">
        <v>169</v>
      </c>
      <c r="AE656" s="20"/>
      <c r="AF656" s="20"/>
      <c r="AG656" s="23"/>
      <c r="AH656" s="20"/>
      <c r="AI656" s="20"/>
      <c r="AJ656" s="23"/>
      <c r="AK656" s="20"/>
      <c r="AL656" s="20"/>
      <c r="AM656" s="23"/>
      <c r="AN656" s="23"/>
      <c r="AO656" s="20"/>
      <c r="AP656" s="23"/>
      <c r="AQ656" s="23"/>
      <c r="AR656" s="20"/>
      <c r="AS656" s="23"/>
      <c r="AT656" s="23"/>
      <c r="AU656" s="20"/>
    </row>
    <row r="657" spans="17:47" ht="15" thickBot="1" x14ac:dyDescent="0.4">
      <c r="Q657" s="18">
        <v>879</v>
      </c>
      <c r="R657" s="20"/>
      <c r="S657" s="20"/>
      <c r="T657" s="19">
        <v>285</v>
      </c>
      <c r="U657" s="20"/>
      <c r="V657" s="20"/>
      <c r="W657" s="18">
        <v>758</v>
      </c>
      <c r="X657" s="18">
        <v>1155</v>
      </c>
      <c r="Y657" s="20"/>
      <c r="Z657" s="18">
        <v>527</v>
      </c>
      <c r="AA657" s="18">
        <v>284</v>
      </c>
      <c r="AB657" s="20"/>
      <c r="AC657" s="18">
        <v>381</v>
      </c>
      <c r="AD657" s="18">
        <v>210</v>
      </c>
      <c r="AE657" s="20"/>
      <c r="AF657" s="20"/>
      <c r="AG657" s="23"/>
      <c r="AH657" s="20"/>
      <c r="AI657" s="20"/>
      <c r="AJ657" s="23"/>
      <c r="AK657" s="20"/>
      <c r="AL657" s="20"/>
      <c r="AM657" s="23"/>
      <c r="AN657" s="23"/>
      <c r="AO657" s="20"/>
      <c r="AP657" s="23"/>
      <c r="AQ657" s="23"/>
      <c r="AR657" s="20"/>
      <c r="AS657" s="23"/>
      <c r="AT657" s="23"/>
      <c r="AU657" s="20"/>
    </row>
    <row r="658" spans="17:47" ht="15" thickBot="1" x14ac:dyDescent="0.4">
      <c r="Q658" s="18">
        <v>719</v>
      </c>
      <c r="R658" s="20"/>
      <c r="S658" s="20"/>
      <c r="T658" s="19">
        <v>478</v>
      </c>
      <c r="U658" s="20"/>
      <c r="V658" s="20"/>
      <c r="W658" s="18">
        <v>626</v>
      </c>
      <c r="X658" s="18">
        <v>804</v>
      </c>
      <c r="Y658" s="20"/>
      <c r="Z658" s="18">
        <v>358</v>
      </c>
      <c r="AA658" s="18">
        <v>255</v>
      </c>
      <c r="AB658" s="20"/>
      <c r="AC658" s="18">
        <v>600</v>
      </c>
      <c r="AD658" s="18">
        <v>194</v>
      </c>
      <c r="AE658" s="20"/>
      <c r="AF658" s="20"/>
      <c r="AG658" s="23"/>
      <c r="AH658" s="20"/>
      <c r="AI658" s="20"/>
      <c r="AJ658" s="23"/>
      <c r="AK658" s="20"/>
      <c r="AL658" s="20"/>
      <c r="AM658" s="23"/>
      <c r="AN658" s="23"/>
      <c r="AO658" s="20"/>
      <c r="AP658" s="23"/>
      <c r="AQ658" s="23"/>
      <c r="AR658" s="20"/>
      <c r="AS658" s="23"/>
      <c r="AT658" s="23"/>
      <c r="AU658" s="20"/>
    </row>
    <row r="659" spans="17:47" ht="15" thickBot="1" x14ac:dyDescent="0.4">
      <c r="Q659" s="18">
        <v>76</v>
      </c>
      <c r="R659" s="20"/>
      <c r="S659" s="20"/>
      <c r="T659" s="19">
        <v>346</v>
      </c>
      <c r="U659" s="20"/>
      <c r="V659" s="20"/>
      <c r="W659" s="18">
        <v>592</v>
      </c>
      <c r="X659" s="18">
        <v>356</v>
      </c>
      <c r="Y659" s="20"/>
      <c r="Z659" s="18">
        <v>591</v>
      </c>
      <c r="AA659" s="18">
        <v>259</v>
      </c>
      <c r="AB659" s="20"/>
      <c r="AC659" s="18">
        <v>1024</v>
      </c>
      <c r="AD659" s="18">
        <v>76</v>
      </c>
      <c r="AE659" s="20"/>
      <c r="AF659" s="20"/>
      <c r="AG659" s="23"/>
      <c r="AH659" s="20"/>
      <c r="AI659" s="20"/>
      <c r="AJ659" s="23"/>
      <c r="AK659" s="20"/>
      <c r="AL659" s="20"/>
      <c r="AM659" s="23"/>
      <c r="AN659" s="23"/>
      <c r="AO659" s="20"/>
      <c r="AP659" s="23"/>
      <c r="AQ659" s="23"/>
      <c r="AR659" s="20"/>
      <c r="AS659" s="23"/>
      <c r="AT659" s="23"/>
      <c r="AU659" s="20"/>
    </row>
    <row r="660" spans="17:47" ht="15" thickBot="1" x14ac:dyDescent="0.4">
      <c r="Q660" s="18">
        <v>1664</v>
      </c>
      <c r="R660" s="20"/>
      <c r="S660" s="20"/>
      <c r="T660" s="19">
        <v>569</v>
      </c>
      <c r="U660" s="20"/>
      <c r="V660" s="20"/>
      <c r="W660" s="18">
        <v>335</v>
      </c>
      <c r="X660" s="18">
        <v>596</v>
      </c>
      <c r="Y660" s="20"/>
      <c r="Z660" s="18">
        <v>662</v>
      </c>
      <c r="AA660" s="18">
        <v>144</v>
      </c>
      <c r="AB660" s="20"/>
      <c r="AC660" s="18">
        <v>673</v>
      </c>
      <c r="AD660" s="18">
        <v>211</v>
      </c>
      <c r="AE660" s="20"/>
      <c r="AF660" s="20"/>
      <c r="AG660" s="23"/>
      <c r="AH660" s="20"/>
      <c r="AI660" s="20"/>
      <c r="AJ660" s="23"/>
      <c r="AK660" s="20"/>
      <c r="AL660" s="20"/>
      <c r="AM660" s="23"/>
      <c r="AN660" s="23"/>
      <c r="AO660" s="20"/>
      <c r="AP660" s="23"/>
      <c r="AQ660" s="23"/>
      <c r="AR660" s="20"/>
      <c r="AS660" s="23"/>
      <c r="AT660" s="23"/>
      <c r="AU660" s="20"/>
    </row>
    <row r="661" spans="17:47" ht="15" thickBot="1" x14ac:dyDescent="0.4">
      <c r="Q661" s="18">
        <v>270</v>
      </c>
      <c r="R661" s="20"/>
      <c r="S661" s="20"/>
      <c r="T661" s="19">
        <v>266</v>
      </c>
      <c r="U661" s="20"/>
      <c r="V661" s="20"/>
      <c r="W661" s="18">
        <v>507</v>
      </c>
      <c r="X661" s="18">
        <v>312</v>
      </c>
      <c r="Y661" s="20"/>
      <c r="Z661" s="18">
        <v>60</v>
      </c>
      <c r="AA661" s="18">
        <v>327</v>
      </c>
      <c r="AB661" s="20"/>
      <c r="AC661" s="18">
        <v>429</v>
      </c>
      <c r="AD661" s="18">
        <v>148</v>
      </c>
      <c r="AE661" s="20"/>
      <c r="AF661" s="20"/>
      <c r="AG661" s="23"/>
      <c r="AH661" s="20"/>
      <c r="AI661" s="20"/>
      <c r="AJ661" s="23"/>
      <c r="AK661" s="20"/>
      <c r="AL661" s="20"/>
      <c r="AM661" s="23"/>
      <c r="AN661" s="23"/>
      <c r="AO661" s="20"/>
      <c r="AP661" s="23"/>
      <c r="AQ661" s="23"/>
      <c r="AR661" s="20"/>
      <c r="AS661" s="23"/>
      <c r="AT661" s="23"/>
      <c r="AU661" s="20"/>
    </row>
    <row r="662" spans="17:47" ht="15" thickBot="1" x14ac:dyDescent="0.4">
      <c r="Q662" s="18">
        <v>387</v>
      </c>
      <c r="R662" s="20"/>
      <c r="S662" s="20"/>
      <c r="T662" s="19">
        <v>820</v>
      </c>
      <c r="U662" s="20"/>
      <c r="V662" s="20"/>
      <c r="W662" s="18">
        <v>417</v>
      </c>
      <c r="X662" s="18">
        <v>844</v>
      </c>
      <c r="Y662" s="20"/>
      <c r="Z662" s="18">
        <v>57</v>
      </c>
      <c r="AA662" s="18">
        <v>331</v>
      </c>
      <c r="AB662" s="20"/>
      <c r="AC662" s="18">
        <v>1285</v>
      </c>
      <c r="AD662" s="18">
        <v>2314</v>
      </c>
      <c r="AE662" s="20"/>
      <c r="AF662" s="20"/>
      <c r="AG662" s="23"/>
      <c r="AH662" s="20"/>
      <c r="AI662" s="20"/>
      <c r="AJ662" s="23"/>
      <c r="AK662" s="20"/>
      <c r="AL662" s="20"/>
      <c r="AM662" s="23"/>
      <c r="AN662" s="23"/>
      <c r="AO662" s="20"/>
      <c r="AP662" s="23"/>
      <c r="AQ662" s="23"/>
      <c r="AR662" s="20"/>
      <c r="AS662" s="23"/>
      <c r="AT662" s="23"/>
      <c r="AU662" s="20"/>
    </row>
    <row r="663" spans="17:47" ht="15" thickBot="1" x14ac:dyDescent="0.4">
      <c r="Q663" s="18">
        <v>67</v>
      </c>
      <c r="R663" s="20"/>
      <c r="S663" s="20"/>
      <c r="T663" s="19">
        <v>262</v>
      </c>
      <c r="U663" s="20"/>
      <c r="V663" s="20"/>
      <c r="W663" s="18">
        <v>565</v>
      </c>
      <c r="X663" s="18">
        <v>963</v>
      </c>
      <c r="Y663" s="20"/>
      <c r="Z663" s="18">
        <v>1769</v>
      </c>
      <c r="AA663" s="18">
        <v>351</v>
      </c>
      <c r="AB663" s="20"/>
      <c r="AC663" s="18">
        <v>242</v>
      </c>
      <c r="AD663" s="18">
        <v>413</v>
      </c>
      <c r="AE663" s="20"/>
      <c r="AF663" s="20"/>
      <c r="AG663" s="23"/>
      <c r="AH663" s="20"/>
      <c r="AI663" s="20"/>
      <c r="AJ663" s="23"/>
      <c r="AK663" s="20"/>
      <c r="AL663" s="20"/>
      <c r="AM663" s="23"/>
      <c r="AN663" s="23"/>
      <c r="AO663" s="20"/>
      <c r="AP663" s="23"/>
      <c r="AQ663" s="23"/>
      <c r="AR663" s="20"/>
      <c r="AS663" s="23"/>
      <c r="AT663" s="23"/>
      <c r="AU663" s="20"/>
    </row>
    <row r="664" spans="17:47" ht="15" thickBot="1" x14ac:dyDescent="0.4">
      <c r="Q664" s="18">
        <v>1021</v>
      </c>
      <c r="R664" s="20"/>
      <c r="S664" s="20"/>
      <c r="T664" s="19">
        <v>227</v>
      </c>
      <c r="U664" s="20"/>
      <c r="V664" s="20"/>
      <c r="W664" s="18">
        <v>483</v>
      </c>
      <c r="X664" s="18">
        <v>350</v>
      </c>
      <c r="Y664" s="20"/>
      <c r="Z664" s="18">
        <v>668</v>
      </c>
      <c r="AA664" s="18">
        <v>186</v>
      </c>
      <c r="AB664" s="20"/>
      <c r="AC664" s="18">
        <v>300</v>
      </c>
      <c r="AD664" s="18">
        <v>106</v>
      </c>
      <c r="AE664" s="20"/>
      <c r="AF664" s="20"/>
      <c r="AG664" s="23"/>
      <c r="AH664" s="20"/>
      <c r="AI664" s="20"/>
      <c r="AJ664" s="23"/>
      <c r="AK664" s="20"/>
      <c r="AL664" s="20"/>
      <c r="AM664" s="23"/>
      <c r="AN664" s="23"/>
      <c r="AO664" s="20"/>
      <c r="AP664" s="23"/>
      <c r="AQ664" s="23"/>
      <c r="AR664" s="20"/>
      <c r="AS664" s="23"/>
      <c r="AT664" s="23"/>
      <c r="AU664" s="20"/>
    </row>
    <row r="665" spans="17:47" ht="15" thickBot="1" x14ac:dyDescent="0.4">
      <c r="Q665" s="18">
        <v>552</v>
      </c>
      <c r="R665" s="20"/>
      <c r="S665" s="20"/>
      <c r="T665" s="19">
        <v>161</v>
      </c>
      <c r="U665" s="20"/>
      <c r="V665" s="20"/>
      <c r="W665" s="18">
        <v>54</v>
      </c>
      <c r="X665" s="18">
        <v>435</v>
      </c>
      <c r="Y665" s="20"/>
      <c r="Z665" s="18">
        <v>459</v>
      </c>
      <c r="AA665" s="18">
        <v>224</v>
      </c>
      <c r="AB665" s="20"/>
      <c r="AC665" s="18">
        <v>347</v>
      </c>
      <c r="AD665" s="18">
        <v>114</v>
      </c>
      <c r="AE665" s="20"/>
      <c r="AF665" s="20"/>
      <c r="AG665" s="23"/>
      <c r="AH665" s="20"/>
      <c r="AI665" s="20"/>
      <c r="AJ665" s="23"/>
      <c r="AK665" s="20"/>
      <c r="AL665" s="20"/>
      <c r="AM665" s="23"/>
      <c r="AN665" s="23"/>
      <c r="AO665" s="20"/>
      <c r="AP665" s="23"/>
      <c r="AQ665" s="23"/>
      <c r="AR665" s="20"/>
      <c r="AS665" s="23"/>
      <c r="AT665" s="23"/>
      <c r="AU665" s="20"/>
    </row>
    <row r="666" spans="17:47" ht="15" thickBot="1" x14ac:dyDescent="0.4">
      <c r="Q666" s="18">
        <v>329</v>
      </c>
      <c r="R666" s="20"/>
      <c r="S666" s="20"/>
      <c r="T666" s="19">
        <v>552</v>
      </c>
      <c r="U666" s="20"/>
      <c r="V666" s="20"/>
      <c r="W666" s="18">
        <v>942</v>
      </c>
      <c r="X666" s="18">
        <v>520</v>
      </c>
      <c r="Y666" s="20"/>
      <c r="Z666" s="18">
        <v>52</v>
      </c>
      <c r="AA666" s="18">
        <v>338</v>
      </c>
      <c r="AB666" s="20"/>
      <c r="AC666" s="18">
        <v>360</v>
      </c>
      <c r="AD666" s="18">
        <v>59</v>
      </c>
      <c r="AE666" s="20"/>
      <c r="AF666" s="20"/>
      <c r="AG666" s="23"/>
      <c r="AH666" s="20"/>
      <c r="AI666" s="20"/>
      <c r="AJ666" s="23"/>
      <c r="AK666" s="20"/>
      <c r="AL666" s="20"/>
      <c r="AM666" s="23"/>
      <c r="AN666" s="23"/>
      <c r="AO666" s="20"/>
      <c r="AP666" s="23"/>
      <c r="AQ666" s="23"/>
      <c r="AR666" s="20"/>
      <c r="AS666" s="23"/>
      <c r="AT666" s="23"/>
      <c r="AU666" s="20"/>
    </row>
    <row r="667" spans="17:47" ht="15" thickBot="1" x14ac:dyDescent="0.4">
      <c r="Q667" s="18">
        <v>361</v>
      </c>
      <c r="R667" s="20"/>
      <c r="S667" s="20"/>
      <c r="T667" s="19">
        <v>334</v>
      </c>
      <c r="U667" s="20"/>
      <c r="V667" s="20"/>
      <c r="W667" s="18">
        <v>1603</v>
      </c>
      <c r="X667" s="18">
        <v>166</v>
      </c>
      <c r="Y667" s="20"/>
      <c r="Z667" s="18">
        <v>608</v>
      </c>
      <c r="AA667" s="18">
        <v>2497</v>
      </c>
      <c r="AB667" s="20"/>
      <c r="AC667" s="18">
        <v>405</v>
      </c>
      <c r="AD667" s="18">
        <v>420</v>
      </c>
      <c r="AE667" s="20"/>
      <c r="AF667" s="20"/>
      <c r="AG667" s="23"/>
      <c r="AH667" s="20"/>
      <c r="AI667" s="20"/>
      <c r="AJ667" s="23"/>
      <c r="AK667" s="20"/>
      <c r="AL667" s="20"/>
      <c r="AM667" s="23"/>
      <c r="AN667" s="23"/>
      <c r="AO667" s="20"/>
      <c r="AP667" s="23"/>
      <c r="AQ667" s="23"/>
      <c r="AR667" s="20"/>
      <c r="AS667" s="23"/>
      <c r="AT667" s="23"/>
      <c r="AU667" s="20"/>
    </row>
    <row r="668" spans="17:47" ht="15" thickBot="1" x14ac:dyDescent="0.4">
      <c r="Q668" s="18">
        <v>766</v>
      </c>
      <c r="R668" s="20"/>
      <c r="S668" s="20"/>
      <c r="T668" s="19">
        <v>334</v>
      </c>
      <c r="U668" s="20"/>
      <c r="V668" s="20"/>
      <c r="W668" s="18">
        <v>102</v>
      </c>
      <c r="X668" s="18">
        <v>303</v>
      </c>
      <c r="Y668" s="20"/>
      <c r="Z668" s="18">
        <v>413</v>
      </c>
      <c r="AA668" s="18">
        <v>732</v>
      </c>
      <c r="AB668" s="20"/>
      <c r="AC668" s="18">
        <v>316</v>
      </c>
      <c r="AD668" s="18">
        <v>331</v>
      </c>
      <c r="AE668" s="20"/>
      <c r="AF668" s="20"/>
      <c r="AG668" s="23"/>
      <c r="AH668" s="20"/>
      <c r="AI668" s="20"/>
      <c r="AJ668" s="23"/>
      <c r="AK668" s="20"/>
      <c r="AL668" s="20"/>
      <c r="AM668" s="23"/>
      <c r="AN668" s="23"/>
      <c r="AO668" s="20"/>
      <c r="AP668" s="23"/>
      <c r="AQ668" s="23"/>
      <c r="AR668" s="20"/>
      <c r="AS668" s="23"/>
      <c r="AT668" s="23"/>
      <c r="AU668" s="20"/>
    </row>
    <row r="669" spans="17:47" ht="15" thickBot="1" x14ac:dyDescent="0.4">
      <c r="Q669" s="18">
        <v>501</v>
      </c>
      <c r="R669" s="20"/>
      <c r="S669" s="20"/>
      <c r="T669" s="21">
        <v>444</v>
      </c>
      <c r="U669" s="20"/>
      <c r="V669" s="20"/>
      <c r="W669" s="18">
        <v>897</v>
      </c>
      <c r="X669" s="18">
        <v>573</v>
      </c>
      <c r="Y669" s="20"/>
      <c r="Z669" s="18">
        <v>529</v>
      </c>
      <c r="AA669" s="18">
        <v>275</v>
      </c>
      <c r="AB669" s="20"/>
      <c r="AC669" s="18">
        <v>1338</v>
      </c>
      <c r="AD669" s="18">
        <v>148</v>
      </c>
      <c r="AE669" s="20"/>
      <c r="AF669" s="20"/>
      <c r="AG669" s="23"/>
      <c r="AH669" s="20"/>
      <c r="AI669" s="20"/>
      <c r="AJ669" s="20"/>
      <c r="AK669" s="20"/>
      <c r="AL669" s="20"/>
      <c r="AM669" s="23"/>
      <c r="AN669" s="23"/>
      <c r="AO669" s="20"/>
      <c r="AP669" s="23"/>
      <c r="AQ669" s="23"/>
      <c r="AR669" s="20"/>
      <c r="AS669" s="23"/>
      <c r="AT669" s="23"/>
      <c r="AU669" s="20"/>
    </row>
    <row r="670" spans="17:47" ht="15" thickBot="1" x14ac:dyDescent="0.4">
      <c r="Q670" s="18">
        <v>460</v>
      </c>
      <c r="R670" s="20"/>
      <c r="S670" s="20"/>
      <c r="T670" s="19">
        <v>362</v>
      </c>
      <c r="U670" s="20"/>
      <c r="V670" s="20"/>
      <c r="W670" s="18">
        <v>1918</v>
      </c>
      <c r="X670" s="18">
        <v>619</v>
      </c>
      <c r="Y670" s="20"/>
      <c r="Z670" s="18">
        <v>245</v>
      </c>
      <c r="AA670" s="18">
        <v>585</v>
      </c>
      <c r="AB670" s="20"/>
      <c r="AC670" s="18">
        <v>846</v>
      </c>
      <c r="AD670" s="18">
        <v>726</v>
      </c>
      <c r="AE670" s="20"/>
      <c r="AF670" s="20"/>
      <c r="AG670" s="23"/>
      <c r="AH670" s="20"/>
      <c r="AI670" s="20"/>
      <c r="AJ670" s="23"/>
      <c r="AK670" s="20"/>
      <c r="AL670" s="20"/>
      <c r="AM670" s="23"/>
      <c r="AN670" s="23"/>
      <c r="AO670" s="20"/>
      <c r="AP670" s="23"/>
      <c r="AQ670" s="23"/>
      <c r="AR670" s="20"/>
      <c r="AS670" s="23"/>
      <c r="AT670" s="23"/>
      <c r="AU670" s="20"/>
    </row>
    <row r="671" spans="17:47" ht="15" thickBot="1" x14ac:dyDescent="0.4">
      <c r="Q671" s="18">
        <v>827</v>
      </c>
      <c r="R671" s="20"/>
      <c r="S671" s="20"/>
      <c r="T671" s="19">
        <v>286</v>
      </c>
      <c r="U671" s="20"/>
      <c r="V671" s="20"/>
      <c r="W671" s="18">
        <v>563</v>
      </c>
      <c r="X671" s="18">
        <v>497</v>
      </c>
      <c r="Y671" s="20"/>
      <c r="Z671" s="18">
        <v>454</v>
      </c>
      <c r="AA671" s="18">
        <v>242</v>
      </c>
      <c r="AB671" s="20"/>
      <c r="AC671" s="18">
        <v>65</v>
      </c>
      <c r="AD671" s="18">
        <v>450</v>
      </c>
      <c r="AE671" s="20"/>
      <c r="AF671" s="20"/>
      <c r="AG671" s="23"/>
      <c r="AH671" s="20"/>
      <c r="AI671" s="20"/>
      <c r="AJ671" s="23"/>
      <c r="AK671" s="20"/>
      <c r="AL671" s="20"/>
      <c r="AM671" s="23"/>
      <c r="AN671" s="23"/>
      <c r="AO671" s="20"/>
      <c r="AP671" s="23"/>
      <c r="AQ671" s="23"/>
      <c r="AR671" s="20"/>
      <c r="AS671" s="23"/>
      <c r="AT671" s="23"/>
      <c r="AU671" s="20"/>
    </row>
    <row r="672" spans="17:47" ht="15" thickBot="1" x14ac:dyDescent="0.4">
      <c r="Q672" s="18">
        <v>499</v>
      </c>
      <c r="R672" s="20"/>
      <c r="S672" s="20"/>
      <c r="T672" s="19">
        <v>300</v>
      </c>
      <c r="U672" s="20"/>
      <c r="V672" s="20"/>
      <c r="W672" s="18">
        <v>547</v>
      </c>
      <c r="X672" s="18">
        <v>462</v>
      </c>
      <c r="Y672" s="20"/>
      <c r="Z672" s="18">
        <v>264</v>
      </c>
      <c r="AA672" s="18">
        <v>219</v>
      </c>
      <c r="AB672" s="20"/>
      <c r="AC672" s="18">
        <v>527</v>
      </c>
      <c r="AD672" s="18">
        <v>610</v>
      </c>
      <c r="AE672" s="20"/>
      <c r="AF672" s="20"/>
      <c r="AG672" s="23"/>
      <c r="AH672" s="20"/>
      <c r="AI672" s="20"/>
      <c r="AJ672" s="23"/>
      <c r="AK672" s="20"/>
      <c r="AL672" s="20"/>
      <c r="AM672" s="23"/>
      <c r="AN672" s="23"/>
      <c r="AO672" s="20"/>
      <c r="AP672" s="23"/>
      <c r="AQ672" s="23"/>
      <c r="AR672" s="20"/>
      <c r="AS672" s="23"/>
      <c r="AT672" s="23"/>
      <c r="AU672" s="20"/>
    </row>
    <row r="673" spans="17:47" ht="15" thickBot="1" x14ac:dyDescent="0.4">
      <c r="Q673" s="18">
        <v>197</v>
      </c>
      <c r="R673" s="20"/>
      <c r="S673" s="20"/>
      <c r="T673" s="19">
        <v>408</v>
      </c>
      <c r="U673" s="20"/>
      <c r="V673" s="20"/>
      <c r="W673" s="18">
        <v>1496</v>
      </c>
      <c r="X673" s="18">
        <v>1174</v>
      </c>
      <c r="Y673" s="20"/>
      <c r="Z673" s="18">
        <v>257</v>
      </c>
      <c r="AA673" s="18">
        <v>456</v>
      </c>
      <c r="AB673" s="20"/>
      <c r="AC673" s="18">
        <v>377</v>
      </c>
      <c r="AD673" s="18">
        <v>488</v>
      </c>
      <c r="AE673" s="20"/>
      <c r="AF673" s="20"/>
      <c r="AG673" s="23"/>
      <c r="AH673" s="20"/>
      <c r="AI673" s="20"/>
      <c r="AJ673" s="23"/>
      <c r="AK673" s="20"/>
      <c r="AL673" s="20"/>
      <c r="AM673" s="23"/>
      <c r="AN673" s="23"/>
      <c r="AO673" s="20"/>
      <c r="AP673" s="23"/>
      <c r="AQ673" s="23"/>
      <c r="AR673" s="20"/>
      <c r="AS673" s="23"/>
      <c r="AT673" s="23"/>
      <c r="AU673" s="20"/>
    </row>
    <row r="674" spans="17:47" ht="15" thickBot="1" x14ac:dyDescent="0.4">
      <c r="Q674" s="18">
        <v>487</v>
      </c>
      <c r="R674" s="20"/>
      <c r="S674" s="20"/>
      <c r="T674" s="19">
        <v>391</v>
      </c>
      <c r="U674" s="20"/>
      <c r="V674" s="20"/>
      <c r="W674" s="18">
        <v>478</v>
      </c>
      <c r="X674" s="18">
        <v>410</v>
      </c>
      <c r="Y674" s="20"/>
      <c r="Z674" s="18">
        <v>726</v>
      </c>
      <c r="AA674" s="18">
        <v>414</v>
      </c>
      <c r="AB674" s="20"/>
      <c r="AC674" s="18">
        <v>1168</v>
      </c>
      <c r="AD674" s="18">
        <v>191</v>
      </c>
      <c r="AE674" s="20"/>
      <c r="AF674" s="20"/>
      <c r="AG674" s="23"/>
      <c r="AH674" s="20"/>
      <c r="AI674" s="20"/>
      <c r="AJ674" s="23"/>
      <c r="AK674" s="20"/>
      <c r="AL674" s="20"/>
      <c r="AM674" s="23"/>
      <c r="AN674" s="23"/>
      <c r="AO674" s="20"/>
      <c r="AP674" s="23"/>
      <c r="AQ674" s="23"/>
      <c r="AR674" s="20"/>
      <c r="AS674" s="23"/>
      <c r="AT674" s="23"/>
      <c r="AU674" s="20"/>
    </row>
    <row r="675" spans="17:47" ht="15" thickBot="1" x14ac:dyDescent="0.4">
      <c r="Q675" s="18">
        <v>1622</v>
      </c>
      <c r="R675" s="20"/>
      <c r="S675" s="20"/>
      <c r="T675" s="19">
        <v>400</v>
      </c>
      <c r="U675" s="20"/>
      <c r="V675" s="20"/>
      <c r="W675" s="18">
        <v>265</v>
      </c>
      <c r="X675" s="18">
        <v>351</v>
      </c>
      <c r="Y675" s="20"/>
      <c r="Z675" s="18">
        <v>398</v>
      </c>
      <c r="AA675" s="18">
        <v>187</v>
      </c>
      <c r="AB675" s="20"/>
      <c r="AC675" s="18">
        <v>489</v>
      </c>
      <c r="AD675" s="18">
        <v>502</v>
      </c>
      <c r="AE675" s="20"/>
      <c r="AF675" s="20"/>
      <c r="AG675" s="23"/>
      <c r="AH675" s="20"/>
      <c r="AI675" s="20"/>
      <c r="AJ675" s="23"/>
      <c r="AK675" s="20"/>
      <c r="AL675" s="20"/>
      <c r="AM675" s="23"/>
      <c r="AN675" s="23"/>
      <c r="AO675" s="20"/>
      <c r="AP675" s="23"/>
      <c r="AQ675" s="23"/>
      <c r="AR675" s="20"/>
      <c r="AS675" s="23"/>
      <c r="AT675" s="23"/>
      <c r="AU675" s="20"/>
    </row>
    <row r="676" spans="17:47" ht="15" thickBot="1" x14ac:dyDescent="0.4">
      <c r="Q676" s="18">
        <v>2373</v>
      </c>
      <c r="R676" s="20"/>
      <c r="S676" s="20"/>
      <c r="T676" s="19">
        <v>520</v>
      </c>
      <c r="U676" s="20"/>
      <c r="V676" s="20"/>
      <c r="W676" s="18">
        <v>1016</v>
      </c>
      <c r="X676" s="18">
        <v>312</v>
      </c>
      <c r="Y676" s="20"/>
      <c r="Z676" s="18">
        <v>434</v>
      </c>
      <c r="AA676" s="18">
        <v>328</v>
      </c>
      <c r="AB676" s="20"/>
      <c r="AC676" s="18">
        <v>456</v>
      </c>
      <c r="AD676" s="18">
        <v>302</v>
      </c>
      <c r="AE676" s="20"/>
      <c r="AF676" s="20"/>
      <c r="AG676" s="23"/>
      <c r="AH676" s="20"/>
      <c r="AI676" s="20"/>
      <c r="AJ676" s="23"/>
      <c r="AK676" s="20"/>
      <c r="AL676" s="20"/>
      <c r="AM676" s="23"/>
      <c r="AN676" s="23"/>
      <c r="AO676" s="20"/>
      <c r="AP676" s="23"/>
      <c r="AQ676" s="23"/>
      <c r="AR676" s="20"/>
      <c r="AS676" s="23"/>
      <c r="AT676" s="23"/>
      <c r="AU676" s="20"/>
    </row>
    <row r="677" spans="17:47" ht="15" thickBot="1" x14ac:dyDescent="0.4">
      <c r="Q677" s="18">
        <v>52</v>
      </c>
      <c r="R677" s="20"/>
      <c r="S677" s="20"/>
      <c r="T677" s="19">
        <v>89</v>
      </c>
      <c r="U677" s="20"/>
      <c r="V677" s="20"/>
      <c r="W677" s="18">
        <v>223</v>
      </c>
      <c r="X677" s="18">
        <v>559</v>
      </c>
      <c r="Y677" s="20"/>
      <c r="Z677" s="18">
        <v>670</v>
      </c>
      <c r="AA677" s="18">
        <v>255</v>
      </c>
      <c r="AB677" s="20"/>
      <c r="AC677" s="18">
        <v>516</v>
      </c>
      <c r="AD677" s="18">
        <v>538</v>
      </c>
      <c r="AE677" s="20"/>
      <c r="AF677" s="20"/>
      <c r="AG677" s="23"/>
      <c r="AH677" s="20"/>
      <c r="AI677" s="20"/>
      <c r="AJ677" s="23"/>
      <c r="AK677" s="20"/>
      <c r="AL677" s="20"/>
      <c r="AM677" s="23"/>
      <c r="AN677" s="23"/>
      <c r="AO677" s="20"/>
      <c r="AP677" s="23"/>
      <c r="AQ677" s="23"/>
      <c r="AR677" s="20"/>
      <c r="AS677" s="23"/>
      <c r="AT677" s="23"/>
      <c r="AU677" s="20"/>
    </row>
    <row r="678" spans="17:47" ht="15" thickBot="1" x14ac:dyDescent="0.4">
      <c r="Q678" s="18">
        <v>429</v>
      </c>
      <c r="R678" s="20"/>
      <c r="S678" s="20"/>
      <c r="T678" s="19">
        <v>1586</v>
      </c>
      <c r="U678" s="20"/>
      <c r="V678" s="20"/>
      <c r="W678" s="18">
        <v>233</v>
      </c>
      <c r="X678" s="18">
        <v>264</v>
      </c>
      <c r="Y678" s="20"/>
      <c r="Z678" s="18">
        <v>77</v>
      </c>
      <c r="AA678" s="18">
        <v>363</v>
      </c>
      <c r="AB678" s="20"/>
      <c r="AC678" s="18">
        <v>888</v>
      </c>
      <c r="AD678" s="18">
        <v>194</v>
      </c>
      <c r="AE678" s="20"/>
      <c r="AF678" s="20"/>
      <c r="AG678" s="23"/>
      <c r="AH678" s="20"/>
      <c r="AI678" s="20"/>
      <c r="AJ678" s="23"/>
      <c r="AK678" s="20"/>
      <c r="AL678" s="20"/>
      <c r="AM678" s="23"/>
      <c r="AN678" s="23"/>
      <c r="AO678" s="20"/>
      <c r="AP678" s="23"/>
      <c r="AQ678" s="23"/>
      <c r="AR678" s="20"/>
      <c r="AS678" s="23"/>
      <c r="AT678" s="23"/>
      <c r="AU678" s="20"/>
    </row>
    <row r="679" spans="17:47" ht="15" thickBot="1" x14ac:dyDescent="0.4">
      <c r="Q679" s="18">
        <v>625</v>
      </c>
      <c r="R679" s="20"/>
      <c r="S679" s="20"/>
      <c r="T679" s="19">
        <v>197</v>
      </c>
      <c r="U679" s="20"/>
      <c r="V679" s="20"/>
      <c r="W679" s="18">
        <v>300</v>
      </c>
      <c r="X679" s="18">
        <v>514</v>
      </c>
      <c r="Y679" s="20"/>
      <c r="Z679" s="18">
        <v>133</v>
      </c>
      <c r="AA679" s="18">
        <v>286</v>
      </c>
      <c r="AB679" s="20"/>
      <c r="AC679" s="18">
        <v>824</v>
      </c>
      <c r="AD679" s="18">
        <v>1158</v>
      </c>
      <c r="AE679" s="20"/>
      <c r="AF679" s="20"/>
      <c r="AG679" s="23"/>
      <c r="AH679" s="20"/>
      <c r="AI679" s="20"/>
      <c r="AJ679" s="23"/>
      <c r="AK679" s="20"/>
      <c r="AL679" s="20"/>
      <c r="AM679" s="23"/>
      <c r="AN679" s="23"/>
      <c r="AO679" s="20"/>
      <c r="AP679" s="23"/>
      <c r="AQ679" s="23"/>
      <c r="AR679" s="20"/>
      <c r="AS679" s="23"/>
      <c r="AT679" s="23"/>
      <c r="AU679" s="20"/>
    </row>
    <row r="680" spans="17:47" ht="15" thickBot="1" x14ac:dyDescent="0.4">
      <c r="Q680" s="18">
        <v>1102</v>
      </c>
      <c r="R680" s="20"/>
      <c r="S680" s="20"/>
      <c r="T680" s="19">
        <v>344</v>
      </c>
      <c r="U680" s="20"/>
      <c r="V680" s="20"/>
      <c r="W680" s="18">
        <v>206</v>
      </c>
      <c r="X680" s="18">
        <v>927</v>
      </c>
      <c r="Y680" s="20"/>
      <c r="Z680" s="18">
        <v>242</v>
      </c>
      <c r="AA680" s="18">
        <v>324</v>
      </c>
      <c r="AB680" s="20"/>
      <c r="AC680" s="18">
        <v>587</v>
      </c>
      <c r="AD680" s="18">
        <v>376</v>
      </c>
      <c r="AE680" s="20"/>
      <c r="AF680" s="20"/>
      <c r="AG680" s="23"/>
      <c r="AH680" s="20"/>
      <c r="AI680" s="20"/>
      <c r="AJ680" s="23"/>
      <c r="AK680" s="20"/>
      <c r="AL680" s="20"/>
      <c r="AM680" s="23"/>
      <c r="AN680" s="23"/>
      <c r="AO680" s="20"/>
      <c r="AP680" s="23"/>
      <c r="AQ680" s="23"/>
      <c r="AR680" s="20"/>
      <c r="AS680" s="23"/>
      <c r="AT680" s="23"/>
      <c r="AU680" s="20"/>
    </row>
    <row r="681" spans="17:47" ht="15" thickBot="1" x14ac:dyDescent="0.4">
      <c r="Q681" s="18">
        <v>814</v>
      </c>
      <c r="R681" s="20"/>
      <c r="S681" s="20"/>
      <c r="T681" s="19">
        <v>354</v>
      </c>
      <c r="U681" s="20"/>
      <c r="V681" s="20"/>
      <c r="W681" s="18">
        <v>522</v>
      </c>
      <c r="X681" s="18">
        <v>470</v>
      </c>
      <c r="Y681" s="20"/>
      <c r="Z681" s="18">
        <v>339</v>
      </c>
      <c r="AA681" s="18">
        <v>426</v>
      </c>
      <c r="AB681" s="20"/>
      <c r="AC681" s="18">
        <v>478</v>
      </c>
      <c r="AD681" s="18">
        <v>434</v>
      </c>
      <c r="AE681" s="20"/>
      <c r="AF681" s="20"/>
      <c r="AG681" s="23"/>
      <c r="AH681" s="20"/>
      <c r="AI681" s="20"/>
      <c r="AJ681" s="23"/>
      <c r="AK681" s="20"/>
      <c r="AL681" s="20"/>
      <c r="AM681" s="23"/>
      <c r="AN681" s="23"/>
      <c r="AO681" s="20"/>
      <c r="AP681" s="23"/>
      <c r="AQ681" s="23"/>
      <c r="AR681" s="20"/>
      <c r="AS681" s="23"/>
      <c r="AT681" s="23"/>
      <c r="AU681" s="20"/>
    </row>
    <row r="682" spans="17:47" ht="15" thickBot="1" x14ac:dyDescent="0.4">
      <c r="Q682" s="18">
        <v>386</v>
      </c>
      <c r="R682" s="20"/>
      <c r="S682" s="20"/>
      <c r="T682" s="19">
        <v>353</v>
      </c>
      <c r="U682" s="20"/>
      <c r="V682" s="20"/>
      <c r="W682" s="18">
        <v>412</v>
      </c>
      <c r="X682" s="18">
        <v>461</v>
      </c>
      <c r="Y682" s="20"/>
      <c r="Z682" s="18">
        <v>1414</v>
      </c>
      <c r="AA682" s="18">
        <v>215</v>
      </c>
      <c r="AB682" s="20"/>
      <c r="AC682" s="18">
        <v>385</v>
      </c>
      <c r="AD682" s="18">
        <v>330</v>
      </c>
      <c r="AE682" s="20"/>
      <c r="AF682" s="20"/>
      <c r="AG682" s="23"/>
      <c r="AH682" s="20"/>
      <c r="AI682" s="20"/>
      <c r="AJ682" s="23"/>
      <c r="AK682" s="20"/>
      <c r="AL682" s="20"/>
      <c r="AM682" s="23"/>
      <c r="AN682" s="23"/>
      <c r="AO682" s="20"/>
      <c r="AP682" s="23"/>
      <c r="AQ682" s="23"/>
      <c r="AR682" s="20"/>
      <c r="AS682" s="23"/>
      <c r="AT682" s="23"/>
      <c r="AU682" s="20"/>
    </row>
    <row r="683" spans="17:47" ht="15" thickBot="1" x14ac:dyDescent="0.4">
      <c r="Q683" s="18">
        <v>189</v>
      </c>
      <c r="R683" s="20"/>
      <c r="S683" s="20"/>
      <c r="T683" s="19">
        <v>387</v>
      </c>
      <c r="U683" s="20"/>
      <c r="V683" s="20"/>
      <c r="W683" s="18">
        <v>585</v>
      </c>
      <c r="X683" s="18">
        <v>411</v>
      </c>
      <c r="Y683" s="20"/>
      <c r="Z683" s="18">
        <v>610</v>
      </c>
      <c r="AA683" s="18">
        <v>391</v>
      </c>
      <c r="AB683" s="20"/>
      <c r="AC683" s="18">
        <v>415</v>
      </c>
      <c r="AD683" s="18">
        <v>1543</v>
      </c>
      <c r="AE683" s="20"/>
      <c r="AF683" s="20"/>
      <c r="AG683" s="23"/>
      <c r="AH683" s="20"/>
      <c r="AI683" s="20"/>
      <c r="AJ683" s="23"/>
      <c r="AK683" s="20"/>
      <c r="AL683" s="20"/>
      <c r="AM683" s="23"/>
      <c r="AN683" s="23"/>
      <c r="AO683" s="20"/>
      <c r="AP683" s="23"/>
      <c r="AQ683" s="23"/>
      <c r="AR683" s="20"/>
      <c r="AS683" s="23"/>
      <c r="AT683" s="23"/>
      <c r="AU683" s="20"/>
    </row>
    <row r="684" spans="17:47" ht="15" thickBot="1" x14ac:dyDescent="0.4">
      <c r="Q684" s="18">
        <v>398</v>
      </c>
      <c r="R684" s="20"/>
      <c r="S684" s="20"/>
      <c r="T684" s="19">
        <v>278</v>
      </c>
      <c r="U684" s="20"/>
      <c r="V684" s="20"/>
      <c r="W684" s="18">
        <v>273</v>
      </c>
      <c r="X684" s="18">
        <v>1220</v>
      </c>
      <c r="Y684" s="20"/>
      <c r="Z684" s="18">
        <v>248</v>
      </c>
      <c r="AA684" s="18">
        <v>253</v>
      </c>
      <c r="AB684" s="20"/>
      <c r="AC684" s="18">
        <v>487</v>
      </c>
      <c r="AD684" s="18">
        <v>341</v>
      </c>
      <c r="AE684" s="20"/>
      <c r="AF684" s="20"/>
      <c r="AG684" s="23"/>
      <c r="AH684" s="20"/>
      <c r="AI684" s="20"/>
      <c r="AJ684" s="23"/>
      <c r="AK684" s="20"/>
      <c r="AL684" s="20"/>
      <c r="AM684" s="23"/>
      <c r="AN684" s="23"/>
      <c r="AO684" s="20"/>
      <c r="AP684" s="23"/>
      <c r="AQ684" s="23"/>
      <c r="AR684" s="20"/>
      <c r="AS684" s="23"/>
      <c r="AT684" s="23"/>
      <c r="AU684" s="20"/>
    </row>
    <row r="685" spans="17:47" ht="15" thickBot="1" x14ac:dyDescent="0.4">
      <c r="Q685" s="18">
        <v>372</v>
      </c>
      <c r="R685" s="20"/>
      <c r="S685" s="20"/>
      <c r="T685" s="19">
        <v>267</v>
      </c>
      <c r="U685" s="20"/>
      <c r="V685" s="20"/>
      <c r="W685" s="18">
        <v>318</v>
      </c>
      <c r="X685" s="18">
        <v>124</v>
      </c>
      <c r="Y685" s="20"/>
      <c r="Z685" s="18">
        <v>726</v>
      </c>
      <c r="AA685" s="18">
        <v>403</v>
      </c>
      <c r="AB685" s="20"/>
      <c r="AC685" s="18">
        <v>384</v>
      </c>
      <c r="AD685" s="18">
        <v>503</v>
      </c>
      <c r="AE685" s="20"/>
      <c r="AF685" s="20"/>
      <c r="AG685" s="23"/>
      <c r="AH685" s="20"/>
      <c r="AI685" s="20"/>
      <c r="AJ685" s="23"/>
      <c r="AK685" s="20"/>
      <c r="AL685" s="20"/>
      <c r="AM685" s="23"/>
      <c r="AN685" s="23"/>
      <c r="AO685" s="20"/>
      <c r="AP685" s="23"/>
      <c r="AQ685" s="23"/>
      <c r="AR685" s="20"/>
      <c r="AS685" s="23"/>
      <c r="AT685" s="23"/>
      <c r="AU685" s="20"/>
    </row>
    <row r="686" spans="17:47" ht="15" thickBot="1" x14ac:dyDescent="0.4">
      <c r="Q686" s="18">
        <v>234</v>
      </c>
      <c r="R686" s="20"/>
      <c r="S686" s="20"/>
      <c r="T686" s="19">
        <v>243</v>
      </c>
      <c r="U686" s="20"/>
      <c r="V686" s="20"/>
      <c r="W686" s="18">
        <v>432</v>
      </c>
      <c r="X686" s="18">
        <v>652</v>
      </c>
      <c r="Y686" s="20"/>
      <c r="Z686" s="18">
        <v>636</v>
      </c>
      <c r="AA686" s="18">
        <v>505</v>
      </c>
      <c r="AB686" s="20"/>
      <c r="AC686" s="18">
        <v>552</v>
      </c>
      <c r="AD686" s="18">
        <v>184</v>
      </c>
      <c r="AE686" s="20"/>
      <c r="AF686" s="20"/>
      <c r="AG686" s="23"/>
      <c r="AH686" s="20"/>
      <c r="AI686" s="20"/>
      <c r="AJ686" s="23"/>
      <c r="AK686" s="20"/>
      <c r="AL686" s="20"/>
      <c r="AM686" s="23"/>
      <c r="AN686" s="23"/>
      <c r="AO686" s="20"/>
      <c r="AP686" s="23"/>
      <c r="AQ686" s="23"/>
      <c r="AR686" s="20"/>
      <c r="AS686" s="23"/>
      <c r="AT686" s="23"/>
      <c r="AU686" s="20"/>
    </row>
    <row r="687" spans="17:47" ht="15" thickBot="1" x14ac:dyDescent="0.4">
      <c r="Q687" s="18">
        <v>390</v>
      </c>
      <c r="R687" s="20"/>
      <c r="S687" s="20"/>
      <c r="T687" s="19">
        <v>556</v>
      </c>
      <c r="U687" s="20"/>
      <c r="V687" s="20"/>
      <c r="W687" s="18">
        <v>725</v>
      </c>
      <c r="X687" s="18">
        <v>693</v>
      </c>
      <c r="Y687" s="20"/>
      <c r="Z687" s="18">
        <v>593</v>
      </c>
      <c r="AA687" s="18">
        <v>177</v>
      </c>
      <c r="AB687" s="20"/>
      <c r="AC687" s="18">
        <v>651</v>
      </c>
      <c r="AD687" s="18">
        <v>324</v>
      </c>
      <c r="AE687" s="20"/>
      <c r="AF687" s="20"/>
      <c r="AG687" s="23"/>
      <c r="AH687" s="20"/>
      <c r="AI687" s="20"/>
      <c r="AJ687" s="23"/>
      <c r="AK687" s="20"/>
      <c r="AL687" s="20"/>
      <c r="AM687" s="23"/>
      <c r="AN687" s="23"/>
      <c r="AO687" s="20"/>
      <c r="AP687" s="23"/>
      <c r="AQ687" s="23"/>
      <c r="AR687" s="20"/>
      <c r="AS687" s="23"/>
      <c r="AT687" s="23"/>
      <c r="AU687" s="20"/>
    </row>
    <row r="688" spans="17:47" ht="15" thickBot="1" x14ac:dyDescent="0.4">
      <c r="Q688" s="18">
        <v>362</v>
      </c>
      <c r="R688" s="20"/>
      <c r="S688" s="20"/>
      <c r="T688" s="19">
        <v>288</v>
      </c>
      <c r="U688" s="20"/>
      <c r="V688" s="20"/>
      <c r="W688" s="18">
        <v>456</v>
      </c>
      <c r="X688" s="18">
        <v>695</v>
      </c>
      <c r="Y688" s="20"/>
      <c r="Z688" s="18">
        <v>511</v>
      </c>
      <c r="AA688" s="18">
        <v>292</v>
      </c>
      <c r="AB688" s="20"/>
      <c r="AC688" s="18">
        <v>453</v>
      </c>
      <c r="AD688" s="18">
        <v>1597</v>
      </c>
      <c r="AE688" s="20"/>
      <c r="AF688" s="20"/>
      <c r="AG688" s="23"/>
      <c r="AH688" s="20"/>
      <c r="AI688" s="20"/>
      <c r="AJ688" s="23"/>
      <c r="AK688" s="20"/>
      <c r="AL688" s="20"/>
      <c r="AM688" s="23"/>
      <c r="AN688" s="23"/>
      <c r="AO688" s="20"/>
      <c r="AP688" s="23"/>
      <c r="AQ688" s="23"/>
      <c r="AR688" s="20"/>
      <c r="AS688" s="23"/>
      <c r="AT688" s="23"/>
      <c r="AU688" s="20"/>
    </row>
    <row r="689" spans="17:47" ht="15" thickBot="1" x14ac:dyDescent="0.4">
      <c r="Q689" s="18">
        <v>158</v>
      </c>
      <c r="R689" s="20"/>
      <c r="S689" s="20"/>
      <c r="T689" s="19">
        <v>412</v>
      </c>
      <c r="U689" s="20"/>
      <c r="V689" s="20"/>
      <c r="W689" s="18">
        <v>496</v>
      </c>
      <c r="X689" s="18">
        <v>506</v>
      </c>
      <c r="Y689" s="20"/>
      <c r="Z689" s="18">
        <v>101</v>
      </c>
      <c r="AA689" s="18">
        <v>316</v>
      </c>
      <c r="AB689" s="20"/>
      <c r="AC689" s="18">
        <v>321</v>
      </c>
      <c r="AD689" s="18">
        <v>373</v>
      </c>
      <c r="AE689" s="20"/>
      <c r="AF689" s="20"/>
      <c r="AG689" s="23"/>
      <c r="AH689" s="20"/>
      <c r="AI689" s="20"/>
      <c r="AJ689" s="23"/>
      <c r="AK689" s="20"/>
      <c r="AL689" s="20"/>
      <c r="AM689" s="23"/>
      <c r="AN689" s="23"/>
      <c r="AO689" s="20"/>
      <c r="AP689" s="23"/>
      <c r="AQ689" s="23"/>
      <c r="AR689" s="20"/>
      <c r="AS689" s="23"/>
      <c r="AT689" s="23"/>
      <c r="AU689" s="20"/>
    </row>
    <row r="690" spans="17:47" ht="15" thickBot="1" x14ac:dyDescent="0.4">
      <c r="Q690" s="18">
        <v>83</v>
      </c>
      <c r="R690" s="20"/>
      <c r="S690" s="20"/>
      <c r="T690" s="19">
        <v>505</v>
      </c>
      <c r="U690" s="20"/>
      <c r="V690" s="20"/>
      <c r="W690" s="18">
        <v>604</v>
      </c>
      <c r="X690" s="18">
        <v>477</v>
      </c>
      <c r="Y690" s="20"/>
      <c r="Z690" s="18">
        <v>380</v>
      </c>
      <c r="AA690" s="18">
        <v>412</v>
      </c>
      <c r="AB690" s="20"/>
      <c r="AC690" s="18">
        <v>684</v>
      </c>
      <c r="AD690" s="18">
        <v>325</v>
      </c>
      <c r="AE690" s="20"/>
      <c r="AF690" s="20"/>
      <c r="AG690" s="23"/>
      <c r="AH690" s="20"/>
      <c r="AI690" s="20"/>
      <c r="AJ690" s="23"/>
      <c r="AK690" s="20"/>
      <c r="AL690" s="20"/>
      <c r="AM690" s="23"/>
      <c r="AN690" s="23"/>
      <c r="AO690" s="20"/>
      <c r="AP690" s="23"/>
      <c r="AQ690" s="23"/>
      <c r="AR690" s="20"/>
      <c r="AS690" s="23"/>
      <c r="AT690" s="23"/>
      <c r="AU690" s="20"/>
    </row>
    <row r="691" spans="17:47" ht="15" thickBot="1" x14ac:dyDescent="0.4">
      <c r="Q691" s="18">
        <v>301</v>
      </c>
      <c r="R691" s="20"/>
      <c r="S691" s="20"/>
      <c r="T691" s="19">
        <v>352</v>
      </c>
      <c r="U691" s="20"/>
      <c r="V691" s="20"/>
      <c r="W691" s="18">
        <v>526</v>
      </c>
      <c r="X691" s="18">
        <v>529</v>
      </c>
      <c r="Y691" s="20"/>
      <c r="Z691" s="18">
        <v>781</v>
      </c>
      <c r="AA691" s="18">
        <v>300</v>
      </c>
      <c r="AB691" s="20"/>
      <c r="AC691" s="18">
        <v>690</v>
      </c>
      <c r="AD691" s="18">
        <v>273</v>
      </c>
      <c r="AE691" s="20"/>
      <c r="AF691" s="20"/>
      <c r="AG691" s="23"/>
      <c r="AH691" s="20"/>
      <c r="AI691" s="20"/>
      <c r="AJ691" s="23"/>
      <c r="AK691" s="20"/>
      <c r="AL691" s="20"/>
      <c r="AM691" s="23"/>
      <c r="AN691" s="23"/>
      <c r="AO691" s="20"/>
      <c r="AP691" s="23"/>
      <c r="AQ691" s="23"/>
      <c r="AR691" s="20"/>
      <c r="AS691" s="23"/>
      <c r="AT691" s="23"/>
      <c r="AU691" s="20"/>
    </row>
    <row r="692" spans="17:47" ht="15" thickBot="1" x14ac:dyDescent="0.4">
      <c r="Q692" s="18">
        <v>1154</v>
      </c>
      <c r="R692" s="20"/>
      <c r="S692" s="20"/>
      <c r="T692" s="19">
        <v>437</v>
      </c>
      <c r="U692" s="20"/>
      <c r="V692" s="20"/>
      <c r="W692" s="18">
        <v>824</v>
      </c>
      <c r="X692" s="18">
        <v>1016</v>
      </c>
      <c r="Y692" s="20"/>
      <c r="Z692" s="18">
        <v>404</v>
      </c>
      <c r="AA692" s="18">
        <v>408</v>
      </c>
      <c r="AB692" s="20"/>
      <c r="AC692" s="18">
        <v>528</v>
      </c>
      <c r="AD692" s="18">
        <v>539</v>
      </c>
      <c r="AE692" s="20"/>
      <c r="AF692" s="20"/>
      <c r="AG692" s="23"/>
      <c r="AH692" s="20"/>
      <c r="AI692" s="20"/>
      <c r="AJ692" s="23"/>
      <c r="AK692" s="20"/>
      <c r="AL692" s="20"/>
      <c r="AM692" s="23"/>
      <c r="AN692" s="23"/>
      <c r="AO692" s="20"/>
      <c r="AP692" s="23"/>
      <c r="AQ692" s="23"/>
      <c r="AR692" s="20"/>
      <c r="AS692" s="23"/>
      <c r="AT692" s="23"/>
      <c r="AU692" s="20"/>
    </row>
    <row r="693" spans="17:47" ht="15" thickBot="1" x14ac:dyDescent="0.4">
      <c r="Q693" s="18">
        <v>1889</v>
      </c>
      <c r="R693" s="20"/>
      <c r="S693" s="20"/>
      <c r="T693" s="19">
        <v>375</v>
      </c>
      <c r="U693" s="20"/>
      <c r="V693" s="20"/>
      <c r="W693" s="18">
        <v>1214</v>
      </c>
      <c r="X693" s="18">
        <v>466</v>
      </c>
      <c r="Y693" s="20"/>
      <c r="Z693" s="18">
        <v>583</v>
      </c>
      <c r="AA693" s="18">
        <v>288</v>
      </c>
      <c r="AB693" s="20"/>
      <c r="AC693" s="18">
        <v>347</v>
      </c>
      <c r="AD693" s="18">
        <v>1019</v>
      </c>
      <c r="AE693" s="20"/>
      <c r="AF693" s="20"/>
      <c r="AG693" s="23"/>
      <c r="AH693" s="20"/>
      <c r="AI693" s="20"/>
      <c r="AJ693" s="23"/>
      <c r="AK693" s="20"/>
      <c r="AL693" s="20"/>
      <c r="AM693" s="23"/>
      <c r="AN693" s="23"/>
      <c r="AO693" s="20"/>
      <c r="AP693" s="23"/>
      <c r="AQ693" s="23"/>
      <c r="AR693" s="20"/>
      <c r="AS693" s="23"/>
      <c r="AT693" s="23"/>
      <c r="AU693" s="20"/>
    </row>
    <row r="694" spans="17:47" ht="15" thickBot="1" x14ac:dyDescent="0.4">
      <c r="Q694" s="18">
        <v>489</v>
      </c>
      <c r="R694" s="20"/>
      <c r="S694" s="20"/>
      <c r="T694" s="19">
        <v>587</v>
      </c>
      <c r="U694" s="20"/>
      <c r="V694" s="20"/>
      <c r="W694" s="18">
        <v>659</v>
      </c>
      <c r="X694" s="18">
        <v>228</v>
      </c>
      <c r="Y694" s="20"/>
      <c r="Z694" s="18">
        <v>795</v>
      </c>
      <c r="AA694" s="18">
        <v>307</v>
      </c>
      <c r="AB694" s="20"/>
      <c r="AC694" s="18">
        <v>429</v>
      </c>
      <c r="AD694" s="18">
        <v>366</v>
      </c>
      <c r="AE694" s="20"/>
      <c r="AF694" s="20"/>
      <c r="AG694" s="23"/>
      <c r="AH694" s="20"/>
      <c r="AI694" s="20"/>
      <c r="AJ694" s="23"/>
      <c r="AK694" s="20"/>
      <c r="AL694" s="20"/>
      <c r="AM694" s="23"/>
      <c r="AN694" s="23"/>
      <c r="AO694" s="20"/>
      <c r="AP694" s="23"/>
      <c r="AQ694" s="23"/>
      <c r="AR694" s="20"/>
      <c r="AS694" s="23"/>
      <c r="AT694" s="23"/>
      <c r="AU694" s="20"/>
    </row>
    <row r="695" spans="17:47" ht="15" thickBot="1" x14ac:dyDescent="0.4">
      <c r="Q695" s="18">
        <v>314</v>
      </c>
      <c r="R695" s="20"/>
      <c r="S695" s="20"/>
      <c r="T695" s="19">
        <v>270</v>
      </c>
      <c r="U695" s="20"/>
      <c r="V695" s="20"/>
      <c r="W695" s="18">
        <v>303</v>
      </c>
      <c r="X695" s="18">
        <v>630</v>
      </c>
      <c r="Y695" s="20"/>
      <c r="Z695" s="18">
        <v>310</v>
      </c>
      <c r="AA695" s="18">
        <v>370</v>
      </c>
      <c r="AB695" s="20"/>
      <c r="AC695" s="18">
        <v>477</v>
      </c>
      <c r="AD695" s="18">
        <v>133</v>
      </c>
      <c r="AE695" s="20"/>
      <c r="AF695" s="20"/>
      <c r="AG695" s="23"/>
      <c r="AH695" s="20"/>
      <c r="AI695" s="20"/>
      <c r="AJ695" s="23"/>
      <c r="AK695" s="20"/>
      <c r="AL695" s="20"/>
      <c r="AM695" s="23"/>
      <c r="AN695" s="23"/>
      <c r="AO695" s="20"/>
      <c r="AP695" s="23"/>
      <c r="AQ695" s="23"/>
      <c r="AR695" s="20"/>
      <c r="AS695" s="23"/>
      <c r="AT695" s="23"/>
      <c r="AU695" s="20"/>
    </row>
    <row r="696" spans="17:47" ht="15" thickBot="1" x14ac:dyDescent="0.4">
      <c r="Q696" s="18">
        <v>739</v>
      </c>
      <c r="R696" s="20"/>
      <c r="S696" s="20"/>
      <c r="T696" s="19">
        <v>400</v>
      </c>
      <c r="U696" s="20"/>
      <c r="V696" s="20"/>
      <c r="W696" s="18">
        <v>1267</v>
      </c>
      <c r="X696" s="18">
        <v>522</v>
      </c>
      <c r="Y696" s="20"/>
      <c r="Z696" s="18">
        <v>346</v>
      </c>
      <c r="AA696" s="18">
        <v>545</v>
      </c>
      <c r="AB696" s="20"/>
      <c r="AC696" s="18">
        <v>285</v>
      </c>
      <c r="AD696" s="18">
        <v>370</v>
      </c>
      <c r="AE696" s="20"/>
      <c r="AF696" s="20"/>
      <c r="AG696" s="23"/>
      <c r="AH696" s="20"/>
      <c r="AI696" s="20"/>
      <c r="AJ696" s="23"/>
      <c r="AK696" s="20"/>
      <c r="AL696" s="20"/>
      <c r="AM696" s="23"/>
      <c r="AN696" s="23"/>
      <c r="AO696" s="20"/>
      <c r="AP696" s="23"/>
      <c r="AQ696" s="23"/>
      <c r="AR696" s="20"/>
      <c r="AS696" s="23"/>
      <c r="AT696" s="23"/>
      <c r="AU696" s="20"/>
    </row>
    <row r="697" spans="17:47" ht="15" thickBot="1" x14ac:dyDescent="0.4">
      <c r="Q697" s="18">
        <v>419</v>
      </c>
      <c r="R697" s="20"/>
      <c r="S697" s="20"/>
      <c r="T697" s="19">
        <v>544</v>
      </c>
      <c r="U697" s="20"/>
      <c r="V697" s="20"/>
      <c r="W697" s="18">
        <v>718</v>
      </c>
      <c r="X697" s="18">
        <v>773</v>
      </c>
      <c r="Y697" s="20"/>
      <c r="Z697" s="18">
        <v>818</v>
      </c>
      <c r="AA697" s="18">
        <v>367</v>
      </c>
      <c r="AB697" s="20"/>
      <c r="AC697" s="18">
        <v>480</v>
      </c>
      <c r="AD697" s="18">
        <v>1023</v>
      </c>
      <c r="AE697" s="20"/>
      <c r="AF697" s="20"/>
      <c r="AG697" s="23"/>
      <c r="AH697" s="20"/>
      <c r="AI697" s="20"/>
      <c r="AJ697" s="23"/>
      <c r="AK697" s="20"/>
      <c r="AL697" s="20"/>
      <c r="AM697" s="23"/>
      <c r="AN697" s="23"/>
      <c r="AO697" s="20"/>
      <c r="AP697" s="23"/>
      <c r="AQ697" s="23"/>
      <c r="AR697" s="20"/>
      <c r="AS697" s="23"/>
      <c r="AT697" s="23"/>
      <c r="AU697" s="20"/>
    </row>
    <row r="698" spans="17:47" ht="15" thickBot="1" x14ac:dyDescent="0.4">
      <c r="Q698" s="18">
        <v>573</v>
      </c>
      <c r="R698" s="20"/>
      <c r="S698" s="20"/>
      <c r="T698" s="19">
        <v>575</v>
      </c>
      <c r="U698" s="20"/>
      <c r="V698" s="20"/>
      <c r="W698" s="18">
        <v>856</v>
      </c>
      <c r="X698" s="18">
        <v>614</v>
      </c>
      <c r="Y698" s="20"/>
      <c r="Z698" s="18">
        <v>440</v>
      </c>
      <c r="AA698" s="18">
        <v>208</v>
      </c>
      <c r="AB698" s="20"/>
      <c r="AC698" s="18">
        <v>279</v>
      </c>
      <c r="AD698" s="18">
        <v>133</v>
      </c>
      <c r="AE698" s="20"/>
      <c r="AF698" s="20"/>
      <c r="AG698" s="23"/>
      <c r="AH698" s="20"/>
      <c r="AI698" s="20"/>
      <c r="AJ698" s="23"/>
      <c r="AK698" s="20"/>
      <c r="AL698" s="20"/>
      <c r="AM698" s="23"/>
      <c r="AN698" s="23"/>
      <c r="AO698" s="20"/>
      <c r="AP698" s="23"/>
      <c r="AQ698" s="23"/>
      <c r="AR698" s="20"/>
      <c r="AS698" s="23"/>
      <c r="AT698" s="23"/>
      <c r="AU698" s="20"/>
    </row>
    <row r="699" spans="17:47" ht="15" thickBot="1" x14ac:dyDescent="0.4">
      <c r="Q699" s="18">
        <v>377</v>
      </c>
      <c r="R699" s="20"/>
      <c r="S699" s="20"/>
      <c r="T699" s="19">
        <v>421</v>
      </c>
      <c r="U699" s="20"/>
      <c r="V699" s="20"/>
      <c r="W699" s="18">
        <v>691</v>
      </c>
      <c r="X699" s="18">
        <v>487</v>
      </c>
      <c r="Y699" s="20"/>
      <c r="Z699" s="18">
        <v>703</v>
      </c>
      <c r="AA699" s="18">
        <v>858</v>
      </c>
      <c r="AB699" s="20"/>
      <c r="AC699" s="18">
        <v>315</v>
      </c>
      <c r="AD699" s="18">
        <v>914</v>
      </c>
      <c r="AE699" s="20"/>
      <c r="AF699" s="20"/>
      <c r="AG699" s="23"/>
      <c r="AH699" s="20"/>
      <c r="AI699" s="20"/>
      <c r="AJ699" s="23"/>
      <c r="AK699" s="20"/>
      <c r="AL699" s="20"/>
      <c r="AM699" s="23"/>
      <c r="AN699" s="23"/>
      <c r="AO699" s="20"/>
      <c r="AP699" s="23"/>
      <c r="AQ699" s="23"/>
      <c r="AR699" s="20"/>
      <c r="AS699" s="23"/>
      <c r="AT699" s="23"/>
      <c r="AU699" s="20"/>
    </row>
    <row r="700" spans="17:47" ht="15" thickBot="1" x14ac:dyDescent="0.4">
      <c r="Q700" s="18">
        <v>788</v>
      </c>
      <c r="R700" s="20"/>
      <c r="S700" s="20"/>
      <c r="T700" s="19">
        <v>422</v>
      </c>
      <c r="U700" s="20"/>
      <c r="V700" s="20"/>
      <c r="W700" s="18">
        <v>568</v>
      </c>
      <c r="X700" s="18">
        <v>319</v>
      </c>
      <c r="Y700" s="20"/>
      <c r="Z700" s="18">
        <v>438</v>
      </c>
      <c r="AA700" s="18">
        <v>371</v>
      </c>
      <c r="AB700" s="20"/>
      <c r="AC700" s="18">
        <v>354</v>
      </c>
      <c r="AD700" s="18">
        <v>185</v>
      </c>
      <c r="AE700" s="20"/>
      <c r="AF700" s="20"/>
      <c r="AG700" s="23"/>
      <c r="AH700" s="20"/>
      <c r="AI700" s="20"/>
      <c r="AJ700" s="23"/>
      <c r="AK700" s="20"/>
      <c r="AL700" s="20"/>
      <c r="AM700" s="23"/>
      <c r="AN700" s="23"/>
      <c r="AO700" s="20"/>
      <c r="AP700" s="23"/>
      <c r="AQ700" s="23"/>
      <c r="AR700" s="20"/>
      <c r="AS700" s="23"/>
      <c r="AT700" s="23"/>
      <c r="AU700" s="20"/>
    </row>
    <row r="701" spans="17:47" ht="15" thickBot="1" x14ac:dyDescent="0.4">
      <c r="Q701" s="18">
        <v>368</v>
      </c>
      <c r="R701" s="20"/>
      <c r="S701" s="20"/>
      <c r="T701" s="19">
        <v>257</v>
      </c>
      <c r="U701" s="20"/>
      <c r="V701" s="20"/>
      <c r="W701" s="18">
        <v>829</v>
      </c>
      <c r="X701" s="18">
        <v>429</v>
      </c>
      <c r="Y701" s="20"/>
      <c r="Z701" s="18">
        <v>673</v>
      </c>
      <c r="AA701" s="18">
        <v>867</v>
      </c>
      <c r="AB701" s="20"/>
      <c r="AC701" s="18">
        <v>208</v>
      </c>
      <c r="AD701" s="18">
        <v>435</v>
      </c>
      <c r="AE701" s="20"/>
      <c r="AF701" s="20"/>
      <c r="AG701" s="23"/>
      <c r="AH701" s="20"/>
      <c r="AI701" s="20"/>
      <c r="AJ701" s="23"/>
      <c r="AK701" s="20"/>
      <c r="AL701" s="20"/>
      <c r="AM701" s="23"/>
      <c r="AN701" s="23"/>
      <c r="AO701" s="20"/>
      <c r="AP701" s="23"/>
      <c r="AQ701" s="23"/>
      <c r="AR701" s="20"/>
      <c r="AS701" s="23"/>
      <c r="AT701" s="23"/>
      <c r="AU701" s="20"/>
    </row>
    <row r="702" spans="17:47" ht="15" thickBot="1" x14ac:dyDescent="0.4">
      <c r="Q702" s="18">
        <v>337</v>
      </c>
      <c r="R702" s="20"/>
      <c r="S702" s="20"/>
      <c r="T702" s="19">
        <v>216</v>
      </c>
      <c r="U702" s="20"/>
      <c r="V702" s="20"/>
      <c r="W702" s="18">
        <v>415</v>
      </c>
      <c r="X702" s="18">
        <v>152</v>
      </c>
      <c r="Y702" s="20"/>
      <c r="Z702" s="18">
        <v>208</v>
      </c>
      <c r="AA702" s="18">
        <v>287</v>
      </c>
      <c r="AB702" s="20"/>
      <c r="AC702" s="18">
        <v>221</v>
      </c>
      <c r="AD702" s="18">
        <v>949</v>
      </c>
      <c r="AE702" s="20"/>
      <c r="AF702" s="20"/>
      <c r="AG702" s="23"/>
      <c r="AH702" s="20"/>
      <c r="AI702" s="20"/>
      <c r="AJ702" s="23"/>
      <c r="AK702" s="20"/>
      <c r="AL702" s="20"/>
      <c r="AM702" s="23"/>
      <c r="AN702" s="23"/>
      <c r="AO702" s="20"/>
      <c r="AP702" s="23"/>
      <c r="AQ702" s="23"/>
      <c r="AR702" s="20"/>
      <c r="AS702" s="23"/>
      <c r="AT702" s="23"/>
      <c r="AU702" s="20"/>
    </row>
    <row r="703" spans="17:47" ht="15" thickBot="1" x14ac:dyDescent="0.4">
      <c r="Q703" s="18">
        <v>233</v>
      </c>
      <c r="R703" s="20"/>
      <c r="S703" s="20"/>
      <c r="T703" s="19">
        <v>542</v>
      </c>
      <c r="U703" s="20"/>
      <c r="V703" s="20"/>
      <c r="W703" s="18">
        <v>51</v>
      </c>
      <c r="X703" s="18">
        <v>598</v>
      </c>
      <c r="Y703" s="20"/>
      <c r="Z703" s="18">
        <v>493</v>
      </c>
      <c r="AA703" s="18">
        <v>160</v>
      </c>
      <c r="AB703" s="20"/>
      <c r="AC703" s="18">
        <v>450</v>
      </c>
      <c r="AD703" s="18">
        <v>449</v>
      </c>
      <c r="AE703" s="20"/>
      <c r="AF703" s="20"/>
      <c r="AG703" s="23"/>
      <c r="AH703" s="20"/>
      <c r="AI703" s="20"/>
      <c r="AJ703" s="23"/>
      <c r="AK703" s="20"/>
      <c r="AL703" s="20"/>
      <c r="AM703" s="23"/>
      <c r="AN703" s="23"/>
      <c r="AO703" s="20"/>
      <c r="AP703" s="23"/>
      <c r="AQ703" s="23"/>
      <c r="AR703" s="20"/>
      <c r="AS703" s="23"/>
      <c r="AT703" s="23"/>
      <c r="AU703" s="20"/>
    </row>
    <row r="704" spans="17:47" ht="15" thickBot="1" x14ac:dyDescent="0.4">
      <c r="Q704" s="18">
        <v>433</v>
      </c>
      <c r="R704" s="20"/>
      <c r="S704" s="20"/>
      <c r="T704" s="19">
        <v>146</v>
      </c>
      <c r="U704" s="20"/>
      <c r="V704" s="20"/>
      <c r="W704" s="18">
        <v>730</v>
      </c>
      <c r="X704" s="18">
        <v>272</v>
      </c>
      <c r="Y704" s="20"/>
      <c r="Z704" s="18">
        <v>851</v>
      </c>
      <c r="AA704" s="18">
        <v>513</v>
      </c>
      <c r="AB704" s="20"/>
      <c r="AC704" s="18">
        <v>205</v>
      </c>
      <c r="AD704" s="18">
        <v>377</v>
      </c>
      <c r="AE704" s="20"/>
      <c r="AF704" s="20"/>
      <c r="AG704" s="23"/>
      <c r="AH704" s="20"/>
      <c r="AI704" s="20"/>
      <c r="AJ704" s="23"/>
      <c r="AK704" s="20"/>
      <c r="AL704" s="20"/>
      <c r="AM704" s="23"/>
      <c r="AN704" s="23"/>
      <c r="AO704" s="20"/>
      <c r="AP704" s="23"/>
      <c r="AQ704" s="23"/>
      <c r="AR704" s="20"/>
      <c r="AS704" s="23"/>
      <c r="AT704" s="23"/>
      <c r="AU704" s="20"/>
    </row>
    <row r="705" spans="17:47" ht="15" thickBot="1" x14ac:dyDescent="0.4">
      <c r="Q705" s="18">
        <v>391</v>
      </c>
      <c r="R705" s="20"/>
      <c r="S705" s="20"/>
      <c r="T705" s="19">
        <v>476</v>
      </c>
      <c r="U705" s="20"/>
      <c r="V705" s="20"/>
      <c r="W705" s="18">
        <v>1020</v>
      </c>
      <c r="X705" s="18">
        <v>424</v>
      </c>
      <c r="Y705" s="20"/>
      <c r="Z705" s="18">
        <v>285</v>
      </c>
      <c r="AA705" s="18">
        <v>598</v>
      </c>
      <c r="AB705" s="20"/>
      <c r="AC705" s="18">
        <v>54</v>
      </c>
      <c r="AD705" s="18">
        <v>474</v>
      </c>
      <c r="AE705" s="20"/>
      <c r="AF705" s="20"/>
      <c r="AG705" s="23"/>
      <c r="AH705" s="20"/>
      <c r="AI705" s="20"/>
      <c r="AJ705" s="23"/>
      <c r="AK705" s="20"/>
      <c r="AL705" s="20"/>
      <c r="AM705" s="23"/>
      <c r="AN705" s="23"/>
      <c r="AO705" s="20"/>
      <c r="AP705" s="23"/>
      <c r="AQ705" s="23"/>
      <c r="AR705" s="20"/>
      <c r="AS705" s="23"/>
      <c r="AT705" s="23"/>
      <c r="AU705" s="20"/>
    </row>
    <row r="706" spans="17:47" ht="15" thickBot="1" x14ac:dyDescent="0.4">
      <c r="Q706" s="18">
        <v>392</v>
      </c>
      <c r="R706" s="20"/>
      <c r="S706" s="20"/>
      <c r="T706" s="19">
        <v>893</v>
      </c>
      <c r="U706" s="20"/>
      <c r="V706" s="20"/>
      <c r="W706" s="18">
        <v>1787</v>
      </c>
      <c r="X706" s="18">
        <v>84</v>
      </c>
      <c r="Y706" s="20"/>
      <c r="Z706" s="18">
        <v>423</v>
      </c>
      <c r="AA706" s="18">
        <v>615</v>
      </c>
      <c r="AB706" s="20"/>
      <c r="AC706" s="18">
        <v>272</v>
      </c>
      <c r="AD706" s="18">
        <v>194</v>
      </c>
      <c r="AE706" s="20"/>
      <c r="AF706" s="20"/>
      <c r="AG706" s="23"/>
      <c r="AH706" s="20"/>
      <c r="AI706" s="20"/>
      <c r="AJ706" s="23"/>
      <c r="AK706" s="20"/>
      <c r="AL706" s="20"/>
      <c r="AM706" s="23"/>
      <c r="AN706" s="23"/>
      <c r="AO706" s="20"/>
      <c r="AP706" s="23"/>
      <c r="AQ706" s="23"/>
      <c r="AR706" s="20"/>
      <c r="AS706" s="23"/>
      <c r="AT706" s="23"/>
      <c r="AU706" s="20"/>
    </row>
    <row r="707" spans="17:47" ht="15" thickBot="1" x14ac:dyDescent="0.4">
      <c r="Q707" s="18">
        <v>517</v>
      </c>
      <c r="R707" s="20"/>
      <c r="S707" s="20"/>
      <c r="T707" s="19">
        <v>282</v>
      </c>
      <c r="U707" s="20"/>
      <c r="V707" s="20"/>
      <c r="W707" s="18">
        <v>272</v>
      </c>
      <c r="X707" s="18">
        <v>655</v>
      </c>
      <c r="Y707" s="20"/>
      <c r="Z707" s="18">
        <v>239</v>
      </c>
      <c r="AA707" s="18">
        <v>372</v>
      </c>
      <c r="AB707" s="20"/>
      <c r="AC707" s="18">
        <v>294</v>
      </c>
      <c r="AD707" s="18">
        <v>320</v>
      </c>
      <c r="AE707" s="20"/>
      <c r="AF707" s="20"/>
      <c r="AG707" s="23"/>
      <c r="AH707" s="20"/>
      <c r="AI707" s="20"/>
      <c r="AJ707" s="23"/>
      <c r="AK707" s="20"/>
      <c r="AL707" s="20"/>
      <c r="AM707" s="23"/>
      <c r="AN707" s="23"/>
      <c r="AO707" s="20"/>
      <c r="AP707" s="23"/>
      <c r="AQ707" s="23"/>
      <c r="AR707" s="20"/>
      <c r="AS707" s="23"/>
      <c r="AT707" s="23"/>
      <c r="AU707" s="20"/>
    </row>
    <row r="708" spans="17:47" ht="15" thickBot="1" x14ac:dyDescent="0.4">
      <c r="Q708" s="18">
        <v>342</v>
      </c>
      <c r="R708" s="20"/>
      <c r="S708" s="20"/>
      <c r="T708" s="19">
        <v>661</v>
      </c>
      <c r="U708" s="20"/>
      <c r="V708" s="20"/>
      <c r="W708" s="18">
        <v>921</v>
      </c>
      <c r="X708" s="18">
        <v>96</v>
      </c>
      <c r="Y708" s="20"/>
      <c r="Z708" s="18">
        <v>554</v>
      </c>
      <c r="AA708" s="18">
        <v>524</v>
      </c>
      <c r="AB708" s="20"/>
      <c r="AC708" s="18">
        <v>61</v>
      </c>
      <c r="AD708" s="18">
        <v>295</v>
      </c>
      <c r="AE708" s="20"/>
      <c r="AF708" s="20"/>
      <c r="AG708" s="23"/>
      <c r="AH708" s="20"/>
      <c r="AI708" s="20"/>
      <c r="AJ708" s="23"/>
      <c r="AK708" s="20"/>
      <c r="AL708" s="20"/>
      <c r="AM708" s="23"/>
      <c r="AN708" s="23"/>
      <c r="AO708" s="20"/>
      <c r="AP708" s="23"/>
      <c r="AQ708" s="23"/>
      <c r="AR708" s="20"/>
      <c r="AS708" s="23"/>
      <c r="AT708" s="23"/>
      <c r="AU708" s="20"/>
    </row>
    <row r="709" spans="17:47" ht="15" thickBot="1" x14ac:dyDescent="0.4">
      <c r="Q709" s="18">
        <v>426</v>
      </c>
      <c r="R709" s="20"/>
      <c r="S709" s="20"/>
      <c r="T709" s="19">
        <v>581</v>
      </c>
      <c r="U709" s="20"/>
      <c r="V709" s="20"/>
      <c r="W709" s="18">
        <v>522</v>
      </c>
      <c r="X709" s="18">
        <v>948</v>
      </c>
      <c r="Y709" s="20"/>
      <c r="Z709" s="18">
        <v>235</v>
      </c>
      <c r="AA709" s="18">
        <v>410</v>
      </c>
      <c r="AB709" s="20"/>
      <c r="AC709" s="18">
        <v>298</v>
      </c>
      <c r="AD709" s="18">
        <v>293</v>
      </c>
      <c r="AE709" s="20"/>
      <c r="AF709" s="20"/>
      <c r="AG709" s="23"/>
      <c r="AH709" s="20"/>
      <c r="AI709" s="20"/>
      <c r="AJ709" s="23"/>
      <c r="AK709" s="20"/>
      <c r="AL709" s="20"/>
      <c r="AM709" s="23"/>
      <c r="AN709" s="23"/>
      <c r="AO709" s="20"/>
      <c r="AP709" s="23"/>
      <c r="AQ709" s="23"/>
      <c r="AR709" s="20"/>
      <c r="AS709" s="23"/>
      <c r="AT709" s="23"/>
      <c r="AU709" s="20"/>
    </row>
    <row r="710" spans="17:47" ht="15" thickBot="1" x14ac:dyDescent="0.4">
      <c r="Q710" s="18">
        <v>314</v>
      </c>
      <c r="R710" s="20"/>
      <c r="S710" s="20"/>
      <c r="T710" s="19">
        <v>371</v>
      </c>
      <c r="U710" s="20"/>
      <c r="V710" s="20"/>
      <c r="W710" s="18">
        <v>334</v>
      </c>
      <c r="X710" s="18">
        <v>1309</v>
      </c>
      <c r="Y710" s="20"/>
      <c r="Z710" s="18">
        <v>256</v>
      </c>
      <c r="AA710" s="18">
        <v>235</v>
      </c>
      <c r="AB710" s="20"/>
      <c r="AC710" s="18">
        <v>71</v>
      </c>
      <c r="AD710" s="18">
        <v>747</v>
      </c>
      <c r="AE710" s="20"/>
      <c r="AF710" s="20"/>
      <c r="AG710" s="23"/>
      <c r="AH710" s="20"/>
      <c r="AI710" s="20"/>
      <c r="AJ710" s="23"/>
      <c r="AK710" s="20"/>
      <c r="AL710" s="20"/>
      <c r="AM710" s="23"/>
      <c r="AN710" s="23"/>
      <c r="AO710" s="20"/>
      <c r="AP710" s="23"/>
      <c r="AQ710" s="23"/>
      <c r="AR710" s="20"/>
      <c r="AS710" s="23"/>
      <c r="AT710" s="23"/>
      <c r="AU710" s="20"/>
    </row>
    <row r="711" spans="17:47" ht="15" thickBot="1" x14ac:dyDescent="0.4">
      <c r="Q711" s="18">
        <v>318</v>
      </c>
      <c r="R711" s="20"/>
      <c r="S711" s="20"/>
      <c r="T711" s="19">
        <v>120</v>
      </c>
      <c r="U711" s="20"/>
      <c r="V711" s="20"/>
      <c r="W711" s="18">
        <v>559</v>
      </c>
      <c r="X711" s="18">
        <v>383</v>
      </c>
      <c r="Y711" s="20"/>
      <c r="Z711" s="18">
        <v>787</v>
      </c>
      <c r="AA711" s="18">
        <v>444</v>
      </c>
      <c r="AB711" s="20"/>
      <c r="AC711" s="18">
        <v>153</v>
      </c>
      <c r="AD711" s="18">
        <v>187</v>
      </c>
      <c r="AE711" s="20"/>
      <c r="AF711" s="20"/>
      <c r="AG711" s="23"/>
      <c r="AH711" s="20"/>
      <c r="AI711" s="20"/>
      <c r="AJ711" s="23"/>
      <c r="AK711" s="20"/>
      <c r="AL711" s="20"/>
      <c r="AM711" s="23"/>
      <c r="AN711" s="23"/>
      <c r="AO711" s="20"/>
      <c r="AP711" s="23"/>
      <c r="AQ711" s="23"/>
      <c r="AR711" s="20"/>
      <c r="AS711" s="23"/>
      <c r="AT711" s="23"/>
      <c r="AU711" s="20"/>
    </row>
    <row r="712" spans="17:47" ht="15" thickBot="1" x14ac:dyDescent="0.4">
      <c r="Q712" s="18">
        <v>294</v>
      </c>
      <c r="R712" s="20"/>
      <c r="S712" s="20"/>
      <c r="T712" s="19">
        <v>200</v>
      </c>
      <c r="U712" s="20"/>
      <c r="V712" s="20"/>
      <c r="W712" s="18">
        <v>1130</v>
      </c>
      <c r="X712" s="18">
        <v>396</v>
      </c>
      <c r="Y712" s="20"/>
      <c r="Z712" s="18">
        <v>164</v>
      </c>
      <c r="AA712" s="18">
        <v>229</v>
      </c>
      <c r="AB712" s="20"/>
      <c r="AC712" s="18">
        <v>335</v>
      </c>
      <c r="AD712" s="18">
        <v>327</v>
      </c>
      <c r="AE712" s="20"/>
      <c r="AF712" s="20"/>
      <c r="AG712" s="23"/>
      <c r="AH712" s="20"/>
      <c r="AI712" s="20"/>
      <c r="AJ712" s="23"/>
      <c r="AK712" s="20"/>
      <c r="AL712" s="20"/>
      <c r="AM712" s="23"/>
      <c r="AN712" s="23"/>
      <c r="AO712" s="20"/>
      <c r="AP712" s="23"/>
      <c r="AQ712" s="23"/>
      <c r="AR712" s="20"/>
      <c r="AS712" s="23"/>
      <c r="AT712" s="23"/>
      <c r="AU712" s="20"/>
    </row>
    <row r="713" spans="17:47" ht="15" thickBot="1" x14ac:dyDescent="0.4">
      <c r="Q713" s="18">
        <v>547</v>
      </c>
      <c r="R713" s="20"/>
      <c r="S713" s="20"/>
      <c r="T713" s="19">
        <v>291</v>
      </c>
      <c r="U713" s="20"/>
      <c r="V713" s="20"/>
      <c r="W713" s="18">
        <v>834</v>
      </c>
      <c r="X713" s="18">
        <v>355</v>
      </c>
      <c r="Y713" s="20"/>
      <c r="Z713" s="18">
        <v>1622</v>
      </c>
      <c r="AA713" s="18">
        <v>779</v>
      </c>
      <c r="AB713" s="20"/>
      <c r="AC713" s="18">
        <v>164</v>
      </c>
      <c r="AD713" s="18">
        <v>295</v>
      </c>
      <c r="AE713" s="20"/>
      <c r="AF713" s="20"/>
      <c r="AG713" s="23"/>
      <c r="AH713" s="20"/>
      <c r="AI713" s="20"/>
      <c r="AJ713" s="23"/>
      <c r="AK713" s="20"/>
      <c r="AL713" s="20"/>
      <c r="AM713" s="23"/>
      <c r="AN713" s="23"/>
      <c r="AO713" s="20"/>
      <c r="AP713" s="23"/>
      <c r="AQ713" s="23"/>
      <c r="AR713" s="20"/>
      <c r="AS713" s="23"/>
      <c r="AT713" s="23"/>
      <c r="AU713" s="20"/>
    </row>
    <row r="714" spans="17:47" ht="15" thickBot="1" x14ac:dyDescent="0.4">
      <c r="Q714" s="18">
        <v>635</v>
      </c>
      <c r="R714" s="20"/>
      <c r="S714" s="20"/>
      <c r="T714" s="19">
        <v>377</v>
      </c>
      <c r="U714" s="20"/>
      <c r="V714" s="20"/>
      <c r="W714" s="18">
        <v>480</v>
      </c>
      <c r="X714" s="18">
        <v>977</v>
      </c>
      <c r="Y714" s="20"/>
      <c r="Z714" s="18">
        <v>528</v>
      </c>
      <c r="AA714" s="18">
        <v>432</v>
      </c>
      <c r="AB714" s="20"/>
      <c r="AC714" s="18">
        <v>223</v>
      </c>
      <c r="AD714" s="18">
        <v>1179</v>
      </c>
      <c r="AE714" s="20"/>
      <c r="AF714" s="20"/>
      <c r="AG714" s="23"/>
      <c r="AH714" s="20"/>
      <c r="AI714" s="20"/>
      <c r="AJ714" s="23"/>
      <c r="AK714" s="20"/>
      <c r="AL714" s="20"/>
      <c r="AM714" s="23"/>
      <c r="AN714" s="23"/>
      <c r="AO714" s="20"/>
      <c r="AP714" s="23"/>
      <c r="AQ714" s="23"/>
      <c r="AR714" s="20"/>
      <c r="AS714" s="23"/>
      <c r="AT714" s="23"/>
      <c r="AU714" s="20"/>
    </row>
    <row r="715" spans="17:47" ht="15" thickBot="1" x14ac:dyDescent="0.4">
      <c r="Q715" s="18">
        <v>477</v>
      </c>
      <c r="R715" s="20"/>
      <c r="S715" s="20"/>
      <c r="T715" s="19">
        <v>474</v>
      </c>
      <c r="U715" s="20"/>
      <c r="V715" s="20"/>
      <c r="W715" s="18">
        <v>476</v>
      </c>
      <c r="X715" s="18">
        <v>199</v>
      </c>
      <c r="Y715" s="20"/>
      <c r="Z715" s="18">
        <v>282</v>
      </c>
      <c r="AA715" s="18">
        <v>370</v>
      </c>
      <c r="AB715" s="20"/>
      <c r="AC715" s="18">
        <v>237</v>
      </c>
      <c r="AD715" s="18">
        <v>646</v>
      </c>
      <c r="AE715" s="20"/>
      <c r="AF715" s="20"/>
      <c r="AG715" s="20"/>
      <c r="AH715" s="20"/>
      <c r="AI715" s="20"/>
      <c r="AJ715" s="23"/>
      <c r="AK715" s="20"/>
      <c r="AL715" s="20"/>
      <c r="AM715" s="23"/>
      <c r="AN715" s="23"/>
      <c r="AO715" s="20"/>
      <c r="AP715" s="23"/>
      <c r="AQ715" s="23"/>
      <c r="AR715" s="20"/>
      <c r="AS715" s="23"/>
      <c r="AT715" s="23"/>
      <c r="AU715" s="20"/>
    </row>
    <row r="716" spans="17:47" ht="15" thickBot="1" x14ac:dyDescent="0.4">
      <c r="Q716" s="18">
        <v>538</v>
      </c>
      <c r="R716" s="20"/>
      <c r="S716" s="20"/>
      <c r="T716" s="19">
        <v>521</v>
      </c>
      <c r="U716" s="20"/>
      <c r="V716" s="20"/>
      <c r="W716" s="18">
        <v>474</v>
      </c>
      <c r="X716" s="18">
        <v>147</v>
      </c>
      <c r="Y716" s="20"/>
      <c r="Z716" s="18">
        <v>449</v>
      </c>
      <c r="AA716" s="18">
        <v>270</v>
      </c>
      <c r="AB716" s="20"/>
      <c r="AC716" s="18">
        <v>457</v>
      </c>
      <c r="AD716" s="18">
        <v>457</v>
      </c>
      <c r="AE716" s="20"/>
      <c r="AF716" s="20"/>
      <c r="AG716" s="23"/>
      <c r="AH716" s="20"/>
      <c r="AI716" s="20"/>
      <c r="AJ716" s="23"/>
      <c r="AK716" s="20"/>
      <c r="AL716" s="20"/>
      <c r="AM716" s="23"/>
      <c r="AN716" s="23"/>
      <c r="AO716" s="20"/>
      <c r="AP716" s="23"/>
      <c r="AQ716" s="23"/>
      <c r="AR716" s="20"/>
      <c r="AS716" s="23"/>
      <c r="AT716" s="23"/>
      <c r="AU716" s="20"/>
    </row>
    <row r="717" spans="17:47" ht="15" thickBot="1" x14ac:dyDescent="0.4">
      <c r="Q717" s="18">
        <v>525</v>
      </c>
      <c r="R717" s="20"/>
      <c r="S717" s="20"/>
      <c r="T717" s="19">
        <v>418</v>
      </c>
      <c r="U717" s="20"/>
      <c r="V717" s="20"/>
      <c r="W717" s="18">
        <v>679</v>
      </c>
      <c r="X717" s="18">
        <v>332</v>
      </c>
      <c r="Y717" s="20"/>
      <c r="Z717" s="18">
        <v>572</v>
      </c>
      <c r="AA717" s="18">
        <v>481</v>
      </c>
      <c r="AB717" s="20"/>
      <c r="AC717" s="18">
        <v>202</v>
      </c>
      <c r="AD717" s="18">
        <v>222</v>
      </c>
      <c r="AE717" s="20"/>
      <c r="AF717" s="20"/>
      <c r="AG717" s="23"/>
      <c r="AH717" s="20"/>
      <c r="AI717" s="20"/>
      <c r="AJ717" s="23"/>
      <c r="AK717" s="20"/>
      <c r="AL717" s="20"/>
      <c r="AM717" s="23"/>
      <c r="AN717" s="23"/>
      <c r="AO717" s="20"/>
      <c r="AP717" s="23"/>
      <c r="AQ717" s="23"/>
      <c r="AR717" s="20"/>
      <c r="AS717" s="23"/>
      <c r="AT717" s="23"/>
      <c r="AU717" s="20"/>
    </row>
    <row r="718" spans="17:47" ht="15" thickBot="1" x14ac:dyDescent="0.4">
      <c r="Q718" s="18">
        <v>408</v>
      </c>
      <c r="R718" s="20"/>
      <c r="S718" s="20"/>
      <c r="T718" s="19">
        <v>514</v>
      </c>
      <c r="U718" s="20"/>
      <c r="V718" s="20"/>
      <c r="W718" s="18">
        <v>1096</v>
      </c>
      <c r="X718" s="18">
        <v>372</v>
      </c>
      <c r="Y718" s="20"/>
      <c r="Z718" s="18">
        <v>467</v>
      </c>
      <c r="AA718" s="18">
        <v>781</v>
      </c>
      <c r="AB718" s="20"/>
      <c r="AC718" s="18">
        <v>308</v>
      </c>
      <c r="AD718" s="18">
        <v>612</v>
      </c>
      <c r="AE718" s="20"/>
      <c r="AF718" s="20"/>
      <c r="AG718" s="23"/>
      <c r="AH718" s="20"/>
      <c r="AI718" s="20"/>
      <c r="AJ718" s="23"/>
      <c r="AK718" s="20"/>
      <c r="AL718" s="20"/>
      <c r="AM718" s="23"/>
      <c r="AN718" s="23"/>
      <c r="AO718" s="20"/>
      <c r="AP718" s="23"/>
      <c r="AQ718" s="23"/>
      <c r="AR718" s="20"/>
      <c r="AS718" s="23"/>
      <c r="AT718" s="23"/>
      <c r="AU718" s="20"/>
    </row>
    <row r="719" spans="17:47" ht="15" thickBot="1" x14ac:dyDescent="0.4">
      <c r="Q719" s="18">
        <v>801</v>
      </c>
      <c r="R719" s="20"/>
      <c r="S719" s="20"/>
      <c r="T719" s="19">
        <v>329</v>
      </c>
      <c r="U719" s="20"/>
      <c r="V719" s="20"/>
      <c r="W719" s="18">
        <v>336</v>
      </c>
      <c r="X719" s="18">
        <v>469</v>
      </c>
      <c r="Y719" s="20"/>
      <c r="Z719" s="18">
        <v>549</v>
      </c>
      <c r="AA719" s="18">
        <v>146</v>
      </c>
      <c r="AB719" s="20"/>
      <c r="AC719" s="18">
        <v>225</v>
      </c>
      <c r="AD719" s="18">
        <v>60</v>
      </c>
      <c r="AE719" s="20"/>
      <c r="AF719" s="20"/>
      <c r="AG719" s="23"/>
      <c r="AH719" s="20"/>
      <c r="AI719" s="20"/>
      <c r="AJ719" s="23"/>
      <c r="AK719" s="20"/>
      <c r="AL719" s="20"/>
      <c r="AM719" s="23"/>
      <c r="AN719" s="23"/>
      <c r="AO719" s="20"/>
      <c r="AP719" s="23"/>
      <c r="AQ719" s="23"/>
      <c r="AR719" s="20"/>
      <c r="AS719" s="23"/>
      <c r="AT719" s="23"/>
      <c r="AU719" s="20"/>
    </row>
    <row r="720" spans="17:47" ht="15" thickBot="1" x14ac:dyDescent="0.4">
      <c r="Q720" s="18">
        <v>816</v>
      </c>
      <c r="R720" s="20"/>
      <c r="S720" s="20"/>
      <c r="T720" s="19">
        <v>98</v>
      </c>
      <c r="U720" s="20"/>
      <c r="V720" s="20"/>
      <c r="W720" s="18">
        <v>249</v>
      </c>
      <c r="X720" s="18">
        <v>611</v>
      </c>
      <c r="Y720" s="20"/>
      <c r="Z720" s="18">
        <v>59</v>
      </c>
      <c r="AA720" s="20"/>
      <c r="AB720" s="20"/>
      <c r="AC720" s="18">
        <v>744</v>
      </c>
      <c r="AD720" s="18">
        <v>537</v>
      </c>
      <c r="AE720" s="20"/>
      <c r="AF720" s="20"/>
      <c r="AG720" s="23"/>
      <c r="AH720" s="20"/>
      <c r="AI720" s="20"/>
      <c r="AJ720" s="23"/>
      <c r="AK720" s="20"/>
      <c r="AL720" s="20"/>
      <c r="AM720" s="23"/>
      <c r="AN720" s="23"/>
      <c r="AO720" s="20"/>
      <c r="AP720" s="23"/>
      <c r="AQ720" s="20"/>
      <c r="AR720" s="20"/>
      <c r="AS720" s="23"/>
      <c r="AT720" s="23"/>
      <c r="AU720" s="20"/>
    </row>
    <row r="721" spans="17:47" ht="15" thickBot="1" x14ac:dyDescent="0.4">
      <c r="Q721" s="18">
        <v>394</v>
      </c>
      <c r="R721" s="20"/>
      <c r="S721" s="20"/>
      <c r="T721" s="19">
        <v>290</v>
      </c>
      <c r="U721" s="20"/>
      <c r="V721" s="20"/>
      <c r="W721" s="18">
        <v>366</v>
      </c>
      <c r="X721" s="18">
        <v>1813</v>
      </c>
      <c r="Y721" s="20"/>
      <c r="Z721" s="18">
        <v>3860</v>
      </c>
      <c r="AA721" s="20"/>
      <c r="AB721" s="20"/>
      <c r="AC721" s="18">
        <v>181</v>
      </c>
      <c r="AD721" s="18">
        <v>724</v>
      </c>
      <c r="AE721" s="20"/>
      <c r="AF721" s="20"/>
      <c r="AG721" s="23"/>
      <c r="AH721" s="20"/>
      <c r="AI721" s="20"/>
      <c r="AJ721" s="23"/>
      <c r="AK721" s="20"/>
      <c r="AL721" s="20"/>
      <c r="AM721" s="23"/>
      <c r="AN721" s="23"/>
      <c r="AO721" s="20"/>
      <c r="AP721" s="23"/>
      <c r="AQ721" s="20"/>
      <c r="AR721" s="20"/>
      <c r="AS721" s="23"/>
      <c r="AT721" s="23"/>
      <c r="AU721" s="20"/>
    </row>
    <row r="722" spans="17:47" ht="15" thickBot="1" x14ac:dyDescent="0.4">
      <c r="Q722" s="18">
        <v>296</v>
      </c>
      <c r="R722" s="20"/>
      <c r="S722" s="20"/>
      <c r="T722" s="19">
        <v>536</v>
      </c>
      <c r="U722" s="20"/>
      <c r="V722" s="20"/>
      <c r="W722" s="18">
        <v>352</v>
      </c>
      <c r="X722" s="18">
        <v>589</v>
      </c>
      <c r="Y722" s="20"/>
      <c r="Z722" s="18">
        <v>456</v>
      </c>
      <c r="AA722" s="20"/>
      <c r="AB722" s="20"/>
      <c r="AC722" s="18">
        <v>110</v>
      </c>
      <c r="AD722" s="18">
        <v>357</v>
      </c>
      <c r="AE722" s="20"/>
      <c r="AF722" s="20"/>
      <c r="AG722" s="23"/>
      <c r="AH722" s="20"/>
      <c r="AI722" s="20"/>
      <c r="AJ722" s="23"/>
      <c r="AK722" s="20"/>
      <c r="AL722" s="20"/>
      <c r="AM722" s="23"/>
      <c r="AN722" s="23"/>
      <c r="AO722" s="20"/>
      <c r="AP722" s="23"/>
      <c r="AQ722" s="20"/>
      <c r="AR722" s="20"/>
      <c r="AS722" s="23"/>
      <c r="AT722" s="23"/>
      <c r="AU722" s="20"/>
    </row>
    <row r="723" spans="17:47" ht="15" thickBot="1" x14ac:dyDescent="0.4">
      <c r="Q723" s="18">
        <v>467</v>
      </c>
      <c r="R723" s="20"/>
      <c r="S723" s="20"/>
      <c r="T723" s="19">
        <v>225</v>
      </c>
      <c r="U723" s="20"/>
      <c r="V723" s="20"/>
      <c r="W723" s="18">
        <v>816</v>
      </c>
      <c r="X723" s="18">
        <v>540</v>
      </c>
      <c r="Y723" s="20"/>
      <c r="Z723" s="18">
        <v>586</v>
      </c>
      <c r="AA723" s="20"/>
      <c r="AB723" s="20"/>
      <c r="AC723" s="18">
        <v>212</v>
      </c>
      <c r="AD723" s="18">
        <v>490</v>
      </c>
      <c r="AE723" s="20"/>
      <c r="AF723" s="20"/>
      <c r="AG723" s="23"/>
      <c r="AH723" s="20"/>
      <c r="AI723" s="20"/>
      <c r="AJ723" s="23"/>
      <c r="AK723" s="20"/>
      <c r="AL723" s="20"/>
      <c r="AM723" s="23"/>
      <c r="AN723" s="23"/>
      <c r="AO723" s="20"/>
      <c r="AP723" s="23"/>
      <c r="AQ723" s="20"/>
      <c r="AR723" s="20"/>
      <c r="AS723" s="23"/>
      <c r="AT723" s="23"/>
      <c r="AU723" s="20"/>
    </row>
    <row r="724" spans="17:47" ht="15" thickBot="1" x14ac:dyDescent="0.4">
      <c r="Q724" s="18">
        <v>634</v>
      </c>
      <c r="R724" s="20"/>
      <c r="S724" s="20"/>
      <c r="T724" s="19">
        <v>318</v>
      </c>
      <c r="U724" s="20"/>
      <c r="V724" s="20"/>
      <c r="W724" s="18">
        <v>1130</v>
      </c>
      <c r="X724" s="18">
        <v>1292</v>
      </c>
      <c r="Y724" s="20"/>
      <c r="Z724" s="18">
        <v>1057</v>
      </c>
      <c r="AA724" s="20"/>
      <c r="AB724" s="20"/>
      <c r="AC724" s="18">
        <v>334</v>
      </c>
      <c r="AD724" s="18">
        <v>950</v>
      </c>
      <c r="AE724" s="20"/>
      <c r="AF724" s="20"/>
      <c r="AG724" s="23"/>
      <c r="AH724" s="20"/>
      <c r="AI724" s="20"/>
      <c r="AJ724" s="23"/>
      <c r="AK724" s="20"/>
      <c r="AL724" s="20"/>
      <c r="AM724" s="23"/>
      <c r="AN724" s="23"/>
      <c r="AO724" s="20"/>
      <c r="AP724" s="23"/>
      <c r="AQ724" s="20"/>
      <c r="AR724" s="20"/>
      <c r="AS724" s="23"/>
      <c r="AT724" s="23"/>
      <c r="AU724" s="20"/>
    </row>
    <row r="725" spans="17:47" ht="15" thickBot="1" x14ac:dyDescent="0.4">
      <c r="Q725" s="18">
        <v>458</v>
      </c>
      <c r="R725" s="20"/>
      <c r="S725" s="20"/>
      <c r="T725" s="19">
        <v>389</v>
      </c>
      <c r="U725" s="20"/>
      <c r="V725" s="20"/>
      <c r="W725" s="18">
        <v>445</v>
      </c>
      <c r="X725" s="18">
        <v>934</v>
      </c>
      <c r="Y725" s="20"/>
      <c r="Z725" s="18">
        <v>400</v>
      </c>
      <c r="AA725" s="20"/>
      <c r="AB725" s="20"/>
      <c r="AC725" s="18">
        <v>250</v>
      </c>
      <c r="AD725" s="18">
        <v>320</v>
      </c>
      <c r="AE725" s="20"/>
      <c r="AF725" s="20"/>
      <c r="AG725" s="23"/>
      <c r="AH725" s="20"/>
      <c r="AI725" s="20"/>
      <c r="AJ725" s="23"/>
      <c r="AK725" s="20"/>
      <c r="AL725" s="20"/>
      <c r="AM725" s="23"/>
      <c r="AN725" s="23"/>
      <c r="AO725" s="20"/>
      <c r="AP725" s="23"/>
      <c r="AQ725" s="20"/>
      <c r="AR725" s="20"/>
      <c r="AS725" s="23"/>
      <c r="AT725" s="23"/>
      <c r="AU725" s="20"/>
    </row>
    <row r="726" spans="17:47" ht="15" thickBot="1" x14ac:dyDescent="0.4">
      <c r="Q726" s="18">
        <v>212</v>
      </c>
      <c r="R726" s="20"/>
      <c r="S726" s="20"/>
      <c r="T726" s="19">
        <v>432</v>
      </c>
      <c r="U726" s="20"/>
      <c r="V726" s="20"/>
      <c r="W726" s="18">
        <v>403</v>
      </c>
      <c r="X726" s="18">
        <v>1227</v>
      </c>
      <c r="Y726" s="20"/>
      <c r="Z726" s="18">
        <v>123</v>
      </c>
      <c r="AA726" s="20"/>
      <c r="AB726" s="20"/>
      <c r="AC726" s="18">
        <v>331</v>
      </c>
      <c r="AD726" s="18">
        <v>422</v>
      </c>
      <c r="AE726" s="20"/>
      <c r="AF726" s="20"/>
      <c r="AG726" s="23"/>
      <c r="AH726" s="20"/>
      <c r="AI726" s="20"/>
      <c r="AJ726" s="23"/>
      <c r="AK726" s="20"/>
      <c r="AL726" s="20"/>
      <c r="AM726" s="23"/>
      <c r="AN726" s="23"/>
      <c r="AO726" s="20"/>
      <c r="AP726" s="23"/>
      <c r="AQ726" s="20"/>
      <c r="AR726" s="20"/>
      <c r="AS726" s="23"/>
      <c r="AT726" s="23"/>
      <c r="AU726" s="20"/>
    </row>
    <row r="727" spans="17:47" ht="15" thickBot="1" x14ac:dyDescent="0.4">
      <c r="Q727" s="18">
        <v>1311</v>
      </c>
      <c r="R727" s="20"/>
      <c r="S727" s="20"/>
      <c r="T727" s="19">
        <v>391</v>
      </c>
      <c r="U727" s="20"/>
      <c r="V727" s="20"/>
      <c r="W727" s="18">
        <v>544</v>
      </c>
      <c r="X727" s="18">
        <v>812</v>
      </c>
      <c r="Y727" s="20"/>
      <c r="Z727" s="18">
        <v>725</v>
      </c>
      <c r="AA727" s="20"/>
      <c r="AB727" s="20"/>
      <c r="AC727" s="18">
        <v>83</v>
      </c>
      <c r="AD727" s="18">
        <v>740</v>
      </c>
      <c r="AE727" s="20"/>
      <c r="AF727" s="20"/>
      <c r="AG727" s="23"/>
      <c r="AH727" s="20"/>
      <c r="AI727" s="20"/>
      <c r="AJ727" s="23"/>
      <c r="AK727" s="20"/>
      <c r="AL727" s="20"/>
      <c r="AM727" s="23"/>
      <c r="AN727" s="23"/>
      <c r="AO727" s="20"/>
      <c r="AP727" s="23"/>
      <c r="AQ727" s="20"/>
      <c r="AR727" s="20"/>
      <c r="AS727" s="23"/>
      <c r="AT727" s="23"/>
      <c r="AU727" s="20"/>
    </row>
    <row r="728" spans="17:47" ht="15" thickBot="1" x14ac:dyDescent="0.4">
      <c r="Q728" s="18">
        <v>376</v>
      </c>
      <c r="R728" s="20"/>
      <c r="S728" s="20"/>
      <c r="T728" s="21">
        <v>498</v>
      </c>
      <c r="U728" s="20"/>
      <c r="V728" s="20"/>
      <c r="W728" s="18">
        <v>438</v>
      </c>
      <c r="X728" s="18">
        <v>877</v>
      </c>
      <c r="Y728" s="20"/>
      <c r="Z728" s="18">
        <v>631</v>
      </c>
      <c r="AA728" s="20"/>
      <c r="AB728" s="20"/>
      <c r="AC728" s="18">
        <v>407</v>
      </c>
      <c r="AD728" s="18">
        <v>308</v>
      </c>
      <c r="AE728" s="20"/>
      <c r="AF728" s="20"/>
      <c r="AG728" s="23"/>
      <c r="AH728" s="20"/>
      <c r="AI728" s="20"/>
      <c r="AJ728" s="23"/>
      <c r="AK728" s="20"/>
      <c r="AL728" s="20"/>
      <c r="AM728" s="23"/>
      <c r="AN728" s="23"/>
      <c r="AO728" s="20"/>
      <c r="AP728" s="23"/>
      <c r="AQ728" s="20"/>
      <c r="AR728" s="20"/>
      <c r="AS728" s="23"/>
      <c r="AT728" s="23"/>
      <c r="AU728" s="20"/>
    </row>
    <row r="729" spans="17:47" ht="15" thickBot="1" x14ac:dyDescent="0.4">
      <c r="Q729" s="18">
        <v>663</v>
      </c>
      <c r="R729" s="20"/>
      <c r="S729" s="20"/>
      <c r="T729" s="19">
        <v>361</v>
      </c>
      <c r="U729" s="20"/>
      <c r="V729" s="20"/>
      <c r="W729" s="18">
        <v>419</v>
      </c>
      <c r="X729" s="18">
        <v>282</v>
      </c>
      <c r="Y729" s="20"/>
      <c r="Z729" s="18">
        <v>630</v>
      </c>
      <c r="AA729" s="20"/>
      <c r="AB729" s="20"/>
      <c r="AC729" s="18">
        <v>252</v>
      </c>
      <c r="AD729" s="18">
        <v>326</v>
      </c>
      <c r="AE729" s="20"/>
      <c r="AF729" s="20"/>
      <c r="AG729" s="23"/>
      <c r="AH729" s="20"/>
      <c r="AI729" s="20"/>
      <c r="AJ729" s="23"/>
      <c r="AK729" s="20"/>
      <c r="AL729" s="20"/>
      <c r="AM729" s="23"/>
      <c r="AN729" s="23"/>
      <c r="AO729" s="20"/>
      <c r="AP729" s="23"/>
      <c r="AQ729" s="20"/>
      <c r="AR729" s="20"/>
      <c r="AS729" s="23"/>
      <c r="AT729" s="23"/>
      <c r="AU729" s="20"/>
    </row>
    <row r="730" spans="17:47" ht="15" thickBot="1" x14ac:dyDescent="0.4">
      <c r="Q730" s="18">
        <v>437</v>
      </c>
      <c r="R730" s="20"/>
      <c r="S730" s="20"/>
      <c r="T730" s="19">
        <v>102</v>
      </c>
      <c r="U730" s="20"/>
      <c r="V730" s="20"/>
      <c r="W730" s="18">
        <v>241</v>
      </c>
      <c r="X730" s="18">
        <v>266</v>
      </c>
      <c r="Y730" s="20"/>
      <c r="Z730" s="18">
        <v>57</v>
      </c>
      <c r="AA730" s="20"/>
      <c r="AB730" s="20"/>
      <c r="AC730" s="18">
        <v>408</v>
      </c>
      <c r="AD730" s="18">
        <v>140</v>
      </c>
      <c r="AE730" s="20"/>
      <c r="AF730" s="20"/>
      <c r="AG730" s="23"/>
      <c r="AH730" s="20"/>
      <c r="AI730" s="20"/>
      <c r="AJ730" s="23"/>
      <c r="AK730" s="20"/>
      <c r="AL730" s="20"/>
      <c r="AM730" s="23"/>
      <c r="AN730" s="23"/>
      <c r="AO730" s="20"/>
      <c r="AP730" s="23"/>
      <c r="AQ730" s="20"/>
      <c r="AR730" s="20"/>
      <c r="AS730" s="23"/>
      <c r="AT730" s="23"/>
      <c r="AU730" s="20"/>
    </row>
    <row r="731" spans="17:47" ht="15" thickBot="1" x14ac:dyDescent="0.4">
      <c r="Q731" s="18">
        <v>510</v>
      </c>
      <c r="R731" s="20"/>
      <c r="S731" s="20"/>
      <c r="T731" s="19">
        <v>281</v>
      </c>
      <c r="U731" s="20"/>
      <c r="V731" s="20"/>
      <c r="W731" s="18">
        <v>3122</v>
      </c>
      <c r="X731" s="18">
        <v>1042</v>
      </c>
      <c r="Y731" s="20"/>
      <c r="Z731" s="18">
        <v>566</v>
      </c>
      <c r="AA731" s="20"/>
      <c r="AB731" s="20"/>
      <c r="AC731" s="18">
        <v>238</v>
      </c>
      <c r="AD731" s="18">
        <v>265</v>
      </c>
      <c r="AE731" s="20"/>
      <c r="AF731" s="20"/>
      <c r="AG731" s="23"/>
      <c r="AH731" s="20"/>
      <c r="AI731" s="20"/>
      <c r="AJ731" s="23"/>
      <c r="AK731" s="20"/>
      <c r="AL731" s="20"/>
      <c r="AM731" s="23"/>
      <c r="AN731" s="23"/>
      <c r="AO731" s="20"/>
      <c r="AP731" s="23"/>
      <c r="AQ731" s="20"/>
      <c r="AR731" s="20"/>
      <c r="AS731" s="23"/>
      <c r="AT731" s="23"/>
      <c r="AU731" s="20"/>
    </row>
    <row r="732" spans="17:47" ht="15" thickBot="1" x14ac:dyDescent="0.4">
      <c r="Q732" s="18">
        <v>128</v>
      </c>
      <c r="R732" s="20"/>
      <c r="S732" s="20"/>
      <c r="T732" s="21">
        <v>556</v>
      </c>
      <c r="U732" s="20"/>
      <c r="V732" s="20"/>
      <c r="W732" s="18">
        <v>921</v>
      </c>
      <c r="X732" s="18">
        <v>956</v>
      </c>
      <c r="Y732" s="20"/>
      <c r="Z732" s="18">
        <v>447</v>
      </c>
      <c r="AA732" s="20"/>
      <c r="AB732" s="20"/>
      <c r="AC732" s="18">
        <v>458</v>
      </c>
      <c r="AD732" s="18">
        <v>192</v>
      </c>
      <c r="AE732" s="20"/>
      <c r="AF732" s="20"/>
      <c r="AG732" s="23"/>
      <c r="AH732" s="20"/>
      <c r="AI732" s="20"/>
      <c r="AJ732" s="23"/>
      <c r="AK732" s="20"/>
      <c r="AL732" s="20"/>
      <c r="AM732" s="23"/>
      <c r="AN732" s="23"/>
      <c r="AO732" s="20"/>
      <c r="AP732" s="23"/>
      <c r="AQ732" s="20"/>
      <c r="AR732" s="20"/>
      <c r="AS732" s="23"/>
      <c r="AT732" s="23"/>
      <c r="AU732" s="20"/>
    </row>
    <row r="733" spans="17:47" ht="15" thickBot="1" x14ac:dyDescent="0.4">
      <c r="Q733" s="18">
        <v>455</v>
      </c>
      <c r="R733" s="20"/>
      <c r="S733" s="20"/>
      <c r="T733" s="19">
        <v>495</v>
      </c>
      <c r="U733" s="20"/>
      <c r="V733" s="20"/>
      <c r="W733" s="18">
        <v>361</v>
      </c>
      <c r="X733" s="18">
        <v>588</v>
      </c>
      <c r="Y733" s="20"/>
      <c r="Z733" s="18">
        <v>319</v>
      </c>
      <c r="AA733" s="20"/>
      <c r="AB733" s="20"/>
      <c r="AC733" s="18">
        <v>397</v>
      </c>
      <c r="AD733" s="18">
        <v>160</v>
      </c>
      <c r="AE733" s="20"/>
      <c r="AF733" s="20"/>
      <c r="AG733" s="23"/>
      <c r="AH733" s="20"/>
      <c r="AI733" s="20"/>
      <c r="AJ733" s="23"/>
      <c r="AK733" s="20"/>
      <c r="AL733" s="20"/>
      <c r="AM733" s="23"/>
      <c r="AN733" s="23"/>
      <c r="AO733" s="20"/>
      <c r="AP733" s="23"/>
      <c r="AQ733" s="20"/>
      <c r="AR733" s="20"/>
      <c r="AS733" s="23"/>
      <c r="AT733" s="23"/>
      <c r="AU733" s="20"/>
    </row>
    <row r="734" spans="17:47" ht="15" thickBot="1" x14ac:dyDescent="0.4">
      <c r="Q734" s="18">
        <v>320</v>
      </c>
      <c r="R734" s="20"/>
      <c r="S734" s="20"/>
      <c r="T734" s="19">
        <v>416</v>
      </c>
      <c r="U734" s="20"/>
      <c r="V734" s="20"/>
      <c r="W734" s="18">
        <v>53</v>
      </c>
      <c r="X734" s="18">
        <v>802</v>
      </c>
      <c r="Y734" s="20"/>
      <c r="Z734" s="18">
        <v>560</v>
      </c>
      <c r="AA734" s="20"/>
      <c r="AB734" s="20"/>
      <c r="AC734" s="18">
        <v>272</v>
      </c>
      <c r="AD734" s="18">
        <v>403</v>
      </c>
      <c r="AE734" s="20"/>
      <c r="AF734" s="20"/>
      <c r="AG734" s="23"/>
      <c r="AH734" s="20"/>
      <c r="AI734" s="20"/>
      <c r="AJ734" s="23"/>
      <c r="AK734" s="20"/>
      <c r="AL734" s="20"/>
      <c r="AM734" s="23"/>
      <c r="AN734" s="23"/>
      <c r="AO734" s="20"/>
      <c r="AP734" s="23"/>
      <c r="AQ734" s="20"/>
      <c r="AR734" s="20"/>
      <c r="AS734" s="23"/>
      <c r="AT734" s="23"/>
      <c r="AU734" s="20"/>
    </row>
    <row r="735" spans="17:47" ht="15" thickBot="1" x14ac:dyDescent="0.4">
      <c r="Q735" s="18">
        <v>423</v>
      </c>
      <c r="R735" s="20"/>
      <c r="S735" s="20"/>
      <c r="T735" s="21">
        <v>522</v>
      </c>
      <c r="U735" s="20"/>
      <c r="V735" s="20"/>
      <c r="W735" s="18">
        <v>304</v>
      </c>
      <c r="X735" s="18">
        <v>755</v>
      </c>
      <c r="Y735" s="20"/>
      <c r="Z735" s="18">
        <v>788</v>
      </c>
      <c r="AA735" s="20"/>
      <c r="AB735" s="20"/>
      <c r="AC735" s="18">
        <v>365</v>
      </c>
      <c r="AD735" s="18">
        <v>244</v>
      </c>
      <c r="AE735" s="20"/>
      <c r="AF735" s="20"/>
      <c r="AG735" s="23"/>
      <c r="AH735" s="20"/>
      <c r="AI735" s="20"/>
      <c r="AJ735" s="23"/>
      <c r="AK735" s="20"/>
      <c r="AL735" s="20"/>
      <c r="AM735" s="23"/>
      <c r="AN735" s="23"/>
      <c r="AO735" s="20"/>
      <c r="AP735" s="23"/>
      <c r="AQ735" s="20"/>
      <c r="AR735" s="20"/>
      <c r="AS735" s="23"/>
      <c r="AT735" s="23"/>
      <c r="AU735" s="20"/>
    </row>
    <row r="736" spans="17:47" ht="15" thickBot="1" x14ac:dyDescent="0.4">
      <c r="Q736" s="18">
        <v>409</v>
      </c>
      <c r="R736" s="20"/>
      <c r="S736" s="20"/>
      <c r="T736" s="19">
        <v>336</v>
      </c>
      <c r="U736" s="20"/>
      <c r="V736" s="20"/>
      <c r="W736" s="18">
        <v>310</v>
      </c>
      <c r="X736" s="18">
        <v>258</v>
      </c>
      <c r="Y736" s="20"/>
      <c r="Z736" s="18">
        <v>259</v>
      </c>
      <c r="AA736" s="20"/>
      <c r="AB736" s="20"/>
      <c r="AC736" s="18">
        <v>460</v>
      </c>
      <c r="AD736" s="18">
        <v>223</v>
      </c>
      <c r="AE736" s="20"/>
      <c r="AF736" s="20"/>
      <c r="AG736" s="23"/>
      <c r="AH736" s="20"/>
      <c r="AI736" s="20"/>
      <c r="AJ736" s="23"/>
      <c r="AK736" s="20"/>
      <c r="AL736" s="20"/>
      <c r="AM736" s="23"/>
      <c r="AN736" s="23"/>
      <c r="AO736" s="20"/>
      <c r="AP736" s="23"/>
      <c r="AQ736" s="20"/>
      <c r="AR736" s="20"/>
      <c r="AS736" s="23"/>
      <c r="AT736" s="23"/>
      <c r="AU736" s="20"/>
    </row>
    <row r="737" spans="17:47" ht="15" thickBot="1" x14ac:dyDescent="0.4">
      <c r="Q737" s="18">
        <v>736</v>
      </c>
      <c r="R737" s="20"/>
      <c r="S737" s="20"/>
      <c r="T737" s="19">
        <v>597</v>
      </c>
      <c r="U737" s="20"/>
      <c r="V737" s="20"/>
      <c r="W737" s="18">
        <v>275</v>
      </c>
      <c r="X737" s="18">
        <v>6167</v>
      </c>
      <c r="Y737" s="20"/>
      <c r="Z737" s="18">
        <v>81</v>
      </c>
      <c r="AA737" s="20"/>
      <c r="AB737" s="20"/>
      <c r="AC737" s="18">
        <v>303</v>
      </c>
      <c r="AD737" s="18">
        <v>411</v>
      </c>
      <c r="AE737" s="20"/>
      <c r="AF737" s="20"/>
      <c r="AG737" s="23"/>
      <c r="AH737" s="20"/>
      <c r="AI737" s="20"/>
      <c r="AJ737" s="23"/>
      <c r="AK737" s="20"/>
      <c r="AL737" s="20"/>
      <c r="AM737" s="23"/>
      <c r="AN737" s="23"/>
      <c r="AO737" s="20"/>
      <c r="AP737" s="23"/>
      <c r="AQ737" s="20"/>
      <c r="AR737" s="20"/>
      <c r="AS737" s="23"/>
      <c r="AT737" s="23"/>
      <c r="AU737" s="20"/>
    </row>
    <row r="738" spans="17:47" ht="15" thickBot="1" x14ac:dyDescent="0.4">
      <c r="Q738" s="18">
        <v>555</v>
      </c>
      <c r="R738" s="20"/>
      <c r="S738" s="20"/>
      <c r="T738" s="19">
        <v>616</v>
      </c>
      <c r="U738" s="20"/>
      <c r="V738" s="20"/>
      <c r="W738" s="18">
        <v>2006</v>
      </c>
      <c r="X738" s="18">
        <v>466</v>
      </c>
      <c r="Y738" s="20"/>
      <c r="Z738" s="18">
        <v>532</v>
      </c>
      <c r="AA738" s="20"/>
      <c r="AB738" s="20"/>
      <c r="AC738" s="18">
        <v>318</v>
      </c>
      <c r="AD738" s="18">
        <v>580</v>
      </c>
      <c r="AE738" s="20"/>
      <c r="AF738" s="20"/>
      <c r="AG738" s="23"/>
      <c r="AH738" s="20"/>
      <c r="AI738" s="20"/>
      <c r="AJ738" s="23"/>
      <c r="AK738" s="20"/>
      <c r="AL738" s="20"/>
      <c r="AM738" s="23"/>
      <c r="AN738" s="23"/>
      <c r="AO738" s="20"/>
      <c r="AP738" s="23"/>
      <c r="AQ738" s="20"/>
      <c r="AR738" s="20"/>
      <c r="AS738" s="23"/>
      <c r="AT738" s="23"/>
      <c r="AU738" s="20"/>
    </row>
    <row r="739" spans="17:47" ht="15" thickBot="1" x14ac:dyDescent="0.4">
      <c r="Q739" s="18">
        <v>388</v>
      </c>
      <c r="R739" s="20"/>
      <c r="S739" s="20"/>
      <c r="T739" s="19">
        <v>354</v>
      </c>
      <c r="U739" s="20"/>
      <c r="V739" s="20"/>
      <c r="W739" s="18">
        <v>262</v>
      </c>
      <c r="X739" s="18">
        <v>71</v>
      </c>
      <c r="Y739" s="20"/>
      <c r="Z739" s="18">
        <v>307</v>
      </c>
      <c r="AA739" s="20"/>
      <c r="AB739" s="20"/>
      <c r="AC739" s="18">
        <v>1412</v>
      </c>
      <c r="AD739" s="18">
        <v>512</v>
      </c>
      <c r="AE739" s="20"/>
      <c r="AF739" s="20"/>
      <c r="AG739" s="23"/>
      <c r="AH739" s="20"/>
      <c r="AI739" s="20"/>
      <c r="AJ739" s="23"/>
      <c r="AK739" s="20"/>
      <c r="AL739" s="20"/>
      <c r="AM739" s="23"/>
      <c r="AN739" s="23"/>
      <c r="AO739" s="20"/>
      <c r="AP739" s="23"/>
      <c r="AQ739" s="20"/>
      <c r="AR739" s="20"/>
      <c r="AS739" s="23"/>
      <c r="AT739" s="23"/>
      <c r="AU739" s="20"/>
    </row>
    <row r="740" spans="17:47" ht="15" thickBot="1" x14ac:dyDescent="0.4">
      <c r="Q740" s="18">
        <v>1182</v>
      </c>
      <c r="R740" s="20"/>
      <c r="S740" s="20"/>
      <c r="T740" s="19">
        <v>393</v>
      </c>
      <c r="U740" s="20"/>
      <c r="V740" s="20"/>
      <c r="W740" s="18">
        <v>665</v>
      </c>
      <c r="X740" s="18">
        <v>557</v>
      </c>
      <c r="Y740" s="20"/>
      <c r="Z740" s="18">
        <v>855</v>
      </c>
      <c r="AA740" s="20"/>
      <c r="AB740" s="20"/>
      <c r="AC740" s="18">
        <v>980</v>
      </c>
      <c r="AD740" s="18">
        <v>377</v>
      </c>
      <c r="AE740" s="20"/>
      <c r="AF740" s="20"/>
      <c r="AG740" s="23"/>
      <c r="AH740" s="20"/>
      <c r="AI740" s="20"/>
      <c r="AJ740" s="23"/>
      <c r="AK740" s="20"/>
      <c r="AL740" s="20"/>
      <c r="AM740" s="23"/>
      <c r="AN740" s="23"/>
      <c r="AO740" s="20"/>
      <c r="AP740" s="23"/>
      <c r="AQ740" s="20"/>
      <c r="AR740" s="20"/>
      <c r="AS740" s="23"/>
      <c r="AT740" s="23"/>
      <c r="AU740" s="20"/>
    </row>
    <row r="741" spans="17:47" ht="15" thickBot="1" x14ac:dyDescent="0.4">
      <c r="Q741" s="18">
        <v>266</v>
      </c>
      <c r="R741" s="20"/>
      <c r="S741" s="20"/>
      <c r="T741" s="19">
        <v>495</v>
      </c>
      <c r="U741" s="20"/>
      <c r="V741" s="20"/>
      <c r="W741" s="18">
        <v>400</v>
      </c>
      <c r="X741" s="18">
        <v>401</v>
      </c>
      <c r="Y741" s="20"/>
      <c r="Z741" s="18">
        <v>792</v>
      </c>
      <c r="AA741" s="20"/>
      <c r="AB741" s="20"/>
      <c r="AC741" s="18">
        <v>177</v>
      </c>
      <c r="AD741" s="18">
        <v>252</v>
      </c>
      <c r="AE741" s="20"/>
      <c r="AF741" s="20"/>
      <c r="AG741" s="23"/>
      <c r="AH741" s="20"/>
      <c r="AI741" s="20"/>
      <c r="AJ741" s="23"/>
      <c r="AK741" s="20"/>
      <c r="AL741" s="20"/>
      <c r="AM741" s="23"/>
      <c r="AN741" s="23"/>
      <c r="AO741" s="20"/>
      <c r="AP741" s="23"/>
      <c r="AQ741" s="20"/>
      <c r="AR741" s="20"/>
      <c r="AS741" s="23"/>
      <c r="AT741" s="23"/>
      <c r="AU741" s="20"/>
    </row>
    <row r="742" spans="17:47" ht="15" thickBot="1" x14ac:dyDescent="0.4">
      <c r="Q742" s="18">
        <v>811</v>
      </c>
      <c r="R742" s="20"/>
      <c r="S742" s="20"/>
      <c r="T742" s="21">
        <v>531</v>
      </c>
      <c r="U742" s="20"/>
      <c r="V742" s="20"/>
      <c r="W742" s="18">
        <v>430</v>
      </c>
      <c r="X742" s="18">
        <v>507</v>
      </c>
      <c r="Y742" s="20"/>
      <c r="Z742" s="18">
        <v>537</v>
      </c>
      <c r="AA742" s="20"/>
      <c r="AB742" s="20"/>
      <c r="AC742" s="18">
        <v>463</v>
      </c>
      <c r="AD742" s="18">
        <v>252</v>
      </c>
      <c r="AE742" s="20"/>
      <c r="AF742" s="20"/>
      <c r="AG742" s="23"/>
      <c r="AH742" s="20"/>
      <c r="AI742" s="20"/>
      <c r="AJ742" s="23"/>
      <c r="AK742" s="20"/>
      <c r="AL742" s="20"/>
      <c r="AM742" s="23"/>
      <c r="AN742" s="23"/>
      <c r="AO742" s="20"/>
      <c r="AP742" s="23"/>
      <c r="AQ742" s="20"/>
      <c r="AR742" s="20"/>
      <c r="AS742" s="23"/>
      <c r="AT742" s="23"/>
      <c r="AU742" s="20"/>
    </row>
    <row r="743" spans="17:47" ht="15" thickBot="1" x14ac:dyDescent="0.4">
      <c r="Q743" s="18">
        <v>452</v>
      </c>
      <c r="R743" s="20"/>
      <c r="S743" s="20"/>
      <c r="T743" s="19">
        <v>109</v>
      </c>
      <c r="U743" s="20"/>
      <c r="V743" s="20"/>
      <c r="W743" s="18">
        <v>391</v>
      </c>
      <c r="X743" s="18">
        <v>219</v>
      </c>
      <c r="Y743" s="20"/>
      <c r="Z743" s="18">
        <v>531</v>
      </c>
      <c r="AA743" s="20"/>
      <c r="AB743" s="20"/>
      <c r="AC743" s="18">
        <v>380</v>
      </c>
      <c r="AD743" s="18">
        <v>237</v>
      </c>
      <c r="AE743" s="20"/>
      <c r="AF743" s="20"/>
      <c r="AG743" s="23"/>
      <c r="AH743" s="20"/>
      <c r="AI743" s="20"/>
      <c r="AJ743" s="23"/>
      <c r="AK743" s="20"/>
      <c r="AL743" s="20"/>
      <c r="AM743" s="23"/>
      <c r="AN743" s="23"/>
      <c r="AO743" s="20"/>
      <c r="AP743" s="23"/>
      <c r="AQ743" s="20"/>
      <c r="AR743" s="20"/>
      <c r="AS743" s="23"/>
      <c r="AT743" s="23"/>
      <c r="AU743" s="20"/>
    </row>
    <row r="744" spans="17:47" ht="15" thickBot="1" x14ac:dyDescent="0.4">
      <c r="Q744" s="18">
        <v>241</v>
      </c>
      <c r="R744" s="20"/>
      <c r="S744" s="20"/>
      <c r="T744" s="19">
        <v>677</v>
      </c>
      <c r="U744" s="20"/>
      <c r="V744" s="20"/>
      <c r="W744" s="18">
        <v>1035</v>
      </c>
      <c r="X744" s="18">
        <v>344</v>
      </c>
      <c r="Y744" s="20"/>
      <c r="Z744" s="18">
        <v>1838</v>
      </c>
      <c r="AA744" s="20"/>
      <c r="AB744" s="20"/>
      <c r="AC744" s="18">
        <v>358</v>
      </c>
      <c r="AD744" s="18">
        <v>316</v>
      </c>
      <c r="AE744" s="20"/>
      <c r="AF744" s="20"/>
      <c r="AG744" s="23"/>
      <c r="AH744" s="20"/>
      <c r="AI744" s="20"/>
      <c r="AJ744" s="23"/>
      <c r="AK744" s="20"/>
      <c r="AL744" s="20"/>
      <c r="AM744" s="23"/>
      <c r="AN744" s="23"/>
      <c r="AO744" s="20"/>
      <c r="AP744" s="23"/>
      <c r="AQ744" s="20"/>
      <c r="AR744" s="20"/>
      <c r="AS744" s="23"/>
      <c r="AT744" s="23"/>
      <c r="AU744" s="20"/>
    </row>
    <row r="745" spans="17:47" ht="15" thickBot="1" x14ac:dyDescent="0.4">
      <c r="Q745" s="18">
        <v>347</v>
      </c>
      <c r="R745" s="20"/>
      <c r="S745" s="20"/>
      <c r="T745" s="19">
        <v>732</v>
      </c>
      <c r="U745" s="20"/>
      <c r="V745" s="20"/>
      <c r="W745" s="18">
        <v>375</v>
      </c>
      <c r="X745" s="18">
        <v>184</v>
      </c>
      <c r="Y745" s="20"/>
      <c r="Z745" s="18">
        <v>112</v>
      </c>
      <c r="AA745" s="20"/>
      <c r="AB745" s="20"/>
      <c r="AC745" s="18">
        <v>622</v>
      </c>
      <c r="AD745" s="18">
        <v>184</v>
      </c>
      <c r="AE745" s="20"/>
      <c r="AF745" s="20"/>
      <c r="AG745" s="23"/>
      <c r="AH745" s="20"/>
      <c r="AI745" s="20"/>
      <c r="AJ745" s="23"/>
      <c r="AK745" s="20"/>
      <c r="AL745" s="20"/>
      <c r="AM745" s="23"/>
      <c r="AN745" s="23"/>
      <c r="AO745" s="20"/>
      <c r="AP745" s="23"/>
      <c r="AQ745" s="20"/>
      <c r="AR745" s="20"/>
      <c r="AS745" s="23"/>
      <c r="AT745" s="23"/>
      <c r="AU745" s="20"/>
    </row>
    <row r="746" spans="17:47" ht="15" thickBot="1" x14ac:dyDescent="0.4">
      <c r="Q746" s="18">
        <v>457</v>
      </c>
      <c r="R746" s="20"/>
      <c r="S746" s="20"/>
      <c r="T746" s="19">
        <v>556</v>
      </c>
      <c r="U746" s="20"/>
      <c r="V746" s="20"/>
      <c r="W746" s="18">
        <v>1102</v>
      </c>
      <c r="X746" s="18">
        <v>381</v>
      </c>
      <c r="Y746" s="20"/>
      <c r="Z746" s="18">
        <v>163</v>
      </c>
      <c r="AA746" s="20"/>
      <c r="AB746" s="20"/>
      <c r="AC746" s="18">
        <v>511</v>
      </c>
      <c r="AD746" s="18">
        <v>252</v>
      </c>
      <c r="AE746" s="20"/>
      <c r="AF746" s="20"/>
      <c r="AG746" s="23"/>
      <c r="AH746" s="20"/>
      <c r="AI746" s="20"/>
      <c r="AJ746" s="23"/>
      <c r="AK746" s="20"/>
      <c r="AL746" s="20"/>
      <c r="AM746" s="23"/>
      <c r="AN746" s="23"/>
      <c r="AO746" s="20"/>
      <c r="AP746" s="23"/>
      <c r="AQ746" s="20"/>
      <c r="AR746" s="20"/>
      <c r="AS746" s="23"/>
      <c r="AT746" s="23"/>
      <c r="AU746" s="20"/>
    </row>
    <row r="747" spans="17:47" ht="15" thickBot="1" x14ac:dyDescent="0.4">
      <c r="Q747" s="18">
        <v>413</v>
      </c>
      <c r="R747" s="20"/>
      <c r="S747" s="20"/>
      <c r="T747" s="19">
        <v>254</v>
      </c>
      <c r="U747" s="20"/>
      <c r="V747" s="20"/>
      <c r="W747" s="18">
        <v>1115</v>
      </c>
      <c r="X747" s="18">
        <v>53</v>
      </c>
      <c r="Y747" s="20"/>
      <c r="Z747" s="18">
        <v>865</v>
      </c>
      <c r="AA747" s="20"/>
      <c r="AB747" s="20"/>
      <c r="AC747" s="18">
        <v>966</v>
      </c>
      <c r="AD747" s="18">
        <v>737</v>
      </c>
      <c r="AE747" s="20"/>
      <c r="AF747" s="20"/>
      <c r="AG747" s="23"/>
      <c r="AH747" s="20"/>
      <c r="AI747" s="20"/>
      <c r="AJ747" s="23"/>
      <c r="AK747" s="20"/>
      <c r="AL747" s="20"/>
      <c r="AM747" s="23"/>
      <c r="AN747" s="23"/>
      <c r="AO747" s="20"/>
      <c r="AP747" s="23"/>
      <c r="AQ747" s="20"/>
      <c r="AR747" s="20"/>
      <c r="AS747" s="23"/>
      <c r="AT747" s="23"/>
      <c r="AU747" s="20"/>
    </row>
    <row r="748" spans="17:47" ht="15" thickBot="1" x14ac:dyDescent="0.4">
      <c r="Q748" s="18">
        <v>544</v>
      </c>
      <c r="R748" s="20"/>
      <c r="S748" s="20"/>
      <c r="T748" s="19">
        <v>1034</v>
      </c>
      <c r="U748" s="20"/>
      <c r="V748" s="20"/>
      <c r="W748" s="18">
        <v>512</v>
      </c>
      <c r="X748" s="18">
        <v>303</v>
      </c>
      <c r="Y748" s="20"/>
      <c r="Z748" s="18">
        <v>415</v>
      </c>
      <c r="AA748" s="20"/>
      <c r="AB748" s="20"/>
      <c r="AC748" s="18">
        <v>264</v>
      </c>
      <c r="AD748" s="18">
        <v>136</v>
      </c>
      <c r="AE748" s="20"/>
      <c r="AF748" s="20"/>
      <c r="AG748" s="23"/>
      <c r="AH748" s="20"/>
      <c r="AI748" s="20"/>
      <c r="AJ748" s="23"/>
      <c r="AK748" s="20"/>
      <c r="AL748" s="20"/>
      <c r="AM748" s="23"/>
      <c r="AN748" s="23"/>
      <c r="AO748" s="20"/>
      <c r="AP748" s="23"/>
      <c r="AQ748" s="20"/>
      <c r="AR748" s="20"/>
      <c r="AS748" s="23"/>
      <c r="AT748" s="23"/>
      <c r="AU748" s="20"/>
    </row>
    <row r="749" spans="17:47" ht="15" thickBot="1" x14ac:dyDescent="0.4">
      <c r="Q749" s="18">
        <v>1261</v>
      </c>
      <c r="R749" s="20"/>
      <c r="S749" s="20"/>
      <c r="T749" s="19">
        <v>322</v>
      </c>
      <c r="U749" s="20"/>
      <c r="V749" s="20"/>
      <c r="W749" s="18">
        <v>733</v>
      </c>
      <c r="X749" s="18">
        <v>278</v>
      </c>
      <c r="Y749" s="20"/>
      <c r="Z749" s="18">
        <v>305</v>
      </c>
      <c r="AA749" s="20"/>
      <c r="AB749" s="20"/>
      <c r="AC749" s="18">
        <v>380</v>
      </c>
      <c r="AD749" s="18">
        <v>176</v>
      </c>
      <c r="AE749" s="20"/>
      <c r="AF749" s="20"/>
      <c r="AG749" s="23"/>
      <c r="AH749" s="20"/>
      <c r="AI749" s="20"/>
      <c r="AJ749" s="23"/>
      <c r="AK749" s="20"/>
      <c r="AL749" s="20"/>
      <c r="AM749" s="23"/>
      <c r="AN749" s="23"/>
      <c r="AO749" s="20"/>
      <c r="AP749" s="23"/>
      <c r="AQ749" s="20"/>
      <c r="AR749" s="20"/>
      <c r="AS749" s="23"/>
      <c r="AT749" s="23"/>
      <c r="AU749" s="20"/>
    </row>
    <row r="750" spans="17:47" ht="15" thickBot="1" x14ac:dyDescent="0.4">
      <c r="Q750" s="18">
        <v>285</v>
      </c>
      <c r="R750" s="20"/>
      <c r="S750" s="20"/>
      <c r="T750" s="19">
        <v>310</v>
      </c>
      <c r="U750" s="20"/>
      <c r="V750" s="20"/>
      <c r="W750" s="18">
        <v>940</v>
      </c>
      <c r="X750" s="18">
        <v>306</v>
      </c>
      <c r="Y750" s="20"/>
      <c r="Z750" s="18">
        <v>690</v>
      </c>
      <c r="AA750" s="20"/>
      <c r="AB750" s="20"/>
      <c r="AC750" s="18">
        <v>578</v>
      </c>
      <c r="AD750" s="18">
        <v>335</v>
      </c>
      <c r="AE750" s="20"/>
      <c r="AF750" s="20"/>
      <c r="AG750" s="23"/>
      <c r="AH750" s="20"/>
      <c r="AI750" s="20"/>
      <c r="AJ750" s="23"/>
      <c r="AK750" s="20"/>
      <c r="AL750" s="20"/>
      <c r="AM750" s="23"/>
      <c r="AN750" s="23"/>
      <c r="AO750" s="20"/>
      <c r="AP750" s="23"/>
      <c r="AQ750" s="20"/>
      <c r="AR750" s="20"/>
      <c r="AS750" s="23"/>
      <c r="AT750" s="23"/>
      <c r="AU750" s="20"/>
    </row>
    <row r="751" spans="17:47" ht="15" thickBot="1" x14ac:dyDescent="0.4">
      <c r="Q751" s="18">
        <v>1096</v>
      </c>
      <c r="R751" s="20"/>
      <c r="S751" s="20"/>
      <c r="T751" s="19">
        <v>305</v>
      </c>
      <c r="U751" s="20"/>
      <c r="V751" s="20"/>
      <c r="W751" s="18">
        <v>1634</v>
      </c>
      <c r="X751" s="18">
        <v>217</v>
      </c>
      <c r="Y751" s="20"/>
      <c r="Z751" s="18">
        <v>93</v>
      </c>
      <c r="AA751" s="20"/>
      <c r="AB751" s="20"/>
      <c r="AC751" s="18">
        <v>61</v>
      </c>
      <c r="AD751" s="18">
        <v>455</v>
      </c>
      <c r="AE751" s="20"/>
      <c r="AF751" s="20"/>
      <c r="AG751" s="23"/>
      <c r="AH751" s="20"/>
      <c r="AI751" s="20"/>
      <c r="AJ751" s="23"/>
      <c r="AK751" s="20"/>
      <c r="AL751" s="20"/>
      <c r="AM751" s="23"/>
      <c r="AN751" s="23"/>
      <c r="AO751" s="20"/>
      <c r="AP751" s="23"/>
      <c r="AQ751" s="20"/>
      <c r="AR751" s="20"/>
      <c r="AS751" s="23"/>
      <c r="AT751" s="23"/>
      <c r="AU751" s="20"/>
    </row>
    <row r="752" spans="17:47" ht="15" thickBot="1" x14ac:dyDescent="0.4">
      <c r="Q752" s="18">
        <v>1028</v>
      </c>
      <c r="R752" s="20"/>
      <c r="S752" s="20"/>
      <c r="T752" s="19">
        <v>854</v>
      </c>
      <c r="U752" s="20"/>
      <c r="V752" s="20"/>
      <c r="W752" s="18">
        <v>778</v>
      </c>
      <c r="X752" s="18">
        <v>489</v>
      </c>
      <c r="Y752" s="20"/>
      <c r="Z752" s="18">
        <v>485</v>
      </c>
      <c r="AA752" s="20"/>
      <c r="AB752" s="20"/>
      <c r="AC752" s="18">
        <v>832</v>
      </c>
      <c r="AD752" s="18">
        <v>559</v>
      </c>
      <c r="AE752" s="20"/>
      <c r="AF752" s="20"/>
      <c r="AG752" s="23"/>
      <c r="AH752" s="20"/>
      <c r="AI752" s="20"/>
      <c r="AJ752" s="23"/>
      <c r="AK752" s="20"/>
      <c r="AL752" s="20"/>
      <c r="AM752" s="23"/>
      <c r="AN752" s="23"/>
      <c r="AO752" s="20"/>
      <c r="AP752" s="23"/>
      <c r="AQ752" s="20"/>
      <c r="AR752" s="20"/>
      <c r="AS752" s="23"/>
      <c r="AT752" s="23"/>
      <c r="AU752" s="20"/>
    </row>
    <row r="753" spans="17:47" ht="15" thickBot="1" x14ac:dyDescent="0.4">
      <c r="Q753" s="18">
        <v>1195</v>
      </c>
      <c r="R753" s="20"/>
      <c r="S753" s="20"/>
      <c r="T753" s="19">
        <v>322</v>
      </c>
      <c r="U753" s="20"/>
      <c r="V753" s="20"/>
      <c r="W753" s="18">
        <v>471</v>
      </c>
      <c r="X753" s="18">
        <v>90</v>
      </c>
      <c r="Y753" s="20"/>
      <c r="Z753" s="18">
        <v>348</v>
      </c>
      <c r="AA753" s="20"/>
      <c r="AB753" s="20"/>
      <c r="AC753" s="18">
        <v>346</v>
      </c>
      <c r="AD753" s="18">
        <v>643</v>
      </c>
      <c r="AE753" s="20"/>
      <c r="AF753" s="20"/>
      <c r="AG753" s="23"/>
      <c r="AH753" s="20"/>
      <c r="AI753" s="20"/>
      <c r="AJ753" s="23"/>
      <c r="AK753" s="20"/>
      <c r="AL753" s="20"/>
      <c r="AM753" s="23"/>
      <c r="AN753" s="23"/>
      <c r="AO753" s="20"/>
      <c r="AP753" s="23"/>
      <c r="AQ753" s="20"/>
      <c r="AR753" s="20"/>
      <c r="AS753" s="23"/>
      <c r="AT753" s="23"/>
      <c r="AU753" s="20"/>
    </row>
    <row r="754" spans="17:47" ht="15" thickBot="1" x14ac:dyDescent="0.4">
      <c r="Q754" s="18">
        <v>564</v>
      </c>
      <c r="R754" s="20"/>
      <c r="S754" s="20"/>
      <c r="T754" s="19">
        <v>347</v>
      </c>
      <c r="U754" s="20"/>
      <c r="V754" s="20"/>
      <c r="W754" s="18">
        <v>1060</v>
      </c>
      <c r="X754" s="18">
        <v>528</v>
      </c>
      <c r="Y754" s="20"/>
      <c r="Z754" s="18">
        <v>1468</v>
      </c>
      <c r="AA754" s="20"/>
      <c r="AB754" s="20"/>
      <c r="AC754" s="18">
        <v>316</v>
      </c>
      <c r="AD754" s="18">
        <v>297</v>
      </c>
      <c r="AE754" s="20"/>
      <c r="AF754" s="20"/>
      <c r="AG754" s="23"/>
      <c r="AH754" s="20"/>
      <c r="AI754" s="20"/>
      <c r="AJ754" s="23"/>
      <c r="AK754" s="20"/>
      <c r="AL754" s="20"/>
      <c r="AM754" s="23"/>
      <c r="AN754" s="23"/>
      <c r="AO754" s="20"/>
      <c r="AP754" s="23"/>
      <c r="AQ754" s="20"/>
      <c r="AR754" s="20"/>
      <c r="AS754" s="23"/>
      <c r="AT754" s="23"/>
      <c r="AU754" s="20"/>
    </row>
    <row r="755" spans="17:47" ht="15" thickBot="1" x14ac:dyDescent="0.4">
      <c r="Q755" s="18">
        <v>1061</v>
      </c>
      <c r="R755" s="20"/>
      <c r="S755" s="20"/>
      <c r="T755" s="19">
        <v>778</v>
      </c>
      <c r="U755" s="20"/>
      <c r="V755" s="20"/>
      <c r="W755" s="18">
        <v>2980</v>
      </c>
      <c r="X755" s="18">
        <v>1211</v>
      </c>
      <c r="Y755" s="20"/>
      <c r="Z755" s="18">
        <v>370</v>
      </c>
      <c r="AA755" s="20"/>
      <c r="AB755" s="20"/>
      <c r="AC755" s="18">
        <v>669</v>
      </c>
      <c r="AD755" s="18">
        <v>319</v>
      </c>
      <c r="AE755" s="20"/>
      <c r="AF755" s="20"/>
      <c r="AG755" s="23"/>
      <c r="AH755" s="20"/>
      <c r="AI755" s="20"/>
      <c r="AJ755" s="23"/>
      <c r="AK755" s="20"/>
      <c r="AL755" s="20"/>
      <c r="AM755" s="23"/>
      <c r="AN755" s="23"/>
      <c r="AO755" s="20"/>
      <c r="AP755" s="23"/>
      <c r="AQ755" s="20"/>
      <c r="AR755" s="20"/>
      <c r="AS755" s="23"/>
      <c r="AT755" s="23"/>
      <c r="AU755" s="20"/>
    </row>
    <row r="756" spans="17:47" ht="15" thickBot="1" x14ac:dyDescent="0.4">
      <c r="Q756" s="18">
        <v>359</v>
      </c>
      <c r="R756" s="20"/>
      <c r="S756" s="20"/>
      <c r="T756" s="19">
        <v>532</v>
      </c>
      <c r="U756" s="20"/>
      <c r="V756" s="20"/>
      <c r="W756" s="18">
        <v>629</v>
      </c>
      <c r="X756" s="18">
        <v>362</v>
      </c>
      <c r="Y756" s="20"/>
      <c r="Z756" s="18">
        <v>271</v>
      </c>
      <c r="AA756" s="20"/>
      <c r="AB756" s="20"/>
      <c r="AC756" s="18">
        <v>288</v>
      </c>
      <c r="AD756" s="18">
        <v>251</v>
      </c>
      <c r="AE756" s="20"/>
      <c r="AF756" s="20"/>
      <c r="AG756" s="23"/>
      <c r="AH756" s="20"/>
      <c r="AI756" s="20"/>
      <c r="AJ756" s="23"/>
      <c r="AK756" s="20"/>
      <c r="AL756" s="20"/>
      <c r="AM756" s="23"/>
      <c r="AN756" s="23"/>
      <c r="AO756" s="20"/>
      <c r="AP756" s="23"/>
      <c r="AQ756" s="20"/>
      <c r="AR756" s="20"/>
      <c r="AS756" s="23"/>
      <c r="AT756" s="23"/>
      <c r="AU756" s="20"/>
    </row>
    <row r="757" spans="17:47" ht="15" thickBot="1" x14ac:dyDescent="0.4">
      <c r="Q757" s="18">
        <v>168</v>
      </c>
      <c r="R757" s="20"/>
      <c r="S757" s="20"/>
      <c r="T757" s="19">
        <v>345</v>
      </c>
      <c r="U757" s="20"/>
      <c r="V757" s="20"/>
      <c r="W757" s="18">
        <v>1198</v>
      </c>
      <c r="X757" s="18">
        <v>328</v>
      </c>
      <c r="Y757" s="20"/>
      <c r="Z757" s="18">
        <v>508</v>
      </c>
      <c r="AA757" s="20"/>
      <c r="AB757" s="20"/>
      <c r="AC757" s="18">
        <v>319</v>
      </c>
      <c r="AD757" s="18">
        <v>797</v>
      </c>
      <c r="AE757" s="20"/>
      <c r="AF757" s="20"/>
      <c r="AG757" s="23"/>
      <c r="AH757" s="20"/>
      <c r="AI757" s="20"/>
      <c r="AJ757" s="23"/>
      <c r="AK757" s="20"/>
      <c r="AL757" s="20"/>
      <c r="AM757" s="23"/>
      <c r="AN757" s="23"/>
      <c r="AO757" s="20"/>
      <c r="AP757" s="23"/>
      <c r="AQ757" s="20"/>
      <c r="AR757" s="20"/>
      <c r="AS757" s="23"/>
      <c r="AT757" s="23"/>
      <c r="AU757" s="20"/>
    </row>
    <row r="758" spans="17:47" ht="15" thickBot="1" x14ac:dyDescent="0.4">
      <c r="Q758" s="18">
        <v>908</v>
      </c>
      <c r="R758" s="20"/>
      <c r="S758" s="20"/>
      <c r="T758" s="19">
        <v>245</v>
      </c>
      <c r="U758" s="20"/>
      <c r="V758" s="20"/>
      <c r="W758" s="18">
        <v>1063</v>
      </c>
      <c r="X758" s="18">
        <v>922</v>
      </c>
      <c r="Y758" s="20"/>
      <c r="Z758" s="18">
        <v>405</v>
      </c>
      <c r="AA758" s="20"/>
      <c r="AB758" s="20"/>
      <c r="AC758" s="18">
        <v>198</v>
      </c>
      <c r="AD758" s="18">
        <v>223</v>
      </c>
      <c r="AE758" s="20"/>
      <c r="AF758" s="20"/>
      <c r="AG758" s="23"/>
      <c r="AH758" s="20"/>
      <c r="AI758" s="20"/>
      <c r="AJ758" s="23"/>
      <c r="AK758" s="20"/>
      <c r="AL758" s="20"/>
      <c r="AM758" s="23"/>
      <c r="AN758" s="23"/>
      <c r="AO758" s="20"/>
      <c r="AP758" s="23"/>
      <c r="AQ758" s="20"/>
      <c r="AR758" s="20"/>
      <c r="AS758" s="23"/>
      <c r="AT758" s="23"/>
      <c r="AU758" s="20"/>
    </row>
    <row r="759" spans="17:47" ht="15" thickBot="1" x14ac:dyDescent="0.4">
      <c r="Q759" s="18">
        <v>720</v>
      </c>
      <c r="R759" s="20"/>
      <c r="S759" s="20"/>
      <c r="T759" s="19">
        <v>1467</v>
      </c>
      <c r="U759" s="20"/>
      <c r="V759" s="20"/>
      <c r="W759" s="18">
        <v>186</v>
      </c>
      <c r="X759" s="18">
        <v>382</v>
      </c>
      <c r="Y759" s="20"/>
      <c r="Z759" s="18">
        <v>325</v>
      </c>
      <c r="AA759" s="20"/>
      <c r="AB759" s="20"/>
      <c r="AC759" s="18">
        <v>346</v>
      </c>
      <c r="AD759" s="18">
        <v>207</v>
      </c>
      <c r="AE759" s="20"/>
      <c r="AF759" s="20"/>
      <c r="AG759" s="23"/>
      <c r="AH759" s="20"/>
      <c r="AI759" s="20"/>
      <c r="AJ759" s="23"/>
      <c r="AK759" s="20"/>
      <c r="AL759" s="20"/>
      <c r="AM759" s="23"/>
      <c r="AN759" s="23"/>
      <c r="AO759" s="20"/>
      <c r="AP759" s="23"/>
      <c r="AQ759" s="20"/>
      <c r="AR759" s="20"/>
      <c r="AS759" s="23"/>
      <c r="AT759" s="23"/>
      <c r="AU759" s="20"/>
    </row>
    <row r="760" spans="17:47" ht="15" thickBot="1" x14ac:dyDescent="0.4">
      <c r="Q760" s="18">
        <v>1046</v>
      </c>
      <c r="R760" s="20"/>
      <c r="S760" s="20"/>
      <c r="T760" s="21"/>
      <c r="U760" s="20"/>
      <c r="V760" s="20"/>
      <c r="W760" s="18">
        <v>117</v>
      </c>
      <c r="X760" s="18">
        <v>355</v>
      </c>
      <c r="Y760" s="20"/>
      <c r="Z760" s="18">
        <v>226</v>
      </c>
      <c r="AA760" s="20"/>
      <c r="AB760" s="20"/>
      <c r="AC760" s="18">
        <v>755</v>
      </c>
      <c r="AD760" s="18">
        <v>610</v>
      </c>
      <c r="AE760" s="20"/>
      <c r="AF760" s="20"/>
      <c r="AG760" s="23"/>
      <c r="AH760" s="20"/>
      <c r="AI760" s="20"/>
      <c r="AJ760" s="23"/>
      <c r="AK760" s="20"/>
      <c r="AL760" s="20"/>
      <c r="AM760" s="23"/>
      <c r="AN760" s="23"/>
      <c r="AO760" s="20"/>
      <c r="AP760" s="23"/>
      <c r="AQ760" s="20"/>
      <c r="AR760" s="20"/>
      <c r="AS760" s="23"/>
      <c r="AT760" s="23"/>
      <c r="AU760" s="20"/>
    </row>
    <row r="761" spans="17:47" ht="15" thickBot="1" x14ac:dyDescent="0.4">
      <c r="Q761" s="18">
        <v>1137</v>
      </c>
      <c r="R761" s="20"/>
      <c r="S761" s="20"/>
      <c r="T761" s="19">
        <v>698</v>
      </c>
      <c r="U761" s="20"/>
      <c r="V761" s="20"/>
      <c r="W761" s="18">
        <v>567</v>
      </c>
      <c r="X761" s="18">
        <v>446</v>
      </c>
      <c r="Y761" s="20"/>
      <c r="Z761" s="18">
        <v>643</v>
      </c>
      <c r="AA761" s="20"/>
      <c r="AB761" s="20"/>
      <c r="AC761" s="18">
        <v>563</v>
      </c>
      <c r="AD761" s="18">
        <v>693</v>
      </c>
      <c r="AE761" s="20"/>
      <c r="AF761" s="20"/>
      <c r="AG761" s="23"/>
      <c r="AH761" s="20"/>
      <c r="AI761" s="20"/>
      <c r="AJ761" s="23"/>
      <c r="AK761" s="20"/>
      <c r="AL761" s="20"/>
      <c r="AM761" s="23"/>
      <c r="AN761" s="23"/>
      <c r="AO761" s="20"/>
      <c r="AP761" s="23"/>
      <c r="AQ761" s="20"/>
      <c r="AR761" s="20"/>
      <c r="AS761" s="23"/>
      <c r="AT761" s="23"/>
      <c r="AU761" s="20"/>
    </row>
    <row r="762" spans="17:47" ht="15" thickBot="1" x14ac:dyDescent="0.4">
      <c r="Q762" s="18">
        <v>606</v>
      </c>
      <c r="R762" s="20"/>
      <c r="S762" s="20"/>
      <c r="T762" s="19">
        <v>498</v>
      </c>
      <c r="U762" s="20"/>
      <c r="V762" s="20"/>
      <c r="W762" s="18">
        <v>3293</v>
      </c>
      <c r="X762" s="18">
        <v>365</v>
      </c>
      <c r="Y762" s="20"/>
      <c r="Z762" s="18">
        <v>606</v>
      </c>
      <c r="AA762" s="20"/>
      <c r="AB762" s="20"/>
      <c r="AC762" s="18">
        <v>832</v>
      </c>
      <c r="AD762" s="18">
        <v>419</v>
      </c>
      <c r="AE762" s="20"/>
      <c r="AF762" s="20"/>
      <c r="AG762" s="23"/>
      <c r="AH762" s="20"/>
      <c r="AI762" s="20"/>
      <c r="AJ762" s="23"/>
      <c r="AK762" s="20"/>
      <c r="AL762" s="20"/>
      <c r="AM762" s="23"/>
      <c r="AN762" s="23"/>
      <c r="AO762" s="20"/>
      <c r="AP762" s="23"/>
      <c r="AQ762" s="20"/>
      <c r="AR762" s="20"/>
      <c r="AS762" s="23"/>
      <c r="AT762" s="23"/>
      <c r="AU762" s="20"/>
    </row>
    <row r="763" spans="17:47" ht="15" thickBot="1" x14ac:dyDescent="0.4">
      <c r="Q763" s="18">
        <v>718</v>
      </c>
      <c r="R763" s="20"/>
      <c r="S763" s="20"/>
      <c r="T763" s="21"/>
      <c r="U763" s="20"/>
      <c r="V763" s="20"/>
      <c r="W763" s="18">
        <v>1077</v>
      </c>
      <c r="X763" s="18">
        <v>307</v>
      </c>
      <c r="Y763" s="20"/>
      <c r="Z763" s="18">
        <v>707</v>
      </c>
      <c r="AA763" s="20"/>
      <c r="AB763" s="20"/>
      <c r="AC763" s="18">
        <v>1120</v>
      </c>
      <c r="AD763" s="18">
        <v>201</v>
      </c>
      <c r="AE763" s="20"/>
      <c r="AF763" s="20"/>
      <c r="AG763" s="23"/>
      <c r="AH763" s="20"/>
      <c r="AI763" s="20"/>
      <c r="AJ763" s="23"/>
      <c r="AK763" s="20"/>
      <c r="AL763" s="20"/>
      <c r="AM763" s="23"/>
      <c r="AN763" s="23"/>
      <c r="AO763" s="20"/>
      <c r="AP763" s="23"/>
      <c r="AQ763" s="20"/>
      <c r="AR763" s="20"/>
      <c r="AS763" s="23"/>
      <c r="AT763" s="23"/>
      <c r="AU763" s="20"/>
    </row>
    <row r="764" spans="17:47" ht="15" thickBot="1" x14ac:dyDescent="0.4">
      <c r="Q764" s="18">
        <v>719</v>
      </c>
      <c r="R764" s="20"/>
      <c r="S764" s="20"/>
      <c r="T764" s="19">
        <v>969</v>
      </c>
      <c r="U764" s="20"/>
      <c r="V764" s="20"/>
      <c r="W764" s="18">
        <v>315</v>
      </c>
      <c r="X764" s="18">
        <v>419</v>
      </c>
      <c r="Y764" s="20"/>
      <c r="Z764" s="18">
        <v>456</v>
      </c>
      <c r="AA764" s="20"/>
      <c r="AB764" s="20"/>
      <c r="AC764" s="18">
        <v>1264</v>
      </c>
      <c r="AD764" s="18">
        <v>364</v>
      </c>
      <c r="AE764" s="20"/>
      <c r="AF764" s="20"/>
      <c r="AG764" s="23"/>
      <c r="AH764" s="20"/>
      <c r="AI764" s="20"/>
      <c r="AJ764" s="23"/>
      <c r="AK764" s="20"/>
      <c r="AL764" s="20"/>
      <c r="AM764" s="23"/>
      <c r="AN764" s="23"/>
      <c r="AO764" s="20"/>
      <c r="AP764" s="23"/>
      <c r="AQ764" s="20"/>
      <c r="AR764" s="20"/>
      <c r="AS764" s="23"/>
      <c r="AT764" s="23"/>
      <c r="AU764" s="20"/>
    </row>
    <row r="765" spans="17:47" ht="15" thickBot="1" x14ac:dyDescent="0.4">
      <c r="Q765" s="18">
        <v>823</v>
      </c>
      <c r="R765" s="20"/>
      <c r="S765" s="20"/>
      <c r="T765" s="19">
        <v>467</v>
      </c>
      <c r="U765" s="20"/>
      <c r="V765" s="20"/>
      <c r="W765" s="18">
        <v>669</v>
      </c>
      <c r="X765" s="18">
        <v>293</v>
      </c>
      <c r="Y765" s="20"/>
      <c r="Z765" s="18">
        <v>690</v>
      </c>
      <c r="AA765" s="20"/>
      <c r="AB765" s="20"/>
      <c r="AC765" s="18">
        <v>446</v>
      </c>
      <c r="AD765" s="18">
        <v>203</v>
      </c>
      <c r="AE765" s="20"/>
      <c r="AF765" s="20"/>
      <c r="AG765" s="23"/>
      <c r="AH765" s="20"/>
      <c r="AI765" s="20"/>
      <c r="AJ765" s="23"/>
      <c r="AK765" s="20"/>
      <c r="AL765" s="20"/>
      <c r="AM765" s="23"/>
      <c r="AN765" s="23"/>
      <c r="AO765" s="20"/>
      <c r="AP765" s="23"/>
      <c r="AQ765" s="20"/>
      <c r="AR765" s="20"/>
      <c r="AS765" s="23"/>
      <c r="AT765" s="23"/>
      <c r="AU765" s="20"/>
    </row>
    <row r="766" spans="17:47" ht="15" thickBot="1" x14ac:dyDescent="0.4">
      <c r="Q766" s="18">
        <v>325</v>
      </c>
      <c r="R766" s="20"/>
      <c r="S766" s="20"/>
      <c r="T766" s="19">
        <v>811</v>
      </c>
      <c r="U766" s="20"/>
      <c r="V766" s="20"/>
      <c r="W766" s="18">
        <v>811</v>
      </c>
      <c r="X766" s="18">
        <v>351</v>
      </c>
      <c r="Y766" s="20"/>
      <c r="Z766" s="18">
        <v>424</v>
      </c>
      <c r="AA766" s="20"/>
      <c r="AB766" s="20"/>
      <c r="AC766" s="18">
        <v>411</v>
      </c>
      <c r="AD766" s="18">
        <v>220</v>
      </c>
      <c r="AE766" s="20"/>
      <c r="AF766" s="20"/>
      <c r="AG766" s="23"/>
      <c r="AH766" s="20"/>
      <c r="AI766" s="20"/>
      <c r="AJ766" s="23"/>
      <c r="AK766" s="20"/>
      <c r="AL766" s="20"/>
      <c r="AM766" s="23"/>
      <c r="AN766" s="23"/>
      <c r="AO766" s="20"/>
      <c r="AP766" s="23"/>
      <c r="AQ766" s="20"/>
      <c r="AR766" s="20"/>
      <c r="AS766" s="23"/>
      <c r="AT766" s="23"/>
      <c r="AU766" s="20"/>
    </row>
    <row r="767" spans="17:47" ht="15" thickBot="1" x14ac:dyDescent="0.4">
      <c r="Q767" s="18">
        <v>930</v>
      </c>
      <c r="R767" s="20"/>
      <c r="S767" s="20"/>
      <c r="T767" s="19">
        <v>554</v>
      </c>
      <c r="U767" s="20"/>
      <c r="V767" s="20"/>
      <c r="W767" s="18">
        <v>525</v>
      </c>
      <c r="X767" s="18">
        <v>363</v>
      </c>
      <c r="Y767" s="20"/>
      <c r="Z767" s="18">
        <v>499</v>
      </c>
      <c r="AA767" s="20"/>
      <c r="AB767" s="20"/>
      <c r="AC767" s="18">
        <v>143</v>
      </c>
      <c r="AD767" s="18">
        <v>609</v>
      </c>
      <c r="AE767" s="20"/>
      <c r="AF767" s="20"/>
      <c r="AG767" s="23"/>
      <c r="AH767" s="20"/>
      <c r="AI767" s="20"/>
      <c r="AJ767" s="23"/>
      <c r="AK767" s="20"/>
      <c r="AL767" s="20"/>
      <c r="AM767" s="23"/>
      <c r="AN767" s="23"/>
      <c r="AO767" s="20"/>
      <c r="AP767" s="23"/>
      <c r="AQ767" s="20"/>
      <c r="AR767" s="20"/>
      <c r="AS767" s="23"/>
      <c r="AT767" s="23"/>
      <c r="AU767" s="20"/>
    </row>
    <row r="768" spans="17:47" ht="15" thickBot="1" x14ac:dyDescent="0.4">
      <c r="Q768" s="18">
        <v>288</v>
      </c>
      <c r="R768" s="20"/>
      <c r="S768" s="20"/>
      <c r="T768" s="19">
        <v>315</v>
      </c>
      <c r="U768" s="20"/>
      <c r="V768" s="20"/>
      <c r="W768" s="18">
        <v>2740</v>
      </c>
      <c r="X768" s="18">
        <v>646</v>
      </c>
      <c r="Y768" s="20"/>
      <c r="Z768" s="18">
        <v>358</v>
      </c>
      <c r="AA768" s="20"/>
      <c r="AB768" s="20"/>
      <c r="AC768" s="18">
        <v>408</v>
      </c>
      <c r="AD768" s="18">
        <v>716</v>
      </c>
      <c r="AE768" s="20"/>
      <c r="AF768" s="20"/>
      <c r="AG768" s="23"/>
      <c r="AH768" s="20"/>
      <c r="AI768" s="20"/>
      <c r="AJ768" s="23"/>
      <c r="AK768" s="20"/>
      <c r="AL768" s="20"/>
      <c r="AM768" s="23"/>
      <c r="AN768" s="23"/>
      <c r="AO768" s="20"/>
      <c r="AP768" s="23"/>
      <c r="AQ768" s="20"/>
      <c r="AR768" s="20"/>
      <c r="AS768" s="23"/>
      <c r="AT768" s="23"/>
      <c r="AU768" s="20"/>
    </row>
    <row r="769" spans="17:47" ht="15" thickBot="1" x14ac:dyDescent="0.4">
      <c r="Q769" s="18">
        <v>535</v>
      </c>
      <c r="R769" s="20"/>
      <c r="S769" s="20"/>
      <c r="T769" s="19">
        <v>2508</v>
      </c>
      <c r="U769" s="20"/>
      <c r="V769" s="20"/>
      <c r="W769" s="18">
        <v>182</v>
      </c>
      <c r="X769" s="18">
        <v>774</v>
      </c>
      <c r="Y769" s="20"/>
      <c r="Z769" s="18">
        <v>396</v>
      </c>
      <c r="AA769" s="20"/>
      <c r="AB769" s="20"/>
      <c r="AC769" s="18">
        <v>334</v>
      </c>
      <c r="AD769" s="18">
        <v>57</v>
      </c>
      <c r="AE769" s="20"/>
      <c r="AF769" s="20"/>
      <c r="AG769" s="23"/>
      <c r="AH769" s="20"/>
      <c r="AI769" s="20"/>
      <c r="AJ769" s="23"/>
      <c r="AK769" s="20"/>
      <c r="AL769" s="20"/>
      <c r="AM769" s="23"/>
      <c r="AN769" s="23"/>
      <c r="AO769" s="20"/>
      <c r="AP769" s="23"/>
      <c r="AQ769" s="20"/>
      <c r="AR769" s="20"/>
      <c r="AS769" s="23"/>
      <c r="AT769" s="23"/>
      <c r="AU769" s="20"/>
    </row>
    <row r="770" spans="17:47" ht="15" thickBot="1" x14ac:dyDescent="0.4">
      <c r="Q770" s="18">
        <v>473</v>
      </c>
      <c r="R770" s="20"/>
      <c r="S770" s="20"/>
      <c r="T770" s="19">
        <v>172</v>
      </c>
      <c r="U770" s="20"/>
      <c r="V770" s="20"/>
      <c r="W770" s="18">
        <v>312</v>
      </c>
      <c r="X770" s="18">
        <v>443</v>
      </c>
      <c r="Y770" s="20"/>
      <c r="Z770" s="18">
        <v>450</v>
      </c>
      <c r="AA770" s="20"/>
      <c r="AB770" s="20"/>
      <c r="AC770" s="18">
        <v>411</v>
      </c>
      <c r="AD770" s="18">
        <v>467</v>
      </c>
      <c r="AE770" s="20"/>
      <c r="AF770" s="20"/>
      <c r="AG770" s="23"/>
      <c r="AH770" s="20"/>
      <c r="AI770" s="20"/>
      <c r="AJ770" s="23"/>
      <c r="AK770" s="20"/>
      <c r="AL770" s="20"/>
      <c r="AM770" s="23"/>
      <c r="AN770" s="23"/>
      <c r="AO770" s="20"/>
      <c r="AP770" s="23"/>
      <c r="AQ770" s="20"/>
      <c r="AR770" s="20"/>
      <c r="AS770" s="23"/>
      <c r="AT770" s="23"/>
      <c r="AU770" s="20"/>
    </row>
    <row r="771" spans="17:47" ht="15" thickBot="1" x14ac:dyDescent="0.4">
      <c r="Q771" s="18">
        <v>1006</v>
      </c>
      <c r="R771" s="20"/>
      <c r="S771" s="20"/>
      <c r="T771" s="19">
        <v>1175</v>
      </c>
      <c r="U771" s="20"/>
      <c r="V771" s="20"/>
      <c r="W771" s="18">
        <v>491</v>
      </c>
      <c r="X771" s="18">
        <v>1052</v>
      </c>
      <c r="Y771" s="20"/>
      <c r="Z771" s="18">
        <v>435</v>
      </c>
      <c r="AA771" s="20"/>
      <c r="AB771" s="20"/>
      <c r="AC771" s="18">
        <v>265</v>
      </c>
      <c r="AD771" s="18">
        <v>139</v>
      </c>
      <c r="AE771" s="20"/>
      <c r="AF771" s="20"/>
      <c r="AG771" s="23"/>
      <c r="AH771" s="20"/>
      <c r="AI771" s="20"/>
      <c r="AJ771" s="23"/>
      <c r="AK771" s="20"/>
      <c r="AL771" s="20"/>
      <c r="AM771" s="23"/>
      <c r="AN771" s="23"/>
      <c r="AO771" s="20"/>
      <c r="AP771" s="23"/>
      <c r="AQ771" s="20"/>
      <c r="AR771" s="20"/>
      <c r="AS771" s="23"/>
      <c r="AT771" s="23"/>
      <c r="AU771" s="20"/>
    </row>
    <row r="772" spans="17:47" ht="15" thickBot="1" x14ac:dyDescent="0.4">
      <c r="Q772" s="18">
        <v>507</v>
      </c>
      <c r="R772" s="20"/>
      <c r="S772" s="20"/>
      <c r="T772" s="19">
        <v>418</v>
      </c>
      <c r="U772" s="20"/>
      <c r="V772" s="20"/>
      <c r="W772" s="18">
        <v>829</v>
      </c>
      <c r="X772" s="18">
        <v>291</v>
      </c>
      <c r="Y772" s="20"/>
      <c r="Z772" s="18">
        <v>288</v>
      </c>
      <c r="AA772" s="20"/>
      <c r="AB772" s="20"/>
      <c r="AC772" s="18">
        <v>854</v>
      </c>
      <c r="AD772" s="18">
        <v>572</v>
      </c>
      <c r="AE772" s="20"/>
      <c r="AF772" s="20"/>
      <c r="AG772" s="23"/>
      <c r="AH772" s="20"/>
      <c r="AI772" s="20"/>
      <c r="AJ772" s="23"/>
      <c r="AK772" s="20"/>
      <c r="AL772" s="20"/>
      <c r="AM772" s="23"/>
      <c r="AN772" s="23"/>
      <c r="AO772" s="20"/>
      <c r="AP772" s="23"/>
      <c r="AQ772" s="20"/>
      <c r="AR772" s="20"/>
      <c r="AS772" s="23"/>
      <c r="AT772" s="23"/>
      <c r="AU772" s="20"/>
    </row>
    <row r="773" spans="17:47" ht="15" thickBot="1" x14ac:dyDescent="0.4">
      <c r="Q773" s="18">
        <v>556</v>
      </c>
      <c r="R773" s="20"/>
      <c r="S773" s="20"/>
      <c r="T773" s="19">
        <v>72</v>
      </c>
      <c r="U773" s="20"/>
      <c r="V773" s="20"/>
      <c r="W773" s="18">
        <v>637</v>
      </c>
      <c r="X773" s="18">
        <v>871</v>
      </c>
      <c r="Y773" s="20"/>
      <c r="Z773" s="18">
        <v>636</v>
      </c>
      <c r="AA773" s="20"/>
      <c r="AB773" s="20"/>
      <c r="AC773" s="18">
        <v>869</v>
      </c>
      <c r="AD773" s="18">
        <v>506</v>
      </c>
      <c r="AE773" s="20"/>
      <c r="AF773" s="20"/>
      <c r="AG773" s="23"/>
      <c r="AH773" s="20"/>
      <c r="AI773" s="20"/>
      <c r="AJ773" s="23"/>
      <c r="AK773" s="20"/>
      <c r="AL773" s="20"/>
      <c r="AM773" s="23"/>
      <c r="AN773" s="23"/>
      <c r="AO773" s="20"/>
      <c r="AP773" s="23"/>
      <c r="AQ773" s="20"/>
      <c r="AR773" s="20"/>
      <c r="AS773" s="23"/>
      <c r="AT773" s="23"/>
      <c r="AU773" s="20"/>
    </row>
    <row r="774" spans="17:47" ht="15" thickBot="1" x14ac:dyDescent="0.4">
      <c r="Q774" s="18">
        <v>249</v>
      </c>
      <c r="R774" s="20"/>
      <c r="S774" s="20"/>
      <c r="T774" s="19">
        <v>305</v>
      </c>
      <c r="U774" s="20"/>
      <c r="V774" s="20"/>
      <c r="W774" s="18">
        <v>221</v>
      </c>
      <c r="X774" s="18">
        <v>555</v>
      </c>
      <c r="Y774" s="20"/>
      <c r="Z774" s="18">
        <v>160</v>
      </c>
      <c r="AA774" s="20"/>
      <c r="AB774" s="20"/>
      <c r="AC774" s="18">
        <v>354</v>
      </c>
      <c r="AD774" s="18">
        <v>125</v>
      </c>
      <c r="AE774" s="20"/>
      <c r="AF774" s="20"/>
      <c r="AG774" s="23"/>
      <c r="AH774" s="20"/>
      <c r="AI774" s="20"/>
      <c r="AJ774" s="23"/>
      <c r="AK774" s="20"/>
      <c r="AL774" s="20"/>
      <c r="AM774" s="23"/>
      <c r="AN774" s="23"/>
      <c r="AO774" s="20"/>
      <c r="AP774" s="23"/>
      <c r="AQ774" s="20"/>
      <c r="AR774" s="20"/>
      <c r="AS774" s="23"/>
      <c r="AT774" s="23"/>
      <c r="AU774" s="20"/>
    </row>
    <row r="775" spans="17:47" ht="15" thickBot="1" x14ac:dyDescent="0.4">
      <c r="Q775" s="18">
        <v>318</v>
      </c>
      <c r="R775" s="20"/>
      <c r="S775" s="20"/>
      <c r="T775" s="21">
        <v>399</v>
      </c>
      <c r="U775" s="20"/>
      <c r="V775" s="20"/>
      <c r="W775" s="18">
        <v>476</v>
      </c>
      <c r="X775" s="18">
        <v>2342</v>
      </c>
      <c r="Y775" s="20"/>
      <c r="Z775" s="18">
        <v>575</v>
      </c>
      <c r="AA775" s="20"/>
      <c r="AB775" s="20"/>
      <c r="AC775" s="18">
        <v>722</v>
      </c>
      <c r="AD775" s="18">
        <v>958</v>
      </c>
      <c r="AE775" s="20"/>
      <c r="AF775" s="20"/>
      <c r="AG775" s="23"/>
      <c r="AH775" s="20"/>
      <c r="AI775" s="20"/>
      <c r="AJ775" s="20"/>
      <c r="AK775" s="20"/>
      <c r="AL775" s="20"/>
      <c r="AM775" s="23"/>
      <c r="AN775" s="23"/>
      <c r="AO775" s="20"/>
      <c r="AP775" s="23"/>
      <c r="AQ775" s="20"/>
      <c r="AR775" s="20"/>
      <c r="AS775" s="23"/>
      <c r="AT775" s="23"/>
      <c r="AU775" s="20"/>
    </row>
    <row r="776" spans="17:47" ht="15" thickBot="1" x14ac:dyDescent="0.4">
      <c r="Q776" s="18">
        <v>499</v>
      </c>
      <c r="R776" s="20"/>
      <c r="S776" s="20"/>
      <c r="T776" s="19">
        <v>608</v>
      </c>
      <c r="U776" s="20"/>
      <c r="V776" s="20"/>
      <c r="W776" s="18">
        <v>301</v>
      </c>
      <c r="X776" s="18">
        <v>322</v>
      </c>
      <c r="Y776" s="20"/>
      <c r="Z776" s="18">
        <v>306</v>
      </c>
      <c r="AA776" s="20"/>
      <c r="AB776" s="20"/>
      <c r="AC776" s="18">
        <v>450</v>
      </c>
      <c r="AD776" s="18">
        <v>1782</v>
      </c>
      <c r="AE776" s="20"/>
      <c r="AF776" s="20"/>
      <c r="AG776" s="23"/>
      <c r="AH776" s="20"/>
      <c r="AI776" s="20"/>
      <c r="AJ776" s="23"/>
      <c r="AK776" s="20"/>
      <c r="AL776" s="20"/>
      <c r="AM776" s="23"/>
      <c r="AN776" s="23"/>
      <c r="AO776" s="20"/>
      <c r="AP776" s="23"/>
      <c r="AQ776" s="20"/>
      <c r="AR776" s="20"/>
      <c r="AS776" s="23"/>
      <c r="AT776" s="23"/>
      <c r="AU776" s="20"/>
    </row>
    <row r="777" spans="17:47" ht="15" thickBot="1" x14ac:dyDescent="0.4">
      <c r="Q777" s="18">
        <v>502</v>
      </c>
      <c r="R777" s="20"/>
      <c r="S777" s="20"/>
      <c r="T777" s="19">
        <v>765</v>
      </c>
      <c r="U777" s="20"/>
      <c r="V777" s="20"/>
      <c r="W777" s="18">
        <v>467</v>
      </c>
      <c r="X777" s="18">
        <v>731</v>
      </c>
      <c r="Y777" s="20"/>
      <c r="Z777" s="18">
        <v>346</v>
      </c>
      <c r="AA777" s="20"/>
      <c r="AB777" s="20"/>
      <c r="AC777" s="18">
        <v>519</v>
      </c>
      <c r="AD777" s="18">
        <v>210</v>
      </c>
      <c r="AE777" s="20"/>
      <c r="AF777" s="20"/>
      <c r="AG777" s="23"/>
      <c r="AH777" s="20"/>
      <c r="AI777" s="20"/>
      <c r="AJ777" s="23"/>
      <c r="AK777" s="20"/>
      <c r="AL777" s="20"/>
      <c r="AM777" s="23"/>
      <c r="AN777" s="23"/>
      <c r="AO777" s="20"/>
      <c r="AP777" s="23"/>
      <c r="AQ777" s="20"/>
      <c r="AR777" s="20"/>
      <c r="AS777" s="23"/>
      <c r="AT777" s="23"/>
      <c r="AU777" s="20"/>
    </row>
    <row r="778" spans="17:47" ht="15" thickBot="1" x14ac:dyDescent="0.4">
      <c r="Q778" s="18">
        <v>407</v>
      </c>
      <c r="R778" s="20"/>
      <c r="S778" s="20"/>
      <c r="T778" s="19">
        <v>816</v>
      </c>
      <c r="U778" s="20"/>
      <c r="V778" s="20"/>
      <c r="W778" s="18">
        <v>504</v>
      </c>
      <c r="X778" s="18">
        <v>132</v>
      </c>
      <c r="Y778" s="20"/>
      <c r="Z778" s="18">
        <v>312</v>
      </c>
      <c r="AA778" s="20"/>
      <c r="AB778" s="20"/>
      <c r="AC778" s="18">
        <v>478</v>
      </c>
      <c r="AD778" s="18">
        <v>255</v>
      </c>
      <c r="AE778" s="20"/>
      <c r="AF778" s="20"/>
      <c r="AG778" s="23"/>
      <c r="AH778" s="20"/>
      <c r="AI778" s="20"/>
      <c r="AJ778" s="23"/>
      <c r="AK778" s="20"/>
      <c r="AL778" s="20"/>
      <c r="AM778" s="23"/>
      <c r="AN778" s="23"/>
      <c r="AO778" s="20"/>
      <c r="AP778" s="23"/>
      <c r="AQ778" s="20"/>
      <c r="AR778" s="20"/>
      <c r="AS778" s="23"/>
      <c r="AT778" s="23"/>
      <c r="AU778" s="20"/>
    </row>
    <row r="779" spans="17:47" ht="15" thickBot="1" x14ac:dyDescent="0.4">
      <c r="Q779" s="18">
        <v>623</v>
      </c>
      <c r="R779" s="20"/>
      <c r="S779" s="20"/>
      <c r="T779" s="19">
        <v>158</v>
      </c>
      <c r="U779" s="20"/>
      <c r="V779" s="20"/>
      <c r="W779" s="18">
        <v>152</v>
      </c>
      <c r="X779" s="18">
        <v>438</v>
      </c>
      <c r="Y779" s="20"/>
      <c r="Z779" s="18">
        <v>251</v>
      </c>
      <c r="AA779" s="20"/>
      <c r="AB779" s="20"/>
      <c r="AC779" s="18">
        <v>558</v>
      </c>
      <c r="AD779" s="18">
        <v>628</v>
      </c>
      <c r="AE779" s="20"/>
      <c r="AF779" s="20"/>
      <c r="AG779" s="23"/>
      <c r="AH779" s="20"/>
      <c r="AI779" s="20"/>
      <c r="AJ779" s="23"/>
      <c r="AK779" s="20"/>
      <c r="AL779" s="20"/>
      <c r="AM779" s="23"/>
      <c r="AN779" s="23"/>
      <c r="AO779" s="20"/>
      <c r="AP779" s="23"/>
      <c r="AQ779" s="20"/>
      <c r="AR779" s="20"/>
      <c r="AS779" s="23"/>
      <c r="AT779" s="23"/>
      <c r="AU779" s="20"/>
    </row>
    <row r="780" spans="17:47" ht="15" thickBot="1" x14ac:dyDescent="0.4">
      <c r="Q780" s="18">
        <v>698</v>
      </c>
      <c r="R780" s="20"/>
      <c r="S780" s="20"/>
      <c r="T780" s="19">
        <v>612</v>
      </c>
      <c r="U780" s="20"/>
      <c r="V780" s="20"/>
      <c r="W780" s="18">
        <v>364</v>
      </c>
      <c r="X780" s="18">
        <v>715</v>
      </c>
      <c r="Y780" s="20"/>
      <c r="Z780" s="18">
        <v>280</v>
      </c>
      <c r="AA780" s="20"/>
      <c r="AB780" s="20"/>
      <c r="AC780" s="18">
        <v>712</v>
      </c>
      <c r="AD780" s="18">
        <v>407</v>
      </c>
      <c r="AE780" s="20"/>
      <c r="AF780" s="20"/>
      <c r="AG780" s="23"/>
      <c r="AH780" s="20"/>
      <c r="AI780" s="20"/>
      <c r="AJ780" s="23"/>
      <c r="AK780" s="20"/>
      <c r="AL780" s="20"/>
      <c r="AM780" s="23"/>
      <c r="AN780" s="23"/>
      <c r="AO780" s="20"/>
      <c r="AP780" s="23"/>
      <c r="AQ780" s="20"/>
      <c r="AR780" s="20"/>
      <c r="AS780" s="23"/>
      <c r="AT780" s="23"/>
      <c r="AU780" s="20"/>
    </row>
    <row r="781" spans="17:47" ht="15" thickBot="1" x14ac:dyDescent="0.4">
      <c r="Q781" s="18">
        <v>424</v>
      </c>
      <c r="R781" s="20"/>
      <c r="S781" s="20"/>
      <c r="T781" s="21">
        <v>655</v>
      </c>
      <c r="U781" s="20"/>
      <c r="V781" s="20"/>
      <c r="W781" s="18">
        <v>361</v>
      </c>
      <c r="X781" s="18">
        <v>930</v>
      </c>
      <c r="Y781" s="20"/>
      <c r="Z781" s="18">
        <v>387</v>
      </c>
      <c r="AA781" s="20"/>
      <c r="AB781" s="20"/>
      <c r="AC781" s="18">
        <v>1336</v>
      </c>
      <c r="AD781" s="18">
        <v>917</v>
      </c>
      <c r="AE781" s="20"/>
      <c r="AF781" s="20"/>
      <c r="AG781" s="23"/>
      <c r="AH781" s="20"/>
      <c r="AI781" s="20"/>
      <c r="AJ781" s="20"/>
      <c r="AK781" s="20"/>
      <c r="AL781" s="20"/>
      <c r="AM781" s="23"/>
      <c r="AN781" s="23"/>
      <c r="AO781" s="20"/>
      <c r="AP781" s="23"/>
      <c r="AQ781" s="20"/>
      <c r="AR781" s="20"/>
      <c r="AS781" s="23"/>
      <c r="AT781" s="23"/>
      <c r="AU781" s="20"/>
    </row>
    <row r="782" spans="17:47" ht="15" thickBot="1" x14ac:dyDescent="0.4">
      <c r="Q782" s="18">
        <v>566</v>
      </c>
      <c r="R782" s="20"/>
      <c r="S782" s="20"/>
      <c r="T782" s="19">
        <v>269</v>
      </c>
      <c r="U782" s="20"/>
      <c r="V782" s="20"/>
      <c r="W782" s="18">
        <v>351</v>
      </c>
      <c r="X782" s="18">
        <v>869</v>
      </c>
      <c r="Y782" s="20"/>
      <c r="Z782" s="18">
        <v>247</v>
      </c>
      <c r="AA782" s="20"/>
      <c r="AB782" s="20"/>
      <c r="AC782" s="18">
        <v>751</v>
      </c>
      <c r="AD782" s="18">
        <v>277</v>
      </c>
      <c r="AE782" s="20"/>
      <c r="AF782" s="20"/>
      <c r="AG782" s="23"/>
      <c r="AH782" s="20"/>
      <c r="AI782" s="20"/>
      <c r="AJ782" s="23"/>
      <c r="AK782" s="20"/>
      <c r="AL782" s="20"/>
      <c r="AM782" s="23"/>
      <c r="AN782" s="23"/>
      <c r="AO782" s="20"/>
      <c r="AP782" s="23"/>
      <c r="AQ782" s="20"/>
      <c r="AR782" s="20"/>
      <c r="AS782" s="23"/>
      <c r="AT782" s="23"/>
      <c r="AU782" s="20"/>
    </row>
    <row r="783" spans="17:47" ht="15" thickBot="1" x14ac:dyDescent="0.4">
      <c r="Q783" s="18">
        <v>401</v>
      </c>
      <c r="R783" s="20"/>
      <c r="S783" s="20"/>
      <c r="T783" s="19">
        <v>1051</v>
      </c>
      <c r="U783" s="20"/>
      <c r="V783" s="20"/>
      <c r="W783" s="18">
        <v>336</v>
      </c>
      <c r="X783" s="18">
        <v>847</v>
      </c>
      <c r="Y783" s="20"/>
      <c r="Z783" s="18">
        <v>302</v>
      </c>
      <c r="AA783" s="20"/>
      <c r="AB783" s="20"/>
      <c r="AC783" s="18">
        <v>658</v>
      </c>
      <c r="AD783" s="18">
        <v>548</v>
      </c>
      <c r="AE783" s="20"/>
      <c r="AF783" s="20"/>
      <c r="AG783" s="23"/>
      <c r="AH783" s="20"/>
      <c r="AI783" s="20"/>
      <c r="AJ783" s="23"/>
      <c r="AK783" s="20"/>
      <c r="AL783" s="20"/>
      <c r="AM783" s="23"/>
      <c r="AN783" s="23"/>
      <c r="AO783" s="20"/>
      <c r="AP783" s="23"/>
      <c r="AQ783" s="20"/>
      <c r="AR783" s="20"/>
      <c r="AS783" s="23"/>
      <c r="AT783" s="23"/>
      <c r="AU783" s="20"/>
    </row>
    <row r="784" spans="17:47" ht="15" thickBot="1" x14ac:dyDescent="0.4">
      <c r="Q784" s="18">
        <v>464</v>
      </c>
      <c r="R784" s="20"/>
      <c r="S784" s="20"/>
      <c r="T784" s="21">
        <v>529</v>
      </c>
      <c r="U784" s="20"/>
      <c r="V784" s="20"/>
      <c r="W784" s="18">
        <v>368</v>
      </c>
      <c r="X784" s="20"/>
      <c r="Y784" s="20"/>
      <c r="Z784" s="18">
        <v>653</v>
      </c>
      <c r="AA784" s="20"/>
      <c r="AB784" s="20"/>
      <c r="AC784" s="18">
        <v>575</v>
      </c>
      <c r="AD784" s="18">
        <v>175</v>
      </c>
      <c r="AE784" s="20"/>
      <c r="AF784" s="20"/>
      <c r="AG784" s="23"/>
      <c r="AH784" s="20"/>
      <c r="AI784" s="20"/>
      <c r="AJ784" s="20"/>
      <c r="AK784" s="20"/>
      <c r="AL784" s="20"/>
      <c r="AM784" s="23"/>
      <c r="AN784" s="20"/>
      <c r="AO784" s="20"/>
      <c r="AP784" s="23"/>
      <c r="AQ784" s="20"/>
      <c r="AR784" s="20"/>
      <c r="AS784" s="23"/>
      <c r="AT784" s="23"/>
      <c r="AU784" s="20"/>
    </row>
    <row r="785" spans="17:47" ht="15" thickBot="1" x14ac:dyDescent="0.4">
      <c r="Q785" s="18">
        <v>494</v>
      </c>
      <c r="R785" s="20"/>
      <c r="S785" s="20"/>
      <c r="T785" s="19">
        <v>1627</v>
      </c>
      <c r="U785" s="20"/>
      <c r="V785" s="20"/>
      <c r="W785" s="18">
        <v>809</v>
      </c>
      <c r="X785" s="20"/>
      <c r="Y785" s="20"/>
      <c r="Z785" s="18">
        <v>90</v>
      </c>
      <c r="AA785" s="20"/>
      <c r="AB785" s="20"/>
      <c r="AC785" s="18">
        <v>897</v>
      </c>
      <c r="AD785" s="18">
        <v>935</v>
      </c>
      <c r="AE785" s="20"/>
      <c r="AF785" s="20"/>
      <c r="AG785" s="23"/>
      <c r="AH785" s="20"/>
      <c r="AI785" s="20"/>
      <c r="AJ785" s="23"/>
      <c r="AK785" s="20"/>
      <c r="AL785" s="20"/>
      <c r="AM785" s="23"/>
      <c r="AN785" s="20"/>
      <c r="AO785" s="20"/>
      <c r="AP785" s="23"/>
      <c r="AQ785" s="20"/>
      <c r="AR785" s="20"/>
      <c r="AS785" s="23"/>
      <c r="AT785" s="23"/>
      <c r="AU785" s="20"/>
    </row>
    <row r="786" spans="17:47" ht="15" thickBot="1" x14ac:dyDescent="0.4">
      <c r="Q786" s="18">
        <v>236</v>
      </c>
      <c r="R786" s="20"/>
      <c r="S786" s="20"/>
      <c r="T786" s="19">
        <v>2568</v>
      </c>
      <c r="U786" s="20"/>
      <c r="V786" s="20"/>
      <c r="W786" s="18">
        <v>509</v>
      </c>
      <c r="X786" s="20"/>
      <c r="Y786" s="20"/>
      <c r="Z786" s="18">
        <v>358</v>
      </c>
      <c r="AA786" s="20"/>
      <c r="AB786" s="20"/>
      <c r="AC786" s="18">
        <v>2607</v>
      </c>
      <c r="AD786" s="18">
        <v>1125</v>
      </c>
      <c r="AE786" s="20"/>
      <c r="AF786" s="20"/>
      <c r="AG786" s="23"/>
      <c r="AH786" s="20"/>
      <c r="AI786" s="20"/>
      <c r="AJ786" s="23"/>
      <c r="AK786" s="20"/>
      <c r="AL786" s="20"/>
      <c r="AM786" s="23"/>
      <c r="AN786" s="20"/>
      <c r="AO786" s="20"/>
      <c r="AP786" s="23"/>
      <c r="AQ786" s="20"/>
      <c r="AR786" s="20"/>
      <c r="AS786" s="23"/>
      <c r="AT786" s="23"/>
      <c r="AU786" s="20"/>
    </row>
    <row r="787" spans="17:47" ht="15" thickBot="1" x14ac:dyDescent="0.4">
      <c r="Q787" s="18">
        <v>570</v>
      </c>
      <c r="R787" s="20"/>
      <c r="S787" s="20"/>
      <c r="T787" s="19">
        <v>1600</v>
      </c>
      <c r="U787" s="20"/>
      <c r="V787" s="20"/>
      <c r="W787" s="18">
        <v>437</v>
      </c>
      <c r="X787" s="20"/>
      <c r="Y787" s="20"/>
      <c r="Z787" s="18">
        <v>302</v>
      </c>
      <c r="AA787" s="20"/>
      <c r="AB787" s="20"/>
      <c r="AC787" s="18">
        <v>477</v>
      </c>
      <c r="AD787" s="18">
        <v>213</v>
      </c>
      <c r="AE787" s="20"/>
      <c r="AF787" s="20"/>
      <c r="AG787" s="23"/>
      <c r="AH787" s="20"/>
      <c r="AI787" s="20"/>
      <c r="AJ787" s="23"/>
      <c r="AK787" s="20"/>
      <c r="AL787" s="20"/>
      <c r="AM787" s="23"/>
      <c r="AN787" s="20"/>
      <c r="AO787" s="20"/>
      <c r="AP787" s="23"/>
      <c r="AQ787" s="20"/>
      <c r="AR787" s="20"/>
      <c r="AS787" s="23"/>
      <c r="AT787" s="23"/>
      <c r="AU787" s="20"/>
    </row>
    <row r="788" spans="17:47" ht="15" thickBot="1" x14ac:dyDescent="0.4">
      <c r="Q788" s="18">
        <v>683</v>
      </c>
      <c r="R788" s="20"/>
      <c r="S788" s="20"/>
      <c r="T788" s="19">
        <v>705</v>
      </c>
      <c r="U788" s="20"/>
      <c r="V788" s="20"/>
      <c r="W788" s="18">
        <v>76</v>
      </c>
      <c r="X788" s="20"/>
      <c r="Y788" s="20"/>
      <c r="Z788" s="18">
        <v>734</v>
      </c>
      <c r="AA788" s="20"/>
      <c r="AB788" s="20"/>
      <c r="AC788" s="18">
        <v>84</v>
      </c>
      <c r="AD788" s="18">
        <v>174</v>
      </c>
      <c r="AE788" s="20"/>
      <c r="AF788" s="20"/>
      <c r="AG788" s="23"/>
      <c r="AH788" s="20"/>
      <c r="AI788" s="20"/>
      <c r="AJ788" s="23"/>
      <c r="AK788" s="20"/>
      <c r="AL788" s="20"/>
      <c r="AM788" s="23"/>
      <c r="AN788" s="20"/>
      <c r="AO788" s="20"/>
      <c r="AP788" s="23"/>
      <c r="AQ788" s="20"/>
      <c r="AR788" s="20"/>
      <c r="AS788" s="23"/>
      <c r="AT788" s="23"/>
      <c r="AU788" s="20"/>
    </row>
    <row r="789" spans="17:47" ht="15" thickBot="1" x14ac:dyDescent="0.4">
      <c r="Q789" s="18">
        <v>432</v>
      </c>
      <c r="R789" s="20"/>
      <c r="S789" s="20"/>
      <c r="T789" s="19">
        <v>2945</v>
      </c>
      <c r="U789" s="20"/>
      <c r="V789" s="20"/>
      <c r="W789" s="18">
        <v>251</v>
      </c>
      <c r="X789" s="20"/>
      <c r="Y789" s="20"/>
      <c r="Z789" s="18">
        <v>177</v>
      </c>
      <c r="AA789" s="20"/>
      <c r="AB789" s="20"/>
      <c r="AC789" s="18">
        <v>2044</v>
      </c>
      <c r="AD789" s="18">
        <v>276</v>
      </c>
      <c r="AE789" s="20"/>
      <c r="AF789" s="20"/>
      <c r="AG789" s="23"/>
      <c r="AH789" s="20"/>
      <c r="AI789" s="20"/>
      <c r="AJ789" s="23"/>
      <c r="AK789" s="20"/>
      <c r="AL789" s="20"/>
      <c r="AM789" s="23"/>
      <c r="AN789" s="20"/>
      <c r="AO789" s="20"/>
      <c r="AP789" s="23"/>
      <c r="AQ789" s="20"/>
      <c r="AR789" s="20"/>
      <c r="AS789" s="23"/>
      <c r="AT789" s="23"/>
      <c r="AU789" s="20"/>
    </row>
    <row r="790" spans="17:47" ht="15" thickBot="1" x14ac:dyDescent="0.4">
      <c r="Q790" s="18">
        <v>342</v>
      </c>
      <c r="R790" s="20"/>
      <c r="S790" s="20"/>
      <c r="T790" s="19">
        <v>893</v>
      </c>
      <c r="U790" s="20"/>
      <c r="V790" s="20"/>
      <c r="W790" s="18">
        <v>332</v>
      </c>
      <c r="X790" s="20"/>
      <c r="Y790" s="20"/>
      <c r="Z790" s="18">
        <v>984</v>
      </c>
      <c r="AA790" s="20"/>
      <c r="AB790" s="20"/>
      <c r="AC790" s="18">
        <v>1129</v>
      </c>
      <c r="AD790" s="18">
        <v>82</v>
      </c>
      <c r="AE790" s="20"/>
      <c r="AF790" s="20"/>
      <c r="AG790" s="23"/>
      <c r="AH790" s="20"/>
      <c r="AI790" s="20"/>
      <c r="AJ790" s="23"/>
      <c r="AK790" s="20"/>
      <c r="AL790" s="20"/>
      <c r="AM790" s="23"/>
      <c r="AN790" s="20"/>
      <c r="AO790" s="20"/>
      <c r="AP790" s="23"/>
      <c r="AQ790" s="20"/>
      <c r="AR790" s="20"/>
      <c r="AS790" s="23"/>
      <c r="AT790" s="23"/>
      <c r="AU790" s="20"/>
    </row>
    <row r="791" spans="17:47" ht="15" thickBot="1" x14ac:dyDescent="0.4">
      <c r="Q791" s="18">
        <v>1806</v>
      </c>
      <c r="R791" s="20"/>
      <c r="S791" s="20"/>
      <c r="T791" s="19">
        <v>478</v>
      </c>
      <c r="U791" s="20"/>
      <c r="V791" s="20"/>
      <c r="W791" s="18">
        <v>2050</v>
      </c>
      <c r="X791" s="20"/>
      <c r="Y791" s="20"/>
      <c r="Z791" s="18">
        <v>196</v>
      </c>
      <c r="AA791" s="20"/>
      <c r="AB791" s="20"/>
      <c r="AC791" s="18">
        <v>688</v>
      </c>
      <c r="AD791" s="18">
        <v>356</v>
      </c>
      <c r="AE791" s="20"/>
      <c r="AF791" s="20"/>
      <c r="AG791" s="23"/>
      <c r="AH791" s="20"/>
      <c r="AI791" s="20"/>
      <c r="AJ791" s="23"/>
      <c r="AK791" s="20"/>
      <c r="AL791" s="20"/>
      <c r="AM791" s="23"/>
      <c r="AN791" s="20"/>
      <c r="AO791" s="20"/>
      <c r="AP791" s="23"/>
      <c r="AQ791" s="20"/>
      <c r="AR791" s="20"/>
      <c r="AS791" s="23"/>
      <c r="AT791" s="23"/>
      <c r="AU791" s="20"/>
    </row>
    <row r="792" spans="17:47" ht="15" thickBot="1" x14ac:dyDescent="0.4">
      <c r="Q792" s="18">
        <v>829</v>
      </c>
      <c r="R792" s="20"/>
      <c r="S792" s="20"/>
      <c r="T792" s="19">
        <v>1106</v>
      </c>
      <c r="U792" s="20"/>
      <c r="V792" s="20"/>
      <c r="W792" s="18">
        <v>245</v>
      </c>
      <c r="X792" s="20"/>
      <c r="Y792" s="20"/>
      <c r="Z792" s="18">
        <v>457</v>
      </c>
      <c r="AA792" s="20"/>
      <c r="AB792" s="20"/>
      <c r="AC792" s="18">
        <v>626</v>
      </c>
      <c r="AD792" s="18">
        <v>66</v>
      </c>
      <c r="AE792" s="20"/>
      <c r="AF792" s="20"/>
      <c r="AG792" s="23"/>
      <c r="AH792" s="20"/>
      <c r="AI792" s="20"/>
      <c r="AJ792" s="23"/>
      <c r="AK792" s="20"/>
      <c r="AL792" s="20"/>
      <c r="AM792" s="23"/>
      <c r="AN792" s="20"/>
      <c r="AO792" s="20"/>
      <c r="AP792" s="23"/>
      <c r="AQ792" s="20"/>
      <c r="AR792" s="20"/>
      <c r="AS792" s="23"/>
      <c r="AT792" s="23"/>
      <c r="AU792" s="20"/>
    </row>
    <row r="793" spans="17:47" ht="15" thickBot="1" x14ac:dyDescent="0.4">
      <c r="Q793" s="18">
        <v>661</v>
      </c>
      <c r="R793" s="20"/>
      <c r="S793" s="20"/>
      <c r="T793" s="19">
        <v>788</v>
      </c>
      <c r="U793" s="20"/>
      <c r="V793" s="20"/>
      <c r="W793" s="18">
        <v>894</v>
      </c>
      <c r="X793" s="20"/>
      <c r="Y793" s="20"/>
      <c r="Z793" s="18">
        <v>435</v>
      </c>
      <c r="AA793" s="20"/>
      <c r="AB793" s="20"/>
      <c r="AC793" s="18">
        <v>1033</v>
      </c>
      <c r="AD793" s="18">
        <v>548</v>
      </c>
      <c r="AE793" s="20"/>
      <c r="AF793" s="20"/>
      <c r="AG793" s="23"/>
      <c r="AH793" s="20"/>
      <c r="AI793" s="20"/>
      <c r="AJ793" s="23"/>
      <c r="AK793" s="20"/>
      <c r="AL793" s="20"/>
      <c r="AM793" s="23"/>
      <c r="AN793" s="20"/>
      <c r="AO793" s="20"/>
      <c r="AP793" s="23"/>
      <c r="AQ793" s="20"/>
      <c r="AR793" s="20"/>
      <c r="AS793" s="23"/>
      <c r="AT793" s="23"/>
      <c r="AU793" s="20"/>
    </row>
    <row r="794" spans="17:47" ht="15" thickBot="1" x14ac:dyDescent="0.4">
      <c r="Q794" s="18">
        <v>627</v>
      </c>
      <c r="R794" s="20"/>
      <c r="S794" s="20"/>
      <c r="T794" s="19">
        <v>868</v>
      </c>
      <c r="U794" s="20"/>
      <c r="V794" s="20"/>
      <c r="W794" s="18">
        <v>464</v>
      </c>
      <c r="X794" s="20"/>
      <c r="Y794" s="20"/>
      <c r="Z794" s="18">
        <v>402</v>
      </c>
      <c r="AA794" s="20"/>
      <c r="AB794" s="20"/>
      <c r="AC794" s="18">
        <v>539</v>
      </c>
      <c r="AD794" s="18">
        <v>988</v>
      </c>
      <c r="AE794" s="20"/>
      <c r="AF794" s="20"/>
      <c r="AG794" s="23"/>
      <c r="AH794" s="20"/>
      <c r="AI794" s="20"/>
      <c r="AJ794" s="23"/>
      <c r="AK794" s="20"/>
      <c r="AL794" s="20"/>
      <c r="AM794" s="23"/>
      <c r="AN794" s="20"/>
      <c r="AO794" s="20"/>
      <c r="AP794" s="23"/>
      <c r="AQ794" s="20"/>
      <c r="AR794" s="20"/>
      <c r="AS794" s="23"/>
      <c r="AT794" s="23"/>
      <c r="AU794" s="20"/>
    </row>
    <row r="795" spans="17:47" ht="15" thickBot="1" x14ac:dyDescent="0.4">
      <c r="Q795" s="18">
        <v>384</v>
      </c>
      <c r="R795" s="20"/>
      <c r="S795" s="20"/>
      <c r="T795" s="19">
        <v>578</v>
      </c>
      <c r="U795" s="20"/>
      <c r="V795" s="20"/>
      <c r="W795" s="18">
        <v>588</v>
      </c>
      <c r="X795" s="20"/>
      <c r="Y795" s="20"/>
      <c r="Z795" s="18">
        <v>323</v>
      </c>
      <c r="AA795" s="20"/>
      <c r="AB795" s="20"/>
      <c r="AC795" s="18">
        <v>2085</v>
      </c>
      <c r="AD795" s="18">
        <v>351</v>
      </c>
      <c r="AE795" s="20"/>
      <c r="AF795" s="20"/>
      <c r="AG795" s="23"/>
      <c r="AH795" s="20"/>
      <c r="AI795" s="20"/>
      <c r="AJ795" s="23"/>
      <c r="AK795" s="20"/>
      <c r="AL795" s="20"/>
      <c r="AM795" s="23"/>
      <c r="AN795" s="20"/>
      <c r="AO795" s="20"/>
      <c r="AP795" s="23"/>
      <c r="AQ795" s="20"/>
      <c r="AR795" s="20"/>
      <c r="AS795" s="23"/>
      <c r="AT795" s="23"/>
      <c r="AU795" s="20"/>
    </row>
    <row r="796" spans="17:47" ht="15" thickBot="1" x14ac:dyDescent="0.4">
      <c r="Q796" s="18">
        <v>473</v>
      </c>
      <c r="R796" s="20"/>
      <c r="S796" s="20"/>
      <c r="T796" s="19">
        <v>827</v>
      </c>
      <c r="U796" s="20"/>
      <c r="V796" s="20"/>
      <c r="W796" s="18">
        <v>162</v>
      </c>
      <c r="X796" s="20"/>
      <c r="Y796" s="20"/>
      <c r="Z796" s="18">
        <v>452</v>
      </c>
      <c r="AA796" s="20"/>
      <c r="AB796" s="20"/>
      <c r="AC796" s="18">
        <v>648</v>
      </c>
      <c r="AD796" s="18">
        <v>296</v>
      </c>
      <c r="AE796" s="20"/>
      <c r="AF796" s="20"/>
      <c r="AG796" s="23"/>
      <c r="AH796" s="20"/>
      <c r="AI796" s="20"/>
      <c r="AJ796" s="23"/>
      <c r="AK796" s="20"/>
      <c r="AL796" s="20"/>
      <c r="AM796" s="23"/>
      <c r="AN796" s="20"/>
      <c r="AO796" s="20"/>
      <c r="AP796" s="23"/>
      <c r="AQ796" s="20"/>
      <c r="AR796" s="20"/>
      <c r="AS796" s="23"/>
      <c r="AT796" s="23"/>
      <c r="AU796" s="20"/>
    </row>
    <row r="797" spans="17:47" ht="15" thickBot="1" x14ac:dyDescent="0.4">
      <c r="Q797" s="18">
        <v>732</v>
      </c>
      <c r="R797" s="20"/>
      <c r="S797" s="20"/>
      <c r="T797" s="19">
        <v>392</v>
      </c>
      <c r="U797" s="20"/>
      <c r="V797" s="20"/>
      <c r="W797" s="18">
        <v>487</v>
      </c>
      <c r="X797" s="20"/>
      <c r="Y797" s="20"/>
      <c r="Z797" s="18">
        <v>907</v>
      </c>
      <c r="AA797" s="20"/>
      <c r="AB797" s="20"/>
      <c r="AC797" s="18">
        <v>491</v>
      </c>
      <c r="AD797" s="18">
        <v>641</v>
      </c>
      <c r="AE797" s="20"/>
      <c r="AF797" s="20"/>
      <c r="AG797" s="23"/>
      <c r="AH797" s="20"/>
      <c r="AI797" s="20"/>
      <c r="AJ797" s="23"/>
      <c r="AK797" s="20"/>
      <c r="AL797" s="20"/>
      <c r="AM797" s="23"/>
      <c r="AN797" s="20"/>
      <c r="AO797" s="20"/>
      <c r="AP797" s="23"/>
      <c r="AQ797" s="20"/>
      <c r="AR797" s="20"/>
      <c r="AS797" s="23"/>
      <c r="AT797" s="23"/>
      <c r="AU797" s="20"/>
    </row>
    <row r="798" spans="17:47" ht="15" thickBot="1" x14ac:dyDescent="0.4">
      <c r="Q798" s="18">
        <v>252</v>
      </c>
      <c r="R798" s="20"/>
      <c r="S798" s="20"/>
      <c r="T798" s="19">
        <v>599</v>
      </c>
      <c r="U798" s="20"/>
      <c r="V798" s="20"/>
      <c r="W798" s="18">
        <v>188</v>
      </c>
      <c r="X798" s="20"/>
      <c r="Y798" s="20"/>
      <c r="Z798" s="18">
        <v>503</v>
      </c>
      <c r="AA798" s="20"/>
      <c r="AB798" s="20"/>
      <c r="AC798" s="18"/>
      <c r="AD798" s="18">
        <v>303</v>
      </c>
      <c r="AE798" s="20"/>
      <c r="AF798" s="20"/>
      <c r="AG798" s="23"/>
      <c r="AH798" s="20"/>
      <c r="AI798" s="20"/>
      <c r="AJ798" s="23"/>
      <c r="AK798" s="20"/>
      <c r="AL798" s="20"/>
      <c r="AM798" s="23"/>
      <c r="AN798" s="20"/>
      <c r="AO798" s="20"/>
      <c r="AP798" s="23"/>
      <c r="AQ798" s="20"/>
      <c r="AR798" s="20"/>
      <c r="AS798" s="23"/>
      <c r="AT798" s="23"/>
      <c r="AU798" s="20"/>
    </row>
    <row r="799" spans="17:47" ht="15" thickBot="1" x14ac:dyDescent="0.4">
      <c r="Q799" s="18">
        <v>646</v>
      </c>
      <c r="R799" s="20"/>
      <c r="S799" s="20"/>
      <c r="T799" s="19">
        <v>625</v>
      </c>
      <c r="U799" s="20"/>
      <c r="V799" s="20"/>
      <c r="W799" s="18">
        <v>304</v>
      </c>
      <c r="X799" s="20"/>
      <c r="Y799" s="20"/>
      <c r="Z799" s="18">
        <v>1060</v>
      </c>
      <c r="AA799" s="20"/>
      <c r="AB799" s="20"/>
      <c r="AC799" s="18">
        <v>53</v>
      </c>
      <c r="AD799" s="18">
        <v>975</v>
      </c>
      <c r="AE799" s="20"/>
      <c r="AF799" s="20"/>
      <c r="AG799" s="23"/>
      <c r="AH799" s="20"/>
      <c r="AI799" s="20"/>
      <c r="AJ799" s="23"/>
      <c r="AK799" s="20"/>
      <c r="AL799" s="20"/>
      <c r="AM799" s="23"/>
      <c r="AN799" s="20"/>
      <c r="AO799" s="20"/>
      <c r="AP799" s="23"/>
      <c r="AQ799" s="20"/>
      <c r="AR799" s="20"/>
      <c r="AS799" s="23"/>
      <c r="AT799" s="23"/>
      <c r="AU799" s="20"/>
    </row>
    <row r="800" spans="17:47" ht="15" thickBot="1" x14ac:dyDescent="0.4">
      <c r="Q800" s="18">
        <v>600</v>
      </c>
      <c r="R800" s="20"/>
      <c r="S800" s="20"/>
      <c r="T800" s="19">
        <v>344</v>
      </c>
      <c r="U800" s="20"/>
      <c r="V800" s="20"/>
      <c r="W800" s="18">
        <v>440</v>
      </c>
      <c r="X800" s="20"/>
      <c r="Y800" s="20"/>
      <c r="Z800" s="18">
        <v>1212</v>
      </c>
      <c r="AA800" s="20"/>
      <c r="AB800" s="20"/>
      <c r="AC800" s="18">
        <v>255</v>
      </c>
      <c r="AD800" s="18">
        <v>615</v>
      </c>
      <c r="AE800" s="20"/>
      <c r="AF800" s="20"/>
      <c r="AG800" s="23"/>
      <c r="AH800" s="20"/>
      <c r="AI800" s="20"/>
      <c r="AJ800" s="23"/>
      <c r="AK800" s="20"/>
      <c r="AL800" s="20"/>
      <c r="AM800" s="23"/>
      <c r="AN800" s="20"/>
      <c r="AO800" s="20"/>
      <c r="AP800" s="23"/>
      <c r="AQ800" s="20"/>
      <c r="AR800" s="20"/>
      <c r="AS800" s="23"/>
      <c r="AT800" s="23"/>
      <c r="AU800" s="20"/>
    </row>
    <row r="801" spans="17:47" ht="15" thickBot="1" x14ac:dyDescent="0.4">
      <c r="Q801" s="18">
        <v>992</v>
      </c>
      <c r="R801" s="20"/>
      <c r="S801" s="20"/>
      <c r="T801" s="19">
        <v>1416</v>
      </c>
      <c r="U801" s="20"/>
      <c r="V801" s="20"/>
      <c r="W801" s="18">
        <v>607</v>
      </c>
      <c r="X801" s="20"/>
      <c r="Y801" s="20"/>
      <c r="Z801" s="18">
        <v>855</v>
      </c>
      <c r="AA801" s="20"/>
      <c r="AB801" s="20"/>
      <c r="AC801" s="18">
        <v>241</v>
      </c>
      <c r="AD801" s="18">
        <v>853</v>
      </c>
      <c r="AE801" s="20"/>
      <c r="AF801" s="20"/>
      <c r="AG801" s="23"/>
      <c r="AH801" s="20"/>
      <c r="AI801" s="20"/>
      <c r="AJ801" s="23"/>
      <c r="AK801" s="20"/>
      <c r="AL801" s="20"/>
      <c r="AM801" s="23"/>
      <c r="AN801" s="20"/>
      <c r="AO801" s="20"/>
      <c r="AP801" s="23"/>
      <c r="AQ801" s="20"/>
      <c r="AR801" s="20"/>
      <c r="AS801" s="23"/>
      <c r="AT801" s="23"/>
      <c r="AU801" s="20"/>
    </row>
    <row r="802" spans="17:47" ht="15" thickBot="1" x14ac:dyDescent="0.4">
      <c r="Q802" s="18">
        <v>399</v>
      </c>
      <c r="R802" s="20"/>
      <c r="S802" s="20"/>
      <c r="T802" s="19">
        <v>324</v>
      </c>
      <c r="U802" s="20"/>
      <c r="V802" s="20"/>
      <c r="W802" s="18">
        <v>588</v>
      </c>
      <c r="X802" s="20"/>
      <c r="Y802" s="20"/>
      <c r="Z802" s="18">
        <v>588</v>
      </c>
      <c r="AA802" s="20"/>
      <c r="AB802" s="20"/>
      <c r="AC802" s="18">
        <v>364</v>
      </c>
      <c r="AD802" s="18">
        <v>698</v>
      </c>
      <c r="AE802" s="20"/>
      <c r="AF802" s="20"/>
      <c r="AG802" s="23"/>
      <c r="AH802" s="20"/>
      <c r="AI802" s="20"/>
      <c r="AJ802" s="23"/>
      <c r="AK802" s="20"/>
      <c r="AL802" s="20"/>
      <c r="AM802" s="23"/>
      <c r="AN802" s="20"/>
      <c r="AO802" s="20"/>
      <c r="AP802" s="23"/>
      <c r="AQ802" s="20"/>
      <c r="AR802" s="20"/>
      <c r="AS802" s="23"/>
      <c r="AT802" s="23"/>
      <c r="AU802" s="20"/>
    </row>
    <row r="803" spans="17:47" ht="15" thickBot="1" x14ac:dyDescent="0.4">
      <c r="Q803" s="18">
        <v>353</v>
      </c>
      <c r="R803" s="20"/>
      <c r="S803" s="20"/>
      <c r="T803" s="19">
        <v>820</v>
      </c>
      <c r="U803" s="20"/>
      <c r="V803" s="20"/>
      <c r="W803" s="18">
        <v>504</v>
      </c>
      <c r="X803" s="20"/>
      <c r="Y803" s="20"/>
      <c r="Z803" s="18">
        <v>530</v>
      </c>
      <c r="AA803" s="20"/>
      <c r="AB803" s="20"/>
      <c r="AC803" s="18">
        <v>465</v>
      </c>
      <c r="AD803" s="18">
        <v>1894</v>
      </c>
      <c r="AE803" s="20"/>
      <c r="AF803" s="20"/>
      <c r="AG803" s="23"/>
      <c r="AH803" s="20"/>
      <c r="AI803" s="20"/>
      <c r="AJ803" s="23"/>
      <c r="AK803" s="20"/>
      <c r="AL803" s="20"/>
      <c r="AM803" s="23"/>
      <c r="AN803" s="20"/>
      <c r="AO803" s="20"/>
      <c r="AP803" s="23"/>
      <c r="AQ803" s="20"/>
      <c r="AR803" s="20"/>
      <c r="AS803" s="23"/>
      <c r="AT803" s="23"/>
      <c r="AU803" s="20"/>
    </row>
    <row r="804" spans="17:47" ht="15" thickBot="1" x14ac:dyDescent="0.4">
      <c r="Q804" s="18">
        <v>608</v>
      </c>
      <c r="R804" s="20"/>
      <c r="S804" s="20"/>
      <c r="T804" s="19">
        <v>538</v>
      </c>
      <c r="U804" s="20"/>
      <c r="V804" s="20"/>
      <c r="W804" s="18">
        <v>313</v>
      </c>
      <c r="X804" s="20"/>
      <c r="Y804" s="20"/>
      <c r="Z804" s="18">
        <v>858</v>
      </c>
      <c r="AA804" s="20"/>
      <c r="AB804" s="20"/>
      <c r="AC804" s="18">
        <v>342</v>
      </c>
      <c r="AD804" s="18">
        <v>628</v>
      </c>
      <c r="AE804" s="20"/>
      <c r="AF804" s="20"/>
      <c r="AG804" s="23"/>
      <c r="AH804" s="20"/>
      <c r="AI804" s="20"/>
      <c r="AJ804" s="23"/>
      <c r="AK804" s="20"/>
      <c r="AL804" s="20"/>
      <c r="AM804" s="23"/>
      <c r="AN804" s="20"/>
      <c r="AO804" s="20"/>
      <c r="AP804" s="23"/>
      <c r="AQ804" s="20"/>
      <c r="AR804" s="20"/>
      <c r="AS804" s="23"/>
      <c r="AT804" s="23"/>
      <c r="AU804" s="20"/>
    </row>
    <row r="805" spans="17:47" ht="15" thickBot="1" x14ac:dyDescent="0.4">
      <c r="Q805" s="18">
        <v>308</v>
      </c>
      <c r="R805" s="20"/>
      <c r="S805" s="20"/>
      <c r="T805" s="19">
        <v>689</v>
      </c>
      <c r="U805" s="20"/>
      <c r="V805" s="20"/>
      <c r="W805" s="18">
        <v>1066</v>
      </c>
      <c r="X805" s="20"/>
      <c r="Y805" s="20"/>
      <c r="Z805" s="18">
        <v>3800</v>
      </c>
      <c r="AA805" s="20"/>
      <c r="AB805" s="20"/>
      <c r="AC805" s="18">
        <v>292</v>
      </c>
      <c r="AD805" s="18">
        <v>1357</v>
      </c>
      <c r="AE805" s="20"/>
      <c r="AF805" s="20"/>
      <c r="AG805" s="23"/>
      <c r="AH805" s="20"/>
      <c r="AI805" s="20"/>
      <c r="AJ805" s="23"/>
      <c r="AK805" s="20"/>
      <c r="AL805" s="20"/>
      <c r="AM805" s="23"/>
      <c r="AN805" s="20"/>
      <c r="AO805" s="20"/>
      <c r="AP805" s="23"/>
      <c r="AQ805" s="20"/>
      <c r="AR805" s="20"/>
      <c r="AS805" s="23"/>
      <c r="AT805" s="23"/>
      <c r="AU805" s="20"/>
    </row>
    <row r="806" spans="17:47" ht="15" thickBot="1" x14ac:dyDescent="0.4">
      <c r="Q806" s="18">
        <v>1549</v>
      </c>
      <c r="R806" s="20"/>
      <c r="S806" s="20"/>
      <c r="T806" s="19">
        <v>1094</v>
      </c>
      <c r="U806" s="20"/>
      <c r="V806" s="20"/>
      <c r="W806" s="18">
        <v>353</v>
      </c>
      <c r="X806" s="20"/>
      <c r="Y806" s="20"/>
      <c r="Z806" s="18">
        <v>432</v>
      </c>
      <c r="AA806" s="20"/>
      <c r="AB806" s="20"/>
      <c r="AC806" s="18">
        <v>412</v>
      </c>
      <c r="AD806" s="18">
        <v>523</v>
      </c>
      <c r="AE806" s="20"/>
      <c r="AF806" s="20"/>
      <c r="AG806" s="23"/>
      <c r="AH806" s="20"/>
      <c r="AI806" s="20"/>
      <c r="AJ806" s="23"/>
      <c r="AK806" s="20"/>
      <c r="AL806" s="20"/>
      <c r="AM806" s="23"/>
      <c r="AN806" s="20"/>
      <c r="AO806" s="20"/>
      <c r="AP806" s="23"/>
      <c r="AQ806" s="20"/>
      <c r="AR806" s="20"/>
      <c r="AS806" s="23"/>
      <c r="AT806" s="23"/>
      <c r="AU806" s="20"/>
    </row>
    <row r="807" spans="17:47" ht="15" thickBot="1" x14ac:dyDescent="0.4">
      <c r="Q807" s="18">
        <v>928</v>
      </c>
      <c r="R807" s="20"/>
      <c r="S807" s="20"/>
      <c r="T807" s="19">
        <v>1212</v>
      </c>
      <c r="U807" s="20"/>
      <c r="V807" s="20"/>
      <c r="W807" s="18">
        <v>554</v>
      </c>
      <c r="X807" s="20"/>
      <c r="Y807" s="20"/>
      <c r="Z807" s="18">
        <v>726</v>
      </c>
      <c r="AA807" s="20"/>
      <c r="AB807" s="20"/>
      <c r="AC807" s="18">
        <v>900</v>
      </c>
      <c r="AD807" s="18">
        <v>186</v>
      </c>
      <c r="AE807" s="20"/>
      <c r="AF807" s="20"/>
      <c r="AG807" s="23"/>
      <c r="AH807" s="20"/>
      <c r="AI807" s="20"/>
      <c r="AJ807" s="23"/>
      <c r="AK807" s="20"/>
      <c r="AL807" s="20"/>
      <c r="AM807" s="23"/>
      <c r="AN807" s="20"/>
      <c r="AO807" s="20"/>
      <c r="AP807" s="23"/>
      <c r="AQ807" s="20"/>
      <c r="AR807" s="20"/>
      <c r="AS807" s="23"/>
      <c r="AT807" s="23"/>
      <c r="AU807" s="20"/>
    </row>
    <row r="808" spans="17:47" ht="15" thickBot="1" x14ac:dyDescent="0.4">
      <c r="Q808" s="18">
        <v>506</v>
      </c>
      <c r="R808" s="20"/>
      <c r="S808" s="20"/>
      <c r="T808" s="19">
        <v>1286</v>
      </c>
      <c r="U808" s="20"/>
      <c r="V808" s="20"/>
      <c r="W808" s="18">
        <v>1162</v>
      </c>
      <c r="X808" s="20"/>
      <c r="Y808" s="20"/>
      <c r="Z808" s="18">
        <v>340</v>
      </c>
      <c r="AA808" s="20"/>
      <c r="AB808" s="20"/>
      <c r="AC808" s="18">
        <v>448</v>
      </c>
      <c r="AD808" s="18">
        <v>436</v>
      </c>
      <c r="AE808" s="20"/>
      <c r="AF808" s="20"/>
      <c r="AG808" s="23"/>
      <c r="AH808" s="20"/>
      <c r="AI808" s="20"/>
      <c r="AJ808" s="23"/>
      <c r="AK808" s="20"/>
      <c r="AL808" s="20"/>
      <c r="AM808" s="23"/>
      <c r="AN808" s="20"/>
      <c r="AO808" s="20"/>
      <c r="AP808" s="23"/>
      <c r="AQ808" s="20"/>
      <c r="AR808" s="20"/>
      <c r="AS808" s="23"/>
      <c r="AT808" s="23"/>
      <c r="AU808" s="20"/>
    </row>
    <row r="809" spans="17:47" ht="15" thickBot="1" x14ac:dyDescent="0.4">
      <c r="Q809" s="18">
        <v>455</v>
      </c>
      <c r="R809" s="20"/>
      <c r="S809" s="20"/>
      <c r="T809" s="19">
        <v>334</v>
      </c>
      <c r="U809" s="20"/>
      <c r="V809" s="20"/>
      <c r="W809" s="18">
        <v>2106</v>
      </c>
      <c r="X809" s="20"/>
      <c r="Y809" s="20"/>
      <c r="Z809" s="18">
        <v>693</v>
      </c>
      <c r="AA809" s="20"/>
      <c r="AB809" s="20"/>
      <c r="AC809" s="20"/>
      <c r="AD809" s="18">
        <v>385</v>
      </c>
      <c r="AE809" s="20"/>
      <c r="AF809" s="20"/>
      <c r="AG809" s="23"/>
      <c r="AH809" s="20"/>
      <c r="AI809" s="20"/>
      <c r="AJ809" s="23"/>
      <c r="AK809" s="20"/>
      <c r="AL809" s="20"/>
      <c r="AM809" s="23"/>
      <c r="AN809" s="20"/>
      <c r="AO809" s="20"/>
      <c r="AP809" s="23"/>
      <c r="AQ809" s="20"/>
      <c r="AR809" s="20"/>
      <c r="AS809" s="20"/>
      <c r="AT809" s="23"/>
      <c r="AU809" s="20"/>
    </row>
    <row r="810" spans="17:47" ht="15" thickBot="1" x14ac:dyDescent="0.4">
      <c r="Q810" s="18">
        <v>287</v>
      </c>
      <c r="R810" s="20"/>
      <c r="S810" s="20"/>
      <c r="T810" s="19">
        <v>782</v>
      </c>
      <c r="U810" s="20"/>
      <c r="V810" s="20"/>
      <c r="W810" s="18">
        <v>485</v>
      </c>
      <c r="X810" s="20"/>
      <c r="Y810" s="20"/>
      <c r="Z810" s="18">
        <v>125</v>
      </c>
      <c r="AA810" s="20"/>
      <c r="AB810" s="20"/>
      <c r="AC810" s="18">
        <v>832</v>
      </c>
      <c r="AD810" s="18">
        <v>870</v>
      </c>
      <c r="AE810" s="20"/>
      <c r="AF810" s="20"/>
      <c r="AG810" s="23"/>
      <c r="AH810" s="20"/>
      <c r="AI810" s="20"/>
      <c r="AJ810" s="23"/>
      <c r="AK810" s="20"/>
      <c r="AL810" s="20"/>
      <c r="AM810" s="23"/>
      <c r="AN810" s="20"/>
      <c r="AO810" s="20"/>
      <c r="AP810" s="23"/>
      <c r="AQ810" s="20"/>
      <c r="AR810" s="20"/>
      <c r="AS810" s="23"/>
      <c r="AT810" s="23"/>
      <c r="AU810" s="20"/>
    </row>
    <row r="811" spans="17:47" ht="15" thickBot="1" x14ac:dyDescent="0.4">
      <c r="Q811" s="18">
        <v>893</v>
      </c>
      <c r="R811" s="20"/>
      <c r="S811" s="20"/>
      <c r="T811" s="19">
        <v>1057</v>
      </c>
      <c r="U811" s="20"/>
      <c r="V811" s="20"/>
      <c r="W811" s="18">
        <v>235</v>
      </c>
      <c r="X811" s="20"/>
      <c r="Y811" s="20"/>
      <c r="Z811" s="18">
        <v>1022</v>
      </c>
      <c r="AA811" s="20"/>
      <c r="AB811" s="20"/>
      <c r="AC811" s="18">
        <v>430</v>
      </c>
      <c r="AD811" s="18">
        <v>729</v>
      </c>
      <c r="AE811" s="20"/>
      <c r="AF811" s="20"/>
      <c r="AG811" s="23"/>
      <c r="AH811" s="20"/>
      <c r="AI811" s="20"/>
      <c r="AJ811" s="23"/>
      <c r="AK811" s="20"/>
      <c r="AL811" s="20"/>
      <c r="AM811" s="23"/>
      <c r="AN811" s="20"/>
      <c r="AO811" s="20"/>
      <c r="AP811" s="23"/>
      <c r="AQ811" s="20"/>
      <c r="AR811" s="20"/>
      <c r="AS811" s="23"/>
      <c r="AT811" s="23"/>
      <c r="AU811" s="20"/>
    </row>
    <row r="812" spans="17:47" ht="15" thickBot="1" x14ac:dyDescent="0.4">
      <c r="Q812" s="18">
        <v>255</v>
      </c>
      <c r="R812" s="20"/>
      <c r="S812" s="20"/>
      <c r="T812" s="19">
        <v>720</v>
      </c>
      <c r="U812" s="20"/>
      <c r="V812" s="20"/>
      <c r="W812" s="18">
        <v>356</v>
      </c>
      <c r="X812" s="20"/>
      <c r="Y812" s="20"/>
      <c r="Z812" s="18">
        <v>1521</v>
      </c>
      <c r="AA812" s="20"/>
      <c r="AB812" s="20"/>
      <c r="AC812" s="18">
        <v>116</v>
      </c>
      <c r="AD812" s="18">
        <v>501</v>
      </c>
      <c r="AE812" s="20"/>
      <c r="AF812" s="20"/>
      <c r="AG812" s="23"/>
      <c r="AH812" s="20"/>
      <c r="AI812" s="20"/>
      <c r="AJ812" s="23"/>
      <c r="AK812" s="20"/>
      <c r="AL812" s="20"/>
      <c r="AM812" s="23"/>
      <c r="AN812" s="20"/>
      <c r="AO812" s="20"/>
      <c r="AP812" s="23"/>
      <c r="AQ812" s="20"/>
      <c r="AR812" s="20"/>
      <c r="AS812" s="23"/>
      <c r="AT812" s="23"/>
      <c r="AU812" s="20"/>
    </row>
    <row r="813" spans="17:47" ht="15" thickBot="1" x14ac:dyDescent="0.4">
      <c r="Q813" s="18">
        <v>385</v>
      </c>
      <c r="R813" s="20"/>
      <c r="S813" s="20"/>
      <c r="T813" s="19">
        <v>1205</v>
      </c>
      <c r="U813" s="20"/>
      <c r="V813" s="20"/>
      <c r="W813" s="18">
        <v>210</v>
      </c>
      <c r="X813" s="20"/>
      <c r="Y813" s="20"/>
      <c r="Z813" s="18">
        <v>610</v>
      </c>
      <c r="AA813" s="20"/>
      <c r="AB813" s="20"/>
      <c r="AC813" s="18">
        <v>984</v>
      </c>
      <c r="AD813" s="18">
        <v>407</v>
      </c>
      <c r="AE813" s="20"/>
      <c r="AF813" s="20"/>
      <c r="AG813" s="23"/>
      <c r="AH813" s="20"/>
      <c r="AI813" s="20"/>
      <c r="AJ813" s="23"/>
      <c r="AK813" s="20"/>
      <c r="AL813" s="20"/>
      <c r="AM813" s="23"/>
      <c r="AN813" s="20"/>
      <c r="AO813" s="20"/>
      <c r="AP813" s="23"/>
      <c r="AQ813" s="20"/>
      <c r="AR813" s="20"/>
      <c r="AS813" s="23"/>
      <c r="AT813" s="23"/>
      <c r="AU813" s="20"/>
    </row>
    <row r="814" spans="17:47" ht="15" thickBot="1" x14ac:dyDescent="0.4">
      <c r="Q814" s="18">
        <v>300</v>
      </c>
      <c r="R814" s="20"/>
      <c r="S814" s="20"/>
      <c r="T814" s="19">
        <v>51</v>
      </c>
      <c r="U814" s="20"/>
      <c r="V814" s="20"/>
      <c r="W814" s="18">
        <v>466</v>
      </c>
      <c r="X814" s="20"/>
      <c r="Y814" s="20"/>
      <c r="Z814" s="18">
        <v>508</v>
      </c>
      <c r="AA814" s="20"/>
      <c r="AB814" s="20"/>
      <c r="AC814" s="18">
        <v>497</v>
      </c>
      <c r="AD814" s="18">
        <v>482</v>
      </c>
      <c r="AE814" s="20"/>
      <c r="AF814" s="20"/>
      <c r="AG814" s="23"/>
      <c r="AH814" s="20"/>
      <c r="AI814" s="20"/>
      <c r="AJ814" s="23"/>
      <c r="AK814" s="20"/>
      <c r="AL814" s="20"/>
      <c r="AM814" s="23"/>
      <c r="AN814" s="20"/>
      <c r="AO814" s="20"/>
      <c r="AP814" s="23"/>
      <c r="AQ814" s="20"/>
      <c r="AR814" s="20"/>
      <c r="AS814" s="23"/>
      <c r="AT814" s="23"/>
      <c r="AU814" s="20"/>
    </row>
    <row r="815" spans="17:47" ht="15" thickBot="1" x14ac:dyDescent="0.4">
      <c r="Q815" s="18">
        <v>758</v>
      </c>
      <c r="R815" s="20"/>
      <c r="S815" s="20"/>
      <c r="T815" s="19">
        <v>523</v>
      </c>
      <c r="U815" s="20"/>
      <c r="V815" s="20"/>
      <c r="W815" s="18">
        <v>78</v>
      </c>
      <c r="X815" s="20"/>
      <c r="Y815" s="20"/>
      <c r="Z815" s="18">
        <v>723</v>
      </c>
      <c r="AA815" s="20"/>
      <c r="AB815" s="20"/>
      <c r="AC815" s="18">
        <v>587</v>
      </c>
      <c r="AD815" s="18">
        <v>444</v>
      </c>
      <c r="AE815" s="20"/>
      <c r="AF815" s="20"/>
      <c r="AG815" s="23"/>
      <c r="AH815" s="20"/>
      <c r="AI815" s="20"/>
      <c r="AJ815" s="23"/>
      <c r="AK815" s="20"/>
      <c r="AL815" s="20"/>
      <c r="AM815" s="23"/>
      <c r="AN815" s="20"/>
      <c r="AO815" s="20"/>
      <c r="AP815" s="23"/>
      <c r="AQ815" s="20"/>
      <c r="AR815" s="20"/>
      <c r="AS815" s="23"/>
      <c r="AT815" s="23"/>
      <c r="AU815" s="20"/>
    </row>
    <row r="816" spans="17:47" ht="15" thickBot="1" x14ac:dyDescent="0.4">
      <c r="Q816" s="18">
        <v>572</v>
      </c>
      <c r="R816" s="20"/>
      <c r="S816" s="20"/>
      <c r="T816" s="19">
        <v>352</v>
      </c>
      <c r="U816" s="20"/>
      <c r="V816" s="20"/>
      <c r="W816" s="18">
        <v>344</v>
      </c>
      <c r="X816" s="20"/>
      <c r="Y816" s="20"/>
      <c r="Z816" s="18">
        <v>604</v>
      </c>
      <c r="AA816" s="20"/>
      <c r="AB816" s="20"/>
      <c r="AC816" s="18">
        <v>479</v>
      </c>
      <c r="AD816" s="18">
        <v>555</v>
      </c>
      <c r="AE816" s="20"/>
      <c r="AF816" s="20"/>
      <c r="AG816" s="23"/>
      <c r="AH816" s="20"/>
      <c r="AI816" s="20"/>
      <c r="AJ816" s="23"/>
      <c r="AK816" s="20"/>
      <c r="AL816" s="20"/>
      <c r="AM816" s="23"/>
      <c r="AN816" s="20"/>
      <c r="AO816" s="20"/>
      <c r="AP816" s="23"/>
      <c r="AQ816" s="20"/>
      <c r="AR816" s="20"/>
      <c r="AS816" s="23"/>
      <c r="AT816" s="23"/>
      <c r="AU816" s="20"/>
    </row>
    <row r="817" spans="17:47" ht="15" thickBot="1" x14ac:dyDescent="0.4">
      <c r="Q817" s="18">
        <v>501</v>
      </c>
      <c r="R817" s="20"/>
      <c r="S817" s="20"/>
      <c r="T817" s="19">
        <v>592</v>
      </c>
      <c r="U817" s="20"/>
      <c r="V817" s="20"/>
      <c r="W817" s="18">
        <v>131</v>
      </c>
      <c r="X817" s="20"/>
      <c r="Y817" s="20"/>
      <c r="Z817" s="18">
        <v>502</v>
      </c>
      <c r="AA817" s="20"/>
      <c r="AB817" s="20"/>
      <c r="AC817" s="18">
        <v>461</v>
      </c>
      <c r="AD817" s="18">
        <v>937</v>
      </c>
      <c r="AE817" s="20"/>
      <c r="AF817" s="20"/>
      <c r="AG817" s="23"/>
      <c r="AH817" s="20"/>
      <c r="AI817" s="20"/>
      <c r="AJ817" s="23"/>
      <c r="AK817" s="20"/>
      <c r="AL817" s="20"/>
      <c r="AM817" s="23"/>
      <c r="AN817" s="20"/>
      <c r="AO817" s="20"/>
      <c r="AP817" s="23"/>
      <c r="AQ817" s="20"/>
      <c r="AR817" s="20"/>
      <c r="AS817" s="23"/>
      <c r="AT817" s="23"/>
      <c r="AU817" s="20"/>
    </row>
    <row r="818" spans="17:47" ht="15" thickBot="1" x14ac:dyDescent="0.4">
      <c r="Q818" s="18">
        <v>266</v>
      </c>
      <c r="R818" s="20"/>
      <c r="S818" s="20"/>
      <c r="T818" s="19">
        <v>489</v>
      </c>
      <c r="U818" s="20"/>
      <c r="V818" s="20"/>
      <c r="W818" s="18">
        <v>151</v>
      </c>
      <c r="X818" s="20"/>
      <c r="Y818" s="20"/>
      <c r="Z818" s="18">
        <v>564</v>
      </c>
      <c r="AA818" s="20"/>
      <c r="AB818" s="20"/>
      <c r="AC818" s="18">
        <v>970</v>
      </c>
      <c r="AD818" s="18">
        <v>545</v>
      </c>
      <c r="AE818" s="20"/>
      <c r="AF818" s="20"/>
      <c r="AG818" s="23"/>
      <c r="AH818" s="20"/>
      <c r="AI818" s="20"/>
      <c r="AJ818" s="23"/>
      <c r="AK818" s="20"/>
      <c r="AL818" s="20"/>
      <c r="AM818" s="23"/>
      <c r="AN818" s="20"/>
      <c r="AO818" s="20"/>
      <c r="AP818" s="23"/>
      <c r="AQ818" s="20"/>
      <c r="AR818" s="20"/>
      <c r="AS818" s="23"/>
      <c r="AT818" s="23"/>
      <c r="AU818" s="20"/>
    </row>
    <row r="819" spans="17:47" ht="15" thickBot="1" x14ac:dyDescent="0.4">
      <c r="Q819" s="18">
        <v>930</v>
      </c>
      <c r="R819" s="20"/>
      <c r="S819" s="20"/>
      <c r="T819" s="19">
        <v>1099</v>
      </c>
      <c r="U819" s="20"/>
      <c r="V819" s="20"/>
      <c r="W819" s="18">
        <v>565</v>
      </c>
      <c r="X819" s="20"/>
      <c r="Y819" s="20"/>
      <c r="Z819" s="18">
        <v>657</v>
      </c>
      <c r="AA819" s="20"/>
      <c r="AB819" s="20"/>
      <c r="AC819" s="18">
        <v>871</v>
      </c>
      <c r="AD819" s="18">
        <v>1224</v>
      </c>
      <c r="AE819" s="20"/>
      <c r="AF819" s="20"/>
      <c r="AG819" s="23"/>
      <c r="AH819" s="20"/>
      <c r="AI819" s="20"/>
      <c r="AJ819" s="23"/>
      <c r="AK819" s="20"/>
      <c r="AL819" s="20"/>
      <c r="AM819" s="23"/>
      <c r="AN819" s="20"/>
      <c r="AO819" s="20"/>
      <c r="AP819" s="23"/>
      <c r="AQ819" s="20"/>
      <c r="AR819" s="20"/>
      <c r="AS819" s="23"/>
      <c r="AT819" s="23"/>
      <c r="AU819" s="20"/>
    </row>
    <row r="820" spans="17:47" ht="15" thickBot="1" x14ac:dyDescent="0.4">
      <c r="Q820" s="18">
        <v>424</v>
      </c>
      <c r="R820" s="20"/>
      <c r="S820" s="20"/>
      <c r="T820" s="19">
        <v>545</v>
      </c>
      <c r="U820" s="20"/>
      <c r="V820" s="20"/>
      <c r="W820" s="18">
        <v>366</v>
      </c>
      <c r="X820" s="20"/>
      <c r="Y820" s="20"/>
      <c r="Z820" s="18">
        <v>822</v>
      </c>
      <c r="AA820" s="20"/>
      <c r="AB820" s="20"/>
      <c r="AC820" s="18">
        <v>53</v>
      </c>
      <c r="AD820" s="18">
        <v>900</v>
      </c>
      <c r="AE820" s="20"/>
      <c r="AF820" s="20"/>
      <c r="AG820" s="23"/>
      <c r="AH820" s="20"/>
      <c r="AI820" s="20"/>
      <c r="AJ820" s="23"/>
      <c r="AK820" s="20"/>
      <c r="AL820" s="20"/>
      <c r="AM820" s="23"/>
      <c r="AN820" s="20"/>
      <c r="AO820" s="20"/>
      <c r="AP820" s="23"/>
      <c r="AQ820" s="20"/>
      <c r="AR820" s="20"/>
      <c r="AS820" s="23"/>
      <c r="AT820" s="23"/>
      <c r="AU820" s="20"/>
    </row>
    <row r="821" spans="17:47" ht="15" thickBot="1" x14ac:dyDescent="0.4">
      <c r="Q821" s="18">
        <v>699</v>
      </c>
      <c r="R821" s="20"/>
      <c r="S821" s="20"/>
      <c r="T821" s="19">
        <v>525</v>
      </c>
      <c r="U821" s="20"/>
      <c r="V821" s="20"/>
      <c r="W821" s="18">
        <v>178</v>
      </c>
      <c r="X821" s="20"/>
      <c r="Y821" s="20"/>
      <c r="Z821" s="18">
        <v>478</v>
      </c>
      <c r="AA821" s="20"/>
      <c r="AB821" s="20"/>
      <c r="AC821" s="18">
        <v>740</v>
      </c>
      <c r="AD821" s="18">
        <v>358</v>
      </c>
      <c r="AE821" s="20"/>
      <c r="AF821" s="20"/>
      <c r="AG821" s="23"/>
      <c r="AH821" s="20"/>
      <c r="AI821" s="20"/>
      <c r="AJ821" s="23"/>
      <c r="AK821" s="20"/>
      <c r="AL821" s="20"/>
      <c r="AM821" s="23"/>
      <c r="AN821" s="20"/>
      <c r="AO821" s="20"/>
      <c r="AP821" s="23"/>
      <c r="AQ821" s="20"/>
      <c r="AR821" s="20"/>
      <c r="AS821" s="23"/>
      <c r="AT821" s="23"/>
      <c r="AU821" s="20"/>
    </row>
    <row r="822" spans="17:47" ht="15" thickBot="1" x14ac:dyDescent="0.4">
      <c r="Q822" s="18">
        <v>1169</v>
      </c>
      <c r="R822" s="20"/>
      <c r="S822" s="20"/>
      <c r="T822" s="19">
        <v>2053</v>
      </c>
      <c r="U822" s="20"/>
      <c r="V822" s="20"/>
      <c r="W822" s="18">
        <v>520</v>
      </c>
      <c r="X822" s="20"/>
      <c r="Y822" s="20"/>
      <c r="Z822" s="18">
        <v>1599</v>
      </c>
      <c r="AA822" s="20"/>
      <c r="AB822" s="20"/>
      <c r="AC822" s="18">
        <v>501</v>
      </c>
      <c r="AD822" s="18">
        <v>930</v>
      </c>
      <c r="AE822" s="20"/>
      <c r="AF822" s="20"/>
      <c r="AG822" s="23"/>
      <c r="AH822" s="20"/>
      <c r="AI822" s="20"/>
      <c r="AJ822" s="23"/>
      <c r="AK822" s="20"/>
      <c r="AL822" s="20"/>
      <c r="AM822" s="23"/>
      <c r="AN822" s="20"/>
      <c r="AO822" s="20"/>
      <c r="AP822" s="23"/>
      <c r="AQ822" s="20"/>
      <c r="AR822" s="20"/>
      <c r="AS822" s="23"/>
      <c r="AT822" s="23"/>
      <c r="AU822" s="20"/>
    </row>
    <row r="823" spans="17:47" ht="15" thickBot="1" x14ac:dyDescent="0.4">
      <c r="Q823" s="18">
        <v>302</v>
      </c>
      <c r="R823" s="20"/>
      <c r="S823" s="20"/>
      <c r="T823" s="19">
        <v>1498</v>
      </c>
      <c r="U823" s="20"/>
      <c r="V823" s="20"/>
      <c r="W823" s="18">
        <v>605</v>
      </c>
      <c r="X823" s="20"/>
      <c r="Y823" s="20"/>
      <c r="Z823" s="18">
        <v>601</v>
      </c>
      <c r="AA823" s="20"/>
      <c r="AB823" s="20"/>
      <c r="AC823" s="18">
        <v>522</v>
      </c>
      <c r="AD823" s="18">
        <v>226</v>
      </c>
      <c r="AE823" s="20"/>
      <c r="AF823" s="20"/>
      <c r="AG823" s="23"/>
      <c r="AH823" s="20"/>
      <c r="AI823" s="20"/>
      <c r="AJ823" s="23"/>
      <c r="AK823" s="20"/>
      <c r="AL823" s="20"/>
      <c r="AM823" s="23"/>
      <c r="AN823" s="20"/>
      <c r="AO823" s="20"/>
      <c r="AP823" s="23"/>
      <c r="AQ823" s="20"/>
      <c r="AR823" s="20"/>
      <c r="AS823" s="23"/>
      <c r="AT823" s="23"/>
      <c r="AU823" s="20"/>
    </row>
    <row r="824" spans="17:47" ht="15" thickBot="1" x14ac:dyDescent="0.4">
      <c r="Q824" s="18">
        <v>439</v>
      </c>
      <c r="R824" s="20"/>
      <c r="S824" s="20"/>
      <c r="T824" s="19">
        <v>722</v>
      </c>
      <c r="U824" s="20"/>
      <c r="V824" s="20"/>
      <c r="W824" s="18">
        <v>201</v>
      </c>
      <c r="X824" s="20"/>
      <c r="Y824" s="20"/>
      <c r="Z824" s="18">
        <v>359</v>
      </c>
      <c r="AA824" s="20"/>
      <c r="AB824" s="20"/>
      <c r="AC824" s="18">
        <v>1342</v>
      </c>
      <c r="AD824" s="18">
        <v>244</v>
      </c>
      <c r="AE824" s="20"/>
      <c r="AF824" s="20"/>
      <c r="AG824" s="23"/>
      <c r="AH824" s="20"/>
      <c r="AI824" s="20"/>
      <c r="AJ824" s="23"/>
      <c r="AK824" s="20"/>
      <c r="AL824" s="20"/>
      <c r="AM824" s="23"/>
      <c r="AN824" s="20"/>
      <c r="AO824" s="20"/>
      <c r="AP824" s="23"/>
      <c r="AQ824" s="20"/>
      <c r="AR824" s="20"/>
      <c r="AS824" s="23"/>
      <c r="AT824" s="23"/>
      <c r="AU824" s="20"/>
    </row>
    <row r="825" spans="17:47" ht="15" thickBot="1" x14ac:dyDescent="0.4">
      <c r="Q825" s="18">
        <v>571</v>
      </c>
      <c r="R825" s="20"/>
      <c r="S825" s="20"/>
      <c r="T825" s="19">
        <v>649</v>
      </c>
      <c r="U825" s="20"/>
      <c r="V825" s="20"/>
      <c r="W825" s="18">
        <v>379</v>
      </c>
      <c r="X825" s="20"/>
      <c r="Y825" s="20"/>
      <c r="Z825" s="18">
        <v>66</v>
      </c>
      <c r="AA825" s="20"/>
      <c r="AB825" s="20"/>
      <c r="AC825" s="18">
        <v>1160</v>
      </c>
      <c r="AD825" s="18">
        <v>264</v>
      </c>
      <c r="AE825" s="20"/>
      <c r="AF825" s="20"/>
      <c r="AG825" s="23"/>
      <c r="AH825" s="20"/>
      <c r="AI825" s="20"/>
      <c r="AJ825" s="23"/>
      <c r="AK825" s="20"/>
      <c r="AL825" s="20"/>
      <c r="AM825" s="23"/>
      <c r="AN825" s="20"/>
      <c r="AO825" s="20"/>
      <c r="AP825" s="23"/>
      <c r="AQ825" s="20"/>
      <c r="AR825" s="20"/>
      <c r="AS825" s="23"/>
      <c r="AT825" s="23"/>
      <c r="AU825" s="20"/>
    </row>
    <row r="826" spans="17:47" ht="15" thickBot="1" x14ac:dyDescent="0.4">
      <c r="Q826" s="18">
        <v>486</v>
      </c>
      <c r="R826" s="20"/>
      <c r="S826" s="20"/>
      <c r="T826" s="19">
        <v>539</v>
      </c>
      <c r="U826" s="20"/>
      <c r="V826" s="20"/>
      <c r="W826" s="18">
        <v>1399</v>
      </c>
      <c r="X826" s="20"/>
      <c r="Y826" s="20"/>
      <c r="Z826" s="18">
        <v>839</v>
      </c>
      <c r="AA826" s="20"/>
      <c r="AB826" s="20"/>
      <c r="AC826" s="18">
        <v>1247</v>
      </c>
      <c r="AD826" s="18">
        <v>415</v>
      </c>
      <c r="AE826" s="20"/>
      <c r="AF826" s="20"/>
      <c r="AG826" s="23"/>
      <c r="AH826" s="20"/>
      <c r="AI826" s="20"/>
      <c r="AJ826" s="23"/>
      <c r="AK826" s="20"/>
      <c r="AL826" s="20"/>
      <c r="AM826" s="23"/>
      <c r="AN826" s="20"/>
      <c r="AO826" s="20"/>
      <c r="AP826" s="23"/>
      <c r="AQ826" s="20"/>
      <c r="AR826" s="20"/>
      <c r="AS826" s="23"/>
      <c r="AT826" s="23"/>
      <c r="AU826" s="20"/>
    </row>
    <row r="827" spans="17:47" ht="15" thickBot="1" x14ac:dyDescent="0.4">
      <c r="Q827" s="18">
        <v>1001</v>
      </c>
      <c r="R827" s="20"/>
      <c r="S827" s="20"/>
      <c r="T827" s="19">
        <v>508</v>
      </c>
      <c r="U827" s="20"/>
      <c r="V827" s="20"/>
      <c r="W827" s="18">
        <v>326</v>
      </c>
      <c r="X827" s="20"/>
      <c r="Y827" s="20"/>
      <c r="Z827" s="18">
        <v>800</v>
      </c>
      <c r="AA827" s="20"/>
      <c r="AB827" s="20"/>
      <c r="AC827" s="18">
        <v>482</v>
      </c>
      <c r="AD827" s="18">
        <v>78</v>
      </c>
      <c r="AE827" s="20"/>
      <c r="AF827" s="20"/>
      <c r="AG827" s="23"/>
      <c r="AH827" s="20"/>
      <c r="AI827" s="20"/>
      <c r="AJ827" s="23"/>
      <c r="AK827" s="20"/>
      <c r="AL827" s="20"/>
      <c r="AM827" s="23"/>
      <c r="AN827" s="20"/>
      <c r="AO827" s="20"/>
      <c r="AP827" s="23"/>
      <c r="AQ827" s="20"/>
      <c r="AR827" s="20"/>
      <c r="AS827" s="23"/>
      <c r="AT827" s="23"/>
      <c r="AU827" s="20"/>
    </row>
    <row r="828" spans="17:47" ht="15" thickBot="1" x14ac:dyDescent="0.4">
      <c r="Q828" s="18">
        <v>613</v>
      </c>
      <c r="R828" s="20"/>
      <c r="S828" s="20"/>
      <c r="T828" s="19">
        <v>1657</v>
      </c>
      <c r="U828" s="20"/>
      <c r="V828" s="20"/>
      <c r="W828" s="18">
        <v>369</v>
      </c>
      <c r="X828" s="20"/>
      <c r="Y828" s="20"/>
      <c r="Z828" s="18">
        <v>69</v>
      </c>
      <c r="AA828" s="20"/>
      <c r="AB828" s="20"/>
      <c r="AC828" s="18">
        <v>433</v>
      </c>
      <c r="AD828" s="18">
        <v>511</v>
      </c>
      <c r="AE828" s="20"/>
      <c r="AF828" s="20"/>
      <c r="AG828" s="23"/>
      <c r="AH828" s="20"/>
      <c r="AI828" s="20"/>
      <c r="AJ828" s="23"/>
      <c r="AK828" s="20"/>
      <c r="AL828" s="20"/>
      <c r="AM828" s="23"/>
      <c r="AN828" s="20"/>
      <c r="AO828" s="20"/>
      <c r="AP828" s="23"/>
      <c r="AQ828" s="20"/>
      <c r="AR828" s="20"/>
      <c r="AS828" s="23"/>
      <c r="AT828" s="23"/>
      <c r="AU828" s="20"/>
    </row>
    <row r="829" spans="17:47" ht="15" thickBot="1" x14ac:dyDescent="0.4">
      <c r="Q829" s="18">
        <v>294</v>
      </c>
      <c r="R829" s="20"/>
      <c r="S829" s="20"/>
      <c r="T829" s="19">
        <v>401</v>
      </c>
      <c r="U829" s="20"/>
      <c r="V829" s="20"/>
      <c r="W829" s="18">
        <v>395</v>
      </c>
      <c r="X829" s="20"/>
      <c r="Y829" s="20"/>
      <c r="Z829" s="18">
        <v>826</v>
      </c>
      <c r="AA829" s="20"/>
      <c r="AB829" s="20"/>
      <c r="AC829" s="18">
        <v>638</v>
      </c>
      <c r="AD829" s="18">
        <v>818</v>
      </c>
      <c r="AE829" s="20"/>
      <c r="AF829" s="20"/>
      <c r="AG829" s="23"/>
      <c r="AH829" s="20"/>
      <c r="AI829" s="20"/>
      <c r="AJ829" s="23"/>
      <c r="AK829" s="20"/>
      <c r="AL829" s="20"/>
      <c r="AM829" s="23"/>
      <c r="AN829" s="20"/>
      <c r="AO829" s="20"/>
      <c r="AP829" s="23"/>
      <c r="AQ829" s="20"/>
      <c r="AR829" s="20"/>
      <c r="AS829" s="23"/>
      <c r="AT829" s="23"/>
      <c r="AU829" s="20"/>
    </row>
    <row r="830" spans="17:47" ht="15" thickBot="1" x14ac:dyDescent="0.4">
      <c r="Q830" s="18">
        <v>424</v>
      </c>
      <c r="R830" s="20"/>
      <c r="S830" s="20"/>
      <c r="T830" s="19">
        <v>414</v>
      </c>
      <c r="U830" s="20"/>
      <c r="V830" s="20"/>
      <c r="W830" s="18">
        <v>530</v>
      </c>
      <c r="X830" s="20"/>
      <c r="Y830" s="20"/>
      <c r="Z830" s="18">
        <v>2134</v>
      </c>
      <c r="AA830" s="20"/>
      <c r="AB830" s="20"/>
      <c r="AC830" s="18">
        <v>891</v>
      </c>
      <c r="AD830" s="18">
        <v>560</v>
      </c>
      <c r="AE830" s="20"/>
      <c r="AF830" s="20"/>
      <c r="AG830" s="23"/>
      <c r="AH830" s="20"/>
      <c r="AI830" s="20"/>
      <c r="AJ830" s="23"/>
      <c r="AK830" s="20"/>
      <c r="AL830" s="20"/>
      <c r="AM830" s="23"/>
      <c r="AN830" s="20"/>
      <c r="AO830" s="20"/>
      <c r="AP830" s="23"/>
      <c r="AQ830" s="20"/>
      <c r="AR830" s="20"/>
      <c r="AS830" s="23"/>
      <c r="AT830" s="23"/>
      <c r="AU830" s="20"/>
    </row>
    <row r="831" spans="17:47" ht="15" thickBot="1" x14ac:dyDescent="0.4">
      <c r="Q831" s="18">
        <v>1409</v>
      </c>
      <c r="R831" s="20"/>
      <c r="S831" s="20"/>
      <c r="T831" s="19">
        <v>529</v>
      </c>
      <c r="U831" s="20"/>
      <c r="V831" s="20"/>
      <c r="W831" s="18">
        <v>251</v>
      </c>
      <c r="X831" s="20"/>
      <c r="Y831" s="20"/>
      <c r="Z831" s="18">
        <v>309</v>
      </c>
      <c r="AA831" s="20"/>
      <c r="AB831" s="20"/>
      <c r="AC831" s="18">
        <v>403</v>
      </c>
      <c r="AD831" s="18">
        <v>553</v>
      </c>
      <c r="AE831" s="20"/>
      <c r="AF831" s="20"/>
      <c r="AG831" s="23"/>
      <c r="AH831" s="20"/>
      <c r="AI831" s="20"/>
      <c r="AJ831" s="23"/>
      <c r="AK831" s="20"/>
      <c r="AL831" s="20"/>
      <c r="AM831" s="23"/>
      <c r="AN831" s="20"/>
      <c r="AO831" s="20"/>
      <c r="AP831" s="23"/>
      <c r="AQ831" s="20"/>
      <c r="AR831" s="20"/>
      <c r="AS831" s="23"/>
      <c r="AT831" s="23"/>
      <c r="AU831" s="20"/>
    </row>
    <row r="832" spans="17:47" ht="15" thickBot="1" x14ac:dyDescent="0.4">
      <c r="Q832" s="18">
        <v>1000</v>
      </c>
      <c r="R832" s="20"/>
      <c r="S832" s="20"/>
      <c r="T832" s="19">
        <v>305</v>
      </c>
      <c r="U832" s="20"/>
      <c r="V832" s="20"/>
      <c r="W832" s="18">
        <v>164</v>
      </c>
      <c r="X832" s="20"/>
      <c r="Y832" s="20"/>
      <c r="Z832" s="18">
        <v>415</v>
      </c>
      <c r="AA832" s="20"/>
      <c r="AB832" s="20"/>
      <c r="AC832" s="18">
        <v>840</v>
      </c>
      <c r="AD832" s="18">
        <v>540</v>
      </c>
      <c r="AE832" s="20"/>
      <c r="AF832" s="20"/>
      <c r="AG832" s="23"/>
      <c r="AH832" s="20"/>
      <c r="AI832" s="20"/>
      <c r="AJ832" s="23"/>
      <c r="AK832" s="20"/>
      <c r="AL832" s="20"/>
      <c r="AM832" s="23"/>
      <c r="AN832" s="20"/>
      <c r="AO832" s="20"/>
      <c r="AP832" s="23"/>
      <c r="AQ832" s="20"/>
      <c r="AR832" s="20"/>
      <c r="AS832" s="23"/>
      <c r="AT832" s="23"/>
      <c r="AU832" s="20"/>
    </row>
    <row r="833" spans="17:47" ht="15" thickBot="1" x14ac:dyDescent="0.4">
      <c r="Q833" s="18">
        <v>425</v>
      </c>
      <c r="R833" s="20"/>
      <c r="S833" s="20"/>
      <c r="T833" s="19">
        <v>401</v>
      </c>
      <c r="U833" s="20"/>
      <c r="V833" s="20"/>
      <c r="W833" s="18">
        <v>1263</v>
      </c>
      <c r="X833" s="20"/>
      <c r="Y833" s="20"/>
      <c r="Z833" s="18">
        <v>376</v>
      </c>
      <c r="AA833" s="20"/>
      <c r="AB833" s="20"/>
      <c r="AC833" s="18">
        <v>349</v>
      </c>
      <c r="AD833" s="18">
        <v>1235</v>
      </c>
      <c r="AE833" s="20"/>
      <c r="AF833" s="20"/>
      <c r="AG833" s="23"/>
      <c r="AH833" s="20"/>
      <c r="AI833" s="20"/>
      <c r="AJ833" s="23"/>
      <c r="AK833" s="20"/>
      <c r="AL833" s="20"/>
      <c r="AM833" s="23"/>
      <c r="AN833" s="20"/>
      <c r="AO833" s="20"/>
      <c r="AP833" s="23"/>
      <c r="AQ833" s="20"/>
      <c r="AR833" s="20"/>
      <c r="AS833" s="23"/>
      <c r="AT833" s="23"/>
      <c r="AU833" s="20"/>
    </row>
    <row r="834" spans="17:47" ht="15" thickBot="1" x14ac:dyDescent="0.4">
      <c r="Q834" s="18">
        <v>952</v>
      </c>
      <c r="R834" s="20"/>
      <c r="S834" s="20"/>
      <c r="T834" s="19">
        <v>384</v>
      </c>
      <c r="U834" s="20"/>
      <c r="V834" s="20"/>
      <c r="W834" s="18">
        <v>347</v>
      </c>
      <c r="X834" s="20"/>
      <c r="Y834" s="20"/>
      <c r="Z834" s="18">
        <v>474</v>
      </c>
      <c r="AA834" s="20"/>
      <c r="AB834" s="20"/>
      <c r="AC834" s="18">
        <v>473</v>
      </c>
      <c r="AD834" s="18">
        <v>492</v>
      </c>
      <c r="AE834" s="20"/>
      <c r="AF834" s="20"/>
      <c r="AG834" s="23"/>
      <c r="AH834" s="20"/>
      <c r="AI834" s="20"/>
      <c r="AJ834" s="23"/>
      <c r="AK834" s="20"/>
      <c r="AL834" s="20"/>
      <c r="AM834" s="23"/>
      <c r="AN834" s="20"/>
      <c r="AO834" s="20"/>
      <c r="AP834" s="23"/>
      <c r="AQ834" s="20"/>
      <c r="AR834" s="20"/>
      <c r="AS834" s="23"/>
      <c r="AT834" s="23"/>
      <c r="AU834" s="20"/>
    </row>
    <row r="835" spans="17:47" ht="15" thickBot="1" x14ac:dyDescent="0.4">
      <c r="Q835" s="18">
        <v>703</v>
      </c>
      <c r="R835" s="20"/>
      <c r="S835" s="20"/>
      <c r="T835" s="19">
        <v>841</v>
      </c>
      <c r="U835" s="20"/>
      <c r="V835" s="20"/>
      <c r="W835" s="18">
        <v>317</v>
      </c>
      <c r="X835" s="20"/>
      <c r="Y835" s="20"/>
      <c r="Z835" s="18">
        <v>542</v>
      </c>
      <c r="AA835" s="20"/>
      <c r="AB835" s="20"/>
      <c r="AC835" s="18">
        <v>1256</v>
      </c>
      <c r="AD835" s="18">
        <v>645</v>
      </c>
      <c r="AE835" s="20"/>
      <c r="AF835" s="20"/>
      <c r="AG835" s="23"/>
      <c r="AH835" s="20"/>
      <c r="AI835" s="20"/>
      <c r="AJ835" s="23"/>
      <c r="AK835" s="20"/>
      <c r="AL835" s="20"/>
      <c r="AM835" s="23"/>
      <c r="AN835" s="20"/>
      <c r="AO835" s="20"/>
      <c r="AP835" s="23"/>
      <c r="AQ835" s="20"/>
      <c r="AR835" s="20"/>
      <c r="AS835" s="23"/>
      <c r="AT835" s="23"/>
      <c r="AU835" s="20"/>
    </row>
    <row r="836" spans="17:47" ht="15" thickBot="1" x14ac:dyDescent="0.4">
      <c r="Q836" s="18">
        <v>554</v>
      </c>
      <c r="R836" s="20"/>
      <c r="S836" s="20"/>
      <c r="T836" s="19">
        <v>399</v>
      </c>
      <c r="U836" s="20"/>
      <c r="V836" s="20"/>
      <c r="W836" s="18">
        <v>294</v>
      </c>
      <c r="X836" s="20"/>
      <c r="Y836" s="20"/>
      <c r="Z836" s="18">
        <v>65</v>
      </c>
      <c r="AA836" s="20"/>
      <c r="AB836" s="20"/>
      <c r="AC836" s="18">
        <v>227</v>
      </c>
      <c r="AD836" s="18">
        <v>999</v>
      </c>
      <c r="AE836" s="20"/>
      <c r="AF836" s="20"/>
      <c r="AG836" s="23"/>
      <c r="AH836" s="20"/>
      <c r="AI836" s="20"/>
      <c r="AJ836" s="23"/>
      <c r="AK836" s="20"/>
      <c r="AL836" s="20"/>
      <c r="AM836" s="23"/>
      <c r="AN836" s="20"/>
      <c r="AO836" s="20"/>
      <c r="AP836" s="23"/>
      <c r="AQ836" s="20"/>
      <c r="AR836" s="20"/>
      <c r="AS836" s="23"/>
      <c r="AT836" s="23"/>
      <c r="AU836" s="20"/>
    </row>
    <row r="837" spans="17:47" ht="15" thickBot="1" x14ac:dyDescent="0.4">
      <c r="Q837" s="18">
        <v>653</v>
      </c>
      <c r="R837" s="20"/>
      <c r="S837" s="20"/>
      <c r="T837" s="19">
        <v>248</v>
      </c>
      <c r="U837" s="20"/>
      <c r="V837" s="20"/>
      <c r="W837" s="18">
        <v>313</v>
      </c>
      <c r="X837" s="20"/>
      <c r="Y837" s="20"/>
      <c r="Z837" s="18">
        <v>728</v>
      </c>
      <c r="AA837" s="20"/>
      <c r="AB837" s="20"/>
      <c r="AC837" s="18">
        <v>832</v>
      </c>
      <c r="AD837" s="18">
        <v>238</v>
      </c>
      <c r="AE837" s="20"/>
      <c r="AF837" s="20"/>
      <c r="AG837" s="23"/>
      <c r="AH837" s="20"/>
      <c r="AI837" s="20"/>
      <c r="AJ837" s="23"/>
      <c r="AK837" s="20"/>
      <c r="AL837" s="20"/>
      <c r="AM837" s="23"/>
      <c r="AN837" s="20"/>
      <c r="AO837" s="20"/>
      <c r="AP837" s="23"/>
      <c r="AQ837" s="20"/>
      <c r="AR837" s="20"/>
      <c r="AS837" s="23"/>
      <c r="AT837" s="23"/>
      <c r="AU837" s="20"/>
    </row>
    <row r="838" spans="17:47" ht="15" thickBot="1" x14ac:dyDescent="0.4">
      <c r="Q838" s="18">
        <v>551</v>
      </c>
      <c r="R838" s="20"/>
      <c r="S838" s="20"/>
      <c r="T838" s="19">
        <v>83</v>
      </c>
      <c r="U838" s="20"/>
      <c r="V838" s="20"/>
      <c r="W838" s="18">
        <v>1062</v>
      </c>
      <c r="X838" s="20"/>
      <c r="Y838" s="20"/>
      <c r="Z838" s="18">
        <v>616</v>
      </c>
      <c r="AA838" s="20"/>
      <c r="AB838" s="20"/>
      <c r="AC838" s="18">
        <v>517</v>
      </c>
      <c r="AD838" s="18">
        <v>272</v>
      </c>
      <c r="AE838" s="20"/>
      <c r="AF838" s="20"/>
      <c r="AG838" s="23"/>
      <c r="AH838" s="20"/>
      <c r="AI838" s="20"/>
      <c r="AJ838" s="23"/>
      <c r="AK838" s="20"/>
      <c r="AL838" s="20"/>
      <c r="AM838" s="23"/>
      <c r="AN838" s="20"/>
      <c r="AO838" s="20"/>
      <c r="AP838" s="23"/>
      <c r="AQ838" s="20"/>
      <c r="AR838" s="20"/>
      <c r="AS838" s="23"/>
      <c r="AT838" s="23"/>
      <c r="AU838" s="20"/>
    </row>
    <row r="839" spans="17:47" ht="15" thickBot="1" x14ac:dyDescent="0.4">
      <c r="Q839" s="18">
        <v>898</v>
      </c>
      <c r="R839" s="20"/>
      <c r="S839" s="20"/>
      <c r="T839" s="19">
        <v>816</v>
      </c>
      <c r="U839" s="20"/>
      <c r="V839" s="20"/>
      <c r="W839" s="18">
        <v>354</v>
      </c>
      <c r="X839" s="20"/>
      <c r="Y839" s="20"/>
      <c r="Z839" s="18">
        <v>567</v>
      </c>
      <c r="AA839" s="20"/>
      <c r="AB839" s="20"/>
      <c r="AC839" s="18">
        <v>542</v>
      </c>
      <c r="AD839" s="18">
        <v>215</v>
      </c>
      <c r="AE839" s="20"/>
      <c r="AF839" s="20"/>
      <c r="AG839" s="23"/>
      <c r="AH839" s="20"/>
      <c r="AI839" s="20"/>
      <c r="AJ839" s="23"/>
      <c r="AK839" s="20"/>
      <c r="AL839" s="20"/>
      <c r="AM839" s="23"/>
      <c r="AN839" s="20"/>
      <c r="AO839" s="20"/>
      <c r="AP839" s="23"/>
      <c r="AQ839" s="20"/>
      <c r="AR839" s="20"/>
      <c r="AS839" s="23"/>
      <c r="AT839" s="23"/>
      <c r="AU839" s="20"/>
    </row>
    <row r="840" spans="17:47" ht="15" thickBot="1" x14ac:dyDescent="0.4">
      <c r="Q840" s="18">
        <v>937</v>
      </c>
      <c r="R840" s="20"/>
      <c r="S840" s="20"/>
      <c r="T840" s="19">
        <v>475</v>
      </c>
      <c r="U840" s="20"/>
      <c r="V840" s="20"/>
      <c r="W840" s="18">
        <v>509</v>
      </c>
      <c r="X840" s="20"/>
      <c r="Y840" s="20"/>
      <c r="Z840" s="18">
        <v>415</v>
      </c>
      <c r="AA840" s="20"/>
      <c r="AB840" s="20"/>
      <c r="AC840" s="18">
        <v>1283</v>
      </c>
      <c r="AD840" s="18">
        <v>466</v>
      </c>
      <c r="AE840" s="20"/>
      <c r="AF840" s="20"/>
      <c r="AG840" s="23"/>
      <c r="AH840" s="20"/>
      <c r="AI840" s="20"/>
      <c r="AJ840" s="23"/>
      <c r="AK840" s="20"/>
      <c r="AL840" s="20"/>
      <c r="AM840" s="23"/>
      <c r="AN840" s="20"/>
      <c r="AO840" s="20"/>
      <c r="AP840" s="23"/>
      <c r="AQ840" s="20"/>
      <c r="AR840" s="20"/>
      <c r="AS840" s="23"/>
      <c r="AT840" s="23"/>
      <c r="AU840" s="20"/>
    </row>
    <row r="841" spans="17:47" ht="15" thickBot="1" x14ac:dyDescent="0.4">
      <c r="Q841" s="18">
        <v>701</v>
      </c>
      <c r="R841" s="20"/>
      <c r="S841" s="20"/>
      <c r="T841" s="19">
        <v>856</v>
      </c>
      <c r="U841" s="20"/>
      <c r="V841" s="20"/>
      <c r="W841" s="18">
        <v>166</v>
      </c>
      <c r="X841" s="20"/>
      <c r="Y841" s="20"/>
      <c r="Z841" s="18">
        <v>757</v>
      </c>
      <c r="AA841" s="20"/>
      <c r="AB841" s="20"/>
      <c r="AC841" s="18">
        <v>232</v>
      </c>
      <c r="AD841" s="18">
        <v>498</v>
      </c>
      <c r="AE841" s="20"/>
      <c r="AF841" s="20"/>
      <c r="AG841" s="23"/>
      <c r="AH841" s="20"/>
      <c r="AI841" s="20"/>
      <c r="AJ841" s="23"/>
      <c r="AK841" s="20"/>
      <c r="AL841" s="20"/>
      <c r="AM841" s="23"/>
      <c r="AN841" s="20"/>
      <c r="AO841" s="20"/>
      <c r="AP841" s="23"/>
      <c r="AQ841" s="20"/>
      <c r="AR841" s="20"/>
      <c r="AS841" s="23"/>
      <c r="AT841" s="23"/>
      <c r="AU841" s="20"/>
    </row>
    <row r="842" spans="17:47" ht="15" thickBot="1" x14ac:dyDescent="0.4">
      <c r="Q842" s="18">
        <v>397</v>
      </c>
      <c r="R842" s="20"/>
      <c r="S842" s="20"/>
      <c r="T842" s="19">
        <v>584</v>
      </c>
      <c r="U842" s="20"/>
      <c r="V842" s="20"/>
      <c r="W842" s="18">
        <v>580</v>
      </c>
      <c r="X842" s="20"/>
      <c r="Y842" s="20"/>
      <c r="Z842" s="18">
        <v>328</v>
      </c>
      <c r="AA842" s="20"/>
      <c r="AB842" s="20"/>
      <c r="AC842" s="18">
        <v>877</v>
      </c>
      <c r="AD842" s="18">
        <v>630</v>
      </c>
      <c r="AE842" s="20"/>
      <c r="AF842" s="20"/>
      <c r="AG842" s="23"/>
      <c r="AH842" s="20"/>
      <c r="AI842" s="20"/>
      <c r="AJ842" s="23"/>
      <c r="AK842" s="20"/>
      <c r="AL842" s="20"/>
      <c r="AM842" s="23"/>
      <c r="AN842" s="20"/>
      <c r="AO842" s="20"/>
      <c r="AP842" s="23"/>
      <c r="AQ842" s="20"/>
      <c r="AR842" s="20"/>
      <c r="AS842" s="23"/>
      <c r="AT842" s="23"/>
      <c r="AU842" s="20"/>
    </row>
    <row r="843" spans="17:47" ht="15" thickBot="1" x14ac:dyDescent="0.4">
      <c r="Q843" s="18">
        <v>603</v>
      </c>
      <c r="R843" s="20"/>
      <c r="S843" s="20"/>
      <c r="T843" s="19">
        <v>309</v>
      </c>
      <c r="U843" s="20"/>
      <c r="V843" s="20"/>
      <c r="W843" s="18">
        <v>216</v>
      </c>
      <c r="X843" s="20"/>
      <c r="Y843" s="20"/>
      <c r="Z843" s="18">
        <v>298</v>
      </c>
      <c r="AA843" s="20"/>
      <c r="AB843" s="20"/>
      <c r="AC843" s="18">
        <v>539</v>
      </c>
      <c r="AD843" s="18">
        <v>1362</v>
      </c>
      <c r="AE843" s="20"/>
      <c r="AF843" s="20"/>
      <c r="AG843" s="20"/>
      <c r="AH843" s="20"/>
      <c r="AI843" s="20"/>
      <c r="AJ843" s="23"/>
      <c r="AK843" s="20"/>
      <c r="AL843" s="20"/>
      <c r="AM843" s="23"/>
      <c r="AN843" s="20"/>
      <c r="AO843" s="20"/>
      <c r="AP843" s="23"/>
      <c r="AQ843" s="20"/>
      <c r="AR843" s="20"/>
      <c r="AS843" s="23"/>
      <c r="AT843" s="23"/>
      <c r="AU843" s="20"/>
    </row>
    <row r="844" spans="17:47" ht="15" thickBot="1" x14ac:dyDescent="0.4">
      <c r="Q844" s="18">
        <v>780</v>
      </c>
      <c r="R844" s="20"/>
      <c r="S844" s="20"/>
      <c r="T844" s="19">
        <v>250</v>
      </c>
      <c r="U844" s="20"/>
      <c r="V844" s="20"/>
      <c r="W844" s="18">
        <v>325</v>
      </c>
      <c r="X844" s="20"/>
      <c r="Y844" s="20"/>
      <c r="Z844" s="18">
        <v>2348</v>
      </c>
      <c r="AA844" s="20"/>
      <c r="AB844" s="20"/>
      <c r="AC844" s="18">
        <v>560</v>
      </c>
      <c r="AD844" s="18">
        <v>68</v>
      </c>
      <c r="AE844" s="20"/>
      <c r="AF844" s="20"/>
      <c r="AG844" s="23"/>
      <c r="AH844" s="20"/>
      <c r="AI844" s="20"/>
      <c r="AJ844" s="23"/>
      <c r="AK844" s="20"/>
      <c r="AL844" s="20"/>
      <c r="AM844" s="23"/>
      <c r="AN844" s="20"/>
      <c r="AO844" s="20"/>
      <c r="AP844" s="23"/>
      <c r="AQ844" s="20"/>
      <c r="AR844" s="20"/>
      <c r="AS844" s="23"/>
      <c r="AT844" s="23"/>
      <c r="AU844" s="20"/>
    </row>
    <row r="845" spans="17:47" ht="15" thickBot="1" x14ac:dyDescent="0.4">
      <c r="Q845" s="18">
        <v>614</v>
      </c>
      <c r="R845" s="20"/>
      <c r="S845" s="20"/>
      <c r="T845" s="19">
        <v>852</v>
      </c>
      <c r="U845" s="20"/>
      <c r="V845" s="20"/>
      <c r="W845" s="18">
        <v>302</v>
      </c>
      <c r="X845" s="20"/>
      <c r="Y845" s="20"/>
      <c r="Z845" s="18">
        <v>886</v>
      </c>
      <c r="AA845" s="20"/>
      <c r="AB845" s="20"/>
      <c r="AC845" s="18">
        <v>719</v>
      </c>
      <c r="AD845" s="18">
        <v>1159</v>
      </c>
      <c r="AE845" s="20"/>
      <c r="AF845" s="20"/>
      <c r="AG845" s="23"/>
      <c r="AH845" s="20"/>
      <c r="AI845" s="20"/>
      <c r="AJ845" s="23"/>
      <c r="AK845" s="20"/>
      <c r="AL845" s="20"/>
      <c r="AM845" s="23"/>
      <c r="AN845" s="20"/>
      <c r="AO845" s="20"/>
      <c r="AP845" s="23"/>
      <c r="AQ845" s="20"/>
      <c r="AR845" s="20"/>
      <c r="AS845" s="23"/>
      <c r="AT845" s="23"/>
      <c r="AU845" s="20"/>
    </row>
    <row r="846" spans="17:47" ht="15" thickBot="1" x14ac:dyDescent="0.4">
      <c r="Q846" s="18">
        <v>238</v>
      </c>
      <c r="R846" s="20"/>
      <c r="S846" s="20"/>
      <c r="T846" s="19">
        <v>535</v>
      </c>
      <c r="U846" s="20"/>
      <c r="V846" s="20"/>
      <c r="W846" s="18">
        <v>332</v>
      </c>
      <c r="X846" s="20"/>
      <c r="Y846" s="20"/>
      <c r="Z846" s="18">
        <v>1253</v>
      </c>
      <c r="AA846" s="20"/>
      <c r="AB846" s="20"/>
      <c r="AC846" s="18">
        <v>313</v>
      </c>
      <c r="AD846" s="18">
        <v>631</v>
      </c>
      <c r="AE846" s="20"/>
      <c r="AF846" s="20"/>
      <c r="AG846" s="23"/>
      <c r="AH846" s="20"/>
      <c r="AI846" s="20"/>
      <c r="AJ846" s="23"/>
      <c r="AK846" s="20"/>
      <c r="AL846" s="20"/>
      <c r="AM846" s="23"/>
      <c r="AN846" s="20"/>
      <c r="AO846" s="20"/>
      <c r="AP846" s="23"/>
      <c r="AQ846" s="20"/>
      <c r="AR846" s="20"/>
      <c r="AS846" s="23"/>
      <c r="AT846" s="23"/>
      <c r="AU846" s="20"/>
    </row>
    <row r="847" spans="17:47" ht="15" thickBot="1" x14ac:dyDescent="0.4">
      <c r="Q847" s="18">
        <v>478</v>
      </c>
      <c r="R847" s="20"/>
      <c r="S847" s="20"/>
      <c r="T847" s="19">
        <v>349</v>
      </c>
      <c r="U847" s="20"/>
      <c r="V847" s="20"/>
      <c r="W847" s="18">
        <v>270</v>
      </c>
      <c r="X847" s="20"/>
      <c r="Y847" s="20"/>
      <c r="Z847" s="18">
        <v>883</v>
      </c>
      <c r="AA847" s="20"/>
      <c r="AB847" s="20"/>
      <c r="AC847" s="18">
        <v>710</v>
      </c>
      <c r="AD847" s="18">
        <v>501</v>
      </c>
      <c r="AE847" s="20"/>
      <c r="AF847" s="20"/>
      <c r="AG847" s="23"/>
      <c r="AH847" s="20"/>
      <c r="AI847" s="20"/>
      <c r="AJ847" s="23"/>
      <c r="AK847" s="20"/>
      <c r="AL847" s="20"/>
      <c r="AM847" s="23"/>
      <c r="AN847" s="20"/>
      <c r="AO847" s="20"/>
      <c r="AP847" s="23"/>
      <c r="AQ847" s="20"/>
      <c r="AR847" s="20"/>
      <c r="AS847" s="23"/>
      <c r="AT847" s="23"/>
      <c r="AU847" s="20"/>
    </row>
    <row r="848" spans="17:47" ht="15" thickBot="1" x14ac:dyDescent="0.4">
      <c r="Q848" s="18">
        <v>961</v>
      </c>
      <c r="R848" s="20"/>
      <c r="S848" s="20"/>
      <c r="T848" s="19">
        <v>464</v>
      </c>
      <c r="U848" s="20"/>
      <c r="V848" s="20"/>
      <c r="W848" s="18">
        <v>223</v>
      </c>
      <c r="X848" s="20"/>
      <c r="Y848" s="20"/>
      <c r="Z848" s="18">
        <v>308</v>
      </c>
      <c r="AA848" s="20"/>
      <c r="AB848" s="20"/>
      <c r="AC848" s="18">
        <v>946</v>
      </c>
      <c r="AD848" s="18">
        <v>587</v>
      </c>
      <c r="AE848" s="20"/>
      <c r="AF848" s="20"/>
      <c r="AG848" s="23"/>
      <c r="AH848" s="20"/>
      <c r="AI848" s="20"/>
      <c r="AJ848" s="23"/>
      <c r="AK848" s="20"/>
      <c r="AL848" s="20"/>
      <c r="AM848" s="23"/>
      <c r="AN848" s="20"/>
      <c r="AO848" s="20"/>
      <c r="AP848" s="23"/>
      <c r="AQ848" s="20"/>
      <c r="AR848" s="20"/>
      <c r="AS848" s="23"/>
      <c r="AT848" s="23"/>
      <c r="AU848" s="20"/>
    </row>
    <row r="849" spans="17:47" ht="15" thickBot="1" x14ac:dyDescent="0.4">
      <c r="Q849" s="18">
        <v>734</v>
      </c>
      <c r="R849" s="20"/>
      <c r="S849" s="20"/>
      <c r="T849" s="19">
        <v>256</v>
      </c>
      <c r="U849" s="20"/>
      <c r="V849" s="20"/>
      <c r="W849" s="18">
        <v>263</v>
      </c>
      <c r="X849" s="20"/>
      <c r="Y849" s="20"/>
      <c r="Z849" s="18">
        <v>744</v>
      </c>
      <c r="AA849" s="20"/>
      <c r="AB849" s="20"/>
      <c r="AC849" s="18">
        <v>425</v>
      </c>
      <c r="AD849" s="18">
        <v>489</v>
      </c>
      <c r="AE849" s="20"/>
      <c r="AF849" s="20"/>
      <c r="AG849" s="23"/>
      <c r="AH849" s="20"/>
      <c r="AI849" s="20"/>
      <c r="AJ849" s="23"/>
      <c r="AK849" s="20"/>
      <c r="AL849" s="20"/>
      <c r="AM849" s="23"/>
      <c r="AN849" s="20"/>
      <c r="AO849" s="20"/>
      <c r="AP849" s="23"/>
      <c r="AQ849" s="20"/>
      <c r="AR849" s="20"/>
      <c r="AS849" s="23"/>
      <c r="AT849" s="23"/>
      <c r="AU849" s="20"/>
    </row>
    <row r="850" spans="17:47" ht="15" thickBot="1" x14ac:dyDescent="0.4">
      <c r="Q850" s="18">
        <v>1017</v>
      </c>
      <c r="R850" s="20"/>
      <c r="S850" s="20"/>
      <c r="T850" s="19">
        <v>389</v>
      </c>
      <c r="U850" s="20"/>
      <c r="V850" s="20"/>
      <c r="W850" s="18">
        <v>427</v>
      </c>
      <c r="X850" s="20"/>
      <c r="Y850" s="20"/>
      <c r="Z850" s="18">
        <v>756</v>
      </c>
      <c r="AA850" s="20"/>
      <c r="AB850" s="20"/>
      <c r="AC850" s="18">
        <v>645</v>
      </c>
      <c r="AD850" s="18">
        <v>293</v>
      </c>
      <c r="AE850" s="20"/>
      <c r="AF850" s="20"/>
      <c r="AG850" s="23"/>
      <c r="AH850" s="20"/>
      <c r="AI850" s="20"/>
      <c r="AJ850" s="23"/>
      <c r="AK850" s="20"/>
      <c r="AL850" s="20"/>
      <c r="AM850" s="23"/>
      <c r="AN850" s="20"/>
      <c r="AO850" s="20"/>
      <c r="AP850" s="23"/>
      <c r="AQ850" s="20"/>
      <c r="AR850" s="20"/>
      <c r="AS850" s="23"/>
      <c r="AT850" s="23"/>
      <c r="AU850" s="20"/>
    </row>
    <row r="851" spans="17:47" ht="15" thickBot="1" x14ac:dyDescent="0.4">
      <c r="Q851" s="18">
        <v>520</v>
      </c>
      <c r="R851" s="20"/>
      <c r="S851" s="20"/>
      <c r="T851" s="19">
        <v>186</v>
      </c>
      <c r="U851" s="20"/>
      <c r="V851" s="20"/>
      <c r="W851" s="18">
        <v>462</v>
      </c>
      <c r="X851" s="20"/>
      <c r="Y851" s="20"/>
      <c r="Z851" s="18">
        <v>375</v>
      </c>
      <c r="AA851" s="20"/>
      <c r="AB851" s="20"/>
      <c r="AC851" s="18">
        <v>265</v>
      </c>
      <c r="AD851" s="18">
        <v>577</v>
      </c>
      <c r="AE851" s="20"/>
      <c r="AF851" s="20"/>
      <c r="AG851" s="23"/>
      <c r="AH851" s="20"/>
      <c r="AI851" s="20"/>
      <c r="AJ851" s="23"/>
      <c r="AK851" s="20"/>
      <c r="AL851" s="20"/>
      <c r="AM851" s="23"/>
      <c r="AN851" s="20"/>
      <c r="AO851" s="20"/>
      <c r="AP851" s="23"/>
      <c r="AQ851" s="20"/>
      <c r="AR851" s="20"/>
      <c r="AS851" s="23"/>
      <c r="AT851" s="23"/>
      <c r="AU851" s="20"/>
    </row>
    <row r="852" spans="17:47" ht="15" thickBot="1" x14ac:dyDescent="0.4">
      <c r="Q852" s="18">
        <v>390</v>
      </c>
      <c r="R852" s="20"/>
      <c r="S852" s="20"/>
      <c r="T852" s="19">
        <v>134</v>
      </c>
      <c r="U852" s="20"/>
      <c r="V852" s="20"/>
      <c r="W852" s="18">
        <v>97</v>
      </c>
      <c r="X852" s="20"/>
      <c r="Y852" s="20"/>
      <c r="Z852" s="18">
        <v>473</v>
      </c>
      <c r="AA852" s="20"/>
      <c r="AB852" s="20"/>
      <c r="AC852" s="18">
        <v>459</v>
      </c>
      <c r="AD852" s="18">
        <v>564</v>
      </c>
      <c r="AE852" s="20"/>
      <c r="AF852" s="20"/>
      <c r="AG852" s="23"/>
      <c r="AH852" s="20"/>
      <c r="AI852" s="20"/>
      <c r="AJ852" s="23"/>
      <c r="AK852" s="20"/>
      <c r="AL852" s="20"/>
      <c r="AM852" s="23"/>
      <c r="AN852" s="20"/>
      <c r="AO852" s="20"/>
      <c r="AP852" s="23"/>
      <c r="AQ852" s="20"/>
      <c r="AR852" s="20"/>
      <c r="AS852" s="23"/>
      <c r="AT852" s="23"/>
      <c r="AU852" s="20"/>
    </row>
    <row r="853" spans="17:47" ht="15" thickBot="1" x14ac:dyDescent="0.4">
      <c r="Q853" s="18">
        <v>921</v>
      </c>
      <c r="R853" s="20"/>
      <c r="S853" s="20"/>
      <c r="T853" s="19">
        <v>277</v>
      </c>
      <c r="U853" s="20"/>
      <c r="V853" s="20"/>
      <c r="W853" s="18">
        <v>529</v>
      </c>
      <c r="X853" s="20"/>
      <c r="Y853" s="20"/>
      <c r="Z853" s="18">
        <v>1139</v>
      </c>
      <c r="AA853" s="20"/>
      <c r="AB853" s="20"/>
      <c r="AC853" s="18">
        <v>228</v>
      </c>
      <c r="AD853" s="18">
        <v>348</v>
      </c>
      <c r="AE853" s="20"/>
      <c r="AF853" s="20"/>
      <c r="AG853" s="23"/>
      <c r="AH853" s="20"/>
      <c r="AI853" s="20"/>
      <c r="AJ853" s="23"/>
      <c r="AK853" s="20"/>
      <c r="AL853" s="20"/>
      <c r="AM853" s="23"/>
      <c r="AN853" s="20"/>
      <c r="AO853" s="20"/>
      <c r="AP853" s="23"/>
      <c r="AQ853" s="20"/>
      <c r="AR853" s="20"/>
      <c r="AS853" s="23"/>
      <c r="AT853" s="23"/>
      <c r="AU853" s="20"/>
    </row>
    <row r="854" spans="17:47" ht="15" thickBot="1" x14ac:dyDescent="0.4">
      <c r="Q854" s="18">
        <v>511</v>
      </c>
      <c r="R854" s="20"/>
      <c r="S854" s="20"/>
      <c r="T854" s="19">
        <v>254</v>
      </c>
      <c r="U854" s="20"/>
      <c r="V854" s="20"/>
      <c r="W854" s="18">
        <v>239</v>
      </c>
      <c r="X854" s="20"/>
      <c r="Y854" s="20"/>
      <c r="Z854" s="18">
        <v>455</v>
      </c>
      <c r="AA854" s="20"/>
      <c r="AB854" s="20"/>
      <c r="AC854" s="18">
        <v>805</v>
      </c>
      <c r="AD854" s="18">
        <v>433</v>
      </c>
      <c r="AE854" s="20"/>
      <c r="AF854" s="20"/>
      <c r="AG854" s="23"/>
      <c r="AH854" s="20"/>
      <c r="AI854" s="20"/>
      <c r="AJ854" s="23"/>
      <c r="AK854" s="20"/>
      <c r="AL854" s="20"/>
      <c r="AM854" s="23"/>
      <c r="AN854" s="20"/>
      <c r="AO854" s="20"/>
      <c r="AP854" s="23"/>
      <c r="AQ854" s="20"/>
      <c r="AR854" s="20"/>
      <c r="AS854" s="23"/>
      <c r="AT854" s="23"/>
      <c r="AU854" s="20"/>
    </row>
    <row r="855" spans="17:47" ht="15" thickBot="1" x14ac:dyDescent="0.4">
      <c r="Q855" s="18">
        <v>341</v>
      </c>
      <c r="R855" s="20"/>
      <c r="S855" s="20"/>
      <c r="T855" s="19">
        <v>428</v>
      </c>
      <c r="U855" s="20"/>
      <c r="V855" s="20"/>
      <c r="W855" s="18">
        <v>152</v>
      </c>
      <c r="X855" s="20"/>
      <c r="Y855" s="20"/>
      <c r="Z855" s="18">
        <v>888</v>
      </c>
      <c r="AA855" s="20"/>
      <c r="AB855" s="20"/>
      <c r="AC855" s="18">
        <v>761</v>
      </c>
      <c r="AD855" s="18">
        <v>288</v>
      </c>
      <c r="AE855" s="20"/>
      <c r="AF855" s="20"/>
      <c r="AG855" s="20"/>
      <c r="AH855" s="20"/>
      <c r="AI855" s="20"/>
      <c r="AJ855" s="23"/>
      <c r="AK855" s="20"/>
      <c r="AL855" s="20"/>
      <c r="AM855" s="23"/>
      <c r="AN855" s="20"/>
      <c r="AO855" s="20"/>
      <c r="AP855" s="23"/>
      <c r="AQ855" s="20"/>
      <c r="AR855" s="20"/>
      <c r="AS855" s="23"/>
      <c r="AT855" s="23"/>
      <c r="AU855" s="20"/>
    </row>
    <row r="856" spans="17:47" ht="15" thickBot="1" x14ac:dyDescent="0.4">
      <c r="Q856" s="18">
        <v>607</v>
      </c>
      <c r="R856" s="20"/>
      <c r="S856" s="20"/>
      <c r="T856" s="19">
        <v>460</v>
      </c>
      <c r="U856" s="20"/>
      <c r="V856" s="20"/>
      <c r="W856" s="18">
        <v>444</v>
      </c>
      <c r="X856" s="20"/>
      <c r="Y856" s="20"/>
      <c r="Z856" s="18">
        <v>248</v>
      </c>
      <c r="AA856" s="20"/>
      <c r="AB856" s="20"/>
      <c r="AC856" s="18">
        <v>666</v>
      </c>
      <c r="AD856" s="18">
        <v>252</v>
      </c>
      <c r="AE856" s="20"/>
      <c r="AF856" s="20"/>
      <c r="AG856" s="23"/>
      <c r="AH856" s="20"/>
      <c r="AI856" s="20"/>
      <c r="AJ856" s="23"/>
      <c r="AK856" s="20"/>
      <c r="AL856" s="20"/>
      <c r="AM856" s="23"/>
      <c r="AN856" s="20"/>
      <c r="AO856" s="20"/>
      <c r="AP856" s="23"/>
      <c r="AQ856" s="20"/>
      <c r="AR856" s="20"/>
      <c r="AS856" s="23"/>
      <c r="AT856" s="23"/>
      <c r="AU856" s="20"/>
    </row>
    <row r="857" spans="17:47" ht="15" thickBot="1" x14ac:dyDescent="0.4">
      <c r="Q857" s="18">
        <v>1312</v>
      </c>
      <c r="R857" s="20"/>
      <c r="S857" s="20"/>
      <c r="T857" s="19">
        <v>262</v>
      </c>
      <c r="U857" s="20"/>
      <c r="V857" s="20"/>
      <c r="W857" s="18">
        <v>273</v>
      </c>
      <c r="X857" s="20"/>
      <c r="Y857" s="20"/>
      <c r="Z857" s="18">
        <v>492</v>
      </c>
      <c r="AA857" s="20"/>
      <c r="AB857" s="20"/>
      <c r="AC857" s="18">
        <v>565</v>
      </c>
      <c r="AD857" s="18">
        <v>312</v>
      </c>
      <c r="AE857" s="20"/>
      <c r="AF857" s="20"/>
      <c r="AG857" s="23"/>
      <c r="AH857" s="20"/>
      <c r="AI857" s="20"/>
      <c r="AJ857" s="23"/>
      <c r="AK857" s="20"/>
      <c r="AL857" s="20"/>
      <c r="AM857" s="23"/>
      <c r="AN857" s="20"/>
      <c r="AO857" s="20"/>
      <c r="AP857" s="23"/>
      <c r="AQ857" s="20"/>
      <c r="AR857" s="20"/>
      <c r="AS857" s="23"/>
      <c r="AT857" s="23"/>
      <c r="AU857" s="20"/>
    </row>
    <row r="858" spans="17:47" ht="15" thickBot="1" x14ac:dyDescent="0.4">
      <c r="Q858" s="18">
        <v>700</v>
      </c>
      <c r="R858" s="20"/>
      <c r="S858" s="20"/>
      <c r="T858" s="19">
        <v>520</v>
      </c>
      <c r="U858" s="20"/>
      <c r="V858" s="20"/>
      <c r="W858" s="18">
        <v>209</v>
      </c>
      <c r="X858" s="20"/>
      <c r="Y858" s="20"/>
      <c r="Z858" s="18">
        <v>365</v>
      </c>
      <c r="AA858" s="20"/>
      <c r="AB858" s="20"/>
      <c r="AC858" s="18">
        <v>158</v>
      </c>
      <c r="AD858" s="18">
        <v>795</v>
      </c>
      <c r="AE858" s="20"/>
      <c r="AF858" s="20"/>
      <c r="AG858" s="23"/>
      <c r="AH858" s="20"/>
      <c r="AI858" s="20"/>
      <c r="AJ858" s="23"/>
      <c r="AK858" s="20"/>
      <c r="AL858" s="20"/>
      <c r="AM858" s="23"/>
      <c r="AN858" s="20"/>
      <c r="AO858" s="20"/>
      <c r="AP858" s="23"/>
      <c r="AQ858" s="20"/>
      <c r="AR858" s="20"/>
      <c r="AS858" s="23"/>
      <c r="AT858" s="23"/>
      <c r="AU858" s="20"/>
    </row>
    <row r="859" spans="17:47" ht="15" thickBot="1" x14ac:dyDescent="0.4">
      <c r="Q859" s="18">
        <v>380</v>
      </c>
      <c r="R859" s="20"/>
      <c r="S859" s="20"/>
      <c r="T859" s="19">
        <v>84</v>
      </c>
      <c r="U859" s="20"/>
      <c r="V859" s="20"/>
      <c r="W859" s="18">
        <v>400</v>
      </c>
      <c r="X859" s="20"/>
      <c r="Y859" s="20"/>
      <c r="Z859" s="18">
        <v>1218</v>
      </c>
      <c r="AA859" s="20"/>
      <c r="AB859" s="20"/>
      <c r="AC859" s="18">
        <v>522</v>
      </c>
      <c r="AD859" s="18">
        <v>686</v>
      </c>
      <c r="AE859" s="20"/>
      <c r="AF859" s="20"/>
      <c r="AG859" s="23"/>
      <c r="AH859" s="20"/>
      <c r="AI859" s="20"/>
      <c r="AJ859" s="23"/>
      <c r="AK859" s="20"/>
      <c r="AL859" s="20"/>
      <c r="AM859" s="23"/>
      <c r="AN859" s="20"/>
      <c r="AO859" s="20"/>
      <c r="AP859" s="23"/>
      <c r="AQ859" s="20"/>
      <c r="AR859" s="20"/>
      <c r="AS859" s="23"/>
      <c r="AT859" s="23"/>
      <c r="AU859" s="20"/>
    </row>
    <row r="860" spans="17:47" ht="15" thickBot="1" x14ac:dyDescent="0.4">
      <c r="Q860" s="18">
        <v>344</v>
      </c>
      <c r="R860" s="20"/>
      <c r="S860" s="20"/>
      <c r="T860" s="19">
        <v>202</v>
      </c>
      <c r="U860" s="20"/>
      <c r="V860" s="20"/>
      <c r="W860" s="18">
        <v>367</v>
      </c>
      <c r="X860" s="20"/>
      <c r="Y860" s="20"/>
      <c r="Z860" s="18">
        <v>603</v>
      </c>
      <c r="AA860" s="20"/>
      <c r="AB860" s="20"/>
      <c r="AC860" s="18">
        <v>572</v>
      </c>
      <c r="AD860" s="18">
        <v>231</v>
      </c>
      <c r="AE860" s="20"/>
      <c r="AF860" s="20"/>
      <c r="AG860" s="23"/>
      <c r="AH860" s="20"/>
      <c r="AI860" s="20"/>
      <c r="AJ860" s="23"/>
      <c r="AK860" s="20"/>
      <c r="AL860" s="20"/>
      <c r="AM860" s="23"/>
      <c r="AN860" s="20"/>
      <c r="AO860" s="20"/>
      <c r="AP860" s="23"/>
      <c r="AQ860" s="20"/>
      <c r="AR860" s="20"/>
      <c r="AS860" s="23"/>
      <c r="AT860" s="23"/>
      <c r="AU860" s="20"/>
    </row>
    <row r="861" spans="17:47" ht="15" thickBot="1" x14ac:dyDescent="0.4">
      <c r="Q861" s="18">
        <v>102</v>
      </c>
      <c r="R861" s="20"/>
      <c r="S861" s="20"/>
      <c r="T861" s="19">
        <v>503</v>
      </c>
      <c r="U861" s="20"/>
      <c r="V861" s="20"/>
      <c r="W861" s="18">
        <v>202</v>
      </c>
      <c r="X861" s="20"/>
      <c r="Y861" s="20"/>
      <c r="Z861" s="18">
        <v>217</v>
      </c>
      <c r="AA861" s="20"/>
      <c r="AB861" s="20"/>
      <c r="AC861" s="18">
        <v>440</v>
      </c>
      <c r="AD861" s="18">
        <v>662</v>
      </c>
      <c r="AE861" s="20"/>
      <c r="AF861" s="20"/>
      <c r="AG861" s="23"/>
      <c r="AH861" s="20"/>
      <c r="AI861" s="20"/>
      <c r="AJ861" s="23"/>
      <c r="AK861" s="20"/>
      <c r="AL861" s="20"/>
      <c r="AM861" s="23"/>
      <c r="AN861" s="20"/>
      <c r="AO861" s="20"/>
      <c r="AP861" s="23"/>
      <c r="AQ861" s="20"/>
      <c r="AR861" s="20"/>
      <c r="AS861" s="23"/>
      <c r="AT861" s="23"/>
      <c r="AU861" s="20"/>
    </row>
    <row r="862" spans="17:47" ht="15" thickBot="1" x14ac:dyDescent="0.4">
      <c r="Q862" s="18">
        <v>288</v>
      </c>
      <c r="R862" s="20"/>
      <c r="S862" s="20"/>
      <c r="T862" s="19">
        <v>205</v>
      </c>
      <c r="U862" s="20"/>
      <c r="V862" s="20"/>
      <c r="W862" s="18">
        <v>211</v>
      </c>
      <c r="X862" s="20"/>
      <c r="Y862" s="20"/>
      <c r="Z862" s="20"/>
      <c r="AA862" s="20"/>
      <c r="AB862" s="20"/>
      <c r="AC862" s="18">
        <v>211</v>
      </c>
      <c r="AD862" s="18">
        <v>428</v>
      </c>
      <c r="AE862" s="20"/>
      <c r="AF862" s="20"/>
      <c r="AG862" s="23"/>
      <c r="AH862" s="20"/>
      <c r="AI862" s="20"/>
      <c r="AJ862" s="23"/>
      <c r="AK862" s="20"/>
      <c r="AL862" s="20"/>
      <c r="AM862" s="23"/>
      <c r="AN862" s="20"/>
      <c r="AO862" s="20"/>
      <c r="AP862" s="20"/>
      <c r="AQ862" s="20"/>
      <c r="AR862" s="20"/>
      <c r="AS862" s="23"/>
      <c r="AT862" s="23"/>
      <c r="AU862" s="20"/>
    </row>
    <row r="863" spans="17:47" ht="15" thickBot="1" x14ac:dyDescent="0.4">
      <c r="Q863" s="18">
        <v>619</v>
      </c>
      <c r="R863" s="20"/>
      <c r="S863" s="20"/>
      <c r="T863" s="19">
        <v>347</v>
      </c>
      <c r="U863" s="20"/>
      <c r="V863" s="20"/>
      <c r="W863" s="18">
        <v>192</v>
      </c>
      <c r="X863" s="20"/>
      <c r="Y863" s="20"/>
      <c r="Z863" s="20"/>
      <c r="AA863" s="20"/>
      <c r="AB863" s="20"/>
      <c r="AC863" s="18">
        <v>513</v>
      </c>
      <c r="AD863" s="18">
        <v>230</v>
      </c>
      <c r="AE863" s="20"/>
      <c r="AF863" s="20"/>
      <c r="AG863" s="23"/>
      <c r="AH863" s="20"/>
      <c r="AI863" s="20"/>
      <c r="AJ863" s="23"/>
      <c r="AK863" s="20"/>
      <c r="AL863" s="20"/>
      <c r="AM863" s="23"/>
      <c r="AN863" s="20"/>
      <c r="AO863" s="20"/>
      <c r="AP863" s="20"/>
      <c r="AQ863" s="20"/>
      <c r="AR863" s="20"/>
      <c r="AS863" s="23"/>
      <c r="AT863" s="23"/>
      <c r="AU863" s="20"/>
    </row>
    <row r="864" spans="17:47" ht="15" thickBot="1" x14ac:dyDescent="0.4">
      <c r="Q864" s="18">
        <v>679</v>
      </c>
      <c r="R864" s="20"/>
      <c r="S864" s="20"/>
      <c r="T864" s="19">
        <v>295</v>
      </c>
      <c r="U864" s="20"/>
      <c r="V864" s="20"/>
      <c r="W864" s="18">
        <v>966</v>
      </c>
      <c r="X864" s="20"/>
      <c r="Y864" s="20"/>
      <c r="Z864" s="20"/>
      <c r="AA864" s="20"/>
      <c r="AB864" s="20"/>
      <c r="AC864" s="18">
        <v>428</v>
      </c>
      <c r="AD864" s="18">
        <v>227</v>
      </c>
      <c r="AE864" s="20"/>
      <c r="AF864" s="20"/>
      <c r="AG864" s="23"/>
      <c r="AH864" s="20"/>
      <c r="AI864" s="20"/>
      <c r="AJ864" s="23"/>
      <c r="AK864" s="20"/>
      <c r="AL864" s="20"/>
      <c r="AM864" s="23"/>
      <c r="AN864" s="20"/>
      <c r="AO864" s="20"/>
      <c r="AP864" s="20"/>
      <c r="AQ864" s="20"/>
      <c r="AR864" s="20"/>
      <c r="AS864" s="23"/>
      <c r="AT864" s="23"/>
      <c r="AU864" s="20"/>
    </row>
    <row r="865" spans="17:47" ht="15" thickBot="1" x14ac:dyDescent="0.4">
      <c r="Q865" s="18">
        <v>687</v>
      </c>
      <c r="R865" s="20"/>
      <c r="S865" s="20"/>
      <c r="T865" s="19">
        <v>221</v>
      </c>
      <c r="U865" s="20"/>
      <c r="V865" s="20"/>
      <c r="W865" s="18">
        <v>179</v>
      </c>
      <c r="X865" s="20"/>
      <c r="Y865" s="20"/>
      <c r="Z865" s="20"/>
      <c r="AA865" s="20"/>
      <c r="AB865" s="20"/>
      <c r="AC865" s="18">
        <v>741</v>
      </c>
      <c r="AD865" s="18">
        <v>1616</v>
      </c>
      <c r="AE865" s="20"/>
      <c r="AF865" s="20"/>
      <c r="AG865" s="23"/>
      <c r="AH865" s="20"/>
      <c r="AI865" s="20"/>
      <c r="AJ865" s="23"/>
      <c r="AK865" s="20"/>
      <c r="AL865" s="20"/>
      <c r="AM865" s="23"/>
      <c r="AN865" s="20"/>
      <c r="AO865" s="20"/>
      <c r="AP865" s="20"/>
      <c r="AQ865" s="20"/>
      <c r="AR865" s="20"/>
      <c r="AS865" s="23"/>
      <c r="AT865" s="23"/>
      <c r="AU865" s="20"/>
    </row>
    <row r="866" spans="17:47" ht="15" thickBot="1" x14ac:dyDescent="0.4">
      <c r="Q866" s="18">
        <v>339</v>
      </c>
      <c r="R866" s="20"/>
      <c r="S866" s="20"/>
      <c r="T866" s="19">
        <v>462</v>
      </c>
      <c r="U866" s="20"/>
      <c r="V866" s="20"/>
      <c r="W866" s="18">
        <v>453</v>
      </c>
      <c r="X866" s="20"/>
      <c r="Y866" s="20"/>
      <c r="Z866" s="20"/>
      <c r="AA866" s="20"/>
      <c r="AB866" s="20"/>
      <c r="AC866" s="18">
        <v>427</v>
      </c>
      <c r="AD866" s="18">
        <v>728</v>
      </c>
      <c r="AE866" s="20"/>
      <c r="AF866" s="20"/>
      <c r="AG866" s="23"/>
      <c r="AH866" s="20"/>
      <c r="AI866" s="20"/>
      <c r="AJ866" s="23"/>
      <c r="AK866" s="20"/>
      <c r="AL866" s="20"/>
      <c r="AM866" s="23"/>
      <c r="AN866" s="20"/>
      <c r="AO866" s="20"/>
      <c r="AP866" s="20"/>
      <c r="AQ866" s="20"/>
      <c r="AR866" s="20"/>
      <c r="AS866" s="23"/>
      <c r="AT866" s="23"/>
      <c r="AU866" s="20"/>
    </row>
    <row r="867" spans="17:47" ht="15" thickBot="1" x14ac:dyDescent="0.4">
      <c r="Q867" s="18">
        <v>572</v>
      </c>
      <c r="R867" s="20"/>
      <c r="S867" s="20"/>
      <c r="T867" s="19">
        <v>368</v>
      </c>
      <c r="U867" s="20"/>
      <c r="V867" s="20"/>
      <c r="W867" s="18">
        <v>250</v>
      </c>
      <c r="X867" s="20"/>
      <c r="Y867" s="20"/>
      <c r="Z867" s="20"/>
      <c r="AA867" s="20"/>
      <c r="AB867" s="20"/>
      <c r="AC867" s="18">
        <v>2141</v>
      </c>
      <c r="AD867" s="18">
        <v>315</v>
      </c>
      <c r="AE867" s="20"/>
      <c r="AF867" s="20"/>
      <c r="AG867" s="23"/>
      <c r="AH867" s="20"/>
      <c r="AI867" s="20"/>
      <c r="AJ867" s="23"/>
      <c r="AK867" s="20"/>
      <c r="AL867" s="20"/>
      <c r="AM867" s="23"/>
      <c r="AN867" s="20"/>
      <c r="AO867" s="20"/>
      <c r="AP867" s="20"/>
      <c r="AQ867" s="20"/>
      <c r="AR867" s="20"/>
      <c r="AS867" s="23"/>
      <c r="AT867" s="23"/>
      <c r="AU867" s="20"/>
    </row>
    <row r="868" spans="17:47" ht="15" thickBot="1" x14ac:dyDescent="0.4">
      <c r="Q868" s="18">
        <v>469</v>
      </c>
      <c r="R868" s="20"/>
      <c r="S868" s="20"/>
      <c r="T868" s="19">
        <v>368</v>
      </c>
      <c r="U868" s="20"/>
      <c r="V868" s="20"/>
      <c r="W868" s="18">
        <v>456</v>
      </c>
      <c r="X868" s="20"/>
      <c r="Y868" s="20"/>
      <c r="Z868" s="20"/>
      <c r="AA868" s="20"/>
      <c r="AB868" s="20"/>
      <c r="AC868" s="18">
        <v>625</v>
      </c>
      <c r="AD868" s="18">
        <v>163</v>
      </c>
      <c r="AE868" s="20"/>
      <c r="AF868" s="20"/>
      <c r="AG868" s="23"/>
      <c r="AH868" s="20"/>
      <c r="AI868" s="20"/>
      <c r="AJ868" s="23"/>
      <c r="AK868" s="20"/>
      <c r="AL868" s="20"/>
      <c r="AM868" s="23"/>
      <c r="AN868" s="20"/>
      <c r="AO868" s="20"/>
      <c r="AP868" s="20"/>
      <c r="AQ868" s="20"/>
      <c r="AR868" s="20"/>
      <c r="AS868" s="23"/>
      <c r="AT868" s="23"/>
      <c r="AU868" s="20"/>
    </row>
    <row r="869" spans="17:47" ht="15" thickBot="1" x14ac:dyDescent="0.4">
      <c r="Q869" s="18">
        <v>497</v>
      </c>
      <c r="R869" s="20"/>
      <c r="S869" s="20"/>
      <c r="T869" s="19">
        <v>249</v>
      </c>
      <c r="U869" s="20"/>
      <c r="V869" s="20"/>
      <c r="W869" s="18">
        <v>865</v>
      </c>
      <c r="X869" s="20"/>
      <c r="Y869" s="20"/>
      <c r="Z869" s="20"/>
      <c r="AA869" s="20"/>
      <c r="AB869" s="20"/>
      <c r="AC869" s="18">
        <v>972</v>
      </c>
      <c r="AD869" s="18">
        <v>570</v>
      </c>
      <c r="AE869" s="20"/>
      <c r="AF869" s="20"/>
      <c r="AG869" s="23"/>
      <c r="AH869" s="20"/>
      <c r="AI869" s="20"/>
      <c r="AJ869" s="23"/>
      <c r="AK869" s="20"/>
      <c r="AL869" s="20"/>
      <c r="AM869" s="23"/>
      <c r="AN869" s="20"/>
      <c r="AO869" s="20"/>
      <c r="AP869" s="20"/>
      <c r="AQ869" s="20"/>
      <c r="AR869" s="20"/>
      <c r="AS869" s="23"/>
      <c r="AT869" s="23"/>
      <c r="AU869" s="20"/>
    </row>
    <row r="870" spans="17:47" ht="15" thickBot="1" x14ac:dyDescent="0.4">
      <c r="Q870" s="18">
        <v>687</v>
      </c>
      <c r="R870" s="20"/>
      <c r="S870" s="20"/>
      <c r="T870" s="19">
        <v>457</v>
      </c>
      <c r="U870" s="20"/>
      <c r="V870" s="20"/>
      <c r="W870" s="18">
        <v>526</v>
      </c>
      <c r="X870" s="20"/>
      <c r="Y870" s="20"/>
      <c r="Z870" s="20"/>
      <c r="AA870" s="20"/>
      <c r="AB870" s="20"/>
      <c r="AC870" s="18">
        <v>261</v>
      </c>
      <c r="AD870" s="18">
        <v>446</v>
      </c>
      <c r="AE870" s="20"/>
      <c r="AF870" s="20"/>
      <c r="AG870" s="23"/>
      <c r="AH870" s="20"/>
      <c r="AI870" s="20"/>
      <c r="AJ870" s="23"/>
      <c r="AK870" s="20"/>
      <c r="AL870" s="20"/>
      <c r="AM870" s="23"/>
      <c r="AN870" s="20"/>
      <c r="AO870" s="20"/>
      <c r="AP870" s="20"/>
      <c r="AQ870" s="20"/>
      <c r="AR870" s="20"/>
      <c r="AS870" s="23"/>
      <c r="AT870" s="23"/>
      <c r="AU870" s="20"/>
    </row>
    <row r="871" spans="17:47" ht="15" thickBot="1" x14ac:dyDescent="0.4">
      <c r="Q871" s="18">
        <v>784</v>
      </c>
      <c r="R871" s="20"/>
      <c r="S871" s="20"/>
      <c r="T871" s="19">
        <v>518</v>
      </c>
      <c r="U871" s="20"/>
      <c r="V871" s="20"/>
      <c r="W871" s="18">
        <v>433</v>
      </c>
      <c r="X871" s="20"/>
      <c r="Y871" s="20"/>
      <c r="Z871" s="20"/>
      <c r="AA871" s="20"/>
      <c r="AB871" s="20"/>
      <c r="AC871" s="18">
        <v>725</v>
      </c>
      <c r="AD871" s="18">
        <v>217</v>
      </c>
      <c r="AE871" s="20"/>
      <c r="AF871" s="20"/>
      <c r="AG871" s="23"/>
      <c r="AH871" s="20"/>
      <c r="AI871" s="20"/>
      <c r="AJ871" s="23"/>
      <c r="AK871" s="20"/>
      <c r="AL871" s="20"/>
      <c r="AM871" s="23"/>
      <c r="AN871" s="20"/>
      <c r="AO871" s="20"/>
      <c r="AP871" s="20"/>
      <c r="AQ871" s="20"/>
      <c r="AR871" s="20"/>
      <c r="AS871" s="23"/>
      <c r="AT871" s="23"/>
      <c r="AU871" s="20"/>
    </row>
    <row r="872" spans="17:47" ht="15" thickBot="1" x14ac:dyDescent="0.4">
      <c r="Q872" s="18">
        <v>653</v>
      </c>
      <c r="R872" s="20"/>
      <c r="S872" s="20"/>
      <c r="T872" s="19">
        <v>570</v>
      </c>
      <c r="U872" s="20"/>
      <c r="V872" s="20"/>
      <c r="W872" s="18">
        <v>393</v>
      </c>
      <c r="X872" s="20"/>
      <c r="Y872" s="20"/>
      <c r="Z872" s="20"/>
      <c r="AA872" s="20"/>
      <c r="AB872" s="20"/>
      <c r="AC872" s="18">
        <v>51</v>
      </c>
      <c r="AD872" s="18">
        <v>349</v>
      </c>
      <c r="AE872" s="20"/>
      <c r="AF872" s="20"/>
      <c r="AG872" s="23"/>
      <c r="AH872" s="20"/>
      <c r="AI872" s="20"/>
      <c r="AJ872" s="23"/>
      <c r="AK872" s="20"/>
      <c r="AL872" s="20"/>
      <c r="AM872" s="23"/>
      <c r="AN872" s="20"/>
      <c r="AO872" s="20"/>
      <c r="AP872" s="20"/>
      <c r="AQ872" s="20"/>
      <c r="AR872" s="20"/>
      <c r="AS872" s="23"/>
      <c r="AT872" s="23"/>
      <c r="AU872" s="20"/>
    </row>
    <row r="873" spans="17:47" ht="15" thickBot="1" x14ac:dyDescent="0.4">
      <c r="Q873" s="18">
        <v>413</v>
      </c>
      <c r="R873" s="20"/>
      <c r="S873" s="20"/>
      <c r="T873" s="19">
        <v>78</v>
      </c>
      <c r="U873" s="20"/>
      <c r="V873" s="20"/>
      <c r="W873" s="18">
        <v>194</v>
      </c>
      <c r="X873" s="20"/>
      <c r="Y873" s="20"/>
      <c r="Z873" s="20"/>
      <c r="AA873" s="20"/>
      <c r="AB873" s="20"/>
      <c r="AC873" s="18">
        <v>420</v>
      </c>
      <c r="AD873" s="18">
        <v>567</v>
      </c>
      <c r="AE873" s="20"/>
      <c r="AF873" s="20"/>
      <c r="AG873" s="23"/>
      <c r="AH873" s="20"/>
      <c r="AI873" s="20"/>
      <c r="AJ873" s="23"/>
      <c r="AK873" s="20"/>
      <c r="AL873" s="20"/>
      <c r="AM873" s="23"/>
      <c r="AN873" s="20"/>
      <c r="AO873" s="20"/>
      <c r="AP873" s="20"/>
      <c r="AQ873" s="20"/>
      <c r="AR873" s="20"/>
      <c r="AS873" s="23"/>
      <c r="AT873" s="23"/>
      <c r="AU873" s="20"/>
    </row>
    <row r="874" spans="17:47" ht="15" thickBot="1" x14ac:dyDescent="0.4">
      <c r="Q874" s="18">
        <v>629</v>
      </c>
      <c r="R874" s="20"/>
      <c r="S874" s="20"/>
      <c r="T874" s="19">
        <v>598</v>
      </c>
      <c r="U874" s="20"/>
      <c r="V874" s="20"/>
      <c r="W874" s="18">
        <v>810</v>
      </c>
      <c r="X874" s="20"/>
      <c r="Y874" s="20"/>
      <c r="Z874" s="20"/>
      <c r="AA874" s="20"/>
      <c r="AB874" s="20"/>
      <c r="AC874" s="18">
        <v>1367</v>
      </c>
      <c r="AD874" s="18">
        <v>316</v>
      </c>
      <c r="AE874" s="20"/>
      <c r="AF874" s="20"/>
      <c r="AG874" s="23"/>
      <c r="AH874" s="20"/>
      <c r="AI874" s="20"/>
      <c r="AJ874" s="23"/>
      <c r="AK874" s="20"/>
      <c r="AL874" s="20"/>
      <c r="AM874" s="23"/>
      <c r="AN874" s="20"/>
      <c r="AO874" s="20"/>
      <c r="AP874" s="20"/>
      <c r="AQ874" s="20"/>
      <c r="AR874" s="20"/>
      <c r="AS874" s="23"/>
      <c r="AT874" s="23"/>
      <c r="AU874" s="20"/>
    </row>
    <row r="875" spans="17:47" ht="15" thickBot="1" x14ac:dyDescent="0.4">
      <c r="Q875" s="18">
        <v>658</v>
      </c>
      <c r="R875" s="20"/>
      <c r="S875" s="20"/>
      <c r="T875" s="19">
        <v>470</v>
      </c>
      <c r="U875" s="20"/>
      <c r="V875" s="20"/>
      <c r="W875" s="18">
        <v>354</v>
      </c>
      <c r="X875" s="20"/>
      <c r="Y875" s="20"/>
      <c r="Z875" s="20"/>
      <c r="AA875" s="20"/>
      <c r="AB875" s="20"/>
      <c r="AC875" s="18">
        <v>548</v>
      </c>
      <c r="AD875" s="18">
        <v>615</v>
      </c>
      <c r="AE875" s="20"/>
      <c r="AF875" s="20"/>
      <c r="AG875" s="23"/>
      <c r="AH875" s="20"/>
      <c r="AI875" s="20"/>
      <c r="AJ875" s="23"/>
      <c r="AK875" s="20"/>
      <c r="AL875" s="20"/>
      <c r="AM875" s="23"/>
      <c r="AN875" s="20"/>
      <c r="AO875" s="20"/>
      <c r="AP875" s="20"/>
      <c r="AQ875" s="20"/>
      <c r="AR875" s="20"/>
      <c r="AS875" s="23"/>
      <c r="AT875" s="23"/>
      <c r="AU875" s="20"/>
    </row>
    <row r="876" spans="17:47" ht="15" thickBot="1" x14ac:dyDescent="0.4">
      <c r="Q876" s="18">
        <v>204</v>
      </c>
      <c r="R876" s="20"/>
      <c r="S876" s="20"/>
      <c r="T876" s="19">
        <v>580</v>
      </c>
      <c r="U876" s="20"/>
      <c r="V876" s="20"/>
      <c r="W876" s="18">
        <v>363</v>
      </c>
      <c r="X876" s="20"/>
      <c r="Y876" s="20"/>
      <c r="Z876" s="20"/>
      <c r="AA876" s="20"/>
      <c r="AB876" s="20"/>
      <c r="AC876" s="18">
        <v>298</v>
      </c>
      <c r="AD876" s="18">
        <v>639</v>
      </c>
      <c r="AE876" s="20"/>
      <c r="AF876" s="20"/>
      <c r="AG876" s="23"/>
      <c r="AH876" s="20"/>
      <c r="AI876" s="20"/>
      <c r="AJ876" s="23"/>
      <c r="AK876" s="20"/>
      <c r="AL876" s="20"/>
      <c r="AM876" s="23"/>
      <c r="AN876" s="20"/>
      <c r="AO876" s="20"/>
      <c r="AP876" s="20"/>
      <c r="AQ876" s="20"/>
      <c r="AR876" s="20"/>
      <c r="AS876" s="23"/>
      <c r="AT876" s="23"/>
      <c r="AU876" s="20"/>
    </row>
    <row r="877" spans="17:47" ht="15" thickBot="1" x14ac:dyDescent="0.4">
      <c r="Q877" s="18">
        <v>2236</v>
      </c>
      <c r="R877" s="20"/>
      <c r="S877" s="20"/>
      <c r="T877" s="19">
        <v>671</v>
      </c>
      <c r="U877" s="20"/>
      <c r="V877" s="20"/>
      <c r="W877" s="18">
        <v>725</v>
      </c>
      <c r="X877" s="20"/>
      <c r="Y877" s="20"/>
      <c r="Z877" s="20"/>
      <c r="AA877" s="20"/>
      <c r="AB877" s="20"/>
      <c r="AC877" s="18">
        <v>413</v>
      </c>
      <c r="AD877" s="18">
        <v>290</v>
      </c>
      <c r="AE877" s="20"/>
      <c r="AF877" s="20"/>
      <c r="AG877" s="23"/>
      <c r="AH877" s="20"/>
      <c r="AI877" s="20"/>
      <c r="AJ877" s="23"/>
      <c r="AK877" s="20"/>
      <c r="AL877" s="20"/>
      <c r="AM877" s="23"/>
      <c r="AN877" s="20"/>
      <c r="AO877" s="20"/>
      <c r="AP877" s="20"/>
      <c r="AQ877" s="20"/>
      <c r="AR877" s="20"/>
      <c r="AS877" s="23"/>
      <c r="AT877" s="23"/>
      <c r="AU877" s="20"/>
    </row>
    <row r="878" spans="17:47" ht="15" thickBot="1" x14ac:dyDescent="0.4">
      <c r="Q878" s="18">
        <v>367</v>
      </c>
      <c r="R878" s="20"/>
      <c r="S878" s="20"/>
      <c r="T878" s="19">
        <v>710</v>
      </c>
      <c r="U878" s="20"/>
      <c r="V878" s="20"/>
      <c r="W878" s="18">
        <v>236</v>
      </c>
      <c r="X878" s="20"/>
      <c r="Y878" s="20"/>
      <c r="Z878" s="20"/>
      <c r="AA878" s="20"/>
      <c r="AB878" s="20"/>
      <c r="AC878" s="18">
        <v>800</v>
      </c>
      <c r="AD878" s="18">
        <v>437</v>
      </c>
      <c r="AE878" s="20"/>
      <c r="AF878" s="20"/>
      <c r="AG878" s="23"/>
      <c r="AH878" s="20"/>
      <c r="AI878" s="20"/>
      <c r="AJ878" s="23"/>
      <c r="AK878" s="20"/>
      <c r="AL878" s="20"/>
      <c r="AM878" s="23"/>
      <c r="AN878" s="20"/>
      <c r="AO878" s="20"/>
      <c r="AP878" s="20"/>
      <c r="AQ878" s="20"/>
      <c r="AR878" s="20"/>
      <c r="AS878" s="23"/>
      <c r="AT878" s="23"/>
      <c r="AU878" s="20"/>
    </row>
    <row r="879" spans="17:47" ht="15" thickBot="1" x14ac:dyDescent="0.4">
      <c r="Q879" s="18">
        <v>279</v>
      </c>
      <c r="R879" s="20"/>
      <c r="S879" s="20"/>
      <c r="T879" s="19">
        <v>329</v>
      </c>
      <c r="U879" s="20"/>
      <c r="V879" s="20"/>
      <c r="W879" s="18">
        <v>304</v>
      </c>
      <c r="X879" s="20"/>
      <c r="Y879" s="20"/>
      <c r="Z879" s="20"/>
      <c r="AA879" s="20"/>
      <c r="AB879" s="20"/>
      <c r="AC879" s="18">
        <v>1436</v>
      </c>
      <c r="AD879" s="18">
        <v>368</v>
      </c>
      <c r="AE879" s="20"/>
      <c r="AF879" s="20"/>
      <c r="AG879" s="23"/>
      <c r="AH879" s="20"/>
      <c r="AI879" s="20"/>
      <c r="AJ879" s="23"/>
      <c r="AK879" s="20"/>
      <c r="AL879" s="20"/>
      <c r="AM879" s="23"/>
      <c r="AN879" s="20"/>
      <c r="AO879" s="20"/>
      <c r="AP879" s="20"/>
      <c r="AQ879" s="20"/>
      <c r="AR879" s="20"/>
      <c r="AS879" s="23"/>
      <c r="AT879" s="23"/>
      <c r="AU879" s="20"/>
    </row>
    <row r="880" spans="17:47" ht="15" thickBot="1" x14ac:dyDescent="0.4">
      <c r="Q880" s="18">
        <v>408</v>
      </c>
      <c r="R880" s="20"/>
      <c r="S880" s="20"/>
      <c r="T880" s="19">
        <v>696</v>
      </c>
      <c r="U880" s="20"/>
      <c r="V880" s="20"/>
      <c r="W880" s="18">
        <v>285</v>
      </c>
      <c r="X880" s="20"/>
      <c r="Y880" s="20"/>
      <c r="Z880" s="20"/>
      <c r="AA880" s="20"/>
      <c r="AB880" s="20"/>
      <c r="AC880" s="18">
        <v>373</v>
      </c>
      <c r="AD880" s="18">
        <v>689</v>
      </c>
      <c r="AE880" s="20"/>
      <c r="AF880" s="20"/>
      <c r="AG880" s="23"/>
      <c r="AH880" s="20"/>
      <c r="AI880" s="20"/>
      <c r="AJ880" s="23"/>
      <c r="AK880" s="20"/>
      <c r="AL880" s="20"/>
      <c r="AM880" s="23"/>
      <c r="AN880" s="20"/>
      <c r="AO880" s="20"/>
      <c r="AP880" s="20"/>
      <c r="AQ880" s="20"/>
      <c r="AR880" s="20"/>
      <c r="AS880" s="23"/>
      <c r="AT880" s="23"/>
      <c r="AU880" s="20"/>
    </row>
    <row r="881" spans="17:47" ht="15" thickBot="1" x14ac:dyDescent="0.4">
      <c r="Q881" s="18">
        <v>411</v>
      </c>
      <c r="R881" s="20"/>
      <c r="S881" s="20"/>
      <c r="T881" s="19">
        <v>525</v>
      </c>
      <c r="U881" s="20"/>
      <c r="V881" s="20"/>
      <c r="W881" s="18">
        <v>236</v>
      </c>
      <c r="X881" s="20"/>
      <c r="Y881" s="20"/>
      <c r="Z881" s="20"/>
      <c r="AA881" s="20"/>
      <c r="AB881" s="20"/>
      <c r="AC881" s="18">
        <v>408</v>
      </c>
      <c r="AD881" s="18">
        <v>226</v>
      </c>
      <c r="AE881" s="20"/>
      <c r="AF881" s="20"/>
      <c r="AG881" s="23"/>
      <c r="AH881" s="20"/>
      <c r="AI881" s="20"/>
      <c r="AJ881" s="23"/>
      <c r="AK881" s="20"/>
      <c r="AL881" s="20"/>
      <c r="AM881" s="23"/>
      <c r="AN881" s="20"/>
      <c r="AO881" s="20"/>
      <c r="AP881" s="20"/>
      <c r="AQ881" s="20"/>
      <c r="AR881" s="20"/>
      <c r="AS881" s="23"/>
      <c r="AT881" s="23"/>
      <c r="AU881" s="20"/>
    </row>
    <row r="882" spans="17:47" ht="15" thickBot="1" x14ac:dyDescent="0.4">
      <c r="Q882" s="18">
        <v>556</v>
      </c>
      <c r="R882" s="20"/>
      <c r="S882" s="20"/>
      <c r="T882" s="19">
        <v>295</v>
      </c>
      <c r="U882" s="20"/>
      <c r="V882" s="20"/>
      <c r="W882" s="18">
        <v>276</v>
      </c>
      <c r="X882" s="20"/>
      <c r="Y882" s="20"/>
      <c r="Z882" s="20"/>
      <c r="AA882" s="20"/>
      <c r="AB882" s="20"/>
      <c r="AC882" s="18">
        <v>628</v>
      </c>
      <c r="AD882" s="18">
        <v>1202</v>
      </c>
      <c r="AE882" s="20"/>
      <c r="AF882" s="20"/>
      <c r="AG882" s="23"/>
      <c r="AH882" s="20"/>
      <c r="AI882" s="20"/>
      <c r="AJ882" s="23"/>
      <c r="AK882" s="20"/>
      <c r="AL882" s="20"/>
      <c r="AM882" s="23"/>
      <c r="AN882" s="20"/>
      <c r="AO882" s="20"/>
      <c r="AP882" s="20"/>
      <c r="AQ882" s="20"/>
      <c r="AR882" s="20"/>
      <c r="AS882" s="23"/>
      <c r="AT882" s="23"/>
      <c r="AU882" s="20"/>
    </row>
    <row r="883" spans="17:47" ht="15" thickBot="1" x14ac:dyDescent="0.4">
      <c r="Q883" s="18">
        <v>366</v>
      </c>
      <c r="R883" s="20"/>
      <c r="S883" s="20"/>
      <c r="T883" s="19">
        <v>483</v>
      </c>
      <c r="U883" s="20"/>
      <c r="V883" s="20"/>
      <c r="W883" s="18">
        <v>167</v>
      </c>
      <c r="X883" s="20"/>
      <c r="Y883" s="20"/>
      <c r="Z883" s="20"/>
      <c r="AA883" s="20"/>
      <c r="AB883" s="20"/>
      <c r="AC883" s="18">
        <v>434</v>
      </c>
      <c r="AD883" s="18">
        <v>378</v>
      </c>
      <c r="AE883" s="20"/>
      <c r="AF883" s="20"/>
      <c r="AG883" s="23"/>
      <c r="AH883" s="20"/>
      <c r="AI883" s="20"/>
      <c r="AJ883" s="23"/>
      <c r="AK883" s="20"/>
      <c r="AL883" s="20"/>
      <c r="AM883" s="23"/>
      <c r="AN883" s="20"/>
      <c r="AO883" s="20"/>
      <c r="AP883" s="20"/>
      <c r="AQ883" s="20"/>
      <c r="AR883" s="20"/>
      <c r="AS883" s="23"/>
      <c r="AT883" s="23"/>
      <c r="AU883" s="20"/>
    </row>
    <row r="884" spans="17:47" ht="15" thickBot="1" x14ac:dyDescent="0.4">
      <c r="Q884" s="18">
        <v>583</v>
      </c>
      <c r="R884" s="20"/>
      <c r="S884" s="20"/>
      <c r="T884" s="19">
        <v>602</v>
      </c>
      <c r="U884" s="20"/>
      <c r="V884" s="20"/>
      <c r="W884" s="18">
        <v>281</v>
      </c>
      <c r="X884" s="20"/>
      <c r="Y884" s="20"/>
      <c r="Z884" s="20"/>
      <c r="AA884" s="20"/>
      <c r="AB884" s="20"/>
      <c r="AC884" s="18">
        <v>196</v>
      </c>
      <c r="AD884" s="18">
        <v>538</v>
      </c>
      <c r="AE884" s="20"/>
      <c r="AF884" s="20"/>
      <c r="AG884" s="23"/>
      <c r="AH884" s="20"/>
      <c r="AI884" s="20"/>
      <c r="AJ884" s="23"/>
      <c r="AK884" s="20"/>
      <c r="AL884" s="20"/>
      <c r="AM884" s="23"/>
      <c r="AN884" s="20"/>
      <c r="AO884" s="20"/>
      <c r="AP884" s="20"/>
      <c r="AQ884" s="20"/>
      <c r="AR884" s="20"/>
      <c r="AS884" s="23"/>
      <c r="AT884" s="23"/>
      <c r="AU884" s="20"/>
    </row>
    <row r="885" spans="17:47" ht="15" thickBot="1" x14ac:dyDescent="0.4">
      <c r="Q885" s="18">
        <v>290</v>
      </c>
      <c r="R885" s="20"/>
      <c r="S885" s="20"/>
      <c r="T885" s="19">
        <v>323</v>
      </c>
      <c r="U885" s="20"/>
      <c r="V885" s="20"/>
      <c r="W885" s="18">
        <v>232</v>
      </c>
      <c r="X885" s="20"/>
      <c r="Y885" s="20"/>
      <c r="Z885" s="20"/>
      <c r="AA885" s="20"/>
      <c r="AB885" s="20"/>
      <c r="AC885" s="18">
        <v>651</v>
      </c>
      <c r="AD885" s="18">
        <v>186</v>
      </c>
      <c r="AE885" s="20"/>
      <c r="AF885" s="20"/>
      <c r="AG885" s="23"/>
      <c r="AH885" s="20"/>
      <c r="AI885" s="20"/>
      <c r="AJ885" s="23"/>
      <c r="AK885" s="20"/>
      <c r="AL885" s="20"/>
      <c r="AM885" s="23"/>
      <c r="AN885" s="20"/>
      <c r="AO885" s="20"/>
      <c r="AP885" s="20"/>
      <c r="AQ885" s="20"/>
      <c r="AR885" s="20"/>
      <c r="AS885" s="23"/>
      <c r="AT885" s="23"/>
      <c r="AU885" s="20"/>
    </row>
    <row r="886" spans="17:47" ht="15" thickBot="1" x14ac:dyDescent="0.4">
      <c r="Q886" s="18">
        <v>105</v>
      </c>
      <c r="R886" s="20"/>
      <c r="S886" s="20"/>
      <c r="T886" s="19">
        <v>597</v>
      </c>
      <c r="U886" s="20"/>
      <c r="V886" s="20"/>
      <c r="W886" s="18">
        <v>244</v>
      </c>
      <c r="X886" s="20"/>
      <c r="Y886" s="20"/>
      <c r="Z886" s="20"/>
      <c r="AA886" s="20"/>
      <c r="AB886" s="20"/>
      <c r="AC886" s="18">
        <v>633</v>
      </c>
      <c r="AD886" s="18">
        <v>422</v>
      </c>
      <c r="AE886" s="20"/>
      <c r="AF886" s="20"/>
      <c r="AG886" s="23"/>
      <c r="AH886" s="20"/>
      <c r="AI886" s="20"/>
      <c r="AJ886" s="23"/>
      <c r="AK886" s="20"/>
      <c r="AL886" s="20"/>
      <c r="AM886" s="23"/>
      <c r="AN886" s="20"/>
      <c r="AO886" s="20"/>
      <c r="AP886" s="20"/>
      <c r="AQ886" s="20"/>
      <c r="AR886" s="20"/>
      <c r="AS886" s="23"/>
      <c r="AT886" s="23"/>
      <c r="AU886" s="20"/>
    </row>
    <row r="887" spans="17:47" ht="15" thickBot="1" x14ac:dyDescent="0.4">
      <c r="Q887" s="18">
        <v>1138</v>
      </c>
      <c r="R887" s="20"/>
      <c r="S887" s="20"/>
      <c r="T887" s="19">
        <v>583</v>
      </c>
      <c r="U887" s="20"/>
      <c r="V887" s="20"/>
      <c r="W887" s="18">
        <v>148</v>
      </c>
      <c r="X887" s="20"/>
      <c r="Y887" s="20"/>
      <c r="Z887" s="20"/>
      <c r="AA887" s="20"/>
      <c r="AB887" s="20"/>
      <c r="AC887" s="18">
        <v>296</v>
      </c>
      <c r="AD887" s="18">
        <v>453</v>
      </c>
      <c r="AE887" s="20"/>
      <c r="AF887" s="20"/>
      <c r="AG887" s="23"/>
      <c r="AH887" s="20"/>
      <c r="AI887" s="20"/>
      <c r="AJ887" s="23"/>
      <c r="AK887" s="20"/>
      <c r="AL887" s="20"/>
      <c r="AM887" s="23"/>
      <c r="AN887" s="20"/>
      <c r="AO887" s="20"/>
      <c r="AP887" s="20"/>
      <c r="AQ887" s="20"/>
      <c r="AR887" s="20"/>
      <c r="AS887" s="23"/>
      <c r="AT887" s="23"/>
      <c r="AU887" s="20"/>
    </row>
    <row r="888" spans="17:47" ht="15" thickBot="1" x14ac:dyDescent="0.4">
      <c r="Q888" s="18">
        <v>598</v>
      </c>
      <c r="R888" s="20"/>
      <c r="S888" s="20"/>
      <c r="T888" s="19">
        <v>412</v>
      </c>
      <c r="U888" s="20"/>
      <c r="V888" s="20"/>
      <c r="W888" s="18">
        <v>293</v>
      </c>
      <c r="X888" s="20"/>
      <c r="Y888" s="20"/>
      <c r="Z888" s="20"/>
      <c r="AA888" s="20"/>
      <c r="AB888" s="20"/>
      <c r="AC888" s="18">
        <v>386</v>
      </c>
      <c r="AD888" s="18">
        <v>487</v>
      </c>
      <c r="AE888" s="20"/>
      <c r="AF888" s="20"/>
      <c r="AG888" s="23"/>
      <c r="AH888" s="20"/>
      <c r="AI888" s="20"/>
      <c r="AJ888" s="23"/>
      <c r="AK888" s="20"/>
      <c r="AL888" s="20"/>
      <c r="AM888" s="23"/>
      <c r="AN888" s="20"/>
      <c r="AO888" s="20"/>
      <c r="AP888" s="20"/>
      <c r="AQ888" s="20"/>
      <c r="AR888" s="20"/>
      <c r="AS888" s="23"/>
      <c r="AT888" s="23"/>
      <c r="AU888" s="20"/>
    </row>
    <row r="889" spans="17:47" ht="15" thickBot="1" x14ac:dyDescent="0.4">
      <c r="Q889" s="18">
        <v>721</v>
      </c>
      <c r="R889" s="20"/>
      <c r="S889" s="20"/>
      <c r="T889" s="19">
        <v>604</v>
      </c>
      <c r="U889" s="20"/>
      <c r="V889" s="20"/>
      <c r="W889" s="18">
        <v>214</v>
      </c>
      <c r="X889" s="20"/>
      <c r="Y889" s="20"/>
      <c r="Z889" s="20"/>
      <c r="AA889" s="20"/>
      <c r="AB889" s="20"/>
      <c r="AC889" s="18">
        <v>341</v>
      </c>
      <c r="AD889" s="18">
        <v>346</v>
      </c>
      <c r="AE889" s="20"/>
      <c r="AF889" s="20"/>
      <c r="AG889" s="23"/>
      <c r="AH889" s="20"/>
      <c r="AI889" s="20"/>
      <c r="AJ889" s="23"/>
      <c r="AK889" s="20"/>
      <c r="AL889" s="20"/>
      <c r="AM889" s="23"/>
      <c r="AN889" s="20"/>
      <c r="AO889" s="20"/>
      <c r="AP889" s="20"/>
      <c r="AQ889" s="20"/>
      <c r="AR889" s="20"/>
      <c r="AS889" s="23"/>
      <c r="AT889" s="23"/>
      <c r="AU889" s="20"/>
    </row>
    <row r="890" spans="17:47" ht="15" thickBot="1" x14ac:dyDescent="0.4">
      <c r="Q890" s="18">
        <v>299</v>
      </c>
      <c r="R890" s="20"/>
      <c r="S890" s="20"/>
      <c r="T890" s="19">
        <v>343</v>
      </c>
      <c r="U890" s="20"/>
      <c r="V890" s="20"/>
      <c r="W890" s="18">
        <v>167</v>
      </c>
      <c r="X890" s="20"/>
      <c r="Y890" s="20"/>
      <c r="Z890" s="20"/>
      <c r="AA890" s="20"/>
      <c r="AB890" s="20"/>
      <c r="AC890" s="18">
        <v>463</v>
      </c>
      <c r="AD890" s="18">
        <v>365</v>
      </c>
      <c r="AE890" s="20"/>
      <c r="AF890" s="20"/>
      <c r="AG890" s="23"/>
      <c r="AH890" s="20"/>
      <c r="AI890" s="20"/>
      <c r="AJ890" s="23"/>
      <c r="AK890" s="20"/>
      <c r="AL890" s="20"/>
      <c r="AM890" s="23"/>
      <c r="AN890" s="20"/>
      <c r="AO890" s="20"/>
      <c r="AP890" s="20"/>
      <c r="AQ890" s="20"/>
      <c r="AR890" s="20"/>
      <c r="AS890" s="23"/>
      <c r="AT890" s="23"/>
      <c r="AU890" s="20"/>
    </row>
    <row r="891" spans="17:47" ht="15" thickBot="1" x14ac:dyDescent="0.4">
      <c r="Q891" s="18">
        <v>801</v>
      </c>
      <c r="R891" s="20"/>
      <c r="S891" s="20"/>
      <c r="T891" s="19">
        <v>518</v>
      </c>
      <c r="U891" s="20"/>
      <c r="V891" s="20"/>
      <c r="W891" s="18">
        <v>227</v>
      </c>
      <c r="X891" s="20"/>
      <c r="Y891" s="20"/>
      <c r="Z891" s="20"/>
      <c r="AA891" s="20"/>
      <c r="AB891" s="20"/>
      <c r="AC891" s="18">
        <v>570</v>
      </c>
      <c r="AD891" s="18">
        <v>128</v>
      </c>
      <c r="AE891" s="20"/>
      <c r="AF891" s="20"/>
      <c r="AG891" s="23"/>
      <c r="AH891" s="20"/>
      <c r="AI891" s="20"/>
      <c r="AJ891" s="23"/>
      <c r="AK891" s="20"/>
      <c r="AL891" s="20"/>
      <c r="AM891" s="23"/>
      <c r="AN891" s="20"/>
      <c r="AO891" s="20"/>
      <c r="AP891" s="20"/>
      <c r="AQ891" s="20"/>
      <c r="AR891" s="20"/>
      <c r="AS891" s="23"/>
      <c r="AT891" s="23"/>
      <c r="AU891" s="20"/>
    </row>
    <row r="892" spans="17:47" ht="15" thickBot="1" x14ac:dyDescent="0.4">
      <c r="Q892" s="18">
        <v>249</v>
      </c>
      <c r="R892" s="20"/>
      <c r="S892" s="20"/>
      <c r="T892" s="19">
        <v>865</v>
      </c>
      <c r="U892" s="20"/>
      <c r="V892" s="20"/>
      <c r="W892" s="18">
        <v>405</v>
      </c>
      <c r="X892" s="20"/>
      <c r="Y892" s="20"/>
      <c r="Z892" s="20"/>
      <c r="AA892" s="20"/>
      <c r="AB892" s="20"/>
      <c r="AC892" s="18">
        <v>314</v>
      </c>
      <c r="AD892" s="18">
        <v>186</v>
      </c>
      <c r="AE892" s="20"/>
      <c r="AF892" s="20"/>
      <c r="AG892" s="23"/>
      <c r="AH892" s="20"/>
      <c r="AI892" s="20"/>
      <c r="AJ892" s="23"/>
      <c r="AK892" s="20"/>
      <c r="AL892" s="20"/>
      <c r="AM892" s="23"/>
      <c r="AN892" s="20"/>
      <c r="AO892" s="20"/>
      <c r="AP892" s="20"/>
      <c r="AQ892" s="20"/>
      <c r="AR892" s="20"/>
      <c r="AS892" s="23"/>
      <c r="AT892" s="23"/>
      <c r="AU892" s="20"/>
    </row>
    <row r="893" spans="17:47" ht="15" thickBot="1" x14ac:dyDescent="0.4">
      <c r="Q893" s="18">
        <v>456</v>
      </c>
      <c r="R893" s="20"/>
      <c r="S893" s="20"/>
      <c r="T893" s="19">
        <v>267</v>
      </c>
      <c r="U893" s="20"/>
      <c r="V893" s="20"/>
      <c r="W893" s="18">
        <v>65</v>
      </c>
      <c r="X893" s="20"/>
      <c r="Y893" s="20"/>
      <c r="Z893" s="20"/>
      <c r="AA893" s="20"/>
      <c r="AB893" s="20"/>
      <c r="AC893" s="18">
        <v>374</v>
      </c>
      <c r="AD893" s="18">
        <v>255</v>
      </c>
      <c r="AE893" s="20"/>
      <c r="AF893" s="20"/>
      <c r="AG893" s="23"/>
      <c r="AH893" s="20"/>
      <c r="AI893" s="20"/>
      <c r="AJ893" s="23"/>
      <c r="AK893" s="20"/>
      <c r="AL893" s="20"/>
      <c r="AM893" s="23"/>
      <c r="AN893" s="20"/>
      <c r="AO893" s="20"/>
      <c r="AP893" s="20"/>
      <c r="AQ893" s="20"/>
      <c r="AR893" s="20"/>
      <c r="AS893" s="23"/>
      <c r="AT893" s="23"/>
      <c r="AU893" s="20"/>
    </row>
    <row r="894" spans="17:47" ht="15" thickBot="1" x14ac:dyDescent="0.4">
      <c r="Q894" s="18">
        <v>278</v>
      </c>
      <c r="R894" s="20"/>
      <c r="S894" s="20"/>
      <c r="T894" s="19">
        <v>599</v>
      </c>
      <c r="U894" s="20"/>
      <c r="V894" s="20"/>
      <c r="W894" s="18">
        <v>101</v>
      </c>
      <c r="X894" s="20"/>
      <c r="Y894" s="20"/>
      <c r="Z894" s="20"/>
      <c r="AA894" s="20"/>
      <c r="AB894" s="20"/>
      <c r="AC894" s="18">
        <v>594</v>
      </c>
      <c r="AD894" s="18">
        <v>476</v>
      </c>
      <c r="AE894" s="20"/>
      <c r="AF894" s="20"/>
      <c r="AG894" s="23"/>
      <c r="AH894" s="20"/>
      <c r="AI894" s="20"/>
      <c r="AJ894" s="23"/>
      <c r="AK894" s="20"/>
      <c r="AL894" s="20"/>
      <c r="AM894" s="23"/>
      <c r="AN894" s="20"/>
      <c r="AO894" s="20"/>
      <c r="AP894" s="20"/>
      <c r="AQ894" s="20"/>
      <c r="AR894" s="20"/>
      <c r="AS894" s="23"/>
      <c r="AT894" s="23"/>
      <c r="AU894" s="20"/>
    </row>
    <row r="895" spans="17:47" ht="15" thickBot="1" x14ac:dyDescent="0.4">
      <c r="Q895" s="18">
        <v>449</v>
      </c>
      <c r="R895" s="20"/>
      <c r="S895" s="20"/>
      <c r="T895" s="19">
        <v>96</v>
      </c>
      <c r="U895" s="20"/>
      <c r="V895" s="20"/>
      <c r="W895" s="18">
        <v>252</v>
      </c>
      <c r="X895" s="20"/>
      <c r="Y895" s="20"/>
      <c r="Z895" s="20"/>
      <c r="AA895" s="20"/>
      <c r="AB895" s="20"/>
      <c r="AC895" s="18">
        <v>240</v>
      </c>
      <c r="AD895" s="18">
        <v>295</v>
      </c>
      <c r="AE895" s="20"/>
      <c r="AF895" s="20"/>
      <c r="AG895" s="23"/>
      <c r="AH895" s="20"/>
      <c r="AI895" s="20"/>
      <c r="AJ895" s="23"/>
      <c r="AK895" s="20"/>
      <c r="AL895" s="20"/>
      <c r="AM895" s="23"/>
      <c r="AN895" s="20"/>
      <c r="AO895" s="20"/>
      <c r="AP895" s="20"/>
      <c r="AQ895" s="20"/>
      <c r="AR895" s="20"/>
      <c r="AS895" s="23"/>
      <c r="AT895" s="23"/>
      <c r="AU895" s="20"/>
    </row>
    <row r="896" spans="17:47" ht="15" thickBot="1" x14ac:dyDescent="0.4">
      <c r="Q896" s="18">
        <v>397</v>
      </c>
      <c r="R896" s="20"/>
      <c r="S896" s="20"/>
      <c r="T896" s="19">
        <v>594</v>
      </c>
      <c r="U896" s="20"/>
      <c r="V896" s="20"/>
      <c r="W896" s="18">
        <v>183</v>
      </c>
      <c r="X896" s="20"/>
      <c r="Y896" s="20"/>
      <c r="Z896" s="20"/>
      <c r="AA896" s="20"/>
      <c r="AB896" s="20"/>
      <c r="AC896" s="18">
        <v>640</v>
      </c>
      <c r="AD896" s="18">
        <v>254</v>
      </c>
      <c r="AE896" s="20"/>
      <c r="AF896" s="20"/>
      <c r="AG896" s="23"/>
      <c r="AH896" s="20"/>
      <c r="AI896" s="20"/>
      <c r="AJ896" s="23"/>
      <c r="AK896" s="20"/>
      <c r="AL896" s="20"/>
      <c r="AM896" s="23"/>
      <c r="AN896" s="20"/>
      <c r="AO896" s="20"/>
      <c r="AP896" s="20"/>
      <c r="AQ896" s="20"/>
      <c r="AR896" s="20"/>
      <c r="AS896" s="23"/>
      <c r="AT896" s="23"/>
      <c r="AU896" s="20"/>
    </row>
    <row r="897" spans="17:47" ht="15" thickBot="1" x14ac:dyDescent="0.4">
      <c r="Q897" s="18">
        <v>417</v>
      </c>
      <c r="R897" s="20"/>
      <c r="S897" s="20"/>
      <c r="T897" s="19">
        <v>293</v>
      </c>
      <c r="U897" s="20"/>
      <c r="V897" s="20"/>
      <c r="W897" s="18">
        <v>230</v>
      </c>
      <c r="X897" s="20"/>
      <c r="Y897" s="20"/>
      <c r="Z897" s="20"/>
      <c r="AA897" s="20"/>
      <c r="AB897" s="20"/>
      <c r="AC897" s="18">
        <v>556</v>
      </c>
      <c r="AD897" s="18">
        <v>187</v>
      </c>
      <c r="AE897" s="20"/>
      <c r="AF897" s="20"/>
      <c r="AG897" s="23"/>
      <c r="AH897" s="20"/>
      <c r="AI897" s="20"/>
      <c r="AJ897" s="23"/>
      <c r="AK897" s="20"/>
      <c r="AL897" s="20"/>
      <c r="AM897" s="23"/>
      <c r="AN897" s="20"/>
      <c r="AO897" s="20"/>
      <c r="AP897" s="20"/>
      <c r="AQ897" s="20"/>
      <c r="AR897" s="20"/>
      <c r="AS897" s="23"/>
      <c r="AT897" s="23"/>
      <c r="AU897" s="20"/>
    </row>
    <row r="898" spans="17:47" ht="15" thickBot="1" x14ac:dyDescent="0.4">
      <c r="Q898" s="18">
        <v>793</v>
      </c>
      <c r="R898" s="20"/>
      <c r="S898" s="20"/>
      <c r="T898" s="19">
        <v>936</v>
      </c>
      <c r="U898" s="20"/>
      <c r="V898" s="20"/>
      <c r="W898" s="18">
        <v>222</v>
      </c>
      <c r="X898" s="20"/>
      <c r="Y898" s="20"/>
      <c r="Z898" s="20"/>
      <c r="AA898" s="20"/>
      <c r="AB898" s="20"/>
      <c r="AC898" s="18">
        <v>1315</v>
      </c>
      <c r="AD898" s="18">
        <v>191</v>
      </c>
      <c r="AE898" s="20"/>
      <c r="AF898" s="20"/>
      <c r="AG898" s="23"/>
      <c r="AH898" s="20"/>
      <c r="AI898" s="20"/>
      <c r="AJ898" s="23"/>
      <c r="AK898" s="20"/>
      <c r="AL898" s="20"/>
      <c r="AM898" s="23"/>
      <c r="AN898" s="20"/>
      <c r="AO898" s="20"/>
      <c r="AP898" s="20"/>
      <c r="AQ898" s="20"/>
      <c r="AR898" s="20"/>
      <c r="AS898" s="23"/>
      <c r="AT898" s="23"/>
      <c r="AU898" s="20"/>
    </row>
    <row r="899" spans="17:47" ht="15" thickBot="1" x14ac:dyDescent="0.4">
      <c r="Q899" s="18">
        <v>1212</v>
      </c>
      <c r="R899" s="20"/>
      <c r="S899" s="20"/>
      <c r="T899" s="19">
        <v>346</v>
      </c>
      <c r="U899" s="20"/>
      <c r="V899" s="20"/>
      <c r="W899" s="18">
        <v>151</v>
      </c>
      <c r="X899" s="20"/>
      <c r="Y899" s="20"/>
      <c r="Z899" s="20"/>
      <c r="AA899" s="20"/>
      <c r="AB899" s="20"/>
      <c r="AC899" s="18">
        <v>121</v>
      </c>
      <c r="AD899" s="18">
        <v>1528</v>
      </c>
      <c r="AE899" s="20"/>
      <c r="AF899" s="20"/>
      <c r="AG899" s="23"/>
      <c r="AH899" s="20"/>
      <c r="AI899" s="20"/>
      <c r="AJ899" s="23"/>
      <c r="AK899" s="20"/>
      <c r="AL899" s="20"/>
      <c r="AM899" s="23"/>
      <c r="AN899" s="20"/>
      <c r="AO899" s="20"/>
      <c r="AP899" s="20"/>
      <c r="AQ899" s="20"/>
      <c r="AR899" s="20"/>
      <c r="AS899" s="23"/>
      <c r="AT899" s="23"/>
      <c r="AU899" s="20"/>
    </row>
    <row r="900" spans="17:47" ht="15" thickBot="1" x14ac:dyDescent="0.4">
      <c r="Q900" s="18">
        <v>537</v>
      </c>
      <c r="R900" s="20"/>
      <c r="S900" s="20"/>
      <c r="T900" s="19">
        <v>614</v>
      </c>
      <c r="U900" s="20"/>
      <c r="V900" s="20"/>
      <c r="W900" s="18">
        <v>122</v>
      </c>
      <c r="X900" s="20"/>
      <c r="Y900" s="20"/>
      <c r="Z900" s="20"/>
      <c r="AA900" s="20"/>
      <c r="AB900" s="20"/>
      <c r="AC900" s="18">
        <v>149</v>
      </c>
      <c r="AD900" s="18">
        <v>125</v>
      </c>
      <c r="AE900" s="20"/>
      <c r="AF900" s="20"/>
      <c r="AG900" s="23"/>
      <c r="AH900" s="20"/>
      <c r="AI900" s="20"/>
      <c r="AJ900" s="23"/>
      <c r="AK900" s="20"/>
      <c r="AL900" s="20"/>
      <c r="AM900" s="23"/>
      <c r="AN900" s="20"/>
      <c r="AO900" s="20"/>
      <c r="AP900" s="20"/>
      <c r="AQ900" s="20"/>
      <c r="AR900" s="20"/>
      <c r="AS900" s="23"/>
      <c r="AT900" s="23"/>
      <c r="AU900" s="20"/>
    </row>
    <row r="901" spans="17:47" ht="15" thickBot="1" x14ac:dyDescent="0.4">
      <c r="Q901" s="18">
        <v>246</v>
      </c>
      <c r="R901" s="20"/>
      <c r="S901" s="20"/>
      <c r="T901" s="19">
        <v>452</v>
      </c>
      <c r="U901" s="20"/>
      <c r="V901" s="20"/>
      <c r="W901" s="18">
        <v>230</v>
      </c>
      <c r="X901" s="20"/>
      <c r="Y901" s="20"/>
      <c r="Z901" s="20"/>
      <c r="AA901" s="20"/>
      <c r="AB901" s="20"/>
      <c r="AC901" s="18">
        <v>590</v>
      </c>
      <c r="AD901" s="18">
        <v>109</v>
      </c>
      <c r="AE901" s="20"/>
      <c r="AF901" s="20"/>
      <c r="AG901" s="23"/>
      <c r="AH901" s="20"/>
      <c r="AI901" s="20"/>
      <c r="AJ901" s="23"/>
      <c r="AK901" s="20"/>
      <c r="AL901" s="20"/>
      <c r="AM901" s="23"/>
      <c r="AN901" s="20"/>
      <c r="AO901" s="20"/>
      <c r="AP901" s="20"/>
      <c r="AQ901" s="20"/>
      <c r="AR901" s="20"/>
      <c r="AS901" s="23"/>
      <c r="AT901" s="23"/>
      <c r="AU901" s="20"/>
    </row>
    <row r="902" spans="17:47" ht="15" thickBot="1" x14ac:dyDescent="0.4">
      <c r="Q902" s="18">
        <v>370</v>
      </c>
      <c r="R902" s="20"/>
      <c r="S902" s="20"/>
      <c r="T902" s="19">
        <v>481</v>
      </c>
      <c r="U902" s="20"/>
      <c r="V902" s="20"/>
      <c r="W902" s="18">
        <v>271</v>
      </c>
      <c r="X902" s="20"/>
      <c r="Y902" s="20"/>
      <c r="Z902" s="20"/>
      <c r="AA902" s="20"/>
      <c r="AB902" s="20"/>
      <c r="AC902" s="18">
        <v>338</v>
      </c>
      <c r="AD902" s="18">
        <v>495</v>
      </c>
      <c r="AE902" s="20"/>
      <c r="AF902" s="20"/>
      <c r="AG902" s="23"/>
      <c r="AH902" s="20"/>
      <c r="AI902" s="20"/>
      <c r="AJ902" s="23"/>
      <c r="AK902" s="20"/>
      <c r="AL902" s="20"/>
      <c r="AM902" s="23"/>
      <c r="AN902" s="20"/>
      <c r="AO902" s="20"/>
      <c r="AP902" s="20"/>
      <c r="AQ902" s="20"/>
      <c r="AR902" s="20"/>
      <c r="AS902" s="23"/>
      <c r="AT902" s="23"/>
      <c r="AU902" s="20"/>
    </row>
    <row r="903" spans="17:47" ht="15" thickBot="1" x14ac:dyDescent="0.4">
      <c r="Q903" s="18">
        <v>465</v>
      </c>
      <c r="R903" s="20"/>
      <c r="S903" s="20"/>
      <c r="T903" s="19">
        <v>984</v>
      </c>
      <c r="U903" s="20"/>
      <c r="V903" s="20"/>
      <c r="W903" s="18">
        <v>255</v>
      </c>
      <c r="X903" s="20"/>
      <c r="Y903" s="20"/>
      <c r="Z903" s="20"/>
      <c r="AA903" s="20"/>
      <c r="AB903" s="20"/>
      <c r="AC903" s="18">
        <v>691</v>
      </c>
      <c r="AD903" s="18">
        <v>396</v>
      </c>
      <c r="AE903" s="20"/>
      <c r="AF903" s="20"/>
      <c r="AG903" s="23"/>
      <c r="AH903" s="20"/>
      <c r="AI903" s="20"/>
      <c r="AJ903" s="23"/>
      <c r="AK903" s="20"/>
      <c r="AL903" s="20"/>
      <c r="AM903" s="23"/>
      <c r="AN903" s="20"/>
      <c r="AO903" s="20"/>
      <c r="AP903" s="20"/>
      <c r="AQ903" s="20"/>
      <c r="AR903" s="20"/>
      <c r="AS903" s="23"/>
      <c r="AT903" s="23"/>
      <c r="AU903" s="20"/>
    </row>
    <row r="904" spans="17:47" ht="15" thickBot="1" x14ac:dyDescent="0.4">
      <c r="Q904" s="18">
        <v>1066</v>
      </c>
      <c r="R904" s="20"/>
      <c r="S904" s="20"/>
      <c r="T904" s="19">
        <v>298</v>
      </c>
      <c r="U904" s="20"/>
      <c r="V904" s="20"/>
      <c r="W904" s="18">
        <v>295</v>
      </c>
      <c r="X904" s="20"/>
      <c r="Y904" s="20"/>
      <c r="Z904" s="20"/>
      <c r="AA904" s="20"/>
      <c r="AB904" s="20"/>
      <c r="AC904" s="18">
        <v>624</v>
      </c>
      <c r="AD904" s="18">
        <v>432</v>
      </c>
      <c r="AE904" s="20"/>
      <c r="AF904" s="20"/>
      <c r="AG904" s="23"/>
      <c r="AH904" s="20"/>
      <c r="AI904" s="20"/>
      <c r="AJ904" s="23"/>
      <c r="AK904" s="20"/>
      <c r="AL904" s="20"/>
      <c r="AM904" s="23"/>
      <c r="AN904" s="20"/>
      <c r="AO904" s="20"/>
      <c r="AP904" s="20"/>
      <c r="AQ904" s="20"/>
      <c r="AR904" s="20"/>
      <c r="AS904" s="23"/>
      <c r="AT904" s="23"/>
      <c r="AU904" s="20"/>
    </row>
    <row r="905" spans="17:47" ht="15" thickBot="1" x14ac:dyDescent="0.4">
      <c r="Q905" s="18">
        <v>460</v>
      </c>
      <c r="R905" s="20"/>
      <c r="S905" s="20"/>
      <c r="T905" s="19">
        <v>364</v>
      </c>
      <c r="U905" s="20"/>
      <c r="V905" s="20"/>
      <c r="W905" s="18">
        <v>187</v>
      </c>
      <c r="X905" s="20"/>
      <c r="Y905" s="20"/>
      <c r="Z905" s="20"/>
      <c r="AA905" s="20"/>
      <c r="AB905" s="20"/>
      <c r="AC905" s="18">
        <v>864</v>
      </c>
      <c r="AD905" s="18">
        <v>59</v>
      </c>
      <c r="AE905" s="20"/>
      <c r="AF905" s="20"/>
      <c r="AG905" s="23"/>
      <c r="AH905" s="20"/>
      <c r="AI905" s="20"/>
      <c r="AJ905" s="23"/>
      <c r="AK905" s="20"/>
      <c r="AL905" s="20"/>
      <c r="AM905" s="23"/>
      <c r="AN905" s="20"/>
      <c r="AO905" s="20"/>
      <c r="AP905" s="20"/>
      <c r="AQ905" s="20"/>
      <c r="AR905" s="20"/>
      <c r="AS905" s="23"/>
      <c r="AT905" s="23"/>
      <c r="AU905" s="20"/>
    </row>
    <row r="906" spans="17:47" ht="15" thickBot="1" x14ac:dyDescent="0.4">
      <c r="Q906" s="18">
        <v>237</v>
      </c>
      <c r="R906" s="20"/>
      <c r="S906" s="20"/>
      <c r="T906" s="19">
        <v>858</v>
      </c>
      <c r="U906" s="20"/>
      <c r="V906" s="20"/>
      <c r="W906" s="18">
        <v>310</v>
      </c>
      <c r="X906" s="20"/>
      <c r="Y906" s="20"/>
      <c r="Z906" s="20"/>
      <c r="AA906" s="20"/>
      <c r="AB906" s="20"/>
      <c r="AC906" s="18">
        <v>395</v>
      </c>
      <c r="AD906" s="18">
        <v>282</v>
      </c>
      <c r="AE906" s="20"/>
      <c r="AF906" s="20"/>
      <c r="AG906" s="23"/>
      <c r="AH906" s="20"/>
      <c r="AI906" s="20"/>
      <c r="AJ906" s="23"/>
      <c r="AK906" s="20"/>
      <c r="AL906" s="20"/>
      <c r="AM906" s="23"/>
      <c r="AN906" s="20"/>
      <c r="AO906" s="20"/>
      <c r="AP906" s="20"/>
      <c r="AQ906" s="20"/>
      <c r="AR906" s="20"/>
      <c r="AS906" s="23"/>
      <c r="AT906" s="23"/>
      <c r="AU906" s="20"/>
    </row>
    <row r="907" spans="17:47" ht="15" thickBot="1" x14ac:dyDescent="0.4">
      <c r="Q907" s="18">
        <v>233</v>
      </c>
      <c r="R907" s="20"/>
      <c r="S907" s="20"/>
      <c r="T907" s="19">
        <v>395</v>
      </c>
      <c r="U907" s="20"/>
      <c r="V907" s="20"/>
      <c r="W907" s="18">
        <v>257</v>
      </c>
      <c r="X907" s="20"/>
      <c r="Y907" s="20"/>
      <c r="Z907" s="20"/>
      <c r="AA907" s="20"/>
      <c r="AB907" s="20"/>
      <c r="AC907" s="18">
        <v>645</v>
      </c>
      <c r="AD907" s="18">
        <v>630</v>
      </c>
      <c r="AE907" s="20"/>
      <c r="AF907" s="20"/>
      <c r="AG907" s="23"/>
      <c r="AH907" s="20"/>
      <c r="AI907" s="20"/>
      <c r="AJ907" s="23"/>
      <c r="AK907" s="20"/>
      <c r="AL907" s="20"/>
      <c r="AM907" s="23"/>
      <c r="AN907" s="20"/>
      <c r="AO907" s="20"/>
      <c r="AP907" s="20"/>
      <c r="AQ907" s="20"/>
      <c r="AR907" s="20"/>
      <c r="AS907" s="23"/>
      <c r="AT907" s="23"/>
      <c r="AU907" s="20"/>
    </row>
    <row r="908" spans="17:47" ht="15" thickBot="1" x14ac:dyDescent="0.4">
      <c r="Q908" s="18">
        <v>637</v>
      </c>
      <c r="R908" s="20"/>
      <c r="S908" s="20"/>
      <c r="T908" s="19">
        <v>399</v>
      </c>
      <c r="U908" s="20"/>
      <c r="V908" s="20"/>
      <c r="W908" s="18">
        <v>241</v>
      </c>
      <c r="X908" s="20"/>
      <c r="Y908" s="20"/>
      <c r="Z908" s="20"/>
      <c r="AA908" s="20"/>
      <c r="AB908" s="20"/>
      <c r="AC908" s="18">
        <v>384</v>
      </c>
      <c r="AD908" s="18">
        <v>1717</v>
      </c>
      <c r="AE908" s="20"/>
      <c r="AF908" s="20"/>
      <c r="AG908" s="23"/>
      <c r="AH908" s="20"/>
      <c r="AI908" s="20"/>
      <c r="AJ908" s="23"/>
      <c r="AK908" s="20"/>
      <c r="AL908" s="20"/>
      <c r="AM908" s="23"/>
      <c r="AN908" s="20"/>
      <c r="AO908" s="20"/>
      <c r="AP908" s="20"/>
      <c r="AQ908" s="20"/>
      <c r="AR908" s="20"/>
      <c r="AS908" s="23"/>
      <c r="AT908" s="23"/>
      <c r="AU908" s="20"/>
    </row>
    <row r="909" spans="17:47" ht="15" thickBot="1" x14ac:dyDescent="0.4">
      <c r="Q909" s="18">
        <v>744</v>
      </c>
      <c r="R909" s="20"/>
      <c r="S909" s="20"/>
      <c r="T909" s="19">
        <v>281</v>
      </c>
      <c r="U909" s="20"/>
      <c r="V909" s="20"/>
      <c r="W909" s="18">
        <v>393</v>
      </c>
      <c r="X909" s="20"/>
      <c r="Y909" s="20"/>
      <c r="Z909" s="20"/>
      <c r="AA909" s="20"/>
      <c r="AB909" s="20"/>
      <c r="AC909" s="18">
        <v>577</v>
      </c>
      <c r="AD909" s="18">
        <v>486</v>
      </c>
      <c r="AE909" s="20"/>
      <c r="AF909" s="20"/>
      <c r="AG909" s="23"/>
      <c r="AH909" s="20"/>
      <c r="AI909" s="20"/>
      <c r="AJ909" s="23"/>
      <c r="AK909" s="20"/>
      <c r="AL909" s="20"/>
      <c r="AM909" s="23"/>
      <c r="AN909" s="20"/>
      <c r="AO909" s="20"/>
      <c r="AP909" s="20"/>
      <c r="AQ909" s="20"/>
      <c r="AR909" s="20"/>
      <c r="AS909" s="23"/>
      <c r="AT909" s="23"/>
      <c r="AU909" s="20"/>
    </row>
    <row r="910" spans="17:47" ht="15" thickBot="1" x14ac:dyDescent="0.4">
      <c r="Q910" s="18">
        <v>387</v>
      </c>
      <c r="R910" s="20"/>
      <c r="S910" s="20"/>
      <c r="T910" s="19">
        <v>378</v>
      </c>
      <c r="U910" s="20"/>
      <c r="V910" s="20"/>
      <c r="W910" s="18">
        <v>569</v>
      </c>
      <c r="X910" s="20"/>
      <c r="Y910" s="20"/>
      <c r="Z910" s="20"/>
      <c r="AA910" s="20"/>
      <c r="AB910" s="20"/>
      <c r="AC910" s="18">
        <v>562</v>
      </c>
      <c r="AD910" s="18">
        <v>347</v>
      </c>
      <c r="AE910" s="20"/>
      <c r="AF910" s="20"/>
      <c r="AG910" s="23"/>
      <c r="AH910" s="20"/>
      <c r="AI910" s="20"/>
      <c r="AJ910" s="23"/>
      <c r="AK910" s="20"/>
      <c r="AL910" s="20"/>
      <c r="AM910" s="23"/>
      <c r="AN910" s="20"/>
      <c r="AO910" s="20"/>
      <c r="AP910" s="20"/>
      <c r="AQ910" s="20"/>
      <c r="AR910" s="20"/>
      <c r="AS910" s="23"/>
      <c r="AT910" s="23"/>
      <c r="AU910" s="20"/>
    </row>
    <row r="911" spans="17:47" ht="15" thickBot="1" x14ac:dyDescent="0.4">
      <c r="Q911" s="18">
        <v>435</v>
      </c>
      <c r="R911" s="20"/>
      <c r="S911" s="20"/>
      <c r="T911" s="19">
        <v>641</v>
      </c>
      <c r="U911" s="20"/>
      <c r="V911" s="20"/>
      <c r="W911" s="18">
        <v>365</v>
      </c>
      <c r="X911" s="20"/>
      <c r="Y911" s="20"/>
      <c r="Z911" s="20"/>
      <c r="AA911" s="20"/>
      <c r="AB911" s="20"/>
      <c r="AC911" s="18">
        <v>363</v>
      </c>
      <c r="AD911" s="18">
        <v>51</v>
      </c>
      <c r="AE911" s="20"/>
      <c r="AF911" s="20"/>
      <c r="AG911" s="23"/>
      <c r="AH911" s="20"/>
      <c r="AI911" s="20"/>
      <c r="AJ911" s="23"/>
      <c r="AK911" s="20"/>
      <c r="AL911" s="20"/>
      <c r="AM911" s="23"/>
      <c r="AN911" s="20"/>
      <c r="AO911" s="20"/>
      <c r="AP911" s="20"/>
      <c r="AQ911" s="20"/>
      <c r="AR911" s="20"/>
      <c r="AS911" s="23"/>
      <c r="AT911" s="23"/>
      <c r="AU911" s="20"/>
    </row>
    <row r="912" spans="17:47" ht="15" thickBot="1" x14ac:dyDescent="0.4">
      <c r="Q912" s="18">
        <v>745</v>
      </c>
      <c r="R912" s="20"/>
      <c r="S912" s="20"/>
      <c r="T912" s="19">
        <v>1237</v>
      </c>
      <c r="U912" s="20"/>
      <c r="V912" s="20"/>
      <c r="W912" s="18">
        <v>1280</v>
      </c>
      <c r="X912" s="20"/>
      <c r="Y912" s="20"/>
      <c r="Z912" s="20"/>
      <c r="AA912" s="20"/>
      <c r="AB912" s="20"/>
      <c r="AC912" s="18">
        <v>1714</v>
      </c>
      <c r="AD912" s="18">
        <v>943</v>
      </c>
      <c r="AE912" s="20"/>
      <c r="AF912" s="20"/>
      <c r="AG912" s="23"/>
      <c r="AH912" s="20"/>
      <c r="AI912" s="20"/>
      <c r="AJ912" s="23"/>
      <c r="AK912" s="20"/>
      <c r="AL912" s="20"/>
      <c r="AM912" s="23"/>
      <c r="AN912" s="20"/>
      <c r="AO912" s="20"/>
      <c r="AP912" s="20"/>
      <c r="AQ912" s="20"/>
      <c r="AR912" s="20"/>
      <c r="AS912" s="23"/>
      <c r="AT912" s="23"/>
      <c r="AU912" s="20"/>
    </row>
    <row r="913" spans="17:47" ht="15" thickBot="1" x14ac:dyDescent="0.4">
      <c r="Q913" s="18">
        <v>309</v>
      </c>
      <c r="R913" s="20"/>
      <c r="S913" s="20"/>
      <c r="T913" s="19">
        <v>1313</v>
      </c>
      <c r="U913" s="20"/>
      <c r="V913" s="20"/>
      <c r="W913" s="18">
        <v>239</v>
      </c>
      <c r="X913" s="20"/>
      <c r="Y913" s="20"/>
      <c r="Z913" s="20"/>
      <c r="AA913" s="20"/>
      <c r="AB913" s="20"/>
      <c r="AC913" s="18">
        <v>330</v>
      </c>
      <c r="AD913" s="18">
        <v>209</v>
      </c>
      <c r="AE913" s="20"/>
      <c r="AF913" s="20"/>
      <c r="AG913" s="23"/>
      <c r="AH913" s="20"/>
      <c r="AI913" s="20"/>
      <c r="AJ913" s="23"/>
      <c r="AK913" s="20"/>
      <c r="AL913" s="20"/>
      <c r="AM913" s="23"/>
      <c r="AN913" s="20"/>
      <c r="AO913" s="20"/>
      <c r="AP913" s="20"/>
      <c r="AQ913" s="20"/>
      <c r="AR913" s="20"/>
      <c r="AS913" s="23"/>
      <c r="AT913" s="23"/>
      <c r="AU913" s="20"/>
    </row>
    <row r="914" spans="17:47" ht="15" thickBot="1" x14ac:dyDescent="0.4">
      <c r="Q914" s="18">
        <v>343</v>
      </c>
      <c r="R914" s="20"/>
      <c r="S914" s="20"/>
      <c r="T914" s="19">
        <v>1038</v>
      </c>
      <c r="U914" s="20"/>
      <c r="V914" s="20"/>
      <c r="W914" s="18">
        <v>307</v>
      </c>
      <c r="X914" s="20"/>
      <c r="Y914" s="20"/>
      <c r="Z914" s="20"/>
      <c r="AA914" s="20"/>
      <c r="AB914" s="20"/>
      <c r="AC914" s="18">
        <v>405</v>
      </c>
      <c r="AD914" s="18">
        <v>274</v>
      </c>
      <c r="AE914" s="20"/>
      <c r="AF914" s="20"/>
      <c r="AG914" s="23"/>
      <c r="AH914" s="20"/>
      <c r="AI914" s="20"/>
      <c r="AJ914" s="23"/>
      <c r="AK914" s="20"/>
      <c r="AL914" s="20"/>
      <c r="AM914" s="23"/>
      <c r="AN914" s="20"/>
      <c r="AO914" s="20"/>
      <c r="AP914" s="20"/>
      <c r="AQ914" s="20"/>
      <c r="AR914" s="20"/>
      <c r="AS914" s="23"/>
      <c r="AT914" s="23"/>
      <c r="AU914" s="20"/>
    </row>
    <row r="915" spans="17:47" ht="15" thickBot="1" x14ac:dyDescent="0.4">
      <c r="Q915" s="18">
        <v>335</v>
      </c>
      <c r="R915" s="20"/>
      <c r="S915" s="20"/>
      <c r="T915" s="19">
        <v>351</v>
      </c>
      <c r="U915" s="20"/>
      <c r="V915" s="20"/>
      <c r="W915" s="18">
        <v>322</v>
      </c>
      <c r="X915" s="20"/>
      <c r="Y915" s="20"/>
      <c r="Z915" s="20"/>
      <c r="AA915" s="20"/>
      <c r="AB915" s="20"/>
      <c r="AC915" s="18">
        <v>322</v>
      </c>
      <c r="AD915" s="18">
        <v>238</v>
      </c>
      <c r="AE915" s="20"/>
      <c r="AF915" s="20"/>
      <c r="AG915" s="23"/>
      <c r="AH915" s="20"/>
      <c r="AI915" s="20"/>
      <c r="AJ915" s="23"/>
      <c r="AK915" s="20"/>
      <c r="AL915" s="20"/>
      <c r="AM915" s="23"/>
      <c r="AN915" s="20"/>
      <c r="AO915" s="20"/>
      <c r="AP915" s="20"/>
      <c r="AQ915" s="20"/>
      <c r="AR915" s="20"/>
      <c r="AS915" s="23"/>
      <c r="AT915" s="23"/>
      <c r="AU915" s="20"/>
    </row>
    <row r="916" spans="17:47" ht="15" thickBot="1" x14ac:dyDescent="0.4">
      <c r="Q916" s="18">
        <v>311</v>
      </c>
      <c r="R916" s="20"/>
      <c r="S916" s="20"/>
      <c r="T916" s="19">
        <v>380</v>
      </c>
      <c r="U916" s="20"/>
      <c r="V916" s="20"/>
      <c r="W916" s="18">
        <v>289</v>
      </c>
      <c r="X916" s="20"/>
      <c r="Y916" s="20"/>
      <c r="Z916" s="20"/>
      <c r="AA916" s="20"/>
      <c r="AB916" s="20"/>
      <c r="AC916" s="18">
        <v>437</v>
      </c>
      <c r="AD916" s="18">
        <v>263</v>
      </c>
      <c r="AE916" s="20"/>
      <c r="AF916" s="20"/>
      <c r="AG916" s="23"/>
      <c r="AH916" s="20"/>
      <c r="AI916" s="20"/>
      <c r="AJ916" s="23"/>
      <c r="AK916" s="20"/>
      <c r="AL916" s="20"/>
      <c r="AM916" s="23"/>
      <c r="AN916" s="20"/>
      <c r="AO916" s="20"/>
      <c r="AP916" s="20"/>
      <c r="AQ916" s="20"/>
      <c r="AR916" s="20"/>
      <c r="AS916" s="23"/>
      <c r="AT916" s="23"/>
      <c r="AU916" s="20"/>
    </row>
    <row r="917" spans="17:47" ht="15" thickBot="1" x14ac:dyDescent="0.4">
      <c r="Q917" s="18">
        <v>324</v>
      </c>
      <c r="R917" s="20"/>
      <c r="S917" s="20"/>
      <c r="T917" s="19">
        <v>554</v>
      </c>
      <c r="U917" s="20"/>
      <c r="V917" s="20"/>
      <c r="W917" s="18">
        <v>466</v>
      </c>
      <c r="X917" s="20"/>
      <c r="Y917" s="20"/>
      <c r="Z917" s="20"/>
      <c r="AA917" s="20"/>
      <c r="AB917" s="20"/>
      <c r="AC917" s="18">
        <v>344</v>
      </c>
      <c r="AD917" s="18">
        <v>181</v>
      </c>
      <c r="AE917" s="20"/>
      <c r="AF917" s="20"/>
      <c r="AG917" s="23"/>
      <c r="AH917" s="20"/>
      <c r="AI917" s="20"/>
      <c r="AJ917" s="23"/>
      <c r="AK917" s="20"/>
      <c r="AL917" s="20"/>
      <c r="AM917" s="23"/>
      <c r="AN917" s="20"/>
      <c r="AO917" s="20"/>
      <c r="AP917" s="20"/>
      <c r="AQ917" s="20"/>
      <c r="AR917" s="20"/>
      <c r="AS917" s="23"/>
      <c r="AT917" s="23"/>
      <c r="AU917" s="20"/>
    </row>
    <row r="918" spans="17:47" ht="15" thickBot="1" x14ac:dyDescent="0.4">
      <c r="Q918" s="18">
        <v>443</v>
      </c>
      <c r="R918" s="20"/>
      <c r="S918" s="20"/>
      <c r="T918" s="19">
        <v>282</v>
      </c>
      <c r="U918" s="20"/>
      <c r="V918" s="20"/>
      <c r="W918" s="18">
        <v>269</v>
      </c>
      <c r="X918" s="20"/>
      <c r="Y918" s="20"/>
      <c r="Z918" s="20"/>
      <c r="AA918" s="20"/>
      <c r="AB918" s="20"/>
      <c r="AC918" s="18">
        <v>454</v>
      </c>
      <c r="AD918" s="18">
        <v>209</v>
      </c>
      <c r="AE918" s="20"/>
      <c r="AF918" s="20"/>
      <c r="AG918" s="23"/>
      <c r="AH918" s="20"/>
      <c r="AI918" s="20"/>
      <c r="AJ918" s="23"/>
      <c r="AK918" s="20"/>
      <c r="AL918" s="20"/>
      <c r="AM918" s="23"/>
      <c r="AN918" s="20"/>
      <c r="AO918" s="20"/>
      <c r="AP918" s="20"/>
      <c r="AQ918" s="20"/>
      <c r="AR918" s="20"/>
      <c r="AS918" s="23"/>
      <c r="AT918" s="23"/>
      <c r="AU918" s="20"/>
    </row>
    <row r="919" spans="17:47" ht="15" thickBot="1" x14ac:dyDescent="0.4">
      <c r="Q919" s="18">
        <v>307</v>
      </c>
      <c r="R919" s="20"/>
      <c r="S919" s="20"/>
      <c r="T919" s="19">
        <v>1298</v>
      </c>
      <c r="U919" s="20"/>
      <c r="V919" s="20"/>
      <c r="W919" s="18">
        <v>548</v>
      </c>
      <c r="X919" s="20"/>
      <c r="Y919" s="20"/>
      <c r="Z919" s="20"/>
      <c r="AA919" s="20"/>
      <c r="AB919" s="20"/>
      <c r="AC919" s="18">
        <v>772</v>
      </c>
      <c r="AD919" s="18">
        <v>693</v>
      </c>
      <c r="AE919" s="20"/>
      <c r="AF919" s="20"/>
      <c r="AG919" s="23"/>
      <c r="AH919" s="20"/>
      <c r="AI919" s="20"/>
      <c r="AJ919" s="23"/>
      <c r="AK919" s="20"/>
      <c r="AL919" s="20"/>
      <c r="AM919" s="23"/>
      <c r="AN919" s="20"/>
      <c r="AO919" s="20"/>
      <c r="AP919" s="20"/>
      <c r="AQ919" s="20"/>
      <c r="AR919" s="20"/>
      <c r="AS919" s="23"/>
      <c r="AT919" s="23"/>
      <c r="AU919" s="20"/>
    </row>
    <row r="920" spans="17:47" ht="15" thickBot="1" x14ac:dyDescent="0.4">
      <c r="Q920" s="18">
        <v>305</v>
      </c>
      <c r="R920" s="20"/>
      <c r="S920" s="20"/>
      <c r="T920" s="19">
        <v>988</v>
      </c>
      <c r="U920" s="20"/>
      <c r="V920" s="20"/>
      <c r="W920" s="18">
        <v>215</v>
      </c>
      <c r="X920" s="20"/>
      <c r="Y920" s="20"/>
      <c r="Z920" s="20"/>
      <c r="AA920" s="20"/>
      <c r="AB920" s="20"/>
      <c r="AC920" s="18">
        <v>181</v>
      </c>
      <c r="AD920" s="18">
        <v>320</v>
      </c>
      <c r="AE920" s="20"/>
      <c r="AF920" s="20"/>
      <c r="AG920" s="23"/>
      <c r="AH920" s="20"/>
      <c r="AI920" s="20"/>
      <c r="AJ920" s="23"/>
      <c r="AK920" s="20"/>
      <c r="AL920" s="20"/>
      <c r="AM920" s="23"/>
      <c r="AN920" s="20"/>
      <c r="AO920" s="20"/>
      <c r="AP920" s="20"/>
      <c r="AQ920" s="20"/>
      <c r="AR920" s="20"/>
      <c r="AS920" s="23"/>
      <c r="AT920" s="23"/>
      <c r="AU920" s="20"/>
    </row>
    <row r="921" spans="17:47" ht="15" thickBot="1" x14ac:dyDescent="0.4">
      <c r="Q921" s="18">
        <v>234</v>
      </c>
      <c r="R921" s="20"/>
      <c r="S921" s="20"/>
      <c r="T921" s="19">
        <v>540</v>
      </c>
      <c r="U921" s="20"/>
      <c r="V921" s="20"/>
      <c r="W921" s="18">
        <v>387</v>
      </c>
      <c r="X921" s="20"/>
      <c r="Y921" s="20"/>
      <c r="Z921" s="20"/>
      <c r="AA921" s="20"/>
      <c r="AB921" s="20"/>
      <c r="AC921" s="18">
        <v>307</v>
      </c>
      <c r="AD921" s="18">
        <v>449</v>
      </c>
      <c r="AE921" s="20"/>
      <c r="AF921" s="20"/>
      <c r="AG921" s="23"/>
      <c r="AH921" s="20"/>
      <c r="AI921" s="20"/>
      <c r="AJ921" s="23"/>
      <c r="AK921" s="20"/>
      <c r="AL921" s="20"/>
      <c r="AM921" s="23"/>
      <c r="AN921" s="20"/>
      <c r="AO921" s="20"/>
      <c r="AP921" s="20"/>
      <c r="AQ921" s="20"/>
      <c r="AR921" s="20"/>
      <c r="AS921" s="23"/>
      <c r="AT921" s="23"/>
      <c r="AU921" s="20"/>
    </row>
    <row r="922" spans="17:47" ht="15" thickBot="1" x14ac:dyDescent="0.4">
      <c r="Q922" s="18">
        <v>293</v>
      </c>
      <c r="R922" s="20"/>
      <c r="S922" s="20"/>
      <c r="T922" s="19">
        <v>290</v>
      </c>
      <c r="U922" s="20"/>
      <c r="V922" s="20"/>
      <c r="W922" s="18">
        <v>328</v>
      </c>
      <c r="X922" s="20"/>
      <c r="Y922" s="20"/>
      <c r="Z922" s="20"/>
      <c r="AA922" s="20"/>
      <c r="AB922" s="20"/>
      <c r="AC922" s="18">
        <v>147</v>
      </c>
      <c r="AD922" s="18">
        <v>1243</v>
      </c>
      <c r="AE922" s="20"/>
      <c r="AF922" s="20"/>
      <c r="AG922" s="23"/>
      <c r="AH922" s="20"/>
      <c r="AI922" s="20"/>
      <c r="AJ922" s="23"/>
      <c r="AK922" s="20"/>
      <c r="AL922" s="20"/>
      <c r="AM922" s="23"/>
      <c r="AN922" s="20"/>
      <c r="AO922" s="20"/>
      <c r="AP922" s="20"/>
      <c r="AQ922" s="20"/>
      <c r="AR922" s="20"/>
      <c r="AS922" s="23"/>
      <c r="AT922" s="23"/>
      <c r="AU922" s="20"/>
    </row>
    <row r="923" spans="17:47" ht="15" thickBot="1" x14ac:dyDescent="0.4">
      <c r="Q923" s="18">
        <v>387</v>
      </c>
      <c r="R923" s="20"/>
      <c r="S923" s="20"/>
      <c r="T923" s="19">
        <v>667</v>
      </c>
      <c r="U923" s="20"/>
      <c r="V923" s="20"/>
      <c r="W923" s="18">
        <v>128</v>
      </c>
      <c r="X923" s="20"/>
      <c r="Y923" s="20"/>
      <c r="Z923" s="20"/>
      <c r="AA923" s="20"/>
      <c r="AB923" s="20"/>
      <c r="AC923" s="18">
        <v>369</v>
      </c>
      <c r="AD923" s="18">
        <v>538</v>
      </c>
      <c r="AE923" s="20"/>
      <c r="AF923" s="20"/>
      <c r="AG923" s="23"/>
      <c r="AH923" s="20"/>
      <c r="AI923" s="20"/>
      <c r="AJ923" s="23"/>
      <c r="AK923" s="20"/>
      <c r="AL923" s="20"/>
      <c r="AM923" s="23"/>
      <c r="AN923" s="20"/>
      <c r="AO923" s="20"/>
      <c r="AP923" s="20"/>
      <c r="AQ923" s="20"/>
      <c r="AR923" s="20"/>
      <c r="AS923" s="23"/>
      <c r="AT923" s="23"/>
      <c r="AU923" s="20"/>
    </row>
    <row r="924" spans="17:47" ht="15" thickBot="1" x14ac:dyDescent="0.4">
      <c r="Q924" s="18">
        <v>212</v>
      </c>
      <c r="R924" s="20"/>
      <c r="S924" s="20"/>
      <c r="T924" s="19">
        <v>230</v>
      </c>
      <c r="U924" s="20"/>
      <c r="V924" s="20"/>
      <c r="W924" s="18">
        <v>428</v>
      </c>
      <c r="X924" s="20"/>
      <c r="Y924" s="20"/>
      <c r="Z924" s="20"/>
      <c r="AA924" s="20"/>
      <c r="AB924" s="20"/>
      <c r="AC924" s="18">
        <v>553</v>
      </c>
      <c r="AD924" s="18">
        <v>647</v>
      </c>
      <c r="AE924" s="20"/>
      <c r="AF924" s="20"/>
      <c r="AG924" s="23"/>
      <c r="AH924" s="20"/>
      <c r="AI924" s="20"/>
      <c r="AJ924" s="23"/>
      <c r="AK924" s="20"/>
      <c r="AL924" s="20"/>
      <c r="AM924" s="23"/>
      <c r="AN924" s="20"/>
      <c r="AO924" s="20"/>
      <c r="AP924" s="20"/>
      <c r="AQ924" s="20"/>
      <c r="AR924" s="20"/>
      <c r="AS924" s="23"/>
      <c r="AT924" s="23"/>
      <c r="AU924" s="20"/>
    </row>
    <row r="925" spans="17:47" ht="15" thickBot="1" x14ac:dyDescent="0.4">
      <c r="Q925" s="18">
        <v>222</v>
      </c>
      <c r="R925" s="20"/>
      <c r="S925" s="20"/>
      <c r="T925" s="19">
        <v>426</v>
      </c>
      <c r="U925" s="20"/>
      <c r="V925" s="20"/>
      <c r="W925" s="18">
        <v>230</v>
      </c>
      <c r="X925" s="20"/>
      <c r="Y925" s="20"/>
      <c r="Z925" s="20"/>
      <c r="AA925" s="20"/>
      <c r="AB925" s="20"/>
      <c r="AC925" s="18">
        <v>1603</v>
      </c>
      <c r="AD925" s="18">
        <v>780</v>
      </c>
      <c r="AE925" s="20"/>
      <c r="AF925" s="20"/>
      <c r="AG925" s="23"/>
      <c r="AH925" s="20"/>
      <c r="AI925" s="20"/>
      <c r="AJ925" s="23"/>
      <c r="AK925" s="20"/>
      <c r="AL925" s="20"/>
      <c r="AM925" s="23"/>
      <c r="AN925" s="20"/>
      <c r="AO925" s="20"/>
      <c r="AP925" s="20"/>
      <c r="AQ925" s="20"/>
      <c r="AR925" s="20"/>
      <c r="AS925" s="23"/>
      <c r="AT925" s="23"/>
      <c r="AU925" s="20"/>
    </row>
    <row r="926" spans="17:47" ht="15" thickBot="1" x14ac:dyDescent="0.4">
      <c r="Q926" s="18">
        <v>321</v>
      </c>
      <c r="R926" s="20"/>
      <c r="S926" s="20"/>
      <c r="T926" s="19">
        <v>713</v>
      </c>
      <c r="U926" s="20"/>
      <c r="V926" s="20"/>
      <c r="W926" s="18">
        <v>321</v>
      </c>
      <c r="X926" s="20"/>
      <c r="Y926" s="20"/>
      <c r="Z926" s="20"/>
      <c r="AA926" s="20"/>
      <c r="AB926" s="20"/>
      <c r="AC926" s="18">
        <v>292</v>
      </c>
      <c r="AD926" s="18">
        <v>3319</v>
      </c>
      <c r="AE926" s="20"/>
      <c r="AF926" s="20"/>
      <c r="AG926" s="23"/>
      <c r="AH926" s="20"/>
      <c r="AI926" s="20"/>
      <c r="AJ926" s="23"/>
      <c r="AK926" s="20"/>
      <c r="AL926" s="20"/>
      <c r="AM926" s="23"/>
      <c r="AN926" s="20"/>
      <c r="AO926" s="20"/>
      <c r="AP926" s="20"/>
      <c r="AQ926" s="20"/>
      <c r="AR926" s="20"/>
      <c r="AS926" s="23"/>
      <c r="AT926" s="23"/>
      <c r="AU926" s="20"/>
    </row>
    <row r="927" spans="17:47" ht="15" thickBot="1" x14ac:dyDescent="0.4">
      <c r="Q927" s="18">
        <v>115</v>
      </c>
      <c r="R927" s="20"/>
      <c r="S927" s="20"/>
      <c r="T927" s="19">
        <v>466</v>
      </c>
      <c r="U927" s="20"/>
      <c r="V927" s="20"/>
      <c r="W927" s="18">
        <v>311</v>
      </c>
      <c r="X927" s="20"/>
      <c r="Y927" s="20"/>
      <c r="Z927" s="20"/>
      <c r="AA927" s="20"/>
      <c r="AB927" s="20"/>
      <c r="AC927" s="18">
        <v>357</v>
      </c>
      <c r="AD927" s="18">
        <v>363</v>
      </c>
      <c r="AE927" s="20"/>
      <c r="AF927" s="20"/>
      <c r="AG927" s="23"/>
      <c r="AH927" s="20"/>
      <c r="AI927" s="20"/>
      <c r="AJ927" s="23"/>
      <c r="AK927" s="20"/>
      <c r="AL927" s="20"/>
      <c r="AM927" s="23"/>
      <c r="AN927" s="20"/>
      <c r="AO927" s="20"/>
      <c r="AP927" s="20"/>
      <c r="AQ927" s="20"/>
      <c r="AR927" s="20"/>
      <c r="AS927" s="23"/>
      <c r="AT927" s="23"/>
      <c r="AU927" s="20"/>
    </row>
    <row r="928" spans="17:47" ht="15" thickBot="1" x14ac:dyDescent="0.4">
      <c r="Q928" s="18">
        <v>340</v>
      </c>
      <c r="R928" s="20"/>
      <c r="S928" s="20"/>
      <c r="T928" s="19">
        <v>695</v>
      </c>
      <c r="U928" s="20"/>
      <c r="V928" s="20"/>
      <c r="W928" s="18">
        <v>713</v>
      </c>
      <c r="X928" s="20"/>
      <c r="Y928" s="20"/>
      <c r="Z928" s="20"/>
      <c r="AA928" s="20"/>
      <c r="AB928" s="20"/>
      <c r="AC928" s="18">
        <v>193</v>
      </c>
      <c r="AD928" s="18">
        <v>366</v>
      </c>
      <c r="AE928" s="20"/>
      <c r="AF928" s="20"/>
      <c r="AG928" s="23"/>
      <c r="AH928" s="20"/>
      <c r="AI928" s="20"/>
      <c r="AJ928" s="23"/>
      <c r="AK928" s="20"/>
      <c r="AL928" s="20"/>
      <c r="AM928" s="23"/>
      <c r="AN928" s="20"/>
      <c r="AO928" s="20"/>
      <c r="AP928" s="20"/>
      <c r="AQ928" s="20"/>
      <c r="AR928" s="20"/>
      <c r="AS928" s="23"/>
      <c r="AT928" s="23"/>
      <c r="AU928" s="20"/>
    </row>
    <row r="929" spans="17:47" ht="15" thickBot="1" x14ac:dyDescent="0.4">
      <c r="Q929" s="18">
        <v>253</v>
      </c>
      <c r="R929" s="20"/>
      <c r="S929" s="20"/>
      <c r="T929" s="19">
        <v>352</v>
      </c>
      <c r="U929" s="20"/>
      <c r="V929" s="20"/>
      <c r="W929" s="18">
        <v>404</v>
      </c>
      <c r="X929" s="20"/>
      <c r="Y929" s="20"/>
      <c r="Z929" s="20"/>
      <c r="AA929" s="20"/>
      <c r="AB929" s="20"/>
      <c r="AC929" s="18">
        <v>488</v>
      </c>
      <c r="AD929" s="18">
        <v>318</v>
      </c>
      <c r="AE929" s="20"/>
      <c r="AF929" s="20"/>
      <c r="AG929" s="23"/>
      <c r="AH929" s="20"/>
      <c r="AI929" s="20"/>
      <c r="AJ929" s="23"/>
      <c r="AK929" s="20"/>
      <c r="AL929" s="20"/>
      <c r="AM929" s="23"/>
      <c r="AN929" s="20"/>
      <c r="AO929" s="20"/>
      <c r="AP929" s="20"/>
      <c r="AQ929" s="20"/>
      <c r="AR929" s="20"/>
      <c r="AS929" s="23"/>
      <c r="AT929" s="23"/>
      <c r="AU929" s="20"/>
    </row>
    <row r="930" spans="17:47" ht="15" thickBot="1" x14ac:dyDescent="0.4">
      <c r="Q930" s="18">
        <v>291</v>
      </c>
      <c r="R930" s="20"/>
      <c r="S930" s="20"/>
      <c r="T930" s="19">
        <v>707</v>
      </c>
      <c r="U930" s="20"/>
      <c r="V930" s="20"/>
      <c r="W930" s="18">
        <v>338</v>
      </c>
      <c r="X930" s="20"/>
      <c r="Y930" s="20"/>
      <c r="Z930" s="20"/>
      <c r="AA930" s="20"/>
      <c r="AB930" s="20"/>
      <c r="AC930" s="18">
        <v>296</v>
      </c>
      <c r="AD930" s="18">
        <v>1268</v>
      </c>
      <c r="AE930" s="20"/>
      <c r="AF930" s="20"/>
      <c r="AG930" s="23"/>
      <c r="AH930" s="20"/>
      <c r="AI930" s="20"/>
      <c r="AJ930" s="23"/>
      <c r="AK930" s="20"/>
      <c r="AL930" s="20"/>
      <c r="AM930" s="23"/>
      <c r="AN930" s="20"/>
      <c r="AO930" s="20"/>
      <c r="AP930" s="20"/>
      <c r="AQ930" s="20"/>
      <c r="AR930" s="20"/>
      <c r="AS930" s="23"/>
      <c r="AT930" s="23"/>
      <c r="AU930" s="20"/>
    </row>
    <row r="931" spans="17:47" ht="15" thickBot="1" x14ac:dyDescent="0.4">
      <c r="Q931" s="18">
        <v>297</v>
      </c>
      <c r="R931" s="20"/>
      <c r="S931" s="20"/>
      <c r="T931" s="19">
        <v>377</v>
      </c>
      <c r="U931" s="20"/>
      <c r="V931" s="20"/>
      <c r="W931" s="18">
        <v>463</v>
      </c>
      <c r="X931" s="20"/>
      <c r="Y931" s="20"/>
      <c r="Z931" s="20"/>
      <c r="AA931" s="20"/>
      <c r="AB931" s="20"/>
      <c r="AC931" s="18">
        <v>1158</v>
      </c>
      <c r="AD931" s="18">
        <v>906</v>
      </c>
      <c r="AE931" s="20"/>
      <c r="AF931" s="20"/>
      <c r="AG931" s="23"/>
      <c r="AH931" s="20"/>
      <c r="AI931" s="20"/>
      <c r="AJ931" s="23"/>
      <c r="AK931" s="20"/>
      <c r="AL931" s="20"/>
      <c r="AM931" s="23"/>
      <c r="AN931" s="20"/>
      <c r="AO931" s="20"/>
      <c r="AP931" s="20"/>
      <c r="AQ931" s="20"/>
      <c r="AR931" s="20"/>
      <c r="AS931" s="23"/>
      <c r="AT931" s="23"/>
      <c r="AU931" s="20"/>
    </row>
    <row r="932" spans="17:47" ht="15" thickBot="1" x14ac:dyDescent="0.4">
      <c r="Q932" s="18">
        <v>411</v>
      </c>
      <c r="R932" s="20"/>
      <c r="S932" s="20"/>
      <c r="T932" s="19">
        <v>338</v>
      </c>
      <c r="U932" s="20"/>
      <c r="V932" s="20"/>
      <c r="W932" s="18">
        <v>407</v>
      </c>
      <c r="X932" s="20"/>
      <c r="Y932" s="20"/>
      <c r="Z932" s="20"/>
      <c r="AA932" s="20"/>
      <c r="AB932" s="20"/>
      <c r="AC932" s="18">
        <v>323</v>
      </c>
      <c r="AD932" s="18">
        <v>566</v>
      </c>
      <c r="AE932" s="20"/>
      <c r="AF932" s="20"/>
      <c r="AG932" s="23"/>
      <c r="AH932" s="20"/>
      <c r="AI932" s="20"/>
      <c r="AJ932" s="23"/>
      <c r="AK932" s="20"/>
      <c r="AL932" s="20"/>
      <c r="AM932" s="23"/>
      <c r="AN932" s="20"/>
      <c r="AO932" s="20"/>
      <c r="AP932" s="20"/>
      <c r="AQ932" s="20"/>
      <c r="AR932" s="20"/>
      <c r="AS932" s="23"/>
      <c r="AT932" s="23"/>
      <c r="AU932" s="20"/>
    </row>
    <row r="933" spans="17:47" ht="15" thickBot="1" x14ac:dyDescent="0.4">
      <c r="Q933" s="18">
        <v>185</v>
      </c>
      <c r="R933" s="20"/>
      <c r="S933" s="20"/>
      <c r="T933" s="19">
        <v>396</v>
      </c>
      <c r="U933" s="20"/>
      <c r="V933" s="20"/>
      <c r="W933" s="18">
        <v>288</v>
      </c>
      <c r="X933" s="20"/>
      <c r="Y933" s="20"/>
      <c r="Z933" s="20"/>
      <c r="AA933" s="20"/>
      <c r="AB933" s="20"/>
      <c r="AC933" s="18">
        <v>177</v>
      </c>
      <c r="AD933" s="18">
        <v>221</v>
      </c>
      <c r="AE933" s="20"/>
      <c r="AF933" s="20"/>
      <c r="AG933" s="23"/>
      <c r="AH933" s="20"/>
      <c r="AI933" s="20"/>
      <c r="AJ933" s="23"/>
      <c r="AK933" s="20"/>
      <c r="AL933" s="20"/>
      <c r="AM933" s="23"/>
      <c r="AN933" s="20"/>
      <c r="AO933" s="20"/>
      <c r="AP933" s="20"/>
      <c r="AQ933" s="20"/>
      <c r="AR933" s="20"/>
      <c r="AS933" s="23"/>
      <c r="AT933" s="23"/>
      <c r="AU933" s="20"/>
    </row>
    <row r="934" spans="17:47" ht="15" thickBot="1" x14ac:dyDescent="0.4">
      <c r="Q934" s="18">
        <v>480</v>
      </c>
      <c r="R934" s="20"/>
      <c r="S934" s="20"/>
      <c r="T934" s="19">
        <v>686</v>
      </c>
      <c r="U934" s="20"/>
      <c r="V934" s="20"/>
      <c r="W934" s="18">
        <v>623</v>
      </c>
      <c r="X934" s="20"/>
      <c r="Y934" s="20"/>
      <c r="Z934" s="20"/>
      <c r="AA934" s="20"/>
      <c r="AB934" s="20"/>
      <c r="AC934" s="18">
        <v>263</v>
      </c>
      <c r="AD934" s="18">
        <v>209</v>
      </c>
      <c r="AE934" s="20"/>
      <c r="AF934" s="20"/>
      <c r="AG934" s="23"/>
      <c r="AH934" s="20"/>
      <c r="AI934" s="20"/>
      <c r="AJ934" s="23"/>
      <c r="AK934" s="20"/>
      <c r="AL934" s="20"/>
      <c r="AM934" s="23"/>
      <c r="AN934" s="20"/>
      <c r="AO934" s="20"/>
      <c r="AP934" s="20"/>
      <c r="AQ934" s="20"/>
      <c r="AR934" s="20"/>
      <c r="AS934" s="23"/>
      <c r="AT934" s="23"/>
      <c r="AU934" s="20"/>
    </row>
    <row r="935" spans="17:47" ht="15" thickBot="1" x14ac:dyDescent="0.4">
      <c r="Q935" s="18">
        <v>198</v>
      </c>
      <c r="R935" s="20"/>
      <c r="S935" s="20"/>
      <c r="T935" s="19">
        <v>954</v>
      </c>
      <c r="U935" s="20"/>
      <c r="V935" s="20"/>
      <c r="W935" s="18">
        <v>184</v>
      </c>
      <c r="X935" s="20"/>
      <c r="Y935" s="20"/>
      <c r="Z935" s="20"/>
      <c r="AA935" s="20"/>
      <c r="AB935" s="20"/>
      <c r="AC935" s="18">
        <v>390</v>
      </c>
      <c r="AD935" s="18">
        <v>127</v>
      </c>
      <c r="AE935" s="20"/>
      <c r="AF935" s="20"/>
      <c r="AG935" s="23"/>
      <c r="AH935" s="20"/>
      <c r="AI935" s="20"/>
      <c r="AJ935" s="23"/>
      <c r="AK935" s="20"/>
      <c r="AL935" s="20"/>
      <c r="AM935" s="23"/>
      <c r="AN935" s="20"/>
      <c r="AO935" s="20"/>
      <c r="AP935" s="20"/>
      <c r="AQ935" s="20"/>
      <c r="AR935" s="20"/>
      <c r="AS935" s="23"/>
      <c r="AT935" s="23"/>
      <c r="AU935" s="20"/>
    </row>
    <row r="936" spans="17:47" ht="15" thickBot="1" x14ac:dyDescent="0.4">
      <c r="Q936" s="18">
        <v>219</v>
      </c>
      <c r="R936" s="20"/>
      <c r="S936" s="20"/>
      <c r="T936" s="19">
        <v>650</v>
      </c>
      <c r="U936" s="20"/>
      <c r="V936" s="20"/>
      <c r="W936" s="18">
        <v>232</v>
      </c>
      <c r="X936" s="20"/>
      <c r="Y936" s="20"/>
      <c r="Z936" s="20"/>
      <c r="AA936" s="20"/>
      <c r="AB936" s="20"/>
      <c r="AC936" s="18">
        <v>204</v>
      </c>
      <c r="AD936" s="18">
        <v>524</v>
      </c>
      <c r="AE936" s="20"/>
      <c r="AF936" s="20"/>
      <c r="AG936" s="23"/>
      <c r="AH936" s="20"/>
      <c r="AI936" s="20"/>
      <c r="AJ936" s="23"/>
      <c r="AK936" s="20"/>
      <c r="AL936" s="20"/>
      <c r="AM936" s="23"/>
      <c r="AN936" s="20"/>
      <c r="AO936" s="20"/>
      <c r="AP936" s="20"/>
      <c r="AQ936" s="20"/>
      <c r="AR936" s="20"/>
      <c r="AS936" s="23"/>
      <c r="AT936" s="23"/>
      <c r="AU936" s="20"/>
    </row>
    <row r="937" spans="17:47" ht="15" thickBot="1" x14ac:dyDescent="0.4">
      <c r="Q937" s="18">
        <v>361</v>
      </c>
      <c r="R937" s="20"/>
      <c r="S937" s="20"/>
      <c r="T937" s="19">
        <v>469</v>
      </c>
      <c r="U937" s="20"/>
      <c r="V937" s="20"/>
      <c r="W937" s="18">
        <v>302</v>
      </c>
      <c r="X937" s="20"/>
      <c r="Y937" s="20"/>
      <c r="Z937" s="20"/>
      <c r="AA937" s="20"/>
      <c r="AB937" s="20"/>
      <c r="AC937" s="18">
        <v>347</v>
      </c>
      <c r="AD937" s="18">
        <v>431</v>
      </c>
      <c r="AE937" s="20"/>
      <c r="AF937" s="20"/>
      <c r="AG937" s="23"/>
      <c r="AH937" s="20"/>
      <c r="AI937" s="20"/>
      <c r="AJ937" s="23"/>
      <c r="AK937" s="20"/>
      <c r="AL937" s="20"/>
      <c r="AM937" s="23"/>
      <c r="AN937" s="20"/>
      <c r="AO937" s="20"/>
      <c r="AP937" s="20"/>
      <c r="AQ937" s="20"/>
      <c r="AR937" s="20"/>
      <c r="AS937" s="23"/>
      <c r="AT937" s="23"/>
      <c r="AU937" s="20"/>
    </row>
    <row r="938" spans="17:47" ht="15" thickBot="1" x14ac:dyDescent="0.4">
      <c r="Q938" s="18">
        <v>278</v>
      </c>
      <c r="R938" s="20"/>
      <c r="S938" s="20"/>
      <c r="T938" s="19">
        <v>1414</v>
      </c>
      <c r="U938" s="20"/>
      <c r="V938" s="20"/>
      <c r="W938" s="18">
        <v>286</v>
      </c>
      <c r="X938" s="20"/>
      <c r="Y938" s="20"/>
      <c r="Z938" s="20"/>
      <c r="AA938" s="20"/>
      <c r="AB938" s="20"/>
      <c r="AC938" s="18">
        <v>213</v>
      </c>
      <c r="AD938" s="18">
        <v>304</v>
      </c>
      <c r="AE938" s="20"/>
      <c r="AF938" s="20"/>
      <c r="AG938" s="23"/>
      <c r="AH938" s="20"/>
      <c r="AI938" s="20"/>
      <c r="AJ938" s="23"/>
      <c r="AK938" s="20"/>
      <c r="AL938" s="20"/>
      <c r="AM938" s="23"/>
      <c r="AN938" s="20"/>
      <c r="AO938" s="20"/>
      <c r="AP938" s="20"/>
      <c r="AQ938" s="20"/>
      <c r="AR938" s="20"/>
      <c r="AS938" s="23"/>
      <c r="AT938" s="23"/>
      <c r="AU938" s="20"/>
    </row>
    <row r="939" spans="17:47" ht="15" thickBot="1" x14ac:dyDescent="0.4">
      <c r="Q939" s="18">
        <v>179</v>
      </c>
      <c r="R939" s="20"/>
      <c r="S939" s="20"/>
      <c r="T939" s="19">
        <v>396</v>
      </c>
      <c r="U939" s="20"/>
      <c r="V939" s="20"/>
      <c r="W939" s="18">
        <v>495</v>
      </c>
      <c r="X939" s="20"/>
      <c r="Y939" s="20"/>
      <c r="Z939" s="20"/>
      <c r="AA939" s="20"/>
      <c r="AB939" s="20"/>
      <c r="AC939" s="18">
        <v>836</v>
      </c>
      <c r="AD939" s="18">
        <v>455</v>
      </c>
      <c r="AE939" s="20"/>
      <c r="AF939" s="20"/>
      <c r="AG939" s="23"/>
      <c r="AH939" s="20"/>
      <c r="AI939" s="20"/>
      <c r="AJ939" s="23"/>
      <c r="AK939" s="20"/>
      <c r="AL939" s="20"/>
      <c r="AM939" s="23"/>
      <c r="AN939" s="20"/>
      <c r="AO939" s="20"/>
      <c r="AP939" s="20"/>
      <c r="AQ939" s="20"/>
      <c r="AR939" s="20"/>
      <c r="AS939" s="23"/>
      <c r="AT939" s="23"/>
      <c r="AU939" s="20"/>
    </row>
    <row r="940" spans="17:47" ht="15" thickBot="1" x14ac:dyDescent="0.4">
      <c r="Q940" s="18">
        <v>228</v>
      </c>
      <c r="R940" s="20"/>
      <c r="S940" s="20"/>
      <c r="T940" s="19">
        <v>133</v>
      </c>
      <c r="U940" s="20"/>
      <c r="V940" s="20"/>
      <c r="W940" s="18">
        <v>385</v>
      </c>
      <c r="X940" s="20"/>
      <c r="Y940" s="20"/>
      <c r="Z940" s="20"/>
      <c r="AA940" s="20"/>
      <c r="AB940" s="20"/>
      <c r="AC940" s="18">
        <v>644</v>
      </c>
      <c r="AD940" s="18">
        <v>293</v>
      </c>
      <c r="AE940" s="20"/>
      <c r="AF940" s="20"/>
      <c r="AG940" s="23"/>
      <c r="AH940" s="20"/>
      <c r="AI940" s="20"/>
      <c r="AJ940" s="23"/>
      <c r="AK940" s="20"/>
      <c r="AL940" s="20"/>
      <c r="AM940" s="23"/>
      <c r="AN940" s="20"/>
      <c r="AO940" s="20"/>
      <c r="AP940" s="20"/>
      <c r="AQ940" s="20"/>
      <c r="AR940" s="20"/>
      <c r="AS940" s="23"/>
      <c r="AT940" s="23"/>
      <c r="AU940" s="20"/>
    </row>
    <row r="941" spans="17:47" ht="15" thickBot="1" x14ac:dyDescent="0.4">
      <c r="Q941" s="18">
        <v>275</v>
      </c>
      <c r="R941" s="20"/>
      <c r="S941" s="20"/>
      <c r="T941" s="19">
        <v>405</v>
      </c>
      <c r="U941" s="20"/>
      <c r="V941" s="20"/>
      <c r="W941" s="18">
        <v>886</v>
      </c>
      <c r="X941" s="20"/>
      <c r="Y941" s="20"/>
      <c r="Z941" s="20"/>
      <c r="AA941" s="20"/>
      <c r="AB941" s="20"/>
      <c r="AC941" s="18">
        <v>244</v>
      </c>
      <c r="AD941" s="18">
        <v>428</v>
      </c>
      <c r="AE941" s="20"/>
      <c r="AF941" s="20"/>
      <c r="AG941" s="23"/>
      <c r="AH941" s="20"/>
      <c r="AI941" s="20"/>
      <c r="AJ941" s="23"/>
      <c r="AK941" s="20"/>
      <c r="AL941" s="20"/>
      <c r="AM941" s="23"/>
      <c r="AN941" s="20"/>
      <c r="AO941" s="20"/>
      <c r="AP941" s="20"/>
      <c r="AQ941" s="20"/>
      <c r="AR941" s="20"/>
      <c r="AS941" s="23"/>
      <c r="AT941" s="23"/>
      <c r="AU941" s="20"/>
    </row>
    <row r="942" spans="17:47" ht="15" thickBot="1" x14ac:dyDescent="0.4">
      <c r="Q942" s="18">
        <v>580</v>
      </c>
      <c r="R942" s="20"/>
      <c r="S942" s="20"/>
      <c r="T942" s="19">
        <v>544</v>
      </c>
      <c r="U942" s="20"/>
      <c r="V942" s="20"/>
      <c r="W942" s="18">
        <v>406</v>
      </c>
      <c r="X942" s="20"/>
      <c r="Y942" s="20"/>
      <c r="Z942" s="20"/>
      <c r="AA942" s="20"/>
      <c r="AB942" s="20"/>
      <c r="AC942" s="18">
        <v>1127</v>
      </c>
      <c r="AD942" s="18">
        <v>477</v>
      </c>
      <c r="AE942" s="20"/>
      <c r="AF942" s="20"/>
      <c r="AG942" s="23"/>
      <c r="AH942" s="20"/>
      <c r="AI942" s="20"/>
      <c r="AJ942" s="23"/>
      <c r="AK942" s="20"/>
      <c r="AL942" s="20"/>
      <c r="AM942" s="23"/>
      <c r="AN942" s="20"/>
      <c r="AO942" s="20"/>
      <c r="AP942" s="20"/>
      <c r="AQ942" s="20"/>
      <c r="AR942" s="20"/>
      <c r="AS942" s="23"/>
      <c r="AT942" s="23"/>
      <c r="AU942" s="20"/>
    </row>
    <row r="943" spans="17:47" ht="15" thickBot="1" x14ac:dyDescent="0.4">
      <c r="Q943" s="18">
        <v>252</v>
      </c>
      <c r="R943" s="20"/>
      <c r="S943" s="20"/>
      <c r="T943" s="19">
        <v>627</v>
      </c>
      <c r="U943" s="20"/>
      <c r="V943" s="20"/>
      <c r="W943" s="18">
        <v>332</v>
      </c>
      <c r="X943" s="20"/>
      <c r="Y943" s="20"/>
      <c r="Z943" s="20"/>
      <c r="AA943" s="20"/>
      <c r="AB943" s="20"/>
      <c r="AC943" s="18">
        <v>320</v>
      </c>
      <c r="AD943" s="18">
        <v>425</v>
      </c>
      <c r="AE943" s="20"/>
      <c r="AF943" s="20"/>
      <c r="AG943" s="23"/>
      <c r="AH943" s="20"/>
      <c r="AI943" s="20"/>
      <c r="AJ943" s="23"/>
      <c r="AK943" s="20"/>
      <c r="AL943" s="20"/>
      <c r="AM943" s="23"/>
      <c r="AN943" s="20"/>
      <c r="AO943" s="20"/>
      <c r="AP943" s="20"/>
      <c r="AQ943" s="20"/>
      <c r="AR943" s="20"/>
      <c r="AS943" s="23"/>
      <c r="AT943" s="23"/>
      <c r="AU943" s="20"/>
    </row>
    <row r="944" spans="17:47" ht="15" thickBot="1" x14ac:dyDescent="0.4">
      <c r="Q944" s="18">
        <v>1064</v>
      </c>
      <c r="R944" s="20"/>
      <c r="S944" s="20"/>
      <c r="T944" s="19">
        <v>1514</v>
      </c>
      <c r="U944" s="20"/>
      <c r="V944" s="20"/>
      <c r="W944" s="18">
        <v>578</v>
      </c>
      <c r="X944" s="20"/>
      <c r="Y944" s="20"/>
      <c r="Z944" s="20"/>
      <c r="AA944" s="20"/>
      <c r="AB944" s="20"/>
      <c r="AC944" s="18">
        <v>373</v>
      </c>
      <c r="AD944" s="18">
        <v>168</v>
      </c>
      <c r="AE944" s="20"/>
      <c r="AF944" s="20"/>
      <c r="AG944" s="23"/>
      <c r="AH944" s="20"/>
      <c r="AI944" s="20"/>
      <c r="AJ944" s="23"/>
      <c r="AK944" s="20"/>
      <c r="AL944" s="20"/>
      <c r="AM944" s="23"/>
      <c r="AN944" s="20"/>
      <c r="AO944" s="20"/>
      <c r="AP944" s="20"/>
      <c r="AQ944" s="20"/>
      <c r="AR944" s="20"/>
      <c r="AS944" s="23"/>
      <c r="AT944" s="23"/>
      <c r="AU944" s="20"/>
    </row>
    <row r="945" spans="17:47" ht="15" thickBot="1" x14ac:dyDescent="0.4">
      <c r="Q945" s="18">
        <v>187</v>
      </c>
      <c r="R945" s="20"/>
      <c r="S945" s="20"/>
      <c r="T945" s="19">
        <v>501</v>
      </c>
      <c r="U945" s="20"/>
      <c r="V945" s="20"/>
      <c r="W945" s="18">
        <v>779</v>
      </c>
      <c r="X945" s="20"/>
      <c r="Y945" s="20"/>
      <c r="Z945" s="20"/>
      <c r="AA945" s="20"/>
      <c r="AB945" s="20"/>
      <c r="AC945" s="18">
        <v>267</v>
      </c>
      <c r="AD945" s="18">
        <v>143</v>
      </c>
      <c r="AE945" s="20"/>
      <c r="AF945" s="20"/>
      <c r="AG945" s="23"/>
      <c r="AH945" s="20"/>
      <c r="AI945" s="20"/>
      <c r="AJ945" s="23"/>
      <c r="AK945" s="20"/>
      <c r="AL945" s="20"/>
      <c r="AM945" s="23"/>
      <c r="AN945" s="20"/>
      <c r="AO945" s="20"/>
      <c r="AP945" s="20"/>
      <c r="AQ945" s="20"/>
      <c r="AR945" s="20"/>
      <c r="AS945" s="23"/>
      <c r="AT945" s="23"/>
      <c r="AU945" s="20"/>
    </row>
    <row r="946" spans="17:47" ht="15" thickBot="1" x14ac:dyDescent="0.4">
      <c r="Q946" s="18">
        <v>449</v>
      </c>
      <c r="R946" s="20"/>
      <c r="S946" s="20"/>
      <c r="T946" s="19">
        <v>503</v>
      </c>
      <c r="U946" s="20"/>
      <c r="V946" s="20"/>
      <c r="W946" s="18">
        <v>278</v>
      </c>
      <c r="X946" s="20"/>
      <c r="Y946" s="20"/>
      <c r="Z946" s="20"/>
      <c r="AA946" s="20"/>
      <c r="AB946" s="20"/>
      <c r="AC946" s="18">
        <v>51</v>
      </c>
      <c r="AD946" s="18">
        <v>289</v>
      </c>
      <c r="AE946" s="20"/>
      <c r="AF946" s="20"/>
      <c r="AG946" s="23"/>
      <c r="AH946" s="20"/>
      <c r="AI946" s="20"/>
      <c r="AJ946" s="23"/>
      <c r="AK946" s="20"/>
      <c r="AL946" s="20"/>
      <c r="AM946" s="23"/>
      <c r="AN946" s="20"/>
      <c r="AO946" s="20"/>
      <c r="AP946" s="20"/>
      <c r="AQ946" s="20"/>
      <c r="AR946" s="20"/>
      <c r="AS946" s="23"/>
      <c r="AT946" s="23"/>
      <c r="AU946" s="20"/>
    </row>
    <row r="947" spans="17:47" ht="15" thickBot="1" x14ac:dyDescent="0.4">
      <c r="Q947" s="18">
        <v>171</v>
      </c>
      <c r="R947" s="20"/>
      <c r="S947" s="20"/>
      <c r="T947" s="19">
        <v>790</v>
      </c>
      <c r="U947" s="20"/>
      <c r="V947" s="20"/>
      <c r="W947" s="18">
        <v>415</v>
      </c>
      <c r="X947" s="20"/>
      <c r="Y947" s="20"/>
      <c r="Z947" s="20"/>
      <c r="AA947" s="20"/>
      <c r="AB947" s="20"/>
      <c r="AC947" s="18">
        <v>782</v>
      </c>
      <c r="AD947" s="18">
        <v>264</v>
      </c>
      <c r="AE947" s="20"/>
      <c r="AF947" s="20"/>
      <c r="AG947" s="23"/>
      <c r="AH947" s="20"/>
      <c r="AI947" s="20"/>
      <c r="AJ947" s="23"/>
      <c r="AK947" s="20"/>
      <c r="AL947" s="20"/>
      <c r="AM947" s="23"/>
      <c r="AN947" s="20"/>
      <c r="AO947" s="20"/>
      <c r="AP947" s="20"/>
      <c r="AQ947" s="20"/>
      <c r="AR947" s="20"/>
      <c r="AS947" s="23"/>
      <c r="AT947" s="23"/>
      <c r="AU947" s="20"/>
    </row>
    <row r="948" spans="17:47" ht="15" thickBot="1" x14ac:dyDescent="0.4">
      <c r="Q948" s="18">
        <v>521</v>
      </c>
      <c r="R948" s="20"/>
      <c r="S948" s="20"/>
      <c r="T948" s="19">
        <v>524</v>
      </c>
      <c r="U948" s="20"/>
      <c r="V948" s="20"/>
      <c r="W948" s="18">
        <v>288</v>
      </c>
      <c r="X948" s="20"/>
      <c r="Y948" s="20"/>
      <c r="Z948" s="20"/>
      <c r="AA948" s="20"/>
      <c r="AB948" s="20"/>
      <c r="AC948" s="18">
        <v>522</v>
      </c>
      <c r="AD948" s="18">
        <v>481</v>
      </c>
      <c r="AE948" s="20"/>
      <c r="AF948" s="20"/>
      <c r="AG948" s="23"/>
      <c r="AH948" s="20"/>
      <c r="AI948" s="20"/>
      <c r="AJ948" s="23"/>
      <c r="AK948" s="20"/>
      <c r="AL948" s="20"/>
      <c r="AM948" s="23"/>
      <c r="AN948" s="20"/>
      <c r="AO948" s="20"/>
      <c r="AP948" s="20"/>
      <c r="AQ948" s="20"/>
      <c r="AR948" s="20"/>
      <c r="AS948" s="23"/>
      <c r="AT948" s="23"/>
      <c r="AU948" s="20"/>
    </row>
    <row r="949" spans="17:47" ht="15" thickBot="1" x14ac:dyDescent="0.4">
      <c r="Q949" s="18">
        <v>244</v>
      </c>
      <c r="R949" s="20"/>
      <c r="S949" s="20"/>
      <c r="T949" s="19">
        <v>513</v>
      </c>
      <c r="U949" s="20"/>
      <c r="V949" s="20"/>
      <c r="W949" s="18">
        <v>288</v>
      </c>
      <c r="X949" s="20"/>
      <c r="Y949" s="20"/>
      <c r="Z949" s="20"/>
      <c r="AA949" s="20"/>
      <c r="AB949" s="20"/>
      <c r="AC949" s="18">
        <v>393</v>
      </c>
      <c r="AD949" s="18">
        <v>508</v>
      </c>
      <c r="AE949" s="20"/>
      <c r="AF949" s="20"/>
      <c r="AG949" s="23"/>
      <c r="AH949" s="20"/>
      <c r="AI949" s="20"/>
      <c r="AJ949" s="23"/>
      <c r="AK949" s="20"/>
      <c r="AL949" s="20"/>
      <c r="AM949" s="23"/>
      <c r="AN949" s="20"/>
      <c r="AO949" s="20"/>
      <c r="AP949" s="20"/>
      <c r="AQ949" s="20"/>
      <c r="AR949" s="20"/>
      <c r="AS949" s="23"/>
      <c r="AT949" s="23"/>
      <c r="AU949" s="20"/>
    </row>
    <row r="950" spans="17:47" ht="15" thickBot="1" x14ac:dyDescent="0.4">
      <c r="Q950" s="18">
        <v>301</v>
      </c>
      <c r="R950" s="20"/>
      <c r="S950" s="20"/>
      <c r="T950" s="19">
        <v>895</v>
      </c>
      <c r="U950" s="20"/>
      <c r="V950" s="20"/>
      <c r="W950" s="18">
        <v>247</v>
      </c>
      <c r="X950" s="20"/>
      <c r="Y950" s="20"/>
      <c r="Z950" s="20"/>
      <c r="AA950" s="20"/>
      <c r="AB950" s="20"/>
      <c r="AC950" s="18">
        <v>345</v>
      </c>
      <c r="AD950" s="18">
        <v>435</v>
      </c>
      <c r="AE950" s="20"/>
      <c r="AF950" s="20"/>
      <c r="AG950" s="23"/>
      <c r="AH950" s="20"/>
      <c r="AI950" s="20"/>
      <c r="AJ950" s="23"/>
      <c r="AK950" s="20"/>
      <c r="AL950" s="20"/>
      <c r="AM950" s="23"/>
      <c r="AN950" s="20"/>
      <c r="AO950" s="20"/>
      <c r="AP950" s="20"/>
      <c r="AQ950" s="20"/>
      <c r="AR950" s="20"/>
      <c r="AS950" s="23"/>
      <c r="AT950" s="23"/>
      <c r="AU950" s="20"/>
    </row>
    <row r="951" spans="17:47" ht="15" thickBot="1" x14ac:dyDescent="0.4">
      <c r="Q951" s="18">
        <v>377</v>
      </c>
      <c r="R951" s="20"/>
      <c r="S951" s="20"/>
      <c r="T951" s="19">
        <v>505</v>
      </c>
      <c r="U951" s="20"/>
      <c r="V951" s="20"/>
      <c r="W951" s="18">
        <v>346</v>
      </c>
      <c r="X951" s="20"/>
      <c r="Y951" s="20"/>
      <c r="Z951" s="20"/>
      <c r="AA951" s="20"/>
      <c r="AB951" s="20"/>
      <c r="AC951" s="18">
        <v>342</v>
      </c>
      <c r="AD951" s="18">
        <v>154</v>
      </c>
      <c r="AE951" s="20"/>
      <c r="AF951" s="20"/>
      <c r="AG951" s="23"/>
      <c r="AH951" s="20"/>
      <c r="AI951" s="20"/>
      <c r="AJ951" s="23"/>
      <c r="AK951" s="20"/>
      <c r="AL951" s="20"/>
      <c r="AM951" s="23"/>
      <c r="AN951" s="20"/>
      <c r="AO951" s="20"/>
      <c r="AP951" s="20"/>
      <c r="AQ951" s="20"/>
      <c r="AR951" s="20"/>
      <c r="AS951" s="23"/>
      <c r="AT951" s="23"/>
      <c r="AU951" s="20"/>
    </row>
    <row r="952" spans="17:47" ht="15" thickBot="1" x14ac:dyDescent="0.4">
      <c r="Q952" s="18">
        <v>939</v>
      </c>
      <c r="R952" s="20"/>
      <c r="S952" s="20"/>
      <c r="T952" s="19">
        <v>798</v>
      </c>
      <c r="U952" s="20"/>
      <c r="V952" s="20"/>
      <c r="W952" s="18">
        <v>75</v>
      </c>
      <c r="X952" s="20"/>
      <c r="Y952" s="20"/>
      <c r="Z952" s="20"/>
      <c r="AA952" s="20"/>
      <c r="AB952" s="20"/>
      <c r="AC952" s="18">
        <v>550</v>
      </c>
      <c r="AD952" s="18">
        <v>167</v>
      </c>
      <c r="AE952" s="20"/>
      <c r="AF952" s="20"/>
      <c r="AG952" s="23"/>
      <c r="AH952" s="20"/>
      <c r="AI952" s="20"/>
      <c r="AJ952" s="23"/>
      <c r="AK952" s="20"/>
      <c r="AL952" s="20"/>
      <c r="AM952" s="23"/>
      <c r="AN952" s="20"/>
      <c r="AO952" s="20"/>
      <c r="AP952" s="20"/>
      <c r="AQ952" s="20"/>
      <c r="AR952" s="20"/>
      <c r="AS952" s="23"/>
      <c r="AT952" s="23"/>
      <c r="AU952" s="20"/>
    </row>
    <row r="953" spans="17:47" ht="15" thickBot="1" x14ac:dyDescent="0.4">
      <c r="Q953" s="18">
        <v>190</v>
      </c>
      <c r="R953" s="20"/>
      <c r="S953" s="20"/>
      <c r="T953" s="19">
        <v>339</v>
      </c>
      <c r="U953" s="20"/>
      <c r="V953" s="20"/>
      <c r="W953" s="18">
        <v>868</v>
      </c>
      <c r="X953" s="20"/>
      <c r="Y953" s="20"/>
      <c r="Z953" s="20"/>
      <c r="AA953" s="20"/>
      <c r="AB953" s="20"/>
      <c r="AC953" s="18">
        <v>413</v>
      </c>
      <c r="AD953" s="18">
        <v>441</v>
      </c>
      <c r="AE953" s="20"/>
      <c r="AF953" s="20"/>
      <c r="AG953" s="23"/>
      <c r="AH953" s="20"/>
      <c r="AI953" s="20"/>
      <c r="AJ953" s="23"/>
      <c r="AK953" s="20"/>
      <c r="AL953" s="20"/>
      <c r="AM953" s="23"/>
      <c r="AN953" s="20"/>
      <c r="AO953" s="20"/>
      <c r="AP953" s="20"/>
      <c r="AQ953" s="20"/>
      <c r="AR953" s="20"/>
      <c r="AS953" s="23"/>
      <c r="AT953" s="23"/>
      <c r="AU953" s="20"/>
    </row>
    <row r="954" spans="17:47" ht="15" thickBot="1" x14ac:dyDescent="0.4">
      <c r="Q954" s="18">
        <v>487</v>
      </c>
      <c r="R954" s="20"/>
      <c r="S954" s="20"/>
      <c r="T954" s="19">
        <v>946</v>
      </c>
      <c r="U954" s="20"/>
      <c r="V954" s="20"/>
      <c r="W954" s="18">
        <v>349</v>
      </c>
      <c r="X954" s="20"/>
      <c r="Y954" s="20"/>
      <c r="Z954" s="20"/>
      <c r="AA954" s="20"/>
      <c r="AB954" s="20"/>
      <c r="AC954" s="18">
        <v>376</v>
      </c>
      <c r="AD954" s="18">
        <v>289</v>
      </c>
      <c r="AE954" s="20"/>
      <c r="AF954" s="20"/>
      <c r="AG954" s="23"/>
      <c r="AH954" s="20"/>
      <c r="AI954" s="20"/>
      <c r="AJ954" s="23"/>
      <c r="AK954" s="20"/>
      <c r="AL954" s="20"/>
      <c r="AM954" s="23"/>
      <c r="AN954" s="20"/>
      <c r="AO954" s="20"/>
      <c r="AP954" s="20"/>
      <c r="AQ954" s="20"/>
      <c r="AR954" s="20"/>
      <c r="AS954" s="23"/>
      <c r="AT954" s="23"/>
      <c r="AU954" s="20"/>
    </row>
    <row r="955" spans="17:47" ht="15" thickBot="1" x14ac:dyDescent="0.4">
      <c r="Q955" s="18">
        <v>230</v>
      </c>
      <c r="R955" s="20"/>
      <c r="S955" s="20"/>
      <c r="T955" s="19">
        <v>559</v>
      </c>
      <c r="U955" s="20"/>
      <c r="V955" s="20"/>
      <c r="W955" s="18">
        <v>269</v>
      </c>
      <c r="X955" s="20"/>
      <c r="Y955" s="20"/>
      <c r="Z955" s="20"/>
      <c r="AA955" s="20"/>
      <c r="AB955" s="20"/>
      <c r="AC955" s="18">
        <v>360</v>
      </c>
      <c r="AD955" s="18">
        <v>216</v>
      </c>
      <c r="AE955" s="20"/>
      <c r="AF955" s="20"/>
      <c r="AG955" s="23"/>
      <c r="AH955" s="20"/>
      <c r="AI955" s="20"/>
      <c r="AJ955" s="23"/>
      <c r="AK955" s="20"/>
      <c r="AL955" s="20"/>
      <c r="AM955" s="23"/>
      <c r="AN955" s="20"/>
      <c r="AO955" s="20"/>
      <c r="AP955" s="20"/>
      <c r="AQ955" s="20"/>
      <c r="AR955" s="20"/>
      <c r="AS955" s="23"/>
      <c r="AT955" s="23"/>
      <c r="AU955" s="20"/>
    </row>
    <row r="956" spans="17:47" ht="15" thickBot="1" x14ac:dyDescent="0.4">
      <c r="Q956" s="18">
        <v>309</v>
      </c>
      <c r="R956" s="20"/>
      <c r="S956" s="20"/>
      <c r="T956" s="19">
        <v>228</v>
      </c>
      <c r="U956" s="20"/>
      <c r="V956" s="20"/>
      <c r="W956" s="18">
        <v>339</v>
      </c>
      <c r="X956" s="20"/>
      <c r="Y956" s="20"/>
      <c r="Z956" s="20"/>
      <c r="AA956" s="20"/>
      <c r="AB956" s="20"/>
      <c r="AC956" s="18">
        <v>375</v>
      </c>
      <c r="AD956" s="18">
        <v>170</v>
      </c>
      <c r="AE956" s="20"/>
      <c r="AF956" s="20"/>
      <c r="AG956" s="23"/>
      <c r="AH956" s="20"/>
      <c r="AI956" s="20"/>
      <c r="AJ956" s="23"/>
      <c r="AK956" s="20"/>
      <c r="AL956" s="20"/>
      <c r="AM956" s="23"/>
      <c r="AN956" s="20"/>
      <c r="AO956" s="20"/>
      <c r="AP956" s="20"/>
      <c r="AQ956" s="20"/>
      <c r="AR956" s="20"/>
      <c r="AS956" s="23"/>
      <c r="AT956" s="23"/>
      <c r="AU956" s="20"/>
    </row>
    <row r="957" spans="17:47" ht="15" thickBot="1" x14ac:dyDescent="0.4">
      <c r="Q957" s="18">
        <v>332</v>
      </c>
      <c r="R957" s="20"/>
      <c r="S957" s="20"/>
      <c r="T957" s="19">
        <v>68</v>
      </c>
      <c r="U957" s="20"/>
      <c r="V957" s="20"/>
      <c r="W957" s="18">
        <v>686</v>
      </c>
      <c r="X957" s="20"/>
      <c r="Y957" s="20"/>
      <c r="Z957" s="20"/>
      <c r="AA957" s="20"/>
      <c r="AB957" s="20"/>
      <c r="AC957" s="18">
        <v>279</v>
      </c>
      <c r="AD957" s="18">
        <v>1927</v>
      </c>
      <c r="AE957" s="20"/>
      <c r="AF957" s="20"/>
      <c r="AG957" s="23"/>
      <c r="AH957" s="20"/>
      <c r="AI957" s="20"/>
      <c r="AJ957" s="23"/>
      <c r="AK957" s="20"/>
      <c r="AL957" s="20"/>
      <c r="AM957" s="23"/>
      <c r="AN957" s="20"/>
      <c r="AO957" s="20"/>
      <c r="AP957" s="20"/>
      <c r="AQ957" s="20"/>
      <c r="AR957" s="20"/>
      <c r="AS957" s="23"/>
      <c r="AT957" s="23"/>
      <c r="AU957" s="20"/>
    </row>
    <row r="958" spans="17:47" ht="15" thickBot="1" x14ac:dyDescent="0.4">
      <c r="Q958" s="18">
        <v>179</v>
      </c>
      <c r="R958" s="20"/>
      <c r="S958" s="20"/>
      <c r="T958" s="19">
        <v>593</v>
      </c>
      <c r="U958" s="20"/>
      <c r="V958" s="20"/>
      <c r="W958" s="18">
        <v>454</v>
      </c>
      <c r="X958" s="20"/>
      <c r="Y958" s="20"/>
      <c r="Z958" s="20"/>
      <c r="AA958" s="20"/>
      <c r="AB958" s="20"/>
      <c r="AC958" s="18">
        <v>190</v>
      </c>
      <c r="AD958" s="18">
        <v>162</v>
      </c>
      <c r="AE958" s="20"/>
      <c r="AF958" s="20"/>
      <c r="AG958" s="23"/>
      <c r="AH958" s="20"/>
      <c r="AI958" s="20"/>
      <c r="AJ958" s="23"/>
      <c r="AK958" s="20"/>
      <c r="AL958" s="20"/>
      <c r="AM958" s="23"/>
      <c r="AN958" s="20"/>
      <c r="AO958" s="20"/>
      <c r="AP958" s="20"/>
      <c r="AQ958" s="20"/>
      <c r="AR958" s="20"/>
      <c r="AS958" s="23"/>
      <c r="AT958" s="23"/>
      <c r="AU958" s="20"/>
    </row>
    <row r="959" spans="17:47" ht="15" thickBot="1" x14ac:dyDescent="0.4">
      <c r="Q959" s="18">
        <v>411</v>
      </c>
      <c r="R959" s="20"/>
      <c r="S959" s="20"/>
      <c r="T959" s="19">
        <v>883</v>
      </c>
      <c r="U959" s="20"/>
      <c r="V959" s="20"/>
      <c r="W959" s="18">
        <v>365</v>
      </c>
      <c r="X959" s="20"/>
      <c r="Y959" s="20"/>
      <c r="Z959" s="20"/>
      <c r="AA959" s="20"/>
      <c r="AB959" s="20"/>
      <c r="AC959" s="18">
        <v>355</v>
      </c>
      <c r="AD959" s="18">
        <v>206</v>
      </c>
      <c r="AE959" s="20"/>
      <c r="AF959" s="20"/>
      <c r="AG959" s="23"/>
      <c r="AH959" s="20"/>
      <c r="AI959" s="20"/>
      <c r="AJ959" s="23"/>
      <c r="AK959" s="20"/>
      <c r="AL959" s="20"/>
      <c r="AM959" s="23"/>
      <c r="AN959" s="20"/>
      <c r="AO959" s="20"/>
      <c r="AP959" s="20"/>
      <c r="AQ959" s="20"/>
      <c r="AR959" s="20"/>
      <c r="AS959" s="23"/>
      <c r="AT959" s="23"/>
      <c r="AU959" s="20"/>
    </row>
    <row r="960" spans="17:47" ht="15" thickBot="1" x14ac:dyDescent="0.4">
      <c r="Q960" s="18">
        <v>954</v>
      </c>
      <c r="R960" s="20"/>
      <c r="S960" s="20"/>
      <c r="T960" s="19">
        <v>402</v>
      </c>
      <c r="U960" s="20"/>
      <c r="V960" s="20"/>
      <c r="W960" s="18">
        <v>179</v>
      </c>
      <c r="X960" s="20"/>
      <c r="Y960" s="20"/>
      <c r="Z960" s="20"/>
      <c r="AA960" s="20"/>
      <c r="AB960" s="20"/>
      <c r="AC960" s="18">
        <v>235</v>
      </c>
      <c r="AD960" s="18">
        <v>188</v>
      </c>
      <c r="AE960" s="20"/>
      <c r="AF960" s="20"/>
      <c r="AG960" s="23"/>
      <c r="AH960" s="20"/>
      <c r="AI960" s="20"/>
      <c r="AJ960" s="23"/>
      <c r="AK960" s="20"/>
      <c r="AL960" s="20"/>
      <c r="AM960" s="23"/>
      <c r="AN960" s="20"/>
      <c r="AO960" s="20"/>
      <c r="AP960" s="20"/>
      <c r="AQ960" s="20"/>
      <c r="AR960" s="20"/>
      <c r="AS960" s="23"/>
      <c r="AT960" s="23"/>
      <c r="AU960" s="20"/>
    </row>
    <row r="961" spans="17:47" ht="15" thickBot="1" x14ac:dyDescent="0.4">
      <c r="Q961" s="18">
        <v>424</v>
      </c>
      <c r="R961" s="20"/>
      <c r="S961" s="20"/>
      <c r="T961" s="19">
        <v>340</v>
      </c>
      <c r="U961" s="20"/>
      <c r="V961" s="20"/>
      <c r="W961" s="18">
        <v>313</v>
      </c>
      <c r="X961" s="20"/>
      <c r="Y961" s="20"/>
      <c r="Z961" s="20"/>
      <c r="AA961" s="20"/>
      <c r="AB961" s="20"/>
      <c r="AC961" s="18">
        <v>212</v>
      </c>
      <c r="AD961" s="18">
        <v>838</v>
      </c>
      <c r="AE961" s="20"/>
      <c r="AF961" s="20"/>
      <c r="AG961" s="23"/>
      <c r="AH961" s="20"/>
      <c r="AI961" s="20"/>
      <c r="AJ961" s="23"/>
      <c r="AK961" s="20"/>
      <c r="AL961" s="20"/>
      <c r="AM961" s="23"/>
      <c r="AN961" s="20"/>
      <c r="AO961" s="20"/>
      <c r="AP961" s="20"/>
      <c r="AQ961" s="20"/>
      <c r="AR961" s="20"/>
      <c r="AS961" s="23"/>
      <c r="AT961" s="23"/>
      <c r="AU961" s="20"/>
    </row>
    <row r="962" spans="17:47" ht="15" thickBot="1" x14ac:dyDescent="0.4">
      <c r="Q962" s="18">
        <v>270</v>
      </c>
      <c r="R962" s="20"/>
      <c r="S962" s="20"/>
      <c r="T962" s="19">
        <v>64</v>
      </c>
      <c r="U962" s="20"/>
      <c r="V962" s="20"/>
      <c r="W962" s="18">
        <v>406</v>
      </c>
      <c r="X962" s="20"/>
      <c r="Y962" s="20"/>
      <c r="Z962" s="20"/>
      <c r="AA962" s="20"/>
      <c r="AB962" s="20"/>
      <c r="AC962" s="18">
        <v>434</v>
      </c>
      <c r="AD962" s="18">
        <v>1130</v>
      </c>
      <c r="AE962" s="20"/>
      <c r="AF962" s="20"/>
      <c r="AG962" s="23"/>
      <c r="AH962" s="20"/>
      <c r="AI962" s="20"/>
      <c r="AJ962" s="23"/>
      <c r="AK962" s="20"/>
      <c r="AL962" s="20"/>
      <c r="AM962" s="23"/>
      <c r="AN962" s="20"/>
      <c r="AO962" s="20"/>
      <c r="AP962" s="20"/>
      <c r="AQ962" s="20"/>
      <c r="AR962" s="20"/>
      <c r="AS962" s="23"/>
      <c r="AT962" s="23"/>
      <c r="AU962" s="20"/>
    </row>
    <row r="963" spans="17:47" ht="15" thickBot="1" x14ac:dyDescent="0.4">
      <c r="Q963" s="18">
        <v>1230</v>
      </c>
      <c r="R963" s="20"/>
      <c r="S963" s="20"/>
      <c r="T963" s="19">
        <v>647</v>
      </c>
      <c r="U963" s="20"/>
      <c r="V963" s="20"/>
      <c r="W963" s="18">
        <v>260</v>
      </c>
      <c r="X963" s="20"/>
      <c r="Y963" s="20"/>
      <c r="Z963" s="20"/>
      <c r="AA963" s="20"/>
      <c r="AB963" s="20"/>
      <c r="AC963" s="18">
        <v>203</v>
      </c>
      <c r="AD963" s="18">
        <v>576</v>
      </c>
      <c r="AE963" s="20"/>
      <c r="AF963" s="20"/>
      <c r="AG963" s="23"/>
      <c r="AH963" s="20"/>
      <c r="AI963" s="20"/>
      <c r="AJ963" s="23"/>
      <c r="AK963" s="20"/>
      <c r="AL963" s="20"/>
      <c r="AM963" s="23"/>
      <c r="AN963" s="20"/>
      <c r="AO963" s="20"/>
      <c r="AP963" s="20"/>
      <c r="AQ963" s="20"/>
      <c r="AR963" s="20"/>
      <c r="AS963" s="23"/>
      <c r="AT963" s="23"/>
      <c r="AU963" s="20"/>
    </row>
    <row r="964" spans="17:47" ht="15" thickBot="1" x14ac:dyDescent="0.4">
      <c r="Q964" s="18">
        <v>448</v>
      </c>
      <c r="R964" s="20"/>
      <c r="S964" s="20"/>
      <c r="T964" s="19">
        <v>496</v>
      </c>
      <c r="U964" s="20"/>
      <c r="V964" s="20"/>
      <c r="W964" s="18">
        <v>262</v>
      </c>
      <c r="X964" s="20"/>
      <c r="Y964" s="20"/>
      <c r="Z964" s="20"/>
      <c r="AA964" s="20"/>
      <c r="AB964" s="20"/>
      <c r="AC964" s="18">
        <v>310</v>
      </c>
      <c r="AD964" s="18">
        <v>319</v>
      </c>
      <c r="AE964" s="20"/>
      <c r="AF964" s="20"/>
      <c r="AG964" s="23"/>
      <c r="AH964" s="20"/>
      <c r="AI964" s="20"/>
      <c r="AJ964" s="23"/>
      <c r="AK964" s="20"/>
      <c r="AL964" s="20"/>
      <c r="AM964" s="23"/>
      <c r="AN964" s="20"/>
      <c r="AO964" s="20"/>
      <c r="AP964" s="20"/>
      <c r="AQ964" s="20"/>
      <c r="AR964" s="20"/>
      <c r="AS964" s="23"/>
      <c r="AT964" s="23"/>
      <c r="AU964" s="20"/>
    </row>
    <row r="965" spans="17:47" ht="15" thickBot="1" x14ac:dyDescent="0.4">
      <c r="Q965" s="18">
        <v>687</v>
      </c>
      <c r="R965" s="20"/>
      <c r="S965" s="20"/>
      <c r="T965" s="19">
        <v>800</v>
      </c>
      <c r="U965" s="20"/>
      <c r="V965" s="20"/>
      <c r="W965" s="18">
        <v>196</v>
      </c>
      <c r="X965" s="20"/>
      <c r="Y965" s="20"/>
      <c r="Z965" s="20"/>
      <c r="AA965" s="20"/>
      <c r="AB965" s="20"/>
      <c r="AC965" s="18">
        <v>312</v>
      </c>
      <c r="AD965" s="18">
        <v>228</v>
      </c>
      <c r="AE965" s="20"/>
      <c r="AF965" s="20"/>
      <c r="AG965" s="23"/>
      <c r="AH965" s="20"/>
      <c r="AI965" s="20"/>
      <c r="AJ965" s="23"/>
      <c r="AK965" s="20"/>
      <c r="AL965" s="20"/>
      <c r="AM965" s="23"/>
      <c r="AN965" s="20"/>
      <c r="AO965" s="20"/>
      <c r="AP965" s="20"/>
      <c r="AQ965" s="20"/>
      <c r="AR965" s="20"/>
      <c r="AS965" s="23"/>
      <c r="AT965" s="23"/>
      <c r="AU965" s="20"/>
    </row>
    <row r="966" spans="17:47" ht="15" thickBot="1" x14ac:dyDescent="0.4">
      <c r="Q966" s="18">
        <v>466</v>
      </c>
      <c r="R966" s="20"/>
      <c r="S966" s="20"/>
      <c r="T966" s="19">
        <v>631</v>
      </c>
      <c r="U966" s="20"/>
      <c r="V966" s="20"/>
      <c r="W966" s="18">
        <v>63</v>
      </c>
      <c r="X966" s="20"/>
      <c r="Y966" s="20"/>
      <c r="Z966" s="20"/>
      <c r="AA966" s="20"/>
      <c r="AB966" s="20"/>
      <c r="AC966" s="18">
        <v>317</v>
      </c>
      <c r="AD966" s="18">
        <v>546</v>
      </c>
      <c r="AE966" s="20"/>
      <c r="AF966" s="20"/>
      <c r="AG966" s="23"/>
      <c r="AH966" s="20"/>
      <c r="AI966" s="20"/>
      <c r="AJ966" s="23"/>
      <c r="AK966" s="20"/>
      <c r="AL966" s="20"/>
      <c r="AM966" s="23"/>
      <c r="AN966" s="20"/>
      <c r="AO966" s="20"/>
      <c r="AP966" s="20"/>
      <c r="AQ966" s="20"/>
      <c r="AR966" s="20"/>
      <c r="AS966" s="23"/>
      <c r="AT966" s="23"/>
      <c r="AU966" s="20"/>
    </row>
    <row r="967" spans="17:47" ht="15" thickBot="1" x14ac:dyDescent="0.4">
      <c r="Q967" s="18">
        <v>462</v>
      </c>
      <c r="R967" s="20"/>
      <c r="S967" s="20"/>
      <c r="T967" s="19">
        <v>883</v>
      </c>
      <c r="U967" s="20"/>
      <c r="V967" s="20"/>
      <c r="W967" s="18">
        <v>140</v>
      </c>
      <c r="X967" s="20"/>
      <c r="Y967" s="20"/>
      <c r="Z967" s="20"/>
      <c r="AA967" s="20"/>
      <c r="AB967" s="20"/>
      <c r="AC967" s="18">
        <v>272</v>
      </c>
      <c r="AD967" s="18">
        <v>725</v>
      </c>
      <c r="AE967" s="20"/>
      <c r="AF967" s="20"/>
      <c r="AG967" s="23"/>
      <c r="AH967" s="20"/>
      <c r="AI967" s="20"/>
      <c r="AJ967" s="23"/>
      <c r="AK967" s="20"/>
      <c r="AL967" s="20"/>
      <c r="AM967" s="23"/>
      <c r="AN967" s="20"/>
      <c r="AO967" s="20"/>
      <c r="AP967" s="20"/>
      <c r="AQ967" s="20"/>
      <c r="AR967" s="20"/>
      <c r="AS967" s="23"/>
      <c r="AT967" s="23"/>
      <c r="AU967" s="20"/>
    </row>
    <row r="968" spans="17:47" ht="15" thickBot="1" x14ac:dyDescent="0.4">
      <c r="Q968" s="18">
        <v>375</v>
      </c>
      <c r="R968" s="20"/>
      <c r="S968" s="20"/>
      <c r="T968" s="19">
        <v>447</v>
      </c>
      <c r="U968" s="20"/>
      <c r="V968" s="20"/>
      <c r="W968" s="18">
        <v>253</v>
      </c>
      <c r="X968" s="20"/>
      <c r="Y968" s="20"/>
      <c r="Z968" s="20"/>
      <c r="AA968" s="20"/>
      <c r="AB968" s="20"/>
      <c r="AC968" s="18">
        <v>302</v>
      </c>
      <c r="AD968" s="18">
        <v>513</v>
      </c>
      <c r="AE968" s="20"/>
      <c r="AF968" s="20"/>
      <c r="AG968" s="23"/>
      <c r="AH968" s="20"/>
      <c r="AI968" s="20"/>
      <c r="AJ968" s="23"/>
      <c r="AK968" s="20"/>
      <c r="AL968" s="20"/>
      <c r="AM968" s="23"/>
      <c r="AN968" s="20"/>
      <c r="AO968" s="20"/>
      <c r="AP968" s="20"/>
      <c r="AQ968" s="20"/>
      <c r="AR968" s="20"/>
      <c r="AS968" s="23"/>
      <c r="AT968" s="23"/>
      <c r="AU968" s="20"/>
    </row>
    <row r="969" spans="17:47" ht="15" thickBot="1" x14ac:dyDescent="0.4">
      <c r="Q969" s="18">
        <v>637</v>
      </c>
      <c r="R969" s="20"/>
      <c r="S969" s="20"/>
      <c r="T969" s="19">
        <v>327</v>
      </c>
      <c r="U969" s="20"/>
      <c r="V969" s="20"/>
      <c r="W969" s="18">
        <v>150</v>
      </c>
      <c r="X969" s="20"/>
      <c r="Y969" s="20"/>
      <c r="Z969" s="20"/>
      <c r="AA969" s="20"/>
      <c r="AB969" s="20"/>
      <c r="AC969" s="18">
        <v>274</v>
      </c>
      <c r="AD969" s="18">
        <v>465</v>
      </c>
      <c r="AE969" s="20"/>
      <c r="AF969" s="20"/>
      <c r="AG969" s="23"/>
      <c r="AH969" s="20"/>
      <c r="AI969" s="20"/>
      <c r="AJ969" s="23"/>
      <c r="AK969" s="20"/>
      <c r="AL969" s="20"/>
      <c r="AM969" s="23"/>
      <c r="AN969" s="20"/>
      <c r="AO969" s="20"/>
      <c r="AP969" s="20"/>
      <c r="AQ969" s="20"/>
      <c r="AR969" s="20"/>
      <c r="AS969" s="23"/>
      <c r="AT969" s="23"/>
      <c r="AU969" s="20"/>
    </row>
    <row r="970" spans="17:47" ht="15" thickBot="1" x14ac:dyDescent="0.4">
      <c r="Q970" s="18">
        <v>633</v>
      </c>
      <c r="R970" s="20"/>
      <c r="S970" s="20"/>
      <c r="T970" s="19">
        <v>171</v>
      </c>
      <c r="U970" s="20"/>
      <c r="V970" s="20"/>
      <c r="W970" s="18">
        <v>146</v>
      </c>
      <c r="X970" s="20"/>
      <c r="Y970" s="20"/>
      <c r="Z970" s="20"/>
      <c r="AA970" s="20"/>
      <c r="AB970" s="20"/>
      <c r="AC970" s="18">
        <v>203</v>
      </c>
      <c r="AD970" s="18">
        <v>75</v>
      </c>
      <c r="AE970" s="20"/>
      <c r="AF970" s="20"/>
      <c r="AG970" s="23"/>
      <c r="AH970" s="20"/>
      <c r="AI970" s="20"/>
      <c r="AJ970" s="23"/>
      <c r="AK970" s="20"/>
      <c r="AL970" s="20"/>
      <c r="AM970" s="23"/>
      <c r="AN970" s="20"/>
      <c r="AO970" s="20"/>
      <c r="AP970" s="20"/>
      <c r="AQ970" s="20"/>
      <c r="AR970" s="20"/>
      <c r="AS970" s="23"/>
      <c r="AT970" s="23"/>
      <c r="AU970" s="20"/>
    </row>
    <row r="971" spans="17:47" ht="15" thickBot="1" x14ac:dyDescent="0.4">
      <c r="Q971" s="18">
        <v>393</v>
      </c>
      <c r="R971" s="20"/>
      <c r="S971" s="20"/>
      <c r="T971" s="19">
        <v>222</v>
      </c>
      <c r="U971" s="20"/>
      <c r="V971" s="20"/>
      <c r="W971" s="18">
        <v>245</v>
      </c>
      <c r="X971" s="20"/>
      <c r="Y971" s="20"/>
      <c r="Z971" s="20"/>
      <c r="AA971" s="20"/>
      <c r="AB971" s="20"/>
      <c r="AC971" s="18">
        <v>349</v>
      </c>
      <c r="AD971" s="18">
        <v>543</v>
      </c>
      <c r="AE971" s="20"/>
      <c r="AF971" s="20"/>
      <c r="AG971" s="23"/>
      <c r="AH971" s="20"/>
      <c r="AI971" s="20"/>
      <c r="AJ971" s="23"/>
      <c r="AK971" s="20"/>
      <c r="AL971" s="20"/>
      <c r="AM971" s="23"/>
      <c r="AN971" s="20"/>
      <c r="AO971" s="20"/>
      <c r="AP971" s="20"/>
      <c r="AQ971" s="20"/>
      <c r="AR971" s="20"/>
      <c r="AS971" s="23"/>
      <c r="AT971" s="23"/>
      <c r="AU971" s="20"/>
    </row>
    <row r="972" spans="17:47" ht="15" thickBot="1" x14ac:dyDescent="0.4">
      <c r="Q972" s="18">
        <v>309</v>
      </c>
      <c r="R972" s="20"/>
      <c r="S972" s="20"/>
      <c r="T972" s="19">
        <v>244</v>
      </c>
      <c r="U972" s="20"/>
      <c r="V972" s="20"/>
      <c r="W972" s="18">
        <v>411</v>
      </c>
      <c r="X972" s="20"/>
      <c r="Y972" s="20"/>
      <c r="Z972" s="20"/>
      <c r="AA972" s="20"/>
      <c r="AB972" s="20"/>
      <c r="AC972" s="18">
        <v>193</v>
      </c>
      <c r="AD972" s="18">
        <v>567</v>
      </c>
      <c r="AE972" s="20"/>
      <c r="AF972" s="20"/>
      <c r="AG972" s="23"/>
      <c r="AH972" s="20"/>
      <c r="AI972" s="20"/>
      <c r="AJ972" s="23"/>
      <c r="AK972" s="20"/>
      <c r="AL972" s="20"/>
      <c r="AM972" s="23"/>
      <c r="AN972" s="20"/>
      <c r="AO972" s="20"/>
      <c r="AP972" s="20"/>
      <c r="AQ972" s="20"/>
      <c r="AR972" s="20"/>
      <c r="AS972" s="23"/>
      <c r="AT972" s="23"/>
      <c r="AU972" s="20"/>
    </row>
    <row r="973" spans="17:47" ht="15" thickBot="1" x14ac:dyDescent="0.4">
      <c r="Q973" s="18">
        <v>525</v>
      </c>
      <c r="R973" s="20"/>
      <c r="S973" s="20"/>
      <c r="T973" s="19">
        <v>273</v>
      </c>
      <c r="U973" s="20"/>
      <c r="V973" s="20"/>
      <c r="W973" s="18">
        <v>344</v>
      </c>
      <c r="X973" s="20"/>
      <c r="Y973" s="20"/>
      <c r="Z973" s="20"/>
      <c r="AA973" s="20"/>
      <c r="AB973" s="20"/>
      <c r="AC973" s="18">
        <v>187</v>
      </c>
      <c r="AD973" s="18">
        <v>1581</v>
      </c>
      <c r="AE973" s="20"/>
      <c r="AF973" s="20"/>
      <c r="AG973" s="23"/>
      <c r="AH973" s="20"/>
      <c r="AI973" s="20"/>
      <c r="AJ973" s="23"/>
      <c r="AK973" s="20"/>
      <c r="AL973" s="20"/>
      <c r="AM973" s="23"/>
      <c r="AN973" s="20"/>
      <c r="AO973" s="20"/>
      <c r="AP973" s="20"/>
      <c r="AQ973" s="20"/>
      <c r="AR973" s="20"/>
      <c r="AS973" s="23"/>
      <c r="AT973" s="23"/>
      <c r="AU973" s="20"/>
    </row>
    <row r="974" spans="17:47" ht="15" thickBot="1" x14ac:dyDescent="0.4">
      <c r="Q974" s="18">
        <v>402</v>
      </c>
      <c r="R974" s="20"/>
      <c r="S974" s="20"/>
      <c r="T974" s="19">
        <v>511</v>
      </c>
      <c r="U974" s="20"/>
      <c r="V974" s="20"/>
      <c r="W974" s="18">
        <v>280</v>
      </c>
      <c r="X974" s="20"/>
      <c r="Y974" s="20"/>
      <c r="Z974" s="20"/>
      <c r="AA974" s="20"/>
      <c r="AB974" s="20"/>
      <c r="AC974" s="18">
        <v>226</v>
      </c>
      <c r="AD974" s="18">
        <v>298</v>
      </c>
      <c r="AE974" s="20"/>
      <c r="AF974" s="20"/>
      <c r="AG974" s="23"/>
      <c r="AH974" s="20"/>
      <c r="AI974" s="20"/>
      <c r="AJ974" s="23"/>
      <c r="AK974" s="20"/>
      <c r="AL974" s="20"/>
      <c r="AM974" s="23"/>
      <c r="AN974" s="20"/>
      <c r="AO974" s="20"/>
      <c r="AP974" s="20"/>
      <c r="AQ974" s="20"/>
      <c r="AR974" s="20"/>
      <c r="AS974" s="23"/>
      <c r="AT974" s="23"/>
      <c r="AU974" s="20"/>
    </row>
    <row r="975" spans="17:47" ht="15" thickBot="1" x14ac:dyDescent="0.4">
      <c r="Q975" s="18">
        <v>475</v>
      </c>
      <c r="R975" s="20"/>
      <c r="S975" s="20"/>
      <c r="T975" s="19">
        <v>328</v>
      </c>
      <c r="U975" s="20"/>
      <c r="V975" s="20"/>
      <c r="W975" s="18">
        <v>420</v>
      </c>
      <c r="X975" s="20"/>
      <c r="Y975" s="20"/>
      <c r="Z975" s="20"/>
      <c r="AA975" s="20"/>
      <c r="AB975" s="20"/>
      <c r="AC975" s="18">
        <v>221</v>
      </c>
      <c r="AD975" s="18">
        <v>317</v>
      </c>
      <c r="AE975" s="20"/>
      <c r="AF975" s="20"/>
      <c r="AG975" s="23"/>
      <c r="AH975" s="20"/>
      <c r="AI975" s="20"/>
      <c r="AJ975" s="23"/>
      <c r="AK975" s="20"/>
      <c r="AL975" s="20"/>
      <c r="AM975" s="23"/>
      <c r="AN975" s="20"/>
      <c r="AO975" s="20"/>
      <c r="AP975" s="20"/>
      <c r="AQ975" s="20"/>
      <c r="AR975" s="20"/>
      <c r="AS975" s="23"/>
      <c r="AT975" s="23"/>
      <c r="AU975" s="20"/>
    </row>
    <row r="976" spans="17:47" ht="15" thickBot="1" x14ac:dyDescent="0.4">
      <c r="Q976" s="18">
        <v>502</v>
      </c>
      <c r="R976" s="20"/>
      <c r="S976" s="20"/>
      <c r="T976" s="19">
        <v>218</v>
      </c>
      <c r="U976" s="20"/>
      <c r="V976" s="20"/>
      <c r="W976" s="18">
        <v>376</v>
      </c>
      <c r="X976" s="20"/>
      <c r="Y976" s="20"/>
      <c r="Z976" s="20"/>
      <c r="AA976" s="20"/>
      <c r="AB976" s="20"/>
      <c r="AC976" s="18">
        <v>653</v>
      </c>
      <c r="AD976" s="18">
        <v>1479</v>
      </c>
      <c r="AE976" s="20"/>
      <c r="AF976" s="20"/>
      <c r="AG976" s="23"/>
      <c r="AH976" s="20"/>
      <c r="AI976" s="20"/>
      <c r="AJ976" s="23"/>
      <c r="AK976" s="20"/>
      <c r="AL976" s="20"/>
      <c r="AM976" s="23"/>
      <c r="AN976" s="20"/>
      <c r="AO976" s="20"/>
      <c r="AP976" s="20"/>
      <c r="AQ976" s="20"/>
      <c r="AR976" s="20"/>
      <c r="AS976" s="23"/>
      <c r="AT976" s="23"/>
      <c r="AU976" s="20"/>
    </row>
    <row r="977" spans="17:47" ht="15" thickBot="1" x14ac:dyDescent="0.4">
      <c r="Q977" s="18">
        <v>88</v>
      </c>
      <c r="R977" s="20"/>
      <c r="S977" s="20"/>
      <c r="T977" s="19">
        <v>51</v>
      </c>
      <c r="U977" s="20"/>
      <c r="V977" s="20"/>
      <c r="W977" s="18">
        <v>229</v>
      </c>
      <c r="X977" s="20"/>
      <c r="Y977" s="20"/>
      <c r="Z977" s="20"/>
      <c r="AA977" s="20"/>
      <c r="AB977" s="20"/>
      <c r="AC977" s="18">
        <v>162</v>
      </c>
      <c r="AD977" s="18">
        <v>76</v>
      </c>
      <c r="AE977" s="20"/>
      <c r="AF977" s="20"/>
      <c r="AG977" s="23"/>
      <c r="AH977" s="20"/>
      <c r="AI977" s="20"/>
      <c r="AJ977" s="23"/>
      <c r="AK977" s="20"/>
      <c r="AL977" s="20"/>
      <c r="AM977" s="23"/>
      <c r="AN977" s="20"/>
      <c r="AO977" s="20"/>
      <c r="AP977" s="20"/>
      <c r="AQ977" s="20"/>
      <c r="AR977" s="20"/>
      <c r="AS977" s="23"/>
      <c r="AT977" s="23"/>
      <c r="AU977" s="20"/>
    </row>
    <row r="978" spans="17:47" ht="15" thickBot="1" x14ac:dyDescent="0.4">
      <c r="Q978" s="18">
        <v>253</v>
      </c>
      <c r="R978" s="20"/>
      <c r="S978" s="20"/>
      <c r="T978" s="19">
        <v>1261</v>
      </c>
      <c r="U978" s="20"/>
      <c r="V978" s="20"/>
      <c r="W978" s="18">
        <v>70</v>
      </c>
      <c r="X978" s="20"/>
      <c r="Y978" s="20"/>
      <c r="Z978" s="20"/>
      <c r="AA978" s="20"/>
      <c r="AB978" s="20"/>
      <c r="AC978" s="18">
        <v>277</v>
      </c>
      <c r="AD978" s="18">
        <v>256</v>
      </c>
      <c r="AE978" s="20"/>
      <c r="AF978" s="20"/>
      <c r="AG978" s="23"/>
      <c r="AH978" s="20"/>
      <c r="AI978" s="20"/>
      <c r="AJ978" s="23"/>
      <c r="AK978" s="20"/>
      <c r="AL978" s="20"/>
      <c r="AM978" s="23"/>
      <c r="AN978" s="20"/>
      <c r="AO978" s="20"/>
      <c r="AP978" s="20"/>
      <c r="AQ978" s="20"/>
      <c r="AR978" s="20"/>
      <c r="AS978" s="23"/>
      <c r="AT978" s="23"/>
      <c r="AU978" s="20"/>
    </row>
    <row r="979" spans="17:47" ht="15" thickBot="1" x14ac:dyDescent="0.4">
      <c r="Q979" s="18">
        <v>280</v>
      </c>
      <c r="R979" s="20"/>
      <c r="S979" s="20"/>
      <c r="T979" s="19">
        <v>332</v>
      </c>
      <c r="U979" s="20"/>
      <c r="V979" s="20"/>
      <c r="W979" s="18">
        <v>211</v>
      </c>
      <c r="X979" s="20"/>
      <c r="Y979" s="20"/>
      <c r="Z979" s="20"/>
      <c r="AA979" s="20"/>
      <c r="AB979" s="20"/>
      <c r="AC979" s="18">
        <v>476</v>
      </c>
      <c r="AD979" s="18">
        <v>549</v>
      </c>
      <c r="AE979" s="20"/>
      <c r="AF979" s="20"/>
      <c r="AG979" s="23"/>
      <c r="AH979" s="20"/>
      <c r="AI979" s="20"/>
      <c r="AJ979" s="23"/>
      <c r="AK979" s="20"/>
      <c r="AL979" s="20"/>
      <c r="AM979" s="23"/>
      <c r="AN979" s="20"/>
      <c r="AO979" s="20"/>
      <c r="AP979" s="20"/>
      <c r="AQ979" s="20"/>
      <c r="AR979" s="20"/>
      <c r="AS979" s="23"/>
      <c r="AT979" s="23"/>
      <c r="AU979" s="20"/>
    </row>
    <row r="980" spans="17:47" ht="15" thickBot="1" x14ac:dyDescent="0.4">
      <c r="Q980" s="18">
        <v>318</v>
      </c>
      <c r="R980" s="20"/>
      <c r="S980" s="20"/>
      <c r="T980" s="19">
        <v>272</v>
      </c>
      <c r="U980" s="20"/>
      <c r="V980" s="20"/>
      <c r="W980" s="18">
        <v>326</v>
      </c>
      <c r="X980" s="20"/>
      <c r="Y980" s="20"/>
      <c r="Z980" s="20"/>
      <c r="AA980" s="20"/>
      <c r="AB980" s="20"/>
      <c r="AC980" s="18">
        <v>184</v>
      </c>
      <c r="AD980" s="18">
        <v>477</v>
      </c>
      <c r="AE980" s="20"/>
      <c r="AF980" s="20"/>
      <c r="AG980" s="23"/>
      <c r="AH980" s="20"/>
      <c r="AI980" s="20"/>
      <c r="AJ980" s="23"/>
      <c r="AK980" s="20"/>
      <c r="AL980" s="20"/>
      <c r="AM980" s="23"/>
      <c r="AN980" s="20"/>
      <c r="AO980" s="20"/>
      <c r="AP980" s="20"/>
      <c r="AQ980" s="20"/>
      <c r="AR980" s="20"/>
      <c r="AS980" s="23"/>
      <c r="AT980" s="23"/>
      <c r="AU980" s="20"/>
    </row>
    <row r="981" spans="17:47" ht="15" thickBot="1" x14ac:dyDescent="0.4">
      <c r="Q981" s="18">
        <v>316</v>
      </c>
      <c r="R981" s="20"/>
      <c r="S981" s="20"/>
      <c r="T981" s="19">
        <v>408</v>
      </c>
      <c r="U981" s="20"/>
      <c r="V981" s="20"/>
      <c r="W981" s="18">
        <v>190</v>
      </c>
      <c r="X981" s="20"/>
      <c r="Y981" s="20"/>
      <c r="Z981" s="20"/>
      <c r="AA981" s="20"/>
      <c r="AB981" s="20"/>
      <c r="AC981" s="18">
        <v>474</v>
      </c>
      <c r="AD981" s="18">
        <v>341</v>
      </c>
      <c r="AE981" s="20"/>
      <c r="AF981" s="20"/>
      <c r="AG981" s="23"/>
      <c r="AH981" s="20"/>
      <c r="AI981" s="20"/>
      <c r="AJ981" s="23"/>
      <c r="AK981" s="20"/>
      <c r="AL981" s="20"/>
      <c r="AM981" s="23"/>
      <c r="AN981" s="20"/>
      <c r="AO981" s="20"/>
      <c r="AP981" s="20"/>
      <c r="AQ981" s="20"/>
      <c r="AR981" s="20"/>
      <c r="AS981" s="23"/>
      <c r="AT981" s="23"/>
      <c r="AU981" s="20"/>
    </row>
    <row r="982" spans="17:47" ht="15" thickBot="1" x14ac:dyDescent="0.4">
      <c r="Q982" s="18">
        <v>444</v>
      </c>
      <c r="R982" s="20"/>
      <c r="S982" s="20"/>
      <c r="T982" s="19">
        <v>412</v>
      </c>
      <c r="U982" s="20"/>
      <c r="V982" s="20"/>
      <c r="W982" s="18">
        <v>242</v>
      </c>
      <c r="X982" s="20"/>
      <c r="Y982" s="20"/>
      <c r="Z982" s="20"/>
      <c r="AA982" s="20"/>
      <c r="AB982" s="20"/>
      <c r="AC982" s="18">
        <v>304</v>
      </c>
      <c r="AD982" s="18">
        <v>439</v>
      </c>
      <c r="AE982" s="20"/>
      <c r="AF982" s="20"/>
      <c r="AG982" s="23"/>
      <c r="AH982" s="20"/>
      <c r="AI982" s="20"/>
      <c r="AJ982" s="23"/>
      <c r="AK982" s="20"/>
      <c r="AL982" s="20"/>
      <c r="AM982" s="23"/>
      <c r="AN982" s="20"/>
      <c r="AO982" s="20"/>
      <c r="AP982" s="20"/>
      <c r="AQ982" s="20"/>
      <c r="AR982" s="20"/>
      <c r="AS982" s="23"/>
      <c r="AT982" s="23"/>
      <c r="AU982" s="20"/>
    </row>
    <row r="983" spans="17:47" ht="15" thickBot="1" x14ac:dyDescent="0.4">
      <c r="Q983" s="18">
        <v>477</v>
      </c>
      <c r="R983" s="20"/>
      <c r="S983" s="20"/>
      <c r="T983" s="19">
        <v>470</v>
      </c>
      <c r="U983" s="20"/>
      <c r="V983" s="20"/>
      <c r="W983" s="18">
        <v>274</v>
      </c>
      <c r="X983" s="20"/>
      <c r="Y983" s="20"/>
      <c r="Z983" s="20"/>
      <c r="AA983" s="20"/>
      <c r="AB983" s="20"/>
      <c r="AC983" s="18">
        <v>566</v>
      </c>
      <c r="AD983" s="18">
        <v>1259</v>
      </c>
      <c r="AE983" s="20"/>
      <c r="AF983" s="20"/>
      <c r="AG983" s="23"/>
      <c r="AH983" s="20"/>
      <c r="AI983" s="20"/>
      <c r="AJ983" s="23"/>
      <c r="AK983" s="20"/>
      <c r="AL983" s="20"/>
      <c r="AM983" s="23"/>
      <c r="AN983" s="20"/>
      <c r="AO983" s="20"/>
      <c r="AP983" s="20"/>
      <c r="AQ983" s="20"/>
      <c r="AR983" s="20"/>
      <c r="AS983" s="23"/>
      <c r="AT983" s="23"/>
      <c r="AU983" s="20"/>
    </row>
    <row r="984" spans="17:47" ht="15" thickBot="1" x14ac:dyDescent="0.4">
      <c r="Q984" s="18">
        <v>254</v>
      </c>
      <c r="R984" s="20"/>
      <c r="S984" s="20"/>
      <c r="T984" s="19">
        <v>760</v>
      </c>
      <c r="U984" s="20"/>
      <c r="V984" s="20"/>
      <c r="W984" s="18">
        <v>212</v>
      </c>
      <c r="X984" s="20"/>
      <c r="Y984" s="20"/>
      <c r="Z984" s="20"/>
      <c r="AA984" s="20"/>
      <c r="AB984" s="20"/>
      <c r="AC984" s="18">
        <v>601</v>
      </c>
      <c r="AD984" s="18">
        <v>416</v>
      </c>
      <c r="AE984" s="20"/>
      <c r="AF984" s="20"/>
      <c r="AG984" s="23"/>
      <c r="AH984" s="20"/>
      <c r="AI984" s="20"/>
      <c r="AJ984" s="23"/>
      <c r="AK984" s="20"/>
      <c r="AL984" s="20"/>
      <c r="AM984" s="23"/>
      <c r="AN984" s="20"/>
      <c r="AO984" s="20"/>
      <c r="AP984" s="20"/>
      <c r="AQ984" s="20"/>
      <c r="AR984" s="20"/>
      <c r="AS984" s="23"/>
      <c r="AT984" s="23"/>
      <c r="AU984" s="20"/>
    </row>
    <row r="985" spans="17:47" ht="15" thickBot="1" x14ac:dyDescent="0.4">
      <c r="Q985" s="18">
        <v>480</v>
      </c>
      <c r="R985" s="20"/>
      <c r="S985" s="20"/>
      <c r="T985" s="19">
        <v>320</v>
      </c>
      <c r="U985" s="20"/>
      <c r="V985" s="20"/>
      <c r="W985" s="18">
        <v>704</v>
      </c>
      <c r="X985" s="20"/>
      <c r="Y985" s="20"/>
      <c r="Z985" s="20"/>
      <c r="AA985" s="20"/>
      <c r="AB985" s="20"/>
      <c r="AC985" s="18">
        <v>289</v>
      </c>
      <c r="AD985" s="18">
        <v>470</v>
      </c>
      <c r="AE985" s="20"/>
      <c r="AF985" s="20"/>
      <c r="AG985" s="23"/>
      <c r="AH985" s="20"/>
      <c r="AI985" s="20"/>
      <c r="AJ985" s="23"/>
      <c r="AK985" s="20"/>
      <c r="AL985" s="20"/>
      <c r="AM985" s="23"/>
      <c r="AN985" s="20"/>
      <c r="AO985" s="20"/>
      <c r="AP985" s="20"/>
      <c r="AQ985" s="20"/>
      <c r="AR985" s="20"/>
      <c r="AS985" s="23"/>
      <c r="AT985" s="23"/>
      <c r="AU985" s="20"/>
    </row>
    <row r="986" spans="17:47" ht="15" thickBot="1" x14ac:dyDescent="0.4">
      <c r="Q986" s="18">
        <v>580</v>
      </c>
      <c r="R986" s="20"/>
      <c r="S986" s="20"/>
      <c r="T986" s="19">
        <v>140</v>
      </c>
      <c r="U986" s="20"/>
      <c r="V986" s="20"/>
      <c r="W986" s="18">
        <v>372</v>
      </c>
      <c r="X986" s="20"/>
      <c r="Y986" s="20"/>
      <c r="Z986" s="20"/>
      <c r="AA986" s="20"/>
      <c r="AB986" s="20"/>
      <c r="AC986" s="18">
        <v>417</v>
      </c>
      <c r="AD986" s="18">
        <v>456</v>
      </c>
      <c r="AE986" s="20"/>
      <c r="AF986" s="20"/>
      <c r="AG986" s="23"/>
      <c r="AH986" s="20"/>
      <c r="AI986" s="20"/>
      <c r="AJ986" s="23"/>
      <c r="AK986" s="20"/>
      <c r="AL986" s="20"/>
      <c r="AM986" s="23"/>
      <c r="AN986" s="20"/>
      <c r="AO986" s="20"/>
      <c r="AP986" s="20"/>
      <c r="AQ986" s="20"/>
      <c r="AR986" s="20"/>
      <c r="AS986" s="23"/>
      <c r="AT986" s="23"/>
      <c r="AU986" s="20"/>
    </row>
    <row r="987" spans="17:47" ht="15" thickBot="1" x14ac:dyDescent="0.4">
      <c r="Q987" s="18">
        <v>319</v>
      </c>
      <c r="R987" s="20"/>
      <c r="S987" s="20"/>
      <c r="T987" s="19">
        <v>261</v>
      </c>
      <c r="U987" s="20"/>
      <c r="V987" s="20"/>
      <c r="W987" s="18">
        <v>365</v>
      </c>
      <c r="X987" s="20"/>
      <c r="Y987" s="20"/>
      <c r="Z987" s="20"/>
      <c r="AA987" s="20"/>
      <c r="AB987" s="20"/>
      <c r="AC987" s="18">
        <v>348</v>
      </c>
      <c r="AD987" s="18">
        <v>57</v>
      </c>
      <c r="AE987" s="20"/>
      <c r="AF987" s="20"/>
      <c r="AG987" s="23"/>
      <c r="AH987" s="20"/>
      <c r="AI987" s="20"/>
      <c r="AJ987" s="23"/>
      <c r="AK987" s="20"/>
      <c r="AL987" s="20"/>
      <c r="AM987" s="23"/>
      <c r="AN987" s="20"/>
      <c r="AO987" s="20"/>
      <c r="AP987" s="20"/>
      <c r="AQ987" s="20"/>
      <c r="AR987" s="20"/>
      <c r="AS987" s="23"/>
      <c r="AT987" s="23"/>
      <c r="AU987" s="20"/>
    </row>
    <row r="988" spans="17:47" ht="15" thickBot="1" x14ac:dyDescent="0.4">
      <c r="Q988" s="18">
        <v>357</v>
      </c>
      <c r="R988" s="20"/>
      <c r="S988" s="20"/>
      <c r="T988" s="19">
        <v>402</v>
      </c>
      <c r="U988" s="20"/>
      <c r="V988" s="20"/>
      <c r="W988" s="18">
        <v>300</v>
      </c>
      <c r="X988" s="20"/>
      <c r="Y988" s="20"/>
      <c r="Z988" s="20"/>
      <c r="AA988" s="20"/>
      <c r="AB988" s="20"/>
      <c r="AC988" s="18">
        <v>454</v>
      </c>
      <c r="AD988" s="18">
        <v>541</v>
      </c>
      <c r="AE988" s="20"/>
      <c r="AF988" s="20"/>
      <c r="AG988" s="23"/>
      <c r="AH988" s="20"/>
      <c r="AI988" s="20"/>
      <c r="AJ988" s="23"/>
      <c r="AK988" s="20"/>
      <c r="AL988" s="20"/>
      <c r="AM988" s="23"/>
      <c r="AN988" s="20"/>
      <c r="AO988" s="20"/>
      <c r="AP988" s="20"/>
      <c r="AQ988" s="20"/>
      <c r="AR988" s="20"/>
      <c r="AS988" s="23"/>
      <c r="AT988" s="23"/>
      <c r="AU988" s="20"/>
    </row>
    <row r="989" spans="17:47" ht="15" thickBot="1" x14ac:dyDescent="0.4">
      <c r="Q989" s="18">
        <v>490</v>
      </c>
      <c r="R989" s="20"/>
      <c r="S989" s="20"/>
      <c r="T989" s="19">
        <v>337</v>
      </c>
      <c r="U989" s="20"/>
      <c r="V989" s="20"/>
      <c r="W989" s="18">
        <v>161</v>
      </c>
      <c r="X989" s="20"/>
      <c r="Y989" s="20"/>
      <c r="Z989" s="20"/>
      <c r="AA989" s="20"/>
      <c r="AB989" s="20"/>
      <c r="AC989" s="18">
        <v>261</v>
      </c>
      <c r="AD989" s="18">
        <v>889</v>
      </c>
      <c r="AE989" s="20"/>
      <c r="AF989" s="20"/>
      <c r="AG989" s="23"/>
      <c r="AH989" s="20"/>
      <c r="AI989" s="20"/>
      <c r="AJ989" s="23"/>
      <c r="AK989" s="20"/>
      <c r="AL989" s="20"/>
      <c r="AM989" s="23"/>
      <c r="AN989" s="20"/>
      <c r="AO989" s="20"/>
      <c r="AP989" s="20"/>
      <c r="AQ989" s="20"/>
      <c r="AR989" s="20"/>
      <c r="AS989" s="23"/>
      <c r="AT989" s="23"/>
      <c r="AU989" s="20"/>
    </row>
    <row r="990" spans="17:47" ht="15" thickBot="1" x14ac:dyDescent="0.4">
      <c r="Q990" s="18">
        <v>467</v>
      </c>
      <c r="R990" s="20"/>
      <c r="S990" s="20"/>
      <c r="T990" s="19">
        <v>161</v>
      </c>
      <c r="U990" s="20"/>
      <c r="V990" s="20"/>
      <c r="W990" s="18">
        <v>175</v>
      </c>
      <c r="X990" s="20"/>
      <c r="Y990" s="20"/>
      <c r="Z990" s="20"/>
      <c r="AA990" s="20"/>
      <c r="AB990" s="20"/>
      <c r="AC990" s="18">
        <v>616</v>
      </c>
      <c r="AD990" s="18">
        <v>325</v>
      </c>
      <c r="AE990" s="20"/>
      <c r="AF990" s="20"/>
      <c r="AG990" s="23"/>
      <c r="AH990" s="20"/>
      <c r="AI990" s="20"/>
      <c r="AJ990" s="23"/>
      <c r="AK990" s="20"/>
      <c r="AL990" s="20"/>
      <c r="AM990" s="23"/>
      <c r="AN990" s="20"/>
      <c r="AO990" s="20"/>
      <c r="AP990" s="20"/>
      <c r="AQ990" s="20"/>
      <c r="AR990" s="20"/>
      <c r="AS990" s="23"/>
      <c r="AT990" s="23"/>
      <c r="AU990" s="20"/>
    </row>
    <row r="991" spans="17:47" ht="15" thickBot="1" x14ac:dyDescent="0.4">
      <c r="Q991" s="18">
        <v>562</v>
      </c>
      <c r="R991" s="20"/>
      <c r="S991" s="20"/>
      <c r="T991" s="19">
        <v>400</v>
      </c>
      <c r="U991" s="20"/>
      <c r="V991" s="20"/>
      <c r="W991" s="18">
        <v>239</v>
      </c>
      <c r="X991" s="20"/>
      <c r="Y991" s="20"/>
      <c r="Z991" s="20"/>
      <c r="AA991" s="20"/>
      <c r="AB991" s="20"/>
      <c r="AC991" s="18">
        <v>348</v>
      </c>
      <c r="AD991" s="18">
        <v>393</v>
      </c>
      <c r="AE991" s="20"/>
      <c r="AF991" s="20"/>
      <c r="AG991" s="23"/>
      <c r="AH991" s="20"/>
      <c r="AI991" s="20"/>
      <c r="AJ991" s="23"/>
      <c r="AK991" s="20"/>
      <c r="AL991" s="20"/>
      <c r="AM991" s="23"/>
      <c r="AN991" s="20"/>
      <c r="AO991" s="20"/>
      <c r="AP991" s="20"/>
      <c r="AQ991" s="20"/>
      <c r="AR991" s="20"/>
      <c r="AS991" s="23"/>
      <c r="AT991" s="23"/>
      <c r="AU991" s="20"/>
    </row>
    <row r="992" spans="17:47" ht="15" thickBot="1" x14ac:dyDescent="0.4">
      <c r="Q992" s="18">
        <v>554</v>
      </c>
      <c r="R992" s="20"/>
      <c r="S992" s="20"/>
      <c r="T992" s="19">
        <v>391</v>
      </c>
      <c r="U992" s="20"/>
      <c r="V992" s="20"/>
      <c r="W992" s="18">
        <v>601</v>
      </c>
      <c r="X992" s="20"/>
      <c r="Y992" s="20"/>
      <c r="Z992" s="20"/>
      <c r="AA992" s="20"/>
      <c r="AB992" s="20"/>
      <c r="AC992" s="18">
        <v>385</v>
      </c>
      <c r="AD992" s="18">
        <v>71</v>
      </c>
      <c r="AE992" s="20"/>
      <c r="AF992" s="20"/>
      <c r="AG992" s="23"/>
      <c r="AH992" s="20"/>
      <c r="AI992" s="20"/>
      <c r="AJ992" s="23"/>
      <c r="AK992" s="20"/>
      <c r="AL992" s="20"/>
      <c r="AM992" s="23"/>
      <c r="AN992" s="20"/>
      <c r="AO992" s="20"/>
      <c r="AP992" s="20"/>
      <c r="AQ992" s="20"/>
      <c r="AR992" s="20"/>
      <c r="AS992" s="23"/>
      <c r="AT992" s="23"/>
      <c r="AU992" s="20"/>
    </row>
    <row r="993" spans="17:47" ht="15" thickBot="1" x14ac:dyDescent="0.4">
      <c r="Q993" s="18">
        <v>223</v>
      </c>
      <c r="R993" s="20"/>
      <c r="S993" s="20"/>
      <c r="T993" s="19">
        <v>177</v>
      </c>
      <c r="U993" s="20"/>
      <c r="V993" s="20"/>
      <c r="W993" s="18">
        <v>321</v>
      </c>
      <c r="X993" s="20"/>
      <c r="Y993" s="20"/>
      <c r="Z993" s="20"/>
      <c r="AA993" s="20"/>
      <c r="AB993" s="20"/>
      <c r="AC993" s="18">
        <v>235</v>
      </c>
      <c r="AD993" s="18">
        <v>1380</v>
      </c>
      <c r="AE993" s="20"/>
      <c r="AF993" s="20"/>
      <c r="AG993" s="23"/>
      <c r="AH993" s="20"/>
      <c r="AI993" s="20"/>
      <c r="AJ993" s="23"/>
      <c r="AK993" s="20"/>
      <c r="AL993" s="20"/>
      <c r="AM993" s="23"/>
      <c r="AN993" s="20"/>
      <c r="AO993" s="20"/>
      <c r="AP993" s="20"/>
      <c r="AQ993" s="20"/>
      <c r="AR993" s="20"/>
      <c r="AS993" s="23"/>
      <c r="AT993" s="23"/>
      <c r="AU993" s="20"/>
    </row>
    <row r="994" spans="17:47" ht="15" thickBot="1" x14ac:dyDescent="0.4">
      <c r="Q994" s="18">
        <v>358</v>
      </c>
      <c r="R994" s="20"/>
      <c r="S994" s="20"/>
      <c r="T994" s="19">
        <v>278</v>
      </c>
      <c r="U994" s="20"/>
      <c r="V994" s="20"/>
      <c r="W994" s="18">
        <v>963</v>
      </c>
      <c r="X994" s="20"/>
      <c r="Y994" s="20"/>
      <c r="Z994" s="20"/>
      <c r="AA994" s="20"/>
      <c r="AB994" s="20"/>
      <c r="AC994" s="18">
        <v>406</v>
      </c>
      <c r="AD994" s="18">
        <v>250</v>
      </c>
      <c r="AE994" s="20"/>
      <c r="AF994" s="20"/>
      <c r="AG994" s="23"/>
      <c r="AH994" s="20"/>
      <c r="AI994" s="20"/>
      <c r="AJ994" s="23"/>
      <c r="AK994" s="20"/>
      <c r="AL994" s="20"/>
      <c r="AM994" s="23"/>
      <c r="AN994" s="20"/>
      <c r="AO994" s="20"/>
      <c r="AP994" s="20"/>
      <c r="AQ994" s="20"/>
      <c r="AR994" s="20"/>
      <c r="AS994" s="23"/>
      <c r="AT994" s="23"/>
      <c r="AU994" s="20"/>
    </row>
    <row r="995" spans="17:47" ht="15" thickBot="1" x14ac:dyDescent="0.4">
      <c r="Q995" s="18">
        <v>261</v>
      </c>
      <c r="R995" s="20"/>
      <c r="S995" s="20"/>
      <c r="T995" s="19">
        <v>275</v>
      </c>
      <c r="U995" s="20"/>
      <c r="V995" s="20"/>
      <c r="W995" s="18">
        <v>51</v>
      </c>
      <c r="X995" s="20"/>
      <c r="Y995" s="20"/>
      <c r="Z995" s="20"/>
      <c r="AA995" s="20"/>
      <c r="AB995" s="20"/>
      <c r="AC995" s="18">
        <v>340</v>
      </c>
      <c r="AD995" s="18">
        <v>365</v>
      </c>
      <c r="AE995" s="20"/>
      <c r="AF995" s="20"/>
      <c r="AG995" s="23"/>
      <c r="AH995" s="20"/>
      <c r="AI995" s="20"/>
      <c r="AJ995" s="23"/>
      <c r="AK995" s="20"/>
      <c r="AL995" s="20"/>
      <c r="AM995" s="23"/>
      <c r="AN995" s="20"/>
      <c r="AO995" s="20"/>
      <c r="AP995" s="20"/>
      <c r="AQ995" s="20"/>
      <c r="AR995" s="20"/>
      <c r="AS995" s="23"/>
      <c r="AT995" s="23"/>
      <c r="AU995" s="20"/>
    </row>
    <row r="996" spans="17:47" ht="15" thickBot="1" x14ac:dyDescent="0.4">
      <c r="Q996" s="18">
        <v>383</v>
      </c>
      <c r="R996" s="20"/>
      <c r="S996" s="20"/>
      <c r="T996" s="19">
        <v>319</v>
      </c>
      <c r="U996" s="20"/>
      <c r="V996" s="20"/>
      <c r="W996" s="18">
        <v>547</v>
      </c>
      <c r="X996" s="20"/>
      <c r="Y996" s="20"/>
      <c r="Z996" s="20"/>
      <c r="AA996" s="20"/>
      <c r="AB996" s="20"/>
      <c r="AC996" s="18">
        <v>649</v>
      </c>
      <c r="AD996" s="18">
        <v>283</v>
      </c>
      <c r="AE996" s="20"/>
      <c r="AF996" s="20"/>
      <c r="AG996" s="23"/>
      <c r="AH996" s="20"/>
      <c r="AI996" s="20"/>
      <c r="AJ996" s="23"/>
      <c r="AK996" s="20"/>
      <c r="AL996" s="20"/>
      <c r="AM996" s="23"/>
      <c r="AN996" s="20"/>
      <c r="AO996" s="20"/>
      <c r="AP996" s="20"/>
      <c r="AQ996" s="20"/>
      <c r="AR996" s="20"/>
      <c r="AS996" s="23"/>
      <c r="AT996" s="23"/>
      <c r="AU996" s="20"/>
    </row>
    <row r="997" spans="17:47" ht="15" thickBot="1" x14ac:dyDescent="0.4">
      <c r="Q997" s="18">
        <v>668</v>
      </c>
      <c r="R997" s="20"/>
      <c r="S997" s="20"/>
      <c r="T997" s="19">
        <v>443</v>
      </c>
      <c r="U997" s="20"/>
      <c r="V997" s="20"/>
      <c r="W997" s="18">
        <v>182</v>
      </c>
      <c r="X997" s="20"/>
      <c r="Y997" s="20"/>
      <c r="Z997" s="20"/>
      <c r="AA997" s="20"/>
      <c r="AB997" s="20"/>
      <c r="AC997" s="18">
        <v>576</v>
      </c>
      <c r="AD997" s="18">
        <v>618</v>
      </c>
      <c r="AE997" s="20"/>
      <c r="AF997" s="20"/>
      <c r="AG997" s="23"/>
      <c r="AH997" s="20"/>
      <c r="AI997" s="20"/>
      <c r="AJ997" s="23"/>
      <c r="AK997" s="20"/>
      <c r="AL997" s="20"/>
      <c r="AM997" s="23"/>
      <c r="AN997" s="20"/>
      <c r="AO997" s="20"/>
      <c r="AP997" s="20"/>
      <c r="AQ997" s="20"/>
      <c r="AR997" s="20"/>
      <c r="AS997" s="23"/>
      <c r="AT997" s="23"/>
      <c r="AU997" s="20"/>
    </row>
    <row r="998" spans="17:47" ht="15" thickBot="1" x14ac:dyDescent="0.4">
      <c r="Q998" s="18">
        <v>366</v>
      </c>
      <c r="R998" s="20"/>
      <c r="S998" s="20"/>
      <c r="T998" s="19">
        <v>247</v>
      </c>
      <c r="U998" s="20"/>
      <c r="V998" s="20"/>
      <c r="W998" s="18">
        <v>918</v>
      </c>
      <c r="X998" s="20"/>
      <c r="Y998" s="20"/>
      <c r="Z998" s="20"/>
      <c r="AA998" s="20"/>
      <c r="AB998" s="20"/>
      <c r="AC998" s="18">
        <v>304</v>
      </c>
      <c r="AD998" s="18">
        <v>68</v>
      </c>
      <c r="AE998" s="20"/>
      <c r="AF998" s="20"/>
      <c r="AG998" s="23"/>
      <c r="AH998" s="20"/>
      <c r="AI998" s="20"/>
      <c r="AJ998" s="23"/>
      <c r="AK998" s="20"/>
      <c r="AL998" s="20"/>
      <c r="AM998" s="23"/>
      <c r="AN998" s="20"/>
      <c r="AO998" s="20"/>
      <c r="AP998" s="20"/>
      <c r="AQ998" s="20"/>
      <c r="AR998" s="20"/>
      <c r="AS998" s="23"/>
      <c r="AT998" s="23"/>
      <c r="AU998" s="20"/>
    </row>
    <row r="999" spans="17:47" ht="15" thickBot="1" x14ac:dyDescent="0.4">
      <c r="Q999" s="18">
        <v>246</v>
      </c>
      <c r="R999" s="20"/>
      <c r="S999" s="20"/>
      <c r="T999" s="19">
        <v>425</v>
      </c>
      <c r="U999" s="20"/>
      <c r="V999" s="20"/>
      <c r="W999" s="18">
        <v>455</v>
      </c>
      <c r="X999" s="20"/>
      <c r="Y999" s="20"/>
      <c r="Z999" s="20"/>
      <c r="AA999" s="20"/>
      <c r="AB999" s="20"/>
      <c r="AC999" s="18">
        <v>162</v>
      </c>
      <c r="AD999" s="18">
        <v>340</v>
      </c>
      <c r="AE999" s="20"/>
      <c r="AF999" s="20"/>
      <c r="AG999" s="23"/>
      <c r="AH999" s="20"/>
      <c r="AI999" s="20"/>
      <c r="AJ999" s="23"/>
      <c r="AK999" s="20"/>
      <c r="AL999" s="20"/>
      <c r="AM999" s="23"/>
      <c r="AN999" s="20"/>
      <c r="AO999" s="20"/>
      <c r="AP999" s="20"/>
      <c r="AQ999" s="20"/>
      <c r="AR999" s="20"/>
      <c r="AS999" s="23"/>
      <c r="AT999" s="23"/>
      <c r="AU999" s="20"/>
    </row>
    <row r="1000" spans="17:47" ht="15" thickBot="1" x14ac:dyDescent="0.4">
      <c r="Q1000" s="18">
        <v>418</v>
      </c>
      <c r="R1000" s="20"/>
      <c r="S1000" s="20"/>
      <c r="T1000" s="19">
        <v>71</v>
      </c>
      <c r="U1000" s="20"/>
      <c r="V1000" s="20"/>
      <c r="W1000" s="18">
        <v>578</v>
      </c>
      <c r="X1000" s="20"/>
      <c r="Y1000" s="20"/>
      <c r="Z1000" s="20"/>
      <c r="AA1000" s="20"/>
      <c r="AB1000" s="20"/>
      <c r="AC1000" s="18">
        <v>362</v>
      </c>
      <c r="AD1000" s="18">
        <v>472</v>
      </c>
      <c r="AE1000" s="20"/>
      <c r="AF1000" s="20"/>
      <c r="AG1000" s="23"/>
      <c r="AH1000" s="20"/>
      <c r="AI1000" s="20"/>
      <c r="AJ1000" s="23"/>
      <c r="AK1000" s="20"/>
      <c r="AL1000" s="20"/>
      <c r="AM1000" s="23"/>
      <c r="AN1000" s="20"/>
      <c r="AO1000" s="20"/>
      <c r="AP1000" s="20"/>
      <c r="AQ1000" s="20"/>
      <c r="AR1000" s="20"/>
      <c r="AS1000" s="23"/>
      <c r="AT1000" s="23"/>
      <c r="AU1000" s="20"/>
    </row>
    <row r="1001" spans="17:47" ht="15" thickBot="1" x14ac:dyDescent="0.4">
      <c r="Q1001" s="18">
        <v>168</v>
      </c>
      <c r="R1001" s="20"/>
      <c r="S1001" s="20"/>
      <c r="T1001" s="19">
        <v>196</v>
      </c>
      <c r="U1001" s="20"/>
      <c r="V1001" s="20"/>
      <c r="W1001" s="18">
        <v>317</v>
      </c>
      <c r="X1001" s="20"/>
      <c r="Y1001" s="20"/>
      <c r="Z1001" s="20"/>
      <c r="AA1001" s="20"/>
      <c r="AB1001" s="20"/>
      <c r="AC1001" s="18">
        <v>209</v>
      </c>
      <c r="AD1001" s="18">
        <v>804</v>
      </c>
      <c r="AE1001" s="20"/>
      <c r="AF1001" s="20"/>
      <c r="AG1001" s="23"/>
      <c r="AH1001" s="20"/>
      <c r="AI1001" s="20"/>
      <c r="AJ1001" s="23"/>
      <c r="AK1001" s="20"/>
      <c r="AL1001" s="20"/>
      <c r="AM1001" s="23"/>
      <c r="AN1001" s="20"/>
      <c r="AO1001" s="20"/>
      <c r="AP1001" s="20"/>
      <c r="AQ1001" s="20"/>
      <c r="AR1001" s="20"/>
      <c r="AS1001" s="23"/>
      <c r="AT1001" s="23"/>
      <c r="AU1001" s="20"/>
    </row>
    <row r="1002" spans="17:47" ht="15" thickBot="1" x14ac:dyDescent="0.4">
      <c r="Q1002" s="18">
        <v>401</v>
      </c>
      <c r="R1002" s="20"/>
      <c r="S1002" s="20"/>
      <c r="T1002" s="19">
        <v>472</v>
      </c>
      <c r="U1002" s="20"/>
      <c r="V1002" s="20"/>
      <c r="W1002" s="18">
        <v>396</v>
      </c>
      <c r="X1002" s="20"/>
      <c r="Y1002" s="20"/>
      <c r="Z1002" s="20"/>
      <c r="AA1002" s="20"/>
      <c r="AB1002" s="20"/>
      <c r="AC1002" s="18">
        <v>368</v>
      </c>
      <c r="AD1002" s="18">
        <v>115</v>
      </c>
      <c r="AE1002" s="20"/>
      <c r="AF1002" s="20"/>
      <c r="AG1002" s="23"/>
      <c r="AH1002" s="20"/>
      <c r="AI1002" s="20"/>
      <c r="AJ1002" s="23"/>
      <c r="AK1002" s="20"/>
      <c r="AL1002" s="20"/>
      <c r="AM1002" s="23"/>
      <c r="AN1002" s="20"/>
      <c r="AO1002" s="20"/>
      <c r="AP1002" s="20"/>
      <c r="AQ1002" s="20"/>
      <c r="AR1002" s="20"/>
      <c r="AS1002" s="23"/>
      <c r="AT1002" s="23"/>
      <c r="AU1002" s="20"/>
    </row>
    <row r="1003" spans="17:47" ht="15" thickBot="1" x14ac:dyDescent="0.4">
      <c r="Q1003" s="18">
        <v>396</v>
      </c>
      <c r="R1003" s="20"/>
      <c r="S1003" s="20"/>
      <c r="T1003" s="19">
        <v>265</v>
      </c>
      <c r="U1003" s="20"/>
      <c r="V1003" s="20"/>
      <c r="W1003" s="18">
        <v>375</v>
      </c>
      <c r="X1003" s="20"/>
      <c r="Y1003" s="20"/>
      <c r="Z1003" s="20"/>
      <c r="AA1003" s="20"/>
      <c r="AB1003" s="20"/>
      <c r="AC1003" s="18">
        <v>627</v>
      </c>
      <c r="AD1003" s="18">
        <v>111</v>
      </c>
      <c r="AE1003" s="20"/>
      <c r="AF1003" s="20"/>
      <c r="AG1003" s="23"/>
      <c r="AH1003" s="20"/>
      <c r="AI1003" s="20"/>
      <c r="AJ1003" s="23"/>
      <c r="AK1003" s="20"/>
      <c r="AL1003" s="20"/>
      <c r="AM1003" s="23"/>
      <c r="AN1003" s="20"/>
      <c r="AO1003" s="20"/>
      <c r="AP1003" s="20"/>
      <c r="AQ1003" s="20"/>
      <c r="AR1003" s="20"/>
      <c r="AS1003" s="23"/>
      <c r="AT1003" s="23"/>
      <c r="AU1003" s="20"/>
    </row>
    <row r="1004" spans="17:47" ht="15" thickBot="1" x14ac:dyDescent="0.4">
      <c r="Q1004" s="18">
        <v>279</v>
      </c>
      <c r="R1004" s="20"/>
      <c r="S1004" s="20"/>
      <c r="T1004" s="19">
        <v>443</v>
      </c>
      <c r="U1004" s="20"/>
      <c r="V1004" s="20"/>
      <c r="W1004" s="18">
        <v>580</v>
      </c>
      <c r="X1004" s="20"/>
      <c r="Y1004" s="20"/>
      <c r="Z1004" s="20"/>
      <c r="AA1004" s="20"/>
      <c r="AB1004" s="20"/>
      <c r="AC1004" s="18">
        <v>293</v>
      </c>
      <c r="AD1004" s="18">
        <v>381</v>
      </c>
      <c r="AE1004" s="20"/>
      <c r="AF1004" s="20"/>
      <c r="AG1004" s="23"/>
      <c r="AH1004" s="20"/>
      <c r="AI1004" s="20"/>
      <c r="AJ1004" s="23"/>
      <c r="AK1004" s="20"/>
      <c r="AL1004" s="20"/>
      <c r="AM1004" s="23"/>
      <c r="AN1004" s="20"/>
      <c r="AO1004" s="20"/>
      <c r="AP1004" s="20"/>
      <c r="AQ1004" s="20"/>
      <c r="AR1004" s="20"/>
      <c r="AS1004" s="23"/>
      <c r="AT1004" s="23"/>
      <c r="AU1004" s="20"/>
    </row>
    <row r="1005" spans="17:47" ht="15" thickBot="1" x14ac:dyDescent="0.4">
      <c r="Q1005" s="18">
        <v>407</v>
      </c>
      <c r="R1005" s="20"/>
      <c r="S1005" s="20"/>
      <c r="T1005" s="19">
        <v>413</v>
      </c>
      <c r="U1005" s="20"/>
      <c r="V1005" s="20"/>
      <c r="W1005" s="18">
        <v>837</v>
      </c>
      <c r="X1005" s="20"/>
      <c r="Y1005" s="20"/>
      <c r="Z1005" s="20"/>
      <c r="AA1005" s="20"/>
      <c r="AB1005" s="20"/>
      <c r="AC1005" s="18">
        <v>1087</v>
      </c>
      <c r="AD1005" s="18">
        <v>415</v>
      </c>
      <c r="AE1005" s="20"/>
      <c r="AF1005" s="20"/>
      <c r="AG1005" s="23"/>
      <c r="AH1005" s="20"/>
      <c r="AI1005" s="20"/>
      <c r="AJ1005" s="23"/>
      <c r="AK1005" s="20"/>
      <c r="AL1005" s="20"/>
      <c r="AM1005" s="23"/>
      <c r="AN1005" s="20"/>
      <c r="AO1005" s="20"/>
      <c r="AP1005" s="20"/>
      <c r="AQ1005" s="20"/>
      <c r="AR1005" s="20"/>
      <c r="AS1005" s="23"/>
      <c r="AT1005" s="23"/>
      <c r="AU1005" s="20"/>
    </row>
    <row r="1006" spans="17:47" ht="15" thickBot="1" x14ac:dyDescent="0.4">
      <c r="Q1006" s="18">
        <v>514</v>
      </c>
      <c r="R1006" s="20"/>
      <c r="S1006" s="20"/>
      <c r="T1006" s="19">
        <v>584</v>
      </c>
      <c r="U1006" s="20"/>
      <c r="V1006" s="20"/>
      <c r="W1006" s="18">
        <v>185</v>
      </c>
      <c r="X1006" s="20"/>
      <c r="Y1006" s="20"/>
      <c r="Z1006" s="20"/>
      <c r="AA1006" s="20"/>
      <c r="AB1006" s="20"/>
      <c r="AC1006" s="18">
        <v>533</v>
      </c>
      <c r="AD1006" s="18">
        <v>298</v>
      </c>
      <c r="AE1006" s="20"/>
      <c r="AF1006" s="20"/>
      <c r="AG1006" s="23"/>
      <c r="AH1006" s="20"/>
      <c r="AI1006" s="20"/>
      <c r="AJ1006" s="23"/>
      <c r="AK1006" s="20"/>
      <c r="AL1006" s="20"/>
      <c r="AM1006" s="23"/>
      <c r="AN1006" s="20"/>
      <c r="AO1006" s="20"/>
      <c r="AP1006" s="20"/>
      <c r="AQ1006" s="20"/>
      <c r="AR1006" s="20"/>
      <c r="AS1006" s="23"/>
      <c r="AT1006" s="23"/>
      <c r="AU1006" s="20"/>
    </row>
    <row r="1007" spans="17:47" ht="15" thickBot="1" x14ac:dyDescent="0.4">
      <c r="Q1007" s="18">
        <v>470</v>
      </c>
      <c r="R1007" s="20"/>
      <c r="S1007" s="20"/>
      <c r="T1007" s="19">
        <v>395</v>
      </c>
      <c r="U1007" s="20"/>
      <c r="V1007" s="20"/>
      <c r="W1007" s="18">
        <v>561</v>
      </c>
      <c r="X1007" s="20"/>
      <c r="Y1007" s="20"/>
      <c r="Z1007" s="20"/>
      <c r="AA1007" s="20"/>
      <c r="AB1007" s="20"/>
      <c r="AC1007" s="18">
        <v>338</v>
      </c>
      <c r="AD1007" s="18">
        <v>520</v>
      </c>
      <c r="AE1007" s="20"/>
      <c r="AF1007" s="20"/>
      <c r="AG1007" s="23"/>
      <c r="AH1007" s="20"/>
      <c r="AI1007" s="20"/>
      <c r="AJ1007" s="23"/>
      <c r="AK1007" s="20"/>
      <c r="AL1007" s="20"/>
      <c r="AM1007" s="23"/>
      <c r="AN1007" s="20"/>
      <c r="AO1007" s="20"/>
      <c r="AP1007" s="20"/>
      <c r="AQ1007" s="20"/>
      <c r="AR1007" s="20"/>
      <c r="AS1007" s="23"/>
      <c r="AT1007" s="23"/>
      <c r="AU1007" s="20"/>
    </row>
    <row r="1008" spans="17:47" ht="15" thickBot="1" x14ac:dyDescent="0.4">
      <c r="Q1008" s="18">
        <v>462</v>
      </c>
      <c r="R1008" s="20"/>
      <c r="S1008" s="20"/>
      <c r="T1008" s="19">
        <v>924</v>
      </c>
      <c r="U1008" s="20"/>
      <c r="V1008" s="20"/>
      <c r="W1008" s="18">
        <v>411</v>
      </c>
      <c r="X1008" s="20"/>
      <c r="Y1008" s="20"/>
      <c r="Z1008" s="20"/>
      <c r="AA1008" s="20"/>
      <c r="AB1008" s="20"/>
      <c r="AC1008" s="18">
        <v>536</v>
      </c>
      <c r="AD1008" s="18">
        <v>682</v>
      </c>
      <c r="AE1008" s="20"/>
      <c r="AF1008" s="20"/>
      <c r="AG1008" s="23"/>
      <c r="AH1008" s="20"/>
      <c r="AI1008" s="20"/>
      <c r="AJ1008" s="23"/>
      <c r="AK1008" s="20"/>
      <c r="AL1008" s="20"/>
      <c r="AM1008" s="23"/>
      <c r="AN1008" s="20"/>
      <c r="AO1008" s="20"/>
      <c r="AP1008" s="20"/>
      <c r="AQ1008" s="20"/>
      <c r="AR1008" s="20"/>
      <c r="AS1008" s="23"/>
      <c r="AT1008" s="23"/>
      <c r="AU1008" s="20"/>
    </row>
    <row r="1009" spans="17:47" ht="15" thickBot="1" x14ac:dyDescent="0.4">
      <c r="Q1009" s="18">
        <v>444</v>
      </c>
      <c r="R1009" s="20"/>
      <c r="S1009" s="20"/>
      <c r="T1009" s="19">
        <v>725</v>
      </c>
      <c r="U1009" s="20"/>
      <c r="V1009" s="20"/>
      <c r="W1009" s="18">
        <v>677</v>
      </c>
      <c r="X1009" s="20"/>
      <c r="Y1009" s="20"/>
      <c r="Z1009" s="20"/>
      <c r="AA1009" s="20"/>
      <c r="AB1009" s="20"/>
      <c r="AC1009" s="18">
        <v>688</v>
      </c>
      <c r="AD1009" s="18">
        <v>390</v>
      </c>
      <c r="AE1009" s="20"/>
      <c r="AF1009" s="20"/>
      <c r="AG1009" s="23"/>
      <c r="AH1009" s="20"/>
      <c r="AI1009" s="20"/>
      <c r="AJ1009" s="23"/>
      <c r="AK1009" s="20"/>
      <c r="AL1009" s="20"/>
      <c r="AM1009" s="23"/>
      <c r="AN1009" s="20"/>
      <c r="AO1009" s="20"/>
      <c r="AP1009" s="20"/>
      <c r="AQ1009" s="20"/>
      <c r="AR1009" s="20"/>
      <c r="AS1009" s="23"/>
      <c r="AT1009" s="23"/>
      <c r="AU1009" s="20"/>
    </row>
    <row r="1010" spans="17:47" ht="15" thickBot="1" x14ac:dyDescent="0.4">
      <c r="Q1010" s="18">
        <v>391</v>
      </c>
      <c r="R1010" s="20"/>
      <c r="S1010" s="20"/>
      <c r="T1010" s="19">
        <v>349</v>
      </c>
      <c r="U1010" s="20"/>
      <c r="V1010" s="20"/>
      <c r="W1010" s="18">
        <v>502</v>
      </c>
      <c r="X1010" s="20"/>
      <c r="Y1010" s="20"/>
      <c r="Z1010" s="20"/>
      <c r="AA1010" s="20"/>
      <c r="AB1010" s="20"/>
      <c r="AC1010" s="18">
        <v>409</v>
      </c>
      <c r="AD1010" s="18">
        <v>377</v>
      </c>
      <c r="AE1010" s="20"/>
      <c r="AF1010" s="20"/>
      <c r="AG1010" s="23"/>
      <c r="AH1010" s="20"/>
      <c r="AI1010" s="20"/>
      <c r="AJ1010" s="23"/>
      <c r="AK1010" s="20"/>
      <c r="AL1010" s="20"/>
      <c r="AM1010" s="23"/>
      <c r="AN1010" s="20"/>
      <c r="AO1010" s="20"/>
      <c r="AP1010" s="20"/>
      <c r="AQ1010" s="20"/>
      <c r="AR1010" s="20"/>
      <c r="AS1010" s="23"/>
      <c r="AT1010" s="23"/>
      <c r="AU1010" s="20"/>
    </row>
    <row r="1011" spans="17:47" ht="15" thickBot="1" x14ac:dyDescent="0.4">
      <c r="Q1011" s="18">
        <v>461</v>
      </c>
      <c r="R1011" s="20"/>
      <c r="S1011" s="20"/>
      <c r="T1011" s="19">
        <v>908</v>
      </c>
      <c r="U1011" s="20"/>
      <c r="V1011" s="20"/>
      <c r="W1011" s="18">
        <v>94</v>
      </c>
      <c r="X1011" s="20"/>
      <c r="Y1011" s="20"/>
      <c r="Z1011" s="20"/>
      <c r="AA1011" s="20"/>
      <c r="AB1011" s="20"/>
      <c r="AC1011" s="18">
        <v>317</v>
      </c>
      <c r="AD1011" s="18">
        <v>923</v>
      </c>
      <c r="AE1011" s="20"/>
      <c r="AF1011" s="20"/>
      <c r="AG1011" s="23"/>
      <c r="AH1011" s="20"/>
      <c r="AI1011" s="20"/>
      <c r="AJ1011" s="23"/>
      <c r="AK1011" s="20"/>
      <c r="AL1011" s="20"/>
      <c r="AM1011" s="23"/>
      <c r="AN1011" s="20"/>
      <c r="AO1011" s="20"/>
      <c r="AP1011" s="20"/>
      <c r="AQ1011" s="20"/>
      <c r="AR1011" s="20"/>
      <c r="AS1011" s="23"/>
      <c r="AT1011" s="23"/>
      <c r="AU1011" s="20"/>
    </row>
    <row r="1012" spans="17:47" ht="15" thickBot="1" x14ac:dyDescent="0.4">
      <c r="Q1012" s="18">
        <v>674</v>
      </c>
      <c r="R1012" s="20"/>
      <c r="S1012" s="20"/>
      <c r="T1012" s="19">
        <v>375</v>
      </c>
      <c r="U1012" s="20"/>
      <c r="V1012" s="20"/>
      <c r="W1012" s="18">
        <v>496</v>
      </c>
      <c r="X1012" s="20"/>
      <c r="Y1012" s="20"/>
      <c r="Z1012" s="20"/>
      <c r="AA1012" s="20"/>
      <c r="AB1012" s="20"/>
      <c r="AC1012" s="18">
        <v>294</v>
      </c>
      <c r="AD1012" s="18">
        <v>728</v>
      </c>
      <c r="AE1012" s="20"/>
      <c r="AF1012" s="20"/>
      <c r="AG1012" s="23"/>
      <c r="AH1012" s="20"/>
      <c r="AI1012" s="20"/>
      <c r="AJ1012" s="23"/>
      <c r="AK1012" s="20"/>
      <c r="AL1012" s="20"/>
      <c r="AM1012" s="23"/>
      <c r="AN1012" s="20"/>
      <c r="AO1012" s="20"/>
      <c r="AP1012" s="20"/>
      <c r="AQ1012" s="20"/>
      <c r="AR1012" s="20"/>
      <c r="AS1012" s="23"/>
      <c r="AT1012" s="23"/>
      <c r="AU1012" s="20"/>
    </row>
    <row r="1013" spans="17:47" ht="15" thickBot="1" x14ac:dyDescent="0.4">
      <c r="Q1013" s="18">
        <v>342</v>
      </c>
      <c r="R1013" s="20"/>
      <c r="S1013" s="20"/>
      <c r="T1013" s="19">
        <v>543</v>
      </c>
      <c r="U1013" s="20"/>
      <c r="V1013" s="20"/>
      <c r="W1013" s="18">
        <v>556</v>
      </c>
      <c r="X1013" s="20"/>
      <c r="Y1013" s="20"/>
      <c r="Z1013" s="20"/>
      <c r="AA1013" s="20"/>
      <c r="AB1013" s="20"/>
      <c r="AC1013" s="18">
        <v>411</v>
      </c>
      <c r="AD1013" s="18">
        <v>66</v>
      </c>
      <c r="AE1013" s="20"/>
      <c r="AF1013" s="20"/>
      <c r="AG1013" s="23"/>
      <c r="AH1013" s="20"/>
      <c r="AI1013" s="20"/>
      <c r="AJ1013" s="23"/>
      <c r="AK1013" s="20"/>
      <c r="AL1013" s="20"/>
      <c r="AM1013" s="23"/>
      <c r="AN1013" s="20"/>
      <c r="AO1013" s="20"/>
      <c r="AP1013" s="20"/>
      <c r="AQ1013" s="20"/>
      <c r="AR1013" s="20"/>
      <c r="AS1013" s="23"/>
      <c r="AT1013" s="23"/>
      <c r="AU1013" s="20"/>
    </row>
    <row r="1014" spans="17:47" ht="15" thickBot="1" x14ac:dyDescent="0.4">
      <c r="Q1014" s="18">
        <v>387</v>
      </c>
      <c r="R1014" s="20"/>
      <c r="S1014" s="20"/>
      <c r="T1014" s="19">
        <v>431</v>
      </c>
      <c r="U1014" s="20"/>
      <c r="V1014" s="20"/>
      <c r="W1014" s="18">
        <v>643</v>
      </c>
      <c r="X1014" s="20"/>
      <c r="Y1014" s="20"/>
      <c r="Z1014" s="20"/>
      <c r="AA1014" s="20"/>
      <c r="AB1014" s="20"/>
      <c r="AC1014" s="18">
        <v>533</v>
      </c>
      <c r="AD1014" s="18">
        <v>868</v>
      </c>
      <c r="AE1014" s="20"/>
      <c r="AF1014" s="20"/>
      <c r="AG1014" s="23"/>
      <c r="AH1014" s="20"/>
      <c r="AI1014" s="20"/>
      <c r="AJ1014" s="23"/>
      <c r="AK1014" s="20"/>
      <c r="AL1014" s="20"/>
      <c r="AM1014" s="23"/>
      <c r="AN1014" s="20"/>
      <c r="AO1014" s="20"/>
      <c r="AP1014" s="20"/>
      <c r="AQ1014" s="20"/>
      <c r="AR1014" s="20"/>
      <c r="AS1014" s="23"/>
      <c r="AT1014" s="23"/>
      <c r="AU1014" s="20"/>
    </row>
    <row r="1015" spans="17:47" ht="15" thickBot="1" x14ac:dyDescent="0.4">
      <c r="Q1015" s="18">
        <v>232</v>
      </c>
      <c r="R1015" s="20"/>
      <c r="S1015" s="20"/>
      <c r="T1015" s="19">
        <v>605</v>
      </c>
      <c r="U1015" s="20"/>
      <c r="V1015" s="20"/>
      <c r="W1015" s="18">
        <v>555</v>
      </c>
      <c r="X1015" s="20"/>
      <c r="Y1015" s="20"/>
      <c r="Z1015" s="20"/>
      <c r="AA1015" s="20"/>
      <c r="AB1015" s="20"/>
      <c r="AC1015" s="18">
        <v>619</v>
      </c>
      <c r="AD1015" s="18">
        <v>566</v>
      </c>
      <c r="AE1015" s="20"/>
      <c r="AF1015" s="20"/>
      <c r="AG1015" s="23"/>
      <c r="AH1015" s="20"/>
      <c r="AI1015" s="20"/>
      <c r="AJ1015" s="23"/>
      <c r="AK1015" s="20"/>
      <c r="AL1015" s="20"/>
      <c r="AM1015" s="23"/>
      <c r="AN1015" s="20"/>
      <c r="AO1015" s="20"/>
      <c r="AP1015" s="20"/>
      <c r="AQ1015" s="20"/>
      <c r="AR1015" s="20"/>
      <c r="AS1015" s="23"/>
      <c r="AT1015" s="23"/>
      <c r="AU1015" s="20"/>
    </row>
    <row r="1016" spans="17:47" ht="15" thickBot="1" x14ac:dyDescent="0.4">
      <c r="Q1016" s="18">
        <v>389</v>
      </c>
      <c r="R1016" s="20"/>
      <c r="S1016" s="20"/>
      <c r="T1016" s="19">
        <v>1131</v>
      </c>
      <c r="U1016" s="20"/>
      <c r="V1016" s="20"/>
      <c r="W1016" s="18">
        <v>498</v>
      </c>
      <c r="X1016" s="20"/>
      <c r="Y1016" s="20"/>
      <c r="Z1016" s="20"/>
      <c r="AA1016" s="20"/>
      <c r="AB1016" s="20"/>
      <c r="AC1016" s="18">
        <v>619</v>
      </c>
      <c r="AD1016" s="18">
        <v>358</v>
      </c>
      <c r="AE1016" s="20"/>
      <c r="AF1016" s="20"/>
      <c r="AG1016" s="23"/>
      <c r="AH1016" s="20"/>
      <c r="AI1016" s="20"/>
      <c r="AJ1016" s="23"/>
      <c r="AK1016" s="20"/>
      <c r="AL1016" s="20"/>
      <c r="AM1016" s="23"/>
      <c r="AN1016" s="20"/>
      <c r="AO1016" s="20"/>
      <c r="AP1016" s="20"/>
      <c r="AQ1016" s="20"/>
      <c r="AR1016" s="20"/>
      <c r="AS1016" s="23"/>
      <c r="AT1016" s="23"/>
      <c r="AU1016" s="20"/>
    </row>
    <row r="1017" spans="17:47" ht="15" thickBot="1" x14ac:dyDescent="0.4">
      <c r="Q1017" s="18">
        <v>389</v>
      </c>
      <c r="R1017" s="20"/>
      <c r="S1017" s="20"/>
      <c r="T1017" s="19">
        <v>1007</v>
      </c>
      <c r="U1017" s="20"/>
      <c r="V1017" s="20"/>
      <c r="W1017" s="18">
        <v>484</v>
      </c>
      <c r="X1017" s="20"/>
      <c r="Y1017" s="20"/>
      <c r="Z1017" s="20"/>
      <c r="AA1017" s="20"/>
      <c r="AB1017" s="20"/>
      <c r="AC1017" s="18">
        <v>362</v>
      </c>
      <c r="AD1017" s="18">
        <v>379</v>
      </c>
      <c r="AE1017" s="20"/>
      <c r="AF1017" s="20"/>
      <c r="AG1017" s="23"/>
      <c r="AH1017" s="20"/>
      <c r="AI1017" s="20"/>
      <c r="AJ1017" s="23"/>
      <c r="AK1017" s="20"/>
      <c r="AL1017" s="20"/>
      <c r="AM1017" s="23"/>
      <c r="AN1017" s="20"/>
      <c r="AO1017" s="20"/>
      <c r="AP1017" s="20"/>
      <c r="AQ1017" s="20"/>
      <c r="AR1017" s="20"/>
      <c r="AS1017" s="23"/>
      <c r="AT1017" s="23"/>
      <c r="AU1017" s="20"/>
    </row>
    <row r="1018" spans="17:47" ht="15" thickBot="1" x14ac:dyDescent="0.4">
      <c r="Q1018" s="18">
        <v>460</v>
      </c>
      <c r="R1018" s="20"/>
      <c r="S1018" s="20"/>
      <c r="T1018" s="19">
        <v>304</v>
      </c>
      <c r="U1018" s="20"/>
      <c r="V1018" s="20"/>
      <c r="W1018" s="18">
        <v>258</v>
      </c>
      <c r="X1018" s="20"/>
      <c r="Y1018" s="20"/>
      <c r="Z1018" s="20"/>
      <c r="AA1018" s="20"/>
      <c r="AB1018" s="20"/>
      <c r="AC1018" s="18">
        <v>1177</v>
      </c>
      <c r="AD1018" s="18">
        <v>280</v>
      </c>
      <c r="AE1018" s="20"/>
      <c r="AF1018" s="20"/>
      <c r="AG1018" s="23"/>
      <c r="AH1018" s="20"/>
      <c r="AI1018" s="20"/>
      <c r="AJ1018" s="23"/>
      <c r="AK1018" s="20"/>
      <c r="AL1018" s="20"/>
      <c r="AM1018" s="23"/>
      <c r="AN1018" s="20"/>
      <c r="AO1018" s="20"/>
      <c r="AP1018" s="20"/>
      <c r="AQ1018" s="20"/>
      <c r="AR1018" s="20"/>
      <c r="AS1018" s="23"/>
      <c r="AT1018" s="23"/>
      <c r="AU1018" s="20"/>
    </row>
    <row r="1019" spans="17:47" ht="15" thickBot="1" x14ac:dyDescent="0.4">
      <c r="Q1019" s="18">
        <v>329</v>
      </c>
      <c r="R1019" s="20"/>
      <c r="S1019" s="20"/>
      <c r="T1019" s="19">
        <v>261</v>
      </c>
      <c r="U1019" s="20"/>
      <c r="V1019" s="20"/>
      <c r="W1019" s="18">
        <v>358</v>
      </c>
      <c r="X1019" s="20"/>
      <c r="Y1019" s="20"/>
      <c r="Z1019" s="20"/>
      <c r="AA1019" s="20"/>
      <c r="AB1019" s="20"/>
      <c r="AC1019" s="18">
        <v>320</v>
      </c>
      <c r="AD1019" s="18">
        <v>159</v>
      </c>
      <c r="AE1019" s="20"/>
      <c r="AF1019" s="20"/>
      <c r="AG1019" s="23"/>
      <c r="AH1019" s="20"/>
      <c r="AI1019" s="20"/>
      <c r="AJ1019" s="23"/>
      <c r="AK1019" s="20"/>
      <c r="AL1019" s="20"/>
      <c r="AM1019" s="23"/>
      <c r="AN1019" s="20"/>
      <c r="AO1019" s="20"/>
      <c r="AP1019" s="20"/>
      <c r="AQ1019" s="20"/>
      <c r="AR1019" s="20"/>
      <c r="AS1019" s="23"/>
      <c r="AT1019" s="23"/>
      <c r="AU1019" s="20"/>
    </row>
    <row r="1020" spans="17:47" ht="15" thickBot="1" x14ac:dyDescent="0.4">
      <c r="Q1020" s="18">
        <v>697</v>
      </c>
      <c r="R1020" s="20"/>
      <c r="S1020" s="20"/>
      <c r="T1020" s="19">
        <v>262</v>
      </c>
      <c r="U1020" s="20"/>
      <c r="V1020" s="20"/>
      <c r="W1020" s="18">
        <v>135</v>
      </c>
      <c r="X1020" s="20"/>
      <c r="Y1020" s="20"/>
      <c r="Z1020" s="20"/>
      <c r="AA1020" s="20"/>
      <c r="AB1020" s="20"/>
      <c r="AC1020" s="18">
        <v>264</v>
      </c>
      <c r="AD1020" s="18">
        <v>149</v>
      </c>
      <c r="AE1020" s="20"/>
      <c r="AF1020" s="20"/>
      <c r="AG1020" s="23"/>
      <c r="AH1020" s="20"/>
      <c r="AI1020" s="20"/>
      <c r="AJ1020" s="23"/>
      <c r="AK1020" s="20"/>
      <c r="AL1020" s="20"/>
      <c r="AM1020" s="23"/>
      <c r="AN1020" s="20"/>
      <c r="AO1020" s="20"/>
      <c r="AP1020" s="20"/>
      <c r="AQ1020" s="20"/>
      <c r="AR1020" s="20"/>
      <c r="AS1020" s="23"/>
      <c r="AT1020" s="23"/>
      <c r="AU1020" s="20"/>
    </row>
    <row r="1021" spans="17:47" ht="15" thickBot="1" x14ac:dyDescent="0.4">
      <c r="Q1021" s="18">
        <v>534</v>
      </c>
      <c r="R1021" s="20"/>
      <c r="S1021" s="20"/>
      <c r="T1021" s="19">
        <v>384</v>
      </c>
      <c r="U1021" s="20"/>
      <c r="V1021" s="20"/>
      <c r="W1021" s="18">
        <v>551</v>
      </c>
      <c r="X1021" s="20"/>
      <c r="Y1021" s="20"/>
      <c r="Z1021" s="20"/>
      <c r="AA1021" s="20"/>
      <c r="AB1021" s="20"/>
      <c r="AC1021" s="18">
        <v>487</v>
      </c>
      <c r="AD1021" s="18">
        <v>300</v>
      </c>
      <c r="AE1021" s="20"/>
      <c r="AF1021" s="20"/>
      <c r="AG1021" s="23"/>
      <c r="AH1021" s="20"/>
      <c r="AI1021" s="20"/>
      <c r="AJ1021" s="23"/>
      <c r="AK1021" s="20"/>
      <c r="AL1021" s="20"/>
      <c r="AM1021" s="23"/>
      <c r="AN1021" s="20"/>
      <c r="AO1021" s="20"/>
      <c r="AP1021" s="20"/>
      <c r="AQ1021" s="20"/>
      <c r="AR1021" s="20"/>
      <c r="AS1021" s="23"/>
      <c r="AT1021" s="23"/>
      <c r="AU1021" s="20"/>
    </row>
    <row r="1022" spans="17:47" ht="15" thickBot="1" x14ac:dyDescent="0.4">
      <c r="Q1022" s="18">
        <v>325</v>
      </c>
      <c r="R1022" s="20"/>
      <c r="S1022" s="20"/>
      <c r="T1022" s="19">
        <v>298</v>
      </c>
      <c r="U1022" s="20"/>
      <c r="V1022" s="20"/>
      <c r="W1022" s="18">
        <v>1464</v>
      </c>
      <c r="X1022" s="20"/>
      <c r="Y1022" s="20"/>
      <c r="Z1022" s="20"/>
      <c r="AA1022" s="20"/>
      <c r="AB1022" s="20"/>
      <c r="AC1022" s="18">
        <v>508</v>
      </c>
      <c r="AD1022" s="18">
        <v>347</v>
      </c>
      <c r="AE1022" s="20"/>
      <c r="AF1022" s="20"/>
      <c r="AG1022" s="23"/>
      <c r="AH1022" s="20"/>
      <c r="AI1022" s="20"/>
      <c r="AJ1022" s="23"/>
      <c r="AK1022" s="20"/>
      <c r="AL1022" s="20"/>
      <c r="AM1022" s="23"/>
      <c r="AN1022" s="20"/>
      <c r="AO1022" s="20"/>
      <c r="AP1022" s="20"/>
      <c r="AQ1022" s="20"/>
      <c r="AR1022" s="20"/>
      <c r="AS1022" s="23"/>
      <c r="AT1022" s="23"/>
      <c r="AU1022" s="20"/>
    </row>
    <row r="1023" spans="17:47" ht="15" thickBot="1" x14ac:dyDescent="0.4">
      <c r="Q1023" s="18">
        <v>763</v>
      </c>
      <c r="R1023" s="20"/>
      <c r="S1023" s="20"/>
      <c r="T1023" s="19">
        <v>543</v>
      </c>
      <c r="U1023" s="20"/>
      <c r="V1023" s="20"/>
      <c r="W1023" s="18">
        <v>329</v>
      </c>
      <c r="X1023" s="20"/>
      <c r="Y1023" s="20"/>
      <c r="Z1023" s="20"/>
      <c r="AA1023" s="20"/>
      <c r="AB1023" s="20"/>
      <c r="AC1023" s="18">
        <v>1064</v>
      </c>
      <c r="AD1023" s="18">
        <v>700</v>
      </c>
      <c r="AE1023" s="20"/>
      <c r="AF1023" s="20"/>
      <c r="AG1023" s="23"/>
      <c r="AH1023" s="20"/>
      <c r="AI1023" s="20"/>
      <c r="AJ1023" s="23"/>
      <c r="AK1023" s="20"/>
      <c r="AL1023" s="20"/>
      <c r="AM1023" s="23"/>
      <c r="AN1023" s="20"/>
      <c r="AO1023" s="20"/>
      <c r="AP1023" s="20"/>
      <c r="AQ1023" s="20"/>
      <c r="AR1023" s="20"/>
      <c r="AS1023" s="23"/>
      <c r="AT1023" s="23"/>
      <c r="AU1023" s="20"/>
    </row>
    <row r="1024" spans="17:47" ht="15" thickBot="1" x14ac:dyDescent="0.4">
      <c r="Q1024" s="18">
        <v>259</v>
      </c>
      <c r="R1024" s="20"/>
      <c r="S1024" s="20"/>
      <c r="T1024" s="19">
        <v>470</v>
      </c>
      <c r="U1024" s="20"/>
      <c r="V1024" s="20"/>
      <c r="W1024" s="18">
        <v>591</v>
      </c>
      <c r="X1024" s="20"/>
      <c r="Y1024" s="20"/>
      <c r="Z1024" s="20"/>
      <c r="AA1024" s="20"/>
      <c r="AB1024" s="20"/>
      <c r="AC1024" s="18">
        <v>285</v>
      </c>
      <c r="AD1024" s="18">
        <v>482</v>
      </c>
      <c r="AE1024" s="20"/>
      <c r="AF1024" s="20"/>
      <c r="AG1024" s="23"/>
      <c r="AH1024" s="20"/>
      <c r="AI1024" s="20"/>
      <c r="AJ1024" s="23"/>
      <c r="AK1024" s="20"/>
      <c r="AL1024" s="20"/>
      <c r="AM1024" s="23"/>
      <c r="AN1024" s="20"/>
      <c r="AO1024" s="20"/>
      <c r="AP1024" s="20"/>
      <c r="AQ1024" s="20"/>
      <c r="AR1024" s="20"/>
      <c r="AS1024" s="23"/>
      <c r="AT1024" s="23"/>
      <c r="AU1024" s="20"/>
    </row>
    <row r="1025" spans="17:47" ht="15" thickBot="1" x14ac:dyDescent="0.4">
      <c r="Q1025" s="18">
        <v>339</v>
      </c>
      <c r="R1025" s="20"/>
      <c r="S1025" s="20"/>
      <c r="T1025" s="19">
        <v>272</v>
      </c>
      <c r="U1025" s="20"/>
      <c r="V1025" s="20"/>
      <c r="W1025" s="18">
        <v>614</v>
      </c>
      <c r="X1025" s="20"/>
      <c r="Y1025" s="20"/>
      <c r="Z1025" s="20"/>
      <c r="AA1025" s="20"/>
      <c r="AB1025" s="20"/>
      <c r="AC1025" s="18">
        <v>506</v>
      </c>
      <c r="AD1025" s="18">
        <v>412</v>
      </c>
      <c r="AE1025" s="20"/>
      <c r="AF1025" s="20"/>
      <c r="AG1025" s="23"/>
      <c r="AH1025" s="20"/>
      <c r="AI1025" s="20"/>
      <c r="AJ1025" s="23"/>
      <c r="AK1025" s="20"/>
      <c r="AL1025" s="20"/>
      <c r="AM1025" s="23"/>
      <c r="AN1025" s="20"/>
      <c r="AO1025" s="20"/>
      <c r="AP1025" s="20"/>
      <c r="AQ1025" s="20"/>
      <c r="AR1025" s="20"/>
      <c r="AS1025" s="23"/>
      <c r="AT1025" s="23"/>
      <c r="AU1025" s="20"/>
    </row>
    <row r="1026" spans="17:47" ht="15" thickBot="1" x14ac:dyDescent="0.4">
      <c r="Q1026" s="18">
        <v>247</v>
      </c>
      <c r="R1026" s="20"/>
      <c r="S1026" s="20"/>
      <c r="T1026" s="19">
        <v>338</v>
      </c>
      <c r="U1026" s="20"/>
      <c r="V1026" s="20"/>
      <c r="W1026" s="18">
        <v>365</v>
      </c>
      <c r="X1026" s="20"/>
      <c r="Y1026" s="20"/>
      <c r="Z1026" s="20"/>
      <c r="AA1026" s="20"/>
      <c r="AB1026" s="20"/>
      <c r="AC1026" s="18">
        <v>329</v>
      </c>
      <c r="AD1026" s="18">
        <v>358</v>
      </c>
      <c r="AE1026" s="20"/>
      <c r="AF1026" s="20"/>
      <c r="AG1026" s="23"/>
      <c r="AH1026" s="20"/>
      <c r="AI1026" s="20"/>
      <c r="AJ1026" s="23"/>
      <c r="AK1026" s="20"/>
      <c r="AL1026" s="20"/>
      <c r="AM1026" s="23"/>
      <c r="AN1026" s="20"/>
      <c r="AO1026" s="20"/>
      <c r="AP1026" s="20"/>
      <c r="AQ1026" s="20"/>
      <c r="AR1026" s="20"/>
      <c r="AS1026" s="23"/>
      <c r="AT1026" s="23"/>
      <c r="AU1026" s="20"/>
    </row>
    <row r="1027" spans="17:47" ht="15" thickBot="1" x14ac:dyDescent="0.4">
      <c r="Q1027" s="18">
        <v>235</v>
      </c>
      <c r="R1027" s="20"/>
      <c r="S1027" s="20"/>
      <c r="T1027" s="19">
        <v>468</v>
      </c>
      <c r="U1027" s="20"/>
      <c r="V1027" s="20"/>
      <c r="W1027" s="18">
        <v>398</v>
      </c>
      <c r="X1027" s="20"/>
      <c r="Y1027" s="20"/>
      <c r="Z1027" s="20"/>
      <c r="AA1027" s="20"/>
      <c r="AB1027" s="20"/>
      <c r="AC1027" s="18">
        <v>403</v>
      </c>
      <c r="AD1027" s="18">
        <v>439</v>
      </c>
      <c r="AE1027" s="20"/>
      <c r="AF1027" s="20"/>
      <c r="AG1027" s="23"/>
      <c r="AH1027" s="20"/>
      <c r="AI1027" s="20"/>
      <c r="AJ1027" s="23"/>
      <c r="AK1027" s="20"/>
      <c r="AL1027" s="20"/>
      <c r="AM1027" s="23"/>
      <c r="AN1027" s="20"/>
      <c r="AO1027" s="20"/>
      <c r="AP1027" s="20"/>
      <c r="AQ1027" s="20"/>
      <c r="AR1027" s="20"/>
      <c r="AS1027" s="23"/>
      <c r="AT1027" s="23"/>
      <c r="AU1027" s="20"/>
    </row>
    <row r="1028" spans="17:47" ht="15" thickBot="1" x14ac:dyDescent="0.4">
      <c r="Q1028" s="18">
        <v>463</v>
      </c>
      <c r="R1028" s="20"/>
      <c r="S1028" s="20"/>
      <c r="T1028" s="19">
        <v>116</v>
      </c>
      <c r="U1028" s="20"/>
      <c r="V1028" s="20"/>
      <c r="W1028" s="18">
        <v>1385</v>
      </c>
      <c r="X1028" s="20"/>
      <c r="Y1028" s="20"/>
      <c r="Z1028" s="20"/>
      <c r="AA1028" s="20"/>
      <c r="AB1028" s="20"/>
      <c r="AC1028" s="18">
        <v>386</v>
      </c>
      <c r="AD1028" s="18">
        <v>273</v>
      </c>
      <c r="AE1028" s="20"/>
      <c r="AF1028" s="20"/>
      <c r="AG1028" s="23"/>
      <c r="AH1028" s="20"/>
      <c r="AI1028" s="20"/>
      <c r="AJ1028" s="23"/>
      <c r="AK1028" s="20"/>
      <c r="AL1028" s="20"/>
      <c r="AM1028" s="23"/>
      <c r="AN1028" s="20"/>
      <c r="AO1028" s="20"/>
      <c r="AP1028" s="20"/>
      <c r="AQ1028" s="20"/>
      <c r="AR1028" s="20"/>
      <c r="AS1028" s="23"/>
      <c r="AT1028" s="23"/>
      <c r="AU1028" s="20"/>
    </row>
    <row r="1029" spans="17:47" ht="15" thickBot="1" x14ac:dyDescent="0.4">
      <c r="Q1029" s="18">
        <v>341</v>
      </c>
      <c r="R1029" s="20"/>
      <c r="S1029" s="20"/>
      <c r="T1029" s="19">
        <v>2045</v>
      </c>
      <c r="U1029" s="20"/>
      <c r="V1029" s="20"/>
      <c r="W1029" s="18">
        <v>58</v>
      </c>
      <c r="X1029" s="20"/>
      <c r="Y1029" s="20"/>
      <c r="Z1029" s="20"/>
      <c r="AA1029" s="20"/>
      <c r="AB1029" s="20"/>
      <c r="AC1029" s="18">
        <v>384</v>
      </c>
      <c r="AD1029" s="18">
        <v>219</v>
      </c>
      <c r="AE1029" s="20"/>
      <c r="AF1029" s="20"/>
      <c r="AG1029" s="23"/>
      <c r="AH1029" s="20"/>
      <c r="AI1029" s="20"/>
      <c r="AJ1029" s="23"/>
      <c r="AK1029" s="20"/>
      <c r="AL1029" s="20"/>
      <c r="AM1029" s="23"/>
      <c r="AN1029" s="20"/>
      <c r="AO1029" s="20"/>
      <c r="AP1029" s="20"/>
      <c r="AQ1029" s="20"/>
      <c r="AR1029" s="20"/>
      <c r="AS1029" s="23"/>
      <c r="AT1029" s="23"/>
      <c r="AU1029" s="20"/>
    </row>
    <row r="1030" spans="17:47" ht="15" thickBot="1" x14ac:dyDescent="0.4">
      <c r="Q1030" s="18">
        <v>587</v>
      </c>
      <c r="R1030" s="20"/>
      <c r="S1030" s="20"/>
      <c r="T1030" s="19">
        <v>222</v>
      </c>
      <c r="U1030" s="20"/>
      <c r="V1030" s="20"/>
      <c r="W1030" s="18">
        <v>297</v>
      </c>
      <c r="X1030" s="20"/>
      <c r="Y1030" s="20"/>
      <c r="Z1030" s="20"/>
      <c r="AA1030" s="20"/>
      <c r="AB1030" s="20"/>
      <c r="AC1030" s="18">
        <v>662</v>
      </c>
      <c r="AD1030" s="18">
        <v>424</v>
      </c>
      <c r="AE1030" s="20"/>
      <c r="AF1030" s="20"/>
      <c r="AG1030" s="23"/>
      <c r="AH1030" s="20"/>
      <c r="AI1030" s="20"/>
      <c r="AJ1030" s="23"/>
      <c r="AK1030" s="20"/>
      <c r="AL1030" s="20"/>
      <c r="AM1030" s="23"/>
      <c r="AN1030" s="20"/>
      <c r="AO1030" s="20"/>
      <c r="AP1030" s="20"/>
      <c r="AQ1030" s="20"/>
      <c r="AR1030" s="20"/>
      <c r="AS1030" s="23"/>
      <c r="AT1030" s="23"/>
      <c r="AU1030" s="20"/>
    </row>
    <row r="1031" spans="17:47" ht="15" thickBot="1" x14ac:dyDescent="0.4">
      <c r="Q1031" s="18">
        <v>527</v>
      </c>
      <c r="R1031" s="20"/>
      <c r="S1031" s="20"/>
      <c r="T1031" s="19">
        <v>243</v>
      </c>
      <c r="U1031" s="20"/>
      <c r="V1031" s="20"/>
      <c r="W1031" s="18">
        <v>263</v>
      </c>
      <c r="X1031" s="20"/>
      <c r="Y1031" s="20"/>
      <c r="Z1031" s="20"/>
      <c r="AA1031" s="20"/>
      <c r="AB1031" s="20"/>
      <c r="AC1031" s="18">
        <v>215</v>
      </c>
      <c r="AD1031" s="18">
        <v>274</v>
      </c>
      <c r="AE1031" s="20"/>
      <c r="AF1031" s="20"/>
      <c r="AG1031" s="23"/>
      <c r="AH1031" s="20"/>
      <c r="AI1031" s="20"/>
      <c r="AJ1031" s="23"/>
      <c r="AK1031" s="20"/>
      <c r="AL1031" s="20"/>
      <c r="AM1031" s="23"/>
      <c r="AN1031" s="20"/>
      <c r="AO1031" s="20"/>
      <c r="AP1031" s="20"/>
      <c r="AQ1031" s="20"/>
      <c r="AR1031" s="20"/>
      <c r="AS1031" s="23"/>
      <c r="AT1031" s="23"/>
      <c r="AU1031" s="20"/>
    </row>
    <row r="1032" spans="17:47" ht="15" thickBot="1" x14ac:dyDescent="0.4">
      <c r="Q1032" s="18">
        <v>361</v>
      </c>
      <c r="R1032" s="20"/>
      <c r="S1032" s="20"/>
      <c r="T1032" s="19">
        <v>476</v>
      </c>
      <c r="U1032" s="20"/>
      <c r="V1032" s="20"/>
      <c r="W1032" s="18">
        <v>1551</v>
      </c>
      <c r="X1032" s="20"/>
      <c r="Y1032" s="20"/>
      <c r="Z1032" s="20"/>
      <c r="AA1032" s="20"/>
      <c r="AB1032" s="20"/>
      <c r="AC1032" s="18">
        <v>471</v>
      </c>
      <c r="AD1032" s="18">
        <v>285</v>
      </c>
      <c r="AE1032" s="20"/>
      <c r="AF1032" s="20"/>
      <c r="AG1032" s="23"/>
      <c r="AH1032" s="20"/>
      <c r="AI1032" s="20"/>
      <c r="AJ1032" s="23"/>
      <c r="AK1032" s="20"/>
      <c r="AL1032" s="20"/>
      <c r="AM1032" s="23"/>
      <c r="AN1032" s="20"/>
      <c r="AO1032" s="20"/>
      <c r="AP1032" s="20"/>
      <c r="AQ1032" s="20"/>
      <c r="AR1032" s="20"/>
      <c r="AS1032" s="23"/>
      <c r="AT1032" s="23"/>
      <c r="AU1032" s="20"/>
    </row>
    <row r="1033" spans="17:47" ht="15" thickBot="1" x14ac:dyDescent="0.4">
      <c r="Q1033" s="18">
        <v>393</v>
      </c>
      <c r="R1033" s="20"/>
      <c r="S1033" s="20"/>
      <c r="T1033" s="19">
        <v>289</v>
      </c>
      <c r="U1033" s="20"/>
      <c r="V1033" s="20"/>
      <c r="W1033" s="18">
        <v>1247</v>
      </c>
      <c r="X1033" s="20"/>
      <c r="Y1033" s="20"/>
      <c r="Z1033" s="20"/>
      <c r="AA1033" s="20"/>
      <c r="AB1033" s="20"/>
      <c r="AC1033" s="18">
        <v>372</v>
      </c>
      <c r="AD1033" s="18">
        <v>379</v>
      </c>
      <c r="AE1033" s="20"/>
      <c r="AF1033" s="20"/>
      <c r="AG1033" s="23"/>
      <c r="AH1033" s="20"/>
      <c r="AI1033" s="20"/>
      <c r="AJ1033" s="23"/>
      <c r="AK1033" s="20"/>
      <c r="AL1033" s="20"/>
      <c r="AM1033" s="23"/>
      <c r="AN1033" s="20"/>
      <c r="AO1033" s="20"/>
      <c r="AP1033" s="20"/>
      <c r="AQ1033" s="20"/>
      <c r="AR1033" s="20"/>
      <c r="AS1033" s="23"/>
      <c r="AT1033" s="23"/>
      <c r="AU1033" s="20"/>
    </row>
    <row r="1034" spans="17:47" ht="15" thickBot="1" x14ac:dyDescent="0.4">
      <c r="Q1034" s="18">
        <v>372</v>
      </c>
      <c r="R1034" s="20"/>
      <c r="S1034" s="20"/>
      <c r="T1034" s="19">
        <v>296</v>
      </c>
      <c r="U1034" s="20"/>
      <c r="V1034" s="20"/>
      <c r="W1034" s="18">
        <v>74</v>
      </c>
      <c r="X1034" s="20"/>
      <c r="Y1034" s="20"/>
      <c r="Z1034" s="20"/>
      <c r="AA1034" s="20"/>
      <c r="AB1034" s="20"/>
      <c r="AC1034" s="18">
        <v>360</v>
      </c>
      <c r="AD1034" s="18">
        <v>794</v>
      </c>
      <c r="AE1034" s="20"/>
      <c r="AF1034" s="20"/>
      <c r="AG1034" s="23"/>
      <c r="AH1034" s="20"/>
      <c r="AI1034" s="20"/>
      <c r="AJ1034" s="23"/>
      <c r="AK1034" s="20"/>
      <c r="AL1034" s="20"/>
      <c r="AM1034" s="23"/>
      <c r="AN1034" s="20"/>
      <c r="AO1034" s="20"/>
      <c r="AP1034" s="20"/>
      <c r="AQ1034" s="20"/>
      <c r="AR1034" s="20"/>
      <c r="AS1034" s="23"/>
      <c r="AT1034" s="23"/>
      <c r="AU1034" s="20"/>
    </row>
    <row r="1035" spans="17:47" ht="15" thickBot="1" x14ac:dyDescent="0.4">
      <c r="Q1035" s="18">
        <v>273</v>
      </c>
      <c r="R1035" s="20"/>
      <c r="S1035" s="20"/>
      <c r="T1035" s="19">
        <v>108</v>
      </c>
      <c r="U1035" s="20"/>
      <c r="V1035" s="20"/>
      <c r="W1035" s="18">
        <v>714</v>
      </c>
      <c r="X1035" s="20"/>
      <c r="Y1035" s="20"/>
      <c r="Z1035" s="20"/>
      <c r="AA1035" s="20"/>
      <c r="AB1035" s="20"/>
      <c r="AC1035" s="18">
        <v>674</v>
      </c>
      <c r="AD1035" s="18">
        <v>149</v>
      </c>
      <c r="AE1035" s="20"/>
      <c r="AF1035" s="20"/>
      <c r="AG1035" s="23"/>
      <c r="AH1035" s="20"/>
      <c r="AI1035" s="20"/>
      <c r="AJ1035" s="23"/>
      <c r="AK1035" s="20"/>
      <c r="AL1035" s="20"/>
      <c r="AM1035" s="23"/>
      <c r="AN1035" s="20"/>
      <c r="AO1035" s="20"/>
      <c r="AP1035" s="20"/>
      <c r="AQ1035" s="20"/>
      <c r="AR1035" s="20"/>
      <c r="AS1035" s="23"/>
      <c r="AT1035" s="23"/>
      <c r="AU1035" s="20"/>
    </row>
    <row r="1036" spans="17:47" ht="15" thickBot="1" x14ac:dyDescent="0.4">
      <c r="Q1036" s="18">
        <v>386</v>
      </c>
      <c r="R1036" s="20"/>
      <c r="S1036" s="20"/>
      <c r="T1036" s="19">
        <v>724</v>
      </c>
      <c r="U1036" s="20"/>
      <c r="V1036" s="20"/>
      <c r="W1036" s="18">
        <v>930</v>
      </c>
      <c r="X1036" s="20"/>
      <c r="Y1036" s="20"/>
      <c r="Z1036" s="20"/>
      <c r="AA1036" s="20"/>
      <c r="AB1036" s="20"/>
      <c r="AC1036" s="18"/>
      <c r="AD1036" s="18">
        <v>729</v>
      </c>
      <c r="AE1036" s="20"/>
      <c r="AF1036" s="20"/>
      <c r="AG1036" s="23"/>
      <c r="AH1036" s="20"/>
      <c r="AI1036" s="20"/>
      <c r="AJ1036" s="23"/>
      <c r="AK1036" s="20"/>
      <c r="AL1036" s="20"/>
      <c r="AM1036" s="23"/>
      <c r="AN1036" s="20"/>
      <c r="AO1036" s="20"/>
      <c r="AP1036" s="20"/>
      <c r="AQ1036" s="20"/>
      <c r="AR1036" s="20"/>
      <c r="AS1036" s="23"/>
      <c r="AT1036" s="23"/>
      <c r="AU1036" s="20"/>
    </row>
    <row r="1037" spans="17:47" ht="15" thickBot="1" x14ac:dyDescent="0.4">
      <c r="Q1037" s="18">
        <v>411</v>
      </c>
      <c r="R1037" s="20"/>
      <c r="S1037" s="20"/>
      <c r="T1037" s="19">
        <v>976</v>
      </c>
      <c r="U1037" s="20"/>
      <c r="V1037" s="20"/>
      <c r="W1037" s="18">
        <v>851</v>
      </c>
      <c r="X1037" s="20"/>
      <c r="Y1037" s="20"/>
      <c r="Z1037" s="20"/>
      <c r="AA1037" s="20"/>
      <c r="AB1037" s="20"/>
      <c r="AC1037" s="18">
        <v>495</v>
      </c>
      <c r="AD1037" s="18">
        <v>418</v>
      </c>
      <c r="AE1037" s="20"/>
      <c r="AF1037" s="20"/>
      <c r="AG1037" s="23"/>
      <c r="AH1037" s="20"/>
      <c r="AI1037" s="20"/>
      <c r="AJ1037" s="23"/>
      <c r="AK1037" s="20"/>
      <c r="AL1037" s="20"/>
      <c r="AM1037" s="23"/>
      <c r="AN1037" s="20"/>
      <c r="AO1037" s="20"/>
      <c r="AP1037" s="20"/>
      <c r="AQ1037" s="20"/>
      <c r="AR1037" s="20"/>
      <c r="AS1037" s="23"/>
      <c r="AT1037" s="23"/>
      <c r="AU1037" s="20"/>
    </row>
    <row r="1038" spans="17:47" ht="15" thickBot="1" x14ac:dyDescent="0.4">
      <c r="Q1038" s="18">
        <v>191</v>
      </c>
      <c r="R1038" s="20"/>
      <c r="S1038" s="20"/>
      <c r="T1038" s="19">
        <v>148</v>
      </c>
      <c r="U1038" s="20"/>
      <c r="V1038" s="20"/>
      <c r="W1038" s="18">
        <v>110</v>
      </c>
      <c r="X1038" s="20"/>
      <c r="Y1038" s="20"/>
      <c r="Z1038" s="20"/>
      <c r="AA1038" s="20"/>
      <c r="AB1038" s="20"/>
      <c r="AC1038" s="18">
        <v>613</v>
      </c>
      <c r="AD1038" s="18">
        <v>173</v>
      </c>
      <c r="AE1038" s="20"/>
      <c r="AF1038" s="20"/>
      <c r="AG1038" s="23"/>
      <c r="AH1038" s="20"/>
      <c r="AI1038" s="20"/>
      <c r="AJ1038" s="23"/>
      <c r="AK1038" s="20"/>
      <c r="AL1038" s="20"/>
      <c r="AM1038" s="23"/>
      <c r="AN1038" s="20"/>
      <c r="AO1038" s="20"/>
      <c r="AP1038" s="20"/>
      <c r="AQ1038" s="20"/>
      <c r="AR1038" s="20"/>
      <c r="AS1038" s="23"/>
      <c r="AT1038" s="23"/>
      <c r="AU1038" s="20"/>
    </row>
    <row r="1039" spans="17:47" ht="15" thickBot="1" x14ac:dyDescent="0.4">
      <c r="Q1039" s="18">
        <v>265</v>
      </c>
      <c r="R1039" s="20"/>
      <c r="S1039" s="20"/>
      <c r="T1039" s="19">
        <v>406</v>
      </c>
      <c r="U1039" s="20"/>
      <c r="V1039" s="20"/>
      <c r="W1039" s="18">
        <v>349</v>
      </c>
      <c r="X1039" s="20"/>
      <c r="Y1039" s="20"/>
      <c r="Z1039" s="20"/>
      <c r="AA1039" s="20"/>
      <c r="AB1039" s="20"/>
      <c r="AC1039" s="18">
        <v>553</v>
      </c>
      <c r="AD1039" s="18">
        <v>1007</v>
      </c>
      <c r="AE1039" s="20"/>
      <c r="AF1039" s="20"/>
      <c r="AG1039" s="23"/>
      <c r="AH1039" s="20"/>
      <c r="AI1039" s="20"/>
      <c r="AJ1039" s="23"/>
      <c r="AK1039" s="20"/>
      <c r="AL1039" s="20"/>
      <c r="AM1039" s="23"/>
      <c r="AN1039" s="20"/>
      <c r="AO1039" s="20"/>
      <c r="AP1039" s="20"/>
      <c r="AQ1039" s="20"/>
      <c r="AR1039" s="20"/>
      <c r="AS1039" s="23"/>
      <c r="AT1039" s="23"/>
      <c r="AU1039" s="20"/>
    </row>
    <row r="1040" spans="17:47" ht="15" thickBot="1" x14ac:dyDescent="0.4">
      <c r="Q1040" s="18">
        <v>506</v>
      </c>
      <c r="R1040" s="20"/>
      <c r="S1040" s="20"/>
      <c r="T1040" s="19">
        <v>590</v>
      </c>
      <c r="U1040" s="20"/>
      <c r="V1040" s="20"/>
      <c r="W1040" s="18">
        <v>216</v>
      </c>
      <c r="X1040" s="20"/>
      <c r="Y1040" s="20"/>
      <c r="Z1040" s="20"/>
      <c r="AA1040" s="20"/>
      <c r="AB1040" s="20"/>
      <c r="AC1040" s="18">
        <v>636</v>
      </c>
      <c r="AD1040" s="18">
        <v>508</v>
      </c>
      <c r="AE1040" s="20"/>
      <c r="AF1040" s="20"/>
      <c r="AG1040" s="23"/>
      <c r="AH1040" s="20"/>
      <c r="AI1040" s="20"/>
      <c r="AJ1040" s="23"/>
      <c r="AK1040" s="20"/>
      <c r="AL1040" s="20"/>
      <c r="AM1040" s="23"/>
      <c r="AN1040" s="20"/>
      <c r="AO1040" s="20"/>
      <c r="AP1040" s="20"/>
      <c r="AQ1040" s="20"/>
      <c r="AR1040" s="20"/>
      <c r="AS1040" s="23"/>
      <c r="AT1040" s="23"/>
      <c r="AU1040" s="20"/>
    </row>
    <row r="1041" spans="17:47" ht="15" thickBot="1" x14ac:dyDescent="0.4">
      <c r="Q1041" s="18">
        <v>485</v>
      </c>
      <c r="R1041" s="20"/>
      <c r="S1041" s="20"/>
      <c r="T1041" s="19">
        <v>219</v>
      </c>
      <c r="U1041" s="20"/>
      <c r="V1041" s="20"/>
      <c r="W1041" s="18">
        <v>347</v>
      </c>
      <c r="X1041" s="20"/>
      <c r="Y1041" s="20"/>
      <c r="Z1041" s="20"/>
      <c r="AA1041" s="20"/>
      <c r="AB1041" s="20"/>
      <c r="AC1041" s="18">
        <v>62</v>
      </c>
      <c r="AD1041" s="18">
        <v>460</v>
      </c>
      <c r="AE1041" s="20"/>
      <c r="AF1041" s="20"/>
      <c r="AG1041" s="23"/>
      <c r="AH1041" s="20"/>
      <c r="AI1041" s="20"/>
      <c r="AJ1041" s="23"/>
      <c r="AK1041" s="20"/>
      <c r="AL1041" s="20"/>
      <c r="AM1041" s="23"/>
      <c r="AN1041" s="20"/>
      <c r="AO1041" s="20"/>
      <c r="AP1041" s="20"/>
      <c r="AQ1041" s="20"/>
      <c r="AR1041" s="20"/>
      <c r="AS1041" s="23"/>
      <c r="AT1041" s="23"/>
      <c r="AU1041" s="20"/>
    </row>
    <row r="1042" spans="17:47" ht="15" thickBot="1" x14ac:dyDescent="0.4">
      <c r="Q1042" s="18">
        <v>230</v>
      </c>
      <c r="R1042" s="20"/>
      <c r="S1042" s="20"/>
      <c r="T1042" s="19">
        <v>406</v>
      </c>
      <c r="U1042" s="20"/>
      <c r="V1042" s="20"/>
      <c r="W1042" s="18">
        <v>1369</v>
      </c>
      <c r="X1042" s="20"/>
      <c r="Y1042" s="20"/>
      <c r="Z1042" s="20"/>
      <c r="AA1042" s="20"/>
      <c r="AB1042" s="20"/>
      <c r="AC1042" s="18">
        <v>553</v>
      </c>
      <c r="AD1042" s="18">
        <v>269</v>
      </c>
      <c r="AE1042" s="20"/>
      <c r="AF1042" s="20"/>
      <c r="AG1042" s="23"/>
      <c r="AH1042" s="20"/>
      <c r="AI1042" s="20"/>
      <c r="AJ1042" s="23"/>
      <c r="AK1042" s="20"/>
      <c r="AL1042" s="20"/>
      <c r="AM1042" s="23"/>
      <c r="AN1042" s="20"/>
      <c r="AO1042" s="20"/>
      <c r="AP1042" s="20"/>
      <c r="AQ1042" s="20"/>
      <c r="AR1042" s="20"/>
      <c r="AS1042" s="23"/>
      <c r="AT1042" s="23"/>
      <c r="AU1042" s="20"/>
    </row>
    <row r="1043" spans="17:47" ht="15" thickBot="1" x14ac:dyDescent="0.4">
      <c r="Q1043" s="18">
        <v>414</v>
      </c>
      <c r="R1043" s="20"/>
      <c r="S1043" s="20"/>
      <c r="T1043" s="19">
        <v>153</v>
      </c>
      <c r="U1043" s="20"/>
      <c r="V1043" s="20"/>
      <c r="W1043" s="18">
        <v>340</v>
      </c>
      <c r="X1043" s="20"/>
      <c r="Y1043" s="20"/>
      <c r="Z1043" s="20"/>
      <c r="AA1043" s="20"/>
      <c r="AB1043" s="20"/>
      <c r="AC1043" s="18">
        <v>626</v>
      </c>
      <c r="AD1043" s="18">
        <v>212</v>
      </c>
      <c r="AE1043" s="20"/>
      <c r="AF1043" s="20"/>
      <c r="AG1043" s="23"/>
      <c r="AH1043" s="20"/>
      <c r="AI1043" s="20"/>
      <c r="AJ1043" s="23"/>
      <c r="AK1043" s="20"/>
      <c r="AL1043" s="20"/>
      <c r="AM1043" s="23"/>
      <c r="AN1043" s="20"/>
      <c r="AO1043" s="20"/>
      <c r="AP1043" s="20"/>
      <c r="AQ1043" s="20"/>
      <c r="AR1043" s="20"/>
      <c r="AS1043" s="23"/>
      <c r="AT1043" s="23"/>
      <c r="AU1043" s="20"/>
    </row>
    <row r="1044" spans="17:47" ht="15" thickBot="1" x14ac:dyDescent="0.4">
      <c r="Q1044" s="18">
        <v>1210</v>
      </c>
      <c r="R1044" s="20"/>
      <c r="S1044" s="20"/>
      <c r="T1044" s="19">
        <v>412</v>
      </c>
      <c r="U1044" s="20"/>
      <c r="V1044" s="20"/>
      <c r="W1044" s="18">
        <v>595</v>
      </c>
      <c r="X1044" s="20"/>
      <c r="Y1044" s="20"/>
      <c r="Z1044" s="20"/>
      <c r="AA1044" s="20"/>
      <c r="AB1044" s="20"/>
      <c r="AC1044" s="18">
        <v>59</v>
      </c>
      <c r="AD1044" s="18">
        <v>405</v>
      </c>
      <c r="AE1044" s="20"/>
      <c r="AF1044" s="20"/>
      <c r="AG1044" s="23"/>
      <c r="AH1044" s="20"/>
      <c r="AI1044" s="20"/>
      <c r="AJ1044" s="23"/>
      <c r="AK1044" s="20"/>
      <c r="AL1044" s="20"/>
      <c r="AM1044" s="23"/>
      <c r="AN1044" s="20"/>
      <c r="AO1044" s="20"/>
      <c r="AP1044" s="20"/>
      <c r="AQ1044" s="20"/>
      <c r="AR1044" s="20"/>
      <c r="AS1044" s="23"/>
      <c r="AT1044" s="23"/>
      <c r="AU1044" s="20"/>
    </row>
    <row r="1045" spans="17:47" ht="15" thickBot="1" x14ac:dyDescent="0.4">
      <c r="Q1045" s="18">
        <v>684</v>
      </c>
      <c r="R1045" s="20"/>
      <c r="S1045" s="20"/>
      <c r="T1045" s="19">
        <v>555</v>
      </c>
      <c r="U1045" s="20"/>
      <c r="V1045" s="20"/>
      <c r="W1045" s="18">
        <v>165</v>
      </c>
      <c r="X1045" s="20"/>
      <c r="Y1045" s="20"/>
      <c r="Z1045" s="20"/>
      <c r="AA1045" s="20"/>
      <c r="AB1045" s="20"/>
      <c r="AC1045" s="18">
        <v>452</v>
      </c>
      <c r="AD1045" s="18">
        <v>1004</v>
      </c>
      <c r="AE1045" s="20"/>
      <c r="AF1045" s="20"/>
      <c r="AG1045" s="23"/>
      <c r="AH1045" s="20"/>
      <c r="AI1045" s="20"/>
      <c r="AJ1045" s="23"/>
      <c r="AK1045" s="20"/>
      <c r="AL1045" s="20"/>
      <c r="AM1045" s="23"/>
      <c r="AN1045" s="20"/>
      <c r="AO1045" s="20"/>
      <c r="AP1045" s="20"/>
      <c r="AQ1045" s="20"/>
      <c r="AR1045" s="20"/>
      <c r="AS1045" s="23"/>
      <c r="AT1045" s="23"/>
      <c r="AU1045" s="20"/>
    </row>
    <row r="1046" spans="17:47" ht="15" thickBot="1" x14ac:dyDescent="0.4">
      <c r="Q1046" s="18">
        <v>54</v>
      </c>
      <c r="R1046" s="20"/>
      <c r="S1046" s="20"/>
      <c r="T1046" s="19">
        <v>129</v>
      </c>
      <c r="U1046" s="20"/>
      <c r="V1046" s="20"/>
      <c r="W1046" s="18">
        <v>486</v>
      </c>
      <c r="X1046" s="20"/>
      <c r="Y1046" s="20"/>
      <c r="Z1046" s="20"/>
      <c r="AA1046" s="20"/>
      <c r="AB1046" s="20"/>
      <c r="AC1046" s="18">
        <v>465</v>
      </c>
      <c r="AD1046" s="18">
        <v>306</v>
      </c>
      <c r="AE1046" s="20"/>
      <c r="AF1046" s="20"/>
      <c r="AG1046" s="23"/>
      <c r="AH1046" s="20"/>
      <c r="AI1046" s="20"/>
      <c r="AJ1046" s="23"/>
      <c r="AK1046" s="20"/>
      <c r="AL1046" s="20"/>
      <c r="AM1046" s="23"/>
      <c r="AN1046" s="20"/>
      <c r="AO1046" s="20"/>
      <c r="AP1046" s="20"/>
      <c r="AQ1046" s="20"/>
      <c r="AR1046" s="20"/>
      <c r="AS1046" s="23"/>
      <c r="AT1046" s="23"/>
      <c r="AU1046" s="20"/>
    </row>
    <row r="1047" spans="17:47" ht="15" thickBot="1" x14ac:dyDescent="0.4">
      <c r="Q1047" s="18">
        <v>600</v>
      </c>
      <c r="R1047" s="20"/>
      <c r="S1047" s="20"/>
      <c r="T1047" s="19">
        <v>978</v>
      </c>
      <c r="U1047" s="20"/>
      <c r="V1047" s="20"/>
      <c r="W1047" s="18">
        <v>615</v>
      </c>
      <c r="X1047" s="20"/>
      <c r="Y1047" s="20"/>
      <c r="Z1047" s="20"/>
      <c r="AA1047" s="20"/>
      <c r="AB1047" s="20"/>
      <c r="AC1047" s="18">
        <v>413</v>
      </c>
      <c r="AD1047" s="18">
        <v>276</v>
      </c>
      <c r="AE1047" s="20"/>
      <c r="AF1047" s="20"/>
      <c r="AG1047" s="23"/>
      <c r="AH1047" s="20"/>
      <c r="AI1047" s="20"/>
      <c r="AJ1047" s="23"/>
      <c r="AK1047" s="20"/>
      <c r="AL1047" s="20"/>
      <c r="AM1047" s="23"/>
      <c r="AN1047" s="20"/>
      <c r="AO1047" s="20"/>
      <c r="AP1047" s="20"/>
      <c r="AQ1047" s="20"/>
      <c r="AR1047" s="20"/>
      <c r="AS1047" s="23"/>
      <c r="AT1047" s="23"/>
      <c r="AU1047" s="20"/>
    </row>
    <row r="1048" spans="17:47" ht="15" thickBot="1" x14ac:dyDescent="0.4">
      <c r="Q1048" s="18">
        <v>414</v>
      </c>
      <c r="R1048" s="20"/>
      <c r="S1048" s="20"/>
      <c r="T1048" s="19">
        <v>619</v>
      </c>
      <c r="U1048" s="20"/>
      <c r="V1048" s="20"/>
      <c r="W1048" s="18">
        <v>80</v>
      </c>
      <c r="X1048" s="20"/>
      <c r="Y1048" s="20"/>
      <c r="Z1048" s="20"/>
      <c r="AA1048" s="20"/>
      <c r="AB1048" s="20"/>
      <c r="AC1048" s="18">
        <v>380</v>
      </c>
      <c r="AD1048" s="18">
        <v>259</v>
      </c>
      <c r="AE1048" s="20"/>
      <c r="AF1048" s="20"/>
      <c r="AG1048" s="23"/>
      <c r="AH1048" s="20"/>
      <c r="AI1048" s="20"/>
      <c r="AJ1048" s="23"/>
      <c r="AK1048" s="20"/>
      <c r="AL1048" s="20"/>
      <c r="AM1048" s="23"/>
      <c r="AN1048" s="20"/>
      <c r="AO1048" s="20"/>
      <c r="AP1048" s="20"/>
      <c r="AQ1048" s="20"/>
      <c r="AR1048" s="20"/>
      <c r="AS1048" s="23"/>
      <c r="AT1048" s="23"/>
      <c r="AU1048" s="20"/>
    </row>
    <row r="1049" spans="17:47" ht="15" thickBot="1" x14ac:dyDescent="0.4">
      <c r="Q1049" s="18">
        <v>313</v>
      </c>
      <c r="R1049" s="20"/>
      <c r="S1049" s="20"/>
      <c r="T1049" s="19">
        <v>687</v>
      </c>
      <c r="U1049" s="20"/>
      <c r="V1049" s="20"/>
      <c r="W1049" s="18">
        <v>323</v>
      </c>
      <c r="X1049" s="20"/>
      <c r="Y1049" s="20"/>
      <c r="Z1049" s="20"/>
      <c r="AA1049" s="20"/>
      <c r="AB1049" s="20"/>
      <c r="AC1049" s="18">
        <v>919</v>
      </c>
      <c r="AD1049" s="18">
        <v>549</v>
      </c>
      <c r="AE1049" s="20"/>
      <c r="AF1049" s="20"/>
      <c r="AG1049" s="23"/>
      <c r="AH1049" s="20"/>
      <c r="AI1049" s="20"/>
      <c r="AJ1049" s="23"/>
      <c r="AK1049" s="20"/>
      <c r="AL1049" s="20"/>
      <c r="AM1049" s="23"/>
      <c r="AN1049" s="20"/>
      <c r="AO1049" s="20"/>
      <c r="AP1049" s="20"/>
      <c r="AQ1049" s="20"/>
      <c r="AR1049" s="20"/>
      <c r="AS1049" s="23"/>
      <c r="AT1049" s="23"/>
      <c r="AU1049" s="20"/>
    </row>
    <row r="1050" spans="17:47" ht="15" thickBot="1" x14ac:dyDescent="0.4">
      <c r="Q1050" s="18">
        <v>201</v>
      </c>
      <c r="R1050" s="20"/>
      <c r="S1050" s="20"/>
      <c r="T1050" s="19">
        <v>494</v>
      </c>
      <c r="U1050" s="20"/>
      <c r="V1050" s="20"/>
      <c r="W1050" s="18">
        <v>625</v>
      </c>
      <c r="X1050" s="20"/>
      <c r="Y1050" s="20"/>
      <c r="Z1050" s="20"/>
      <c r="AA1050" s="20"/>
      <c r="AB1050" s="20"/>
      <c r="AC1050" s="18">
        <v>332</v>
      </c>
      <c r="AD1050" s="18">
        <v>412</v>
      </c>
      <c r="AE1050" s="20"/>
      <c r="AF1050" s="20"/>
      <c r="AG1050" s="23"/>
      <c r="AH1050" s="20"/>
      <c r="AI1050" s="20"/>
      <c r="AJ1050" s="23"/>
      <c r="AK1050" s="20"/>
      <c r="AL1050" s="20"/>
      <c r="AM1050" s="23"/>
      <c r="AN1050" s="20"/>
      <c r="AO1050" s="20"/>
      <c r="AP1050" s="20"/>
      <c r="AQ1050" s="20"/>
      <c r="AR1050" s="20"/>
      <c r="AS1050" s="23"/>
      <c r="AT1050" s="23"/>
      <c r="AU1050" s="20"/>
    </row>
    <row r="1051" spans="17:47" ht="15" thickBot="1" x14ac:dyDescent="0.4">
      <c r="Q1051" s="18">
        <v>148</v>
      </c>
      <c r="R1051" s="20"/>
      <c r="S1051" s="20"/>
      <c r="T1051" s="19">
        <v>580</v>
      </c>
      <c r="U1051" s="20"/>
      <c r="V1051" s="20"/>
      <c r="W1051" s="18">
        <v>678</v>
      </c>
      <c r="X1051" s="20"/>
      <c r="Y1051" s="20"/>
      <c r="Z1051" s="20"/>
      <c r="AA1051" s="20"/>
      <c r="AB1051" s="20"/>
      <c r="AC1051" s="18">
        <v>181</v>
      </c>
      <c r="AD1051" s="18">
        <v>456</v>
      </c>
      <c r="AE1051" s="20"/>
      <c r="AF1051" s="20"/>
      <c r="AG1051" s="23"/>
      <c r="AH1051" s="20"/>
      <c r="AI1051" s="20"/>
      <c r="AJ1051" s="23"/>
      <c r="AK1051" s="20"/>
      <c r="AL1051" s="20"/>
      <c r="AM1051" s="23"/>
      <c r="AN1051" s="20"/>
      <c r="AO1051" s="20"/>
      <c r="AP1051" s="20"/>
      <c r="AQ1051" s="20"/>
      <c r="AR1051" s="20"/>
      <c r="AS1051" s="23"/>
      <c r="AT1051" s="23"/>
      <c r="AU1051" s="20"/>
    </row>
    <row r="1052" spans="17:47" ht="15" thickBot="1" x14ac:dyDescent="0.4">
      <c r="Q1052" s="18">
        <v>460</v>
      </c>
      <c r="R1052" s="20"/>
      <c r="S1052" s="20"/>
      <c r="T1052" s="19">
        <v>736</v>
      </c>
      <c r="U1052" s="20"/>
      <c r="V1052" s="20"/>
      <c r="W1052" s="18">
        <v>218</v>
      </c>
      <c r="X1052" s="20"/>
      <c r="Y1052" s="20"/>
      <c r="Z1052" s="20"/>
      <c r="AA1052" s="20"/>
      <c r="AB1052" s="20"/>
      <c r="AC1052" s="18">
        <v>416</v>
      </c>
      <c r="AD1052" s="18">
        <v>599</v>
      </c>
      <c r="AE1052" s="20"/>
      <c r="AF1052" s="20"/>
      <c r="AG1052" s="23"/>
      <c r="AH1052" s="20"/>
      <c r="AI1052" s="20"/>
      <c r="AJ1052" s="23"/>
      <c r="AK1052" s="20"/>
      <c r="AL1052" s="20"/>
      <c r="AM1052" s="23"/>
      <c r="AN1052" s="20"/>
      <c r="AO1052" s="20"/>
      <c r="AP1052" s="20"/>
      <c r="AQ1052" s="20"/>
      <c r="AR1052" s="20"/>
      <c r="AS1052" s="23"/>
      <c r="AT1052" s="23"/>
      <c r="AU1052" s="20"/>
    </row>
    <row r="1053" spans="17:47" ht="15" thickBot="1" x14ac:dyDescent="0.4">
      <c r="Q1053" s="18">
        <v>499</v>
      </c>
      <c r="R1053" s="20"/>
      <c r="S1053" s="20"/>
      <c r="T1053" s="19">
        <v>1655</v>
      </c>
      <c r="U1053" s="20"/>
      <c r="V1053" s="20"/>
      <c r="W1053" s="18">
        <v>481</v>
      </c>
      <c r="X1053" s="20"/>
      <c r="Y1053" s="20"/>
      <c r="Z1053" s="20"/>
      <c r="AA1053" s="20"/>
      <c r="AB1053" s="20"/>
      <c r="AC1053" s="18">
        <v>424</v>
      </c>
      <c r="AD1053" s="18">
        <v>379</v>
      </c>
      <c r="AE1053" s="20"/>
      <c r="AF1053" s="20"/>
      <c r="AG1053" s="23"/>
      <c r="AH1053" s="20"/>
      <c r="AI1053" s="20"/>
      <c r="AJ1053" s="23"/>
      <c r="AK1053" s="20"/>
      <c r="AL1053" s="20"/>
      <c r="AM1053" s="23"/>
      <c r="AN1053" s="20"/>
      <c r="AO1053" s="20"/>
      <c r="AP1053" s="20"/>
      <c r="AQ1053" s="20"/>
      <c r="AR1053" s="20"/>
      <c r="AS1053" s="23"/>
      <c r="AT1053" s="23"/>
      <c r="AU1053" s="20"/>
    </row>
    <row r="1054" spans="17:47" ht="15" thickBot="1" x14ac:dyDescent="0.4">
      <c r="Q1054" s="18">
        <v>286</v>
      </c>
      <c r="R1054" s="20"/>
      <c r="S1054" s="20"/>
      <c r="T1054" s="19">
        <v>603</v>
      </c>
      <c r="U1054" s="20"/>
      <c r="V1054" s="20"/>
      <c r="W1054" s="18">
        <v>657</v>
      </c>
      <c r="X1054" s="20"/>
      <c r="Y1054" s="20"/>
      <c r="Z1054" s="20"/>
      <c r="AA1054" s="20"/>
      <c r="AB1054" s="20"/>
      <c r="AC1054" s="18">
        <v>423</v>
      </c>
      <c r="AD1054" s="18">
        <v>301</v>
      </c>
      <c r="AE1054" s="20"/>
      <c r="AF1054" s="20"/>
      <c r="AG1054" s="23"/>
      <c r="AH1054" s="20"/>
      <c r="AI1054" s="20"/>
      <c r="AJ1054" s="23"/>
      <c r="AK1054" s="20"/>
      <c r="AL1054" s="20"/>
      <c r="AM1054" s="23"/>
      <c r="AN1054" s="20"/>
      <c r="AO1054" s="20"/>
      <c r="AP1054" s="20"/>
      <c r="AQ1054" s="20"/>
      <c r="AR1054" s="20"/>
      <c r="AS1054" s="23"/>
      <c r="AT1054" s="23"/>
      <c r="AU1054" s="20"/>
    </row>
    <row r="1055" spans="17:47" ht="15" thickBot="1" x14ac:dyDescent="0.4">
      <c r="Q1055" s="18">
        <v>565</v>
      </c>
      <c r="R1055" s="20"/>
      <c r="S1055" s="20"/>
      <c r="T1055" s="19">
        <v>509</v>
      </c>
      <c r="U1055" s="20"/>
      <c r="V1055" s="20"/>
      <c r="W1055" s="18">
        <v>441</v>
      </c>
      <c r="X1055" s="20"/>
      <c r="Y1055" s="20"/>
      <c r="Z1055" s="20"/>
      <c r="AA1055" s="20"/>
      <c r="AB1055" s="20"/>
      <c r="AC1055" s="18">
        <v>590</v>
      </c>
      <c r="AD1055" s="18">
        <v>211</v>
      </c>
      <c r="AE1055" s="20"/>
      <c r="AF1055" s="20"/>
      <c r="AG1055" s="23"/>
      <c r="AH1055" s="20"/>
      <c r="AI1055" s="20"/>
      <c r="AJ1055" s="23"/>
      <c r="AK1055" s="20"/>
      <c r="AL1055" s="20"/>
      <c r="AM1055" s="23"/>
      <c r="AN1055" s="20"/>
      <c r="AO1055" s="20"/>
      <c r="AP1055" s="20"/>
      <c r="AQ1055" s="20"/>
      <c r="AR1055" s="20"/>
      <c r="AS1055" s="23"/>
      <c r="AT1055" s="23"/>
      <c r="AU1055" s="20"/>
    </row>
    <row r="1056" spans="17:47" ht="15" thickBot="1" x14ac:dyDescent="0.4">
      <c r="Q1056" s="18">
        <v>264</v>
      </c>
      <c r="R1056" s="20"/>
      <c r="S1056" s="20"/>
      <c r="T1056" s="19">
        <v>342</v>
      </c>
      <c r="U1056" s="20"/>
      <c r="V1056" s="20"/>
      <c r="W1056" s="18">
        <v>709</v>
      </c>
      <c r="X1056" s="20"/>
      <c r="Y1056" s="20"/>
      <c r="Z1056" s="20"/>
      <c r="AA1056" s="20"/>
      <c r="AB1056" s="20"/>
      <c r="AC1056" s="18">
        <v>768</v>
      </c>
      <c r="AD1056" s="18">
        <v>402</v>
      </c>
      <c r="AE1056" s="20"/>
      <c r="AF1056" s="20"/>
      <c r="AG1056" s="23"/>
      <c r="AH1056" s="20"/>
      <c r="AI1056" s="20"/>
      <c r="AJ1056" s="23"/>
      <c r="AK1056" s="20"/>
      <c r="AL1056" s="20"/>
      <c r="AM1056" s="23"/>
      <c r="AN1056" s="20"/>
      <c r="AO1056" s="20"/>
      <c r="AP1056" s="20"/>
      <c r="AQ1056" s="20"/>
      <c r="AR1056" s="20"/>
      <c r="AS1056" s="23"/>
      <c r="AT1056" s="23"/>
      <c r="AU1056" s="20"/>
    </row>
    <row r="1057" spans="17:47" ht="15" thickBot="1" x14ac:dyDescent="0.4">
      <c r="Q1057" s="18">
        <v>250</v>
      </c>
      <c r="R1057" s="20"/>
      <c r="S1057" s="20"/>
      <c r="T1057" s="19">
        <v>1539</v>
      </c>
      <c r="U1057" s="20"/>
      <c r="V1057" s="20"/>
      <c r="W1057" s="18">
        <v>2128</v>
      </c>
      <c r="X1057" s="20"/>
      <c r="Y1057" s="20"/>
      <c r="Z1057" s="20"/>
      <c r="AA1057" s="20"/>
      <c r="AB1057" s="20"/>
      <c r="AC1057" s="18">
        <v>874</v>
      </c>
      <c r="AD1057" s="18">
        <v>719</v>
      </c>
      <c r="AE1057" s="20"/>
      <c r="AF1057" s="20"/>
      <c r="AG1057" s="23"/>
      <c r="AH1057" s="20"/>
      <c r="AI1057" s="20"/>
      <c r="AJ1057" s="23"/>
      <c r="AK1057" s="20"/>
      <c r="AL1057" s="20"/>
      <c r="AM1057" s="23"/>
      <c r="AN1057" s="20"/>
      <c r="AO1057" s="20"/>
      <c r="AP1057" s="20"/>
      <c r="AQ1057" s="20"/>
      <c r="AR1057" s="20"/>
      <c r="AS1057" s="23"/>
      <c r="AT1057" s="23"/>
      <c r="AU1057" s="20"/>
    </row>
    <row r="1058" spans="17:47" ht="15" thickBot="1" x14ac:dyDescent="0.4">
      <c r="Q1058" s="18">
        <v>467</v>
      </c>
      <c r="R1058" s="20"/>
      <c r="S1058" s="20"/>
      <c r="T1058" s="19">
        <v>595</v>
      </c>
      <c r="U1058" s="20"/>
      <c r="V1058" s="20"/>
      <c r="W1058" s="18">
        <v>456</v>
      </c>
      <c r="X1058" s="20"/>
      <c r="Y1058" s="20"/>
      <c r="Z1058" s="20"/>
      <c r="AA1058" s="20"/>
      <c r="AB1058" s="20"/>
      <c r="AC1058" s="18">
        <v>576</v>
      </c>
      <c r="AD1058" s="18">
        <v>429</v>
      </c>
      <c r="AE1058" s="20"/>
      <c r="AF1058" s="20"/>
      <c r="AG1058" s="23"/>
      <c r="AH1058" s="20"/>
      <c r="AI1058" s="20"/>
      <c r="AJ1058" s="23"/>
      <c r="AK1058" s="20"/>
      <c r="AL1058" s="20"/>
      <c r="AM1058" s="23"/>
      <c r="AN1058" s="20"/>
      <c r="AO1058" s="20"/>
      <c r="AP1058" s="20"/>
      <c r="AQ1058" s="20"/>
      <c r="AR1058" s="20"/>
      <c r="AS1058" s="23"/>
      <c r="AT1058" s="23"/>
      <c r="AU1058" s="20"/>
    </row>
    <row r="1059" spans="17:47" ht="15" thickBot="1" x14ac:dyDescent="0.4">
      <c r="Q1059" s="18">
        <v>188</v>
      </c>
      <c r="R1059" s="20"/>
      <c r="S1059" s="20"/>
      <c r="T1059" s="19">
        <v>539</v>
      </c>
      <c r="U1059" s="20"/>
      <c r="V1059" s="20"/>
      <c r="W1059" s="18">
        <v>431</v>
      </c>
      <c r="X1059" s="20"/>
      <c r="Y1059" s="20"/>
      <c r="Z1059" s="20"/>
      <c r="AA1059" s="20"/>
      <c r="AB1059" s="20"/>
      <c r="AC1059" s="18">
        <v>1700</v>
      </c>
      <c r="AD1059" s="18">
        <v>695</v>
      </c>
      <c r="AE1059" s="20"/>
      <c r="AF1059" s="20"/>
      <c r="AG1059" s="23"/>
      <c r="AH1059" s="20"/>
      <c r="AI1059" s="20"/>
      <c r="AJ1059" s="23"/>
      <c r="AK1059" s="20"/>
      <c r="AL1059" s="20"/>
      <c r="AM1059" s="23"/>
      <c r="AN1059" s="20"/>
      <c r="AO1059" s="20"/>
      <c r="AP1059" s="20"/>
      <c r="AQ1059" s="20"/>
      <c r="AR1059" s="20"/>
      <c r="AS1059" s="23"/>
      <c r="AT1059" s="23"/>
      <c r="AU1059" s="20"/>
    </row>
    <row r="1060" spans="17:47" ht="15" thickBot="1" x14ac:dyDescent="0.4">
      <c r="Q1060" s="18">
        <v>749</v>
      </c>
      <c r="R1060" s="20"/>
      <c r="S1060" s="20"/>
      <c r="T1060" s="19">
        <v>542</v>
      </c>
      <c r="U1060" s="20"/>
      <c r="V1060" s="20"/>
      <c r="W1060" s="18">
        <v>664</v>
      </c>
      <c r="X1060" s="20"/>
      <c r="Y1060" s="20"/>
      <c r="Z1060" s="20"/>
      <c r="AA1060" s="20"/>
      <c r="AB1060" s="20"/>
      <c r="AC1060" s="18">
        <v>179</v>
      </c>
      <c r="AD1060" s="18">
        <v>768</v>
      </c>
      <c r="AE1060" s="20"/>
      <c r="AF1060" s="20"/>
      <c r="AG1060" s="23"/>
      <c r="AH1060" s="20"/>
      <c r="AI1060" s="20"/>
      <c r="AJ1060" s="23"/>
      <c r="AK1060" s="20"/>
      <c r="AL1060" s="20"/>
      <c r="AM1060" s="23"/>
      <c r="AN1060" s="20"/>
      <c r="AO1060" s="20"/>
      <c r="AP1060" s="20"/>
      <c r="AQ1060" s="20"/>
      <c r="AR1060" s="20"/>
      <c r="AS1060" s="23"/>
      <c r="AT1060" s="23"/>
      <c r="AU1060" s="20"/>
    </row>
    <row r="1061" spans="17:47" ht="15" thickBot="1" x14ac:dyDescent="0.4">
      <c r="Q1061" s="18">
        <v>614</v>
      </c>
      <c r="R1061" s="20"/>
      <c r="S1061" s="20"/>
      <c r="T1061" s="19">
        <v>399</v>
      </c>
      <c r="U1061" s="20"/>
      <c r="V1061" s="20"/>
      <c r="W1061" s="18">
        <v>474</v>
      </c>
      <c r="X1061" s="20"/>
      <c r="Y1061" s="20"/>
      <c r="Z1061" s="20"/>
      <c r="AA1061" s="20"/>
      <c r="AB1061" s="20"/>
      <c r="AC1061" s="18">
        <v>804</v>
      </c>
      <c r="AD1061" s="18">
        <v>380</v>
      </c>
      <c r="AE1061" s="20"/>
      <c r="AF1061" s="20"/>
      <c r="AG1061" s="23"/>
      <c r="AH1061" s="20"/>
      <c r="AI1061" s="20"/>
      <c r="AJ1061" s="23"/>
      <c r="AK1061" s="20"/>
      <c r="AL1061" s="20"/>
      <c r="AM1061" s="23"/>
      <c r="AN1061" s="20"/>
      <c r="AO1061" s="20"/>
      <c r="AP1061" s="20"/>
      <c r="AQ1061" s="20"/>
      <c r="AR1061" s="20"/>
      <c r="AS1061" s="23"/>
      <c r="AT1061" s="23"/>
      <c r="AU1061" s="20"/>
    </row>
    <row r="1062" spans="17:47" ht="15" thickBot="1" x14ac:dyDescent="0.4">
      <c r="Q1062" s="18">
        <v>258</v>
      </c>
      <c r="R1062" s="20"/>
      <c r="S1062" s="20"/>
      <c r="T1062" s="19">
        <v>337</v>
      </c>
      <c r="U1062" s="20"/>
      <c r="V1062" s="20"/>
      <c r="W1062" s="18">
        <v>370</v>
      </c>
      <c r="X1062" s="20"/>
      <c r="Y1062" s="20"/>
      <c r="Z1062" s="20"/>
      <c r="AA1062" s="20"/>
      <c r="AB1062" s="20"/>
      <c r="AC1062" s="18">
        <v>459</v>
      </c>
      <c r="AD1062" s="18">
        <v>142</v>
      </c>
      <c r="AE1062" s="20"/>
      <c r="AF1062" s="20"/>
      <c r="AG1062" s="23"/>
      <c r="AH1062" s="20"/>
      <c r="AI1062" s="20"/>
      <c r="AJ1062" s="23"/>
      <c r="AK1062" s="20"/>
      <c r="AL1062" s="20"/>
      <c r="AM1062" s="23"/>
      <c r="AN1062" s="20"/>
      <c r="AO1062" s="20"/>
      <c r="AP1062" s="20"/>
      <c r="AQ1062" s="20"/>
      <c r="AR1062" s="20"/>
      <c r="AS1062" s="23"/>
      <c r="AT1062" s="23"/>
      <c r="AU1062" s="20"/>
    </row>
    <row r="1063" spans="17:47" ht="15" thickBot="1" x14ac:dyDescent="0.4">
      <c r="Q1063" s="18">
        <v>897</v>
      </c>
      <c r="R1063" s="20"/>
      <c r="S1063" s="20"/>
      <c r="T1063" s="19">
        <v>522</v>
      </c>
      <c r="U1063" s="20"/>
      <c r="V1063" s="20"/>
      <c r="W1063" s="18">
        <v>1082</v>
      </c>
      <c r="X1063" s="20"/>
      <c r="Y1063" s="20"/>
      <c r="Z1063" s="20"/>
      <c r="AA1063" s="20"/>
      <c r="AB1063" s="20"/>
      <c r="AC1063" s="18">
        <v>271</v>
      </c>
      <c r="AD1063" s="18">
        <v>777</v>
      </c>
      <c r="AE1063" s="20"/>
      <c r="AF1063" s="20"/>
      <c r="AG1063" s="23"/>
      <c r="AH1063" s="20"/>
      <c r="AI1063" s="20"/>
      <c r="AJ1063" s="23"/>
      <c r="AK1063" s="20"/>
      <c r="AL1063" s="20"/>
      <c r="AM1063" s="23"/>
      <c r="AN1063" s="20"/>
      <c r="AO1063" s="20"/>
      <c r="AP1063" s="20"/>
      <c r="AQ1063" s="20"/>
      <c r="AR1063" s="20"/>
      <c r="AS1063" s="23"/>
      <c r="AT1063" s="23"/>
      <c r="AU1063" s="20"/>
    </row>
    <row r="1064" spans="17:47" ht="15" thickBot="1" x14ac:dyDescent="0.4">
      <c r="Q1064" s="18">
        <v>807</v>
      </c>
      <c r="R1064" s="20"/>
      <c r="S1064" s="20"/>
      <c r="T1064" s="19">
        <v>427</v>
      </c>
      <c r="U1064" s="20"/>
      <c r="V1064" s="20"/>
      <c r="W1064" s="18">
        <v>671</v>
      </c>
      <c r="X1064" s="20"/>
      <c r="Y1064" s="20"/>
      <c r="Z1064" s="20"/>
      <c r="AA1064" s="20"/>
      <c r="AB1064" s="20"/>
      <c r="AC1064" s="18">
        <v>823</v>
      </c>
      <c r="AD1064" s="18">
        <v>320</v>
      </c>
      <c r="AE1064" s="20"/>
      <c r="AF1064" s="20"/>
      <c r="AG1064" s="23"/>
      <c r="AH1064" s="20"/>
      <c r="AI1064" s="20"/>
      <c r="AJ1064" s="23"/>
      <c r="AK1064" s="20"/>
      <c r="AL1064" s="20"/>
      <c r="AM1064" s="23"/>
      <c r="AN1064" s="20"/>
      <c r="AO1064" s="20"/>
      <c r="AP1064" s="20"/>
      <c r="AQ1064" s="20"/>
      <c r="AR1064" s="20"/>
      <c r="AS1064" s="23"/>
      <c r="AT1064" s="23"/>
      <c r="AU1064" s="20"/>
    </row>
    <row r="1065" spans="17:47" ht="15" thickBot="1" x14ac:dyDescent="0.4">
      <c r="Q1065" s="18">
        <v>399</v>
      </c>
      <c r="R1065" s="20"/>
      <c r="S1065" s="20"/>
      <c r="T1065" s="19">
        <v>258</v>
      </c>
      <c r="U1065" s="20"/>
      <c r="V1065" s="20"/>
      <c r="W1065" s="18">
        <v>762</v>
      </c>
      <c r="X1065" s="20"/>
      <c r="Y1065" s="20"/>
      <c r="Z1065" s="20"/>
      <c r="AA1065" s="20"/>
      <c r="AB1065" s="20"/>
      <c r="AC1065" s="18">
        <v>418</v>
      </c>
      <c r="AD1065" s="18">
        <v>930</v>
      </c>
      <c r="AE1065" s="20"/>
      <c r="AF1065" s="20"/>
      <c r="AG1065" s="23"/>
      <c r="AH1065" s="20"/>
      <c r="AI1065" s="20"/>
      <c r="AJ1065" s="23"/>
      <c r="AK1065" s="20"/>
      <c r="AL1065" s="20"/>
      <c r="AM1065" s="23"/>
      <c r="AN1065" s="20"/>
      <c r="AO1065" s="20"/>
      <c r="AP1065" s="20"/>
      <c r="AQ1065" s="20"/>
      <c r="AR1065" s="20"/>
      <c r="AS1065" s="23"/>
      <c r="AT1065" s="23"/>
      <c r="AU1065" s="20"/>
    </row>
    <row r="1066" spans="17:47" ht="15" thickBot="1" x14ac:dyDescent="0.4">
      <c r="Q1066" s="18">
        <v>499</v>
      </c>
      <c r="R1066" s="20"/>
      <c r="S1066" s="20"/>
      <c r="T1066" s="19">
        <v>170</v>
      </c>
      <c r="U1066" s="20"/>
      <c r="V1066" s="20"/>
      <c r="W1066" s="18">
        <v>419</v>
      </c>
      <c r="X1066" s="20"/>
      <c r="Y1066" s="20"/>
      <c r="Z1066" s="20"/>
      <c r="AA1066" s="20"/>
      <c r="AB1066" s="20"/>
      <c r="AC1066" s="18">
        <v>427</v>
      </c>
      <c r="AD1066" s="18">
        <v>359</v>
      </c>
      <c r="AE1066" s="20"/>
      <c r="AF1066" s="20"/>
      <c r="AG1066" s="23"/>
      <c r="AH1066" s="20"/>
      <c r="AI1066" s="20"/>
      <c r="AJ1066" s="23"/>
      <c r="AK1066" s="20"/>
      <c r="AL1066" s="20"/>
      <c r="AM1066" s="23"/>
      <c r="AN1066" s="20"/>
      <c r="AO1066" s="20"/>
      <c r="AP1066" s="20"/>
      <c r="AQ1066" s="20"/>
      <c r="AR1066" s="20"/>
      <c r="AS1066" s="23"/>
      <c r="AT1066" s="23"/>
      <c r="AU1066" s="20"/>
    </row>
    <row r="1067" spans="17:47" ht="15" thickBot="1" x14ac:dyDescent="0.4">
      <c r="Q1067" s="18">
        <v>1057</v>
      </c>
      <c r="R1067" s="20"/>
      <c r="S1067" s="20"/>
      <c r="T1067" s="19">
        <v>794</v>
      </c>
      <c r="U1067" s="20"/>
      <c r="V1067" s="20"/>
      <c r="W1067" s="18">
        <v>468</v>
      </c>
      <c r="X1067" s="20"/>
      <c r="Y1067" s="20"/>
      <c r="Z1067" s="20"/>
      <c r="AA1067" s="20"/>
      <c r="AB1067" s="20"/>
      <c r="AC1067" s="18">
        <v>679</v>
      </c>
      <c r="AD1067" s="18">
        <v>239</v>
      </c>
      <c r="AE1067" s="20"/>
      <c r="AF1067" s="20"/>
      <c r="AG1067" s="23"/>
      <c r="AH1067" s="20"/>
      <c r="AI1067" s="20"/>
      <c r="AJ1067" s="23"/>
      <c r="AK1067" s="20"/>
      <c r="AL1067" s="20"/>
      <c r="AM1067" s="23"/>
      <c r="AN1067" s="20"/>
      <c r="AO1067" s="20"/>
      <c r="AP1067" s="20"/>
      <c r="AQ1067" s="20"/>
      <c r="AR1067" s="20"/>
      <c r="AS1067" s="23"/>
      <c r="AT1067" s="23"/>
      <c r="AU1067" s="20"/>
    </row>
    <row r="1068" spans="17:47" ht="15" thickBot="1" x14ac:dyDescent="0.4">
      <c r="Q1068" s="18">
        <v>389</v>
      </c>
      <c r="R1068" s="20"/>
      <c r="S1068" s="20"/>
      <c r="T1068" s="19">
        <v>292</v>
      </c>
      <c r="U1068" s="20"/>
      <c r="V1068" s="20"/>
      <c r="W1068" s="18">
        <v>963</v>
      </c>
      <c r="X1068" s="20"/>
      <c r="Y1068" s="20"/>
      <c r="Z1068" s="20"/>
      <c r="AA1068" s="20"/>
      <c r="AB1068" s="20"/>
      <c r="AC1068" s="18">
        <v>785</v>
      </c>
      <c r="AD1068" s="18">
        <v>184</v>
      </c>
      <c r="AE1068" s="20"/>
      <c r="AF1068" s="20"/>
      <c r="AG1068" s="23"/>
      <c r="AH1068" s="20"/>
      <c r="AI1068" s="20"/>
      <c r="AJ1068" s="23"/>
      <c r="AK1068" s="20"/>
      <c r="AL1068" s="20"/>
      <c r="AM1068" s="23"/>
      <c r="AN1068" s="20"/>
      <c r="AO1068" s="20"/>
      <c r="AP1068" s="20"/>
      <c r="AQ1068" s="20"/>
      <c r="AR1068" s="20"/>
      <c r="AS1068" s="23"/>
      <c r="AT1068" s="23"/>
      <c r="AU1068" s="20"/>
    </row>
    <row r="1069" spans="17:47" ht="15" thickBot="1" x14ac:dyDescent="0.4">
      <c r="Q1069" s="18">
        <v>464</v>
      </c>
      <c r="R1069" s="20"/>
      <c r="S1069" s="20"/>
      <c r="T1069" s="19">
        <v>328</v>
      </c>
      <c r="U1069" s="20"/>
      <c r="V1069" s="20"/>
      <c r="W1069" s="18">
        <v>301</v>
      </c>
      <c r="X1069" s="20"/>
      <c r="Y1069" s="20"/>
      <c r="Z1069" s="20"/>
      <c r="AA1069" s="20"/>
      <c r="AB1069" s="20"/>
      <c r="AC1069" s="18">
        <v>635</v>
      </c>
      <c r="AD1069" s="18">
        <v>258</v>
      </c>
      <c r="AE1069" s="20"/>
      <c r="AF1069" s="20"/>
      <c r="AG1069" s="23"/>
      <c r="AH1069" s="20"/>
      <c r="AI1069" s="20"/>
      <c r="AJ1069" s="23"/>
      <c r="AK1069" s="20"/>
      <c r="AL1069" s="20"/>
      <c r="AM1069" s="23"/>
      <c r="AN1069" s="20"/>
      <c r="AO1069" s="20"/>
      <c r="AP1069" s="20"/>
      <c r="AQ1069" s="20"/>
      <c r="AR1069" s="20"/>
      <c r="AS1069" s="23"/>
      <c r="AT1069" s="23"/>
      <c r="AU1069" s="20"/>
    </row>
    <row r="1070" spans="17:47" ht="15" thickBot="1" x14ac:dyDescent="0.4">
      <c r="Q1070" s="18">
        <v>554</v>
      </c>
      <c r="R1070" s="20"/>
      <c r="S1070" s="20"/>
      <c r="T1070" s="19">
        <v>461</v>
      </c>
      <c r="U1070" s="20"/>
      <c r="V1070" s="20"/>
      <c r="W1070" s="18">
        <v>562</v>
      </c>
      <c r="X1070" s="20"/>
      <c r="Y1070" s="20"/>
      <c r="Z1070" s="20"/>
      <c r="AA1070" s="20"/>
      <c r="AB1070" s="20"/>
      <c r="AC1070" s="18">
        <v>548</v>
      </c>
      <c r="AD1070" s="18">
        <v>269</v>
      </c>
      <c r="AE1070" s="20"/>
      <c r="AF1070" s="20"/>
      <c r="AG1070" s="23"/>
      <c r="AH1070" s="20"/>
      <c r="AI1070" s="20"/>
      <c r="AJ1070" s="23"/>
      <c r="AK1070" s="20"/>
      <c r="AL1070" s="20"/>
      <c r="AM1070" s="23"/>
      <c r="AN1070" s="20"/>
      <c r="AO1070" s="20"/>
      <c r="AP1070" s="20"/>
      <c r="AQ1070" s="20"/>
      <c r="AR1070" s="20"/>
      <c r="AS1070" s="23"/>
      <c r="AT1070" s="23"/>
      <c r="AU1070" s="20"/>
    </row>
    <row r="1071" spans="17:47" ht="15" thickBot="1" x14ac:dyDescent="0.4">
      <c r="Q1071" s="18">
        <v>175</v>
      </c>
      <c r="R1071" s="20"/>
      <c r="S1071" s="20"/>
      <c r="T1071" s="19">
        <v>795</v>
      </c>
      <c r="U1071" s="20"/>
      <c r="V1071" s="20"/>
      <c r="W1071" s="18">
        <v>453</v>
      </c>
      <c r="X1071" s="20"/>
      <c r="Y1071" s="20"/>
      <c r="Z1071" s="20"/>
      <c r="AA1071" s="20"/>
      <c r="AB1071" s="20"/>
      <c r="AC1071" s="18">
        <v>351</v>
      </c>
      <c r="AD1071" s="18">
        <v>201</v>
      </c>
      <c r="AE1071" s="20"/>
      <c r="AF1071" s="20"/>
      <c r="AG1071" s="23"/>
      <c r="AH1071" s="20"/>
      <c r="AI1071" s="20"/>
      <c r="AJ1071" s="23"/>
      <c r="AK1071" s="20"/>
      <c r="AL1071" s="20"/>
      <c r="AM1071" s="23"/>
      <c r="AN1071" s="20"/>
      <c r="AO1071" s="20"/>
      <c r="AP1071" s="20"/>
      <c r="AQ1071" s="20"/>
      <c r="AR1071" s="20"/>
      <c r="AS1071" s="23"/>
      <c r="AT1071" s="23"/>
      <c r="AU1071" s="20"/>
    </row>
    <row r="1072" spans="17:47" ht="15" thickBot="1" x14ac:dyDescent="0.4">
      <c r="Q1072" s="18">
        <v>292</v>
      </c>
      <c r="R1072" s="20"/>
      <c r="S1072" s="20"/>
      <c r="T1072" s="19">
        <v>617</v>
      </c>
      <c r="U1072" s="20"/>
      <c r="V1072" s="20"/>
      <c r="W1072" s="18">
        <v>694</v>
      </c>
      <c r="X1072" s="20"/>
      <c r="Y1072" s="20"/>
      <c r="Z1072" s="20"/>
      <c r="AA1072" s="20"/>
      <c r="AB1072" s="20"/>
      <c r="AC1072" s="18">
        <v>757</v>
      </c>
      <c r="AD1072" s="18">
        <v>80</v>
      </c>
      <c r="AE1072" s="20"/>
      <c r="AF1072" s="20"/>
      <c r="AG1072" s="23"/>
      <c r="AH1072" s="20"/>
      <c r="AI1072" s="20"/>
      <c r="AJ1072" s="23"/>
      <c r="AK1072" s="20"/>
      <c r="AL1072" s="20"/>
      <c r="AM1072" s="23"/>
      <c r="AN1072" s="20"/>
      <c r="AO1072" s="20"/>
      <c r="AP1072" s="20"/>
      <c r="AQ1072" s="20"/>
      <c r="AR1072" s="20"/>
      <c r="AS1072" s="23"/>
      <c r="AT1072" s="23"/>
      <c r="AU1072" s="20"/>
    </row>
    <row r="1073" spans="17:47" ht="15" thickBot="1" x14ac:dyDescent="0.4">
      <c r="Q1073" s="18">
        <v>354</v>
      </c>
      <c r="R1073" s="20"/>
      <c r="S1073" s="20"/>
      <c r="T1073" s="19">
        <v>247</v>
      </c>
      <c r="U1073" s="20"/>
      <c r="V1073" s="20"/>
      <c r="W1073" s="18">
        <v>344</v>
      </c>
      <c r="X1073" s="20"/>
      <c r="Y1073" s="20"/>
      <c r="Z1073" s="20"/>
      <c r="AA1073" s="20"/>
      <c r="AB1073" s="20"/>
      <c r="AC1073" s="18">
        <v>751</v>
      </c>
      <c r="AD1073" s="18">
        <v>219</v>
      </c>
      <c r="AE1073" s="20"/>
      <c r="AF1073" s="20"/>
      <c r="AG1073" s="23"/>
      <c r="AH1073" s="20"/>
      <c r="AI1073" s="20"/>
      <c r="AJ1073" s="23"/>
      <c r="AK1073" s="20"/>
      <c r="AL1073" s="20"/>
      <c r="AM1073" s="23"/>
      <c r="AN1073" s="20"/>
      <c r="AO1073" s="20"/>
      <c r="AP1073" s="20"/>
      <c r="AQ1073" s="20"/>
      <c r="AR1073" s="20"/>
      <c r="AS1073" s="23"/>
      <c r="AT1073" s="23"/>
      <c r="AU1073" s="20"/>
    </row>
    <row r="1074" spans="17:47" ht="15" thickBot="1" x14ac:dyDescent="0.4">
      <c r="Q1074" s="18">
        <v>255</v>
      </c>
      <c r="R1074" s="20"/>
      <c r="S1074" s="20"/>
      <c r="T1074" s="19">
        <v>238</v>
      </c>
      <c r="U1074" s="20"/>
      <c r="V1074" s="20"/>
      <c r="W1074" s="18">
        <v>445</v>
      </c>
      <c r="X1074" s="20"/>
      <c r="Y1074" s="20"/>
      <c r="Z1074" s="20"/>
      <c r="AA1074" s="20"/>
      <c r="AB1074" s="20"/>
      <c r="AC1074" s="18">
        <v>571</v>
      </c>
      <c r="AD1074" s="18">
        <v>321</v>
      </c>
      <c r="AE1074" s="20"/>
      <c r="AF1074" s="20"/>
      <c r="AG1074" s="23"/>
      <c r="AH1074" s="20"/>
      <c r="AI1074" s="20"/>
      <c r="AJ1074" s="23"/>
      <c r="AK1074" s="20"/>
      <c r="AL1074" s="20"/>
      <c r="AM1074" s="23"/>
      <c r="AN1074" s="20"/>
      <c r="AO1074" s="20"/>
      <c r="AP1074" s="20"/>
      <c r="AQ1074" s="20"/>
      <c r="AR1074" s="20"/>
      <c r="AS1074" s="23"/>
      <c r="AT1074" s="23"/>
      <c r="AU1074" s="20"/>
    </row>
    <row r="1075" spans="17:47" ht="15" thickBot="1" x14ac:dyDescent="0.4">
      <c r="Q1075" s="18">
        <v>690</v>
      </c>
      <c r="R1075" s="20"/>
      <c r="S1075" s="20"/>
      <c r="T1075" s="19">
        <v>393</v>
      </c>
      <c r="U1075" s="20"/>
      <c r="V1075" s="20"/>
      <c r="W1075" s="18">
        <v>645</v>
      </c>
      <c r="X1075" s="20"/>
      <c r="Y1075" s="20"/>
      <c r="Z1075" s="20"/>
      <c r="AA1075" s="20"/>
      <c r="AB1075" s="20"/>
      <c r="AC1075" s="18">
        <v>366</v>
      </c>
      <c r="AD1075" s="18">
        <v>944</v>
      </c>
      <c r="AE1075" s="20"/>
      <c r="AF1075" s="20"/>
      <c r="AG1075" s="23"/>
      <c r="AH1075" s="20"/>
      <c r="AI1075" s="20"/>
      <c r="AJ1075" s="23"/>
      <c r="AK1075" s="20"/>
      <c r="AL1075" s="20"/>
      <c r="AM1075" s="23"/>
      <c r="AN1075" s="20"/>
      <c r="AO1075" s="20"/>
      <c r="AP1075" s="20"/>
      <c r="AQ1075" s="20"/>
      <c r="AR1075" s="20"/>
      <c r="AS1075" s="23"/>
      <c r="AT1075" s="23"/>
      <c r="AU1075" s="20"/>
    </row>
    <row r="1076" spans="17:47" ht="15" thickBot="1" x14ac:dyDescent="0.4">
      <c r="Q1076" s="18">
        <v>72</v>
      </c>
      <c r="R1076" s="20"/>
      <c r="S1076" s="20"/>
      <c r="T1076" s="19">
        <v>358</v>
      </c>
      <c r="U1076" s="20"/>
      <c r="V1076" s="20"/>
      <c r="W1076" s="18">
        <v>337</v>
      </c>
      <c r="X1076" s="20"/>
      <c r="Y1076" s="20"/>
      <c r="Z1076" s="20"/>
      <c r="AA1076" s="20"/>
      <c r="AB1076" s="20"/>
      <c r="AC1076" s="18">
        <v>370</v>
      </c>
      <c r="AD1076" s="18">
        <v>352</v>
      </c>
      <c r="AE1076" s="20"/>
      <c r="AF1076" s="20"/>
      <c r="AG1076" s="23"/>
      <c r="AH1076" s="20"/>
      <c r="AI1076" s="20"/>
      <c r="AJ1076" s="23"/>
      <c r="AK1076" s="20"/>
      <c r="AL1076" s="20"/>
      <c r="AM1076" s="23"/>
      <c r="AN1076" s="20"/>
      <c r="AO1076" s="20"/>
      <c r="AP1076" s="20"/>
      <c r="AQ1076" s="20"/>
      <c r="AR1076" s="20"/>
      <c r="AS1076" s="23"/>
      <c r="AT1076" s="23"/>
      <c r="AU1076" s="20"/>
    </row>
    <row r="1077" spans="17:47" ht="15" thickBot="1" x14ac:dyDescent="0.4">
      <c r="Q1077" s="18">
        <v>227</v>
      </c>
      <c r="R1077" s="20"/>
      <c r="S1077" s="20"/>
      <c r="T1077" s="19">
        <v>631</v>
      </c>
      <c r="U1077" s="20"/>
      <c r="V1077" s="20"/>
      <c r="W1077" s="18">
        <v>516</v>
      </c>
      <c r="X1077" s="20"/>
      <c r="Y1077" s="20"/>
      <c r="Z1077" s="20"/>
      <c r="AA1077" s="20"/>
      <c r="AB1077" s="20"/>
      <c r="AC1077" s="18">
        <v>310</v>
      </c>
      <c r="AD1077" s="20"/>
      <c r="AE1077" s="20"/>
      <c r="AF1077" s="20"/>
      <c r="AG1077" s="23"/>
      <c r="AH1077" s="20"/>
      <c r="AI1077" s="20"/>
      <c r="AJ1077" s="23"/>
      <c r="AK1077" s="20"/>
      <c r="AL1077" s="20"/>
      <c r="AM1077" s="23"/>
      <c r="AN1077" s="20"/>
      <c r="AO1077" s="20"/>
      <c r="AP1077" s="20"/>
      <c r="AQ1077" s="20"/>
      <c r="AR1077" s="20"/>
      <c r="AS1077" s="23"/>
      <c r="AT1077" s="20"/>
      <c r="AU1077" s="20"/>
    </row>
    <row r="1078" spans="17:47" ht="15" thickBot="1" x14ac:dyDescent="0.4">
      <c r="Q1078" s="18">
        <v>365</v>
      </c>
      <c r="R1078" s="20"/>
      <c r="S1078" s="20"/>
      <c r="T1078" s="19">
        <v>473</v>
      </c>
      <c r="U1078" s="20"/>
      <c r="V1078" s="20"/>
      <c r="W1078" s="18">
        <v>510</v>
      </c>
      <c r="X1078" s="20"/>
      <c r="Y1078" s="20"/>
      <c r="Z1078" s="20"/>
      <c r="AA1078" s="20"/>
      <c r="AB1078" s="20"/>
      <c r="AC1078" s="18">
        <v>466</v>
      </c>
      <c r="AD1078" s="20"/>
      <c r="AE1078" s="20"/>
      <c r="AF1078" s="20"/>
      <c r="AG1078" s="23"/>
      <c r="AH1078" s="20"/>
      <c r="AI1078" s="20"/>
      <c r="AJ1078" s="23"/>
      <c r="AK1078" s="20"/>
      <c r="AL1078" s="20"/>
      <c r="AM1078" s="23"/>
      <c r="AN1078" s="20"/>
      <c r="AO1078" s="20"/>
      <c r="AP1078" s="20"/>
      <c r="AQ1078" s="20"/>
      <c r="AR1078" s="20"/>
      <c r="AS1078" s="23"/>
      <c r="AT1078" s="20"/>
      <c r="AU1078" s="20"/>
    </row>
    <row r="1079" spans="17:47" ht="15" thickBot="1" x14ac:dyDescent="0.4">
      <c r="Q1079" s="18">
        <v>349</v>
      </c>
      <c r="R1079" s="20"/>
      <c r="S1079" s="20"/>
      <c r="T1079" s="19">
        <v>601</v>
      </c>
      <c r="U1079" s="20"/>
      <c r="V1079" s="20"/>
      <c r="W1079" s="18">
        <v>826</v>
      </c>
      <c r="X1079" s="20"/>
      <c r="Y1079" s="20"/>
      <c r="Z1079" s="20"/>
      <c r="AA1079" s="20"/>
      <c r="AB1079" s="20"/>
      <c r="AC1079" s="18">
        <v>638</v>
      </c>
      <c r="AD1079" s="20"/>
      <c r="AE1079" s="20"/>
      <c r="AF1079" s="20"/>
      <c r="AG1079" s="23"/>
      <c r="AH1079" s="20"/>
      <c r="AI1079" s="20"/>
      <c r="AJ1079" s="23"/>
      <c r="AK1079" s="20"/>
      <c r="AL1079" s="20"/>
      <c r="AM1079" s="23"/>
      <c r="AN1079" s="20"/>
      <c r="AO1079" s="20"/>
      <c r="AP1079" s="20"/>
      <c r="AQ1079" s="20"/>
      <c r="AR1079" s="20"/>
      <c r="AS1079" s="23"/>
      <c r="AT1079" s="20"/>
      <c r="AU1079" s="20"/>
    </row>
    <row r="1080" spans="17:47" ht="15" thickBot="1" x14ac:dyDescent="0.4">
      <c r="Q1080" s="18">
        <v>194</v>
      </c>
      <c r="R1080" s="20"/>
      <c r="S1080" s="20"/>
      <c r="T1080" s="19">
        <v>2344</v>
      </c>
      <c r="U1080" s="20"/>
      <c r="V1080" s="20"/>
      <c r="W1080" s="18">
        <v>206</v>
      </c>
      <c r="X1080" s="20"/>
      <c r="Y1080" s="20"/>
      <c r="Z1080" s="20"/>
      <c r="AA1080" s="20"/>
      <c r="AB1080" s="20"/>
      <c r="AC1080" s="18">
        <v>382</v>
      </c>
      <c r="AD1080" s="20"/>
      <c r="AE1080" s="20"/>
      <c r="AF1080" s="20"/>
      <c r="AG1080" s="23"/>
      <c r="AH1080" s="20"/>
      <c r="AI1080" s="20"/>
      <c r="AJ1080" s="23"/>
      <c r="AK1080" s="20"/>
      <c r="AL1080" s="20"/>
      <c r="AM1080" s="23"/>
      <c r="AN1080" s="20"/>
      <c r="AO1080" s="20"/>
      <c r="AP1080" s="20"/>
      <c r="AQ1080" s="20"/>
      <c r="AR1080" s="20"/>
      <c r="AS1080" s="23"/>
      <c r="AT1080" s="20"/>
      <c r="AU1080" s="20"/>
    </row>
    <row r="1081" spans="17:47" ht="15" thickBot="1" x14ac:dyDescent="0.4">
      <c r="Q1081" s="18">
        <v>477</v>
      </c>
      <c r="R1081" s="20"/>
      <c r="S1081" s="20"/>
      <c r="T1081" s="19">
        <v>399</v>
      </c>
      <c r="U1081" s="20"/>
      <c r="V1081" s="20"/>
      <c r="W1081" s="18">
        <v>382</v>
      </c>
      <c r="X1081" s="20"/>
      <c r="Y1081" s="20"/>
      <c r="Z1081" s="20"/>
      <c r="AA1081" s="20"/>
      <c r="AB1081" s="20"/>
      <c r="AC1081" s="18">
        <v>1730</v>
      </c>
      <c r="AD1081" s="20"/>
      <c r="AE1081" s="20"/>
      <c r="AF1081" s="20"/>
      <c r="AG1081" s="23"/>
      <c r="AH1081" s="20"/>
      <c r="AI1081" s="20"/>
      <c r="AJ1081" s="23"/>
      <c r="AK1081" s="20"/>
      <c r="AL1081" s="20"/>
      <c r="AM1081" s="23"/>
      <c r="AN1081" s="20"/>
      <c r="AO1081" s="20"/>
      <c r="AP1081" s="20"/>
      <c r="AQ1081" s="20"/>
      <c r="AR1081" s="20"/>
      <c r="AS1081" s="23"/>
      <c r="AT1081" s="20"/>
      <c r="AU1081" s="20"/>
    </row>
    <row r="1082" spans="17:47" ht="15" thickBot="1" x14ac:dyDescent="0.4">
      <c r="Q1082" s="18">
        <v>376</v>
      </c>
      <c r="R1082" s="20"/>
      <c r="S1082" s="20"/>
      <c r="T1082" s="19">
        <v>382</v>
      </c>
      <c r="U1082" s="20"/>
      <c r="V1082" s="20"/>
      <c r="W1082" s="18">
        <v>901</v>
      </c>
      <c r="X1082" s="20"/>
      <c r="Y1082" s="20"/>
      <c r="Z1082" s="20"/>
      <c r="AA1082" s="20"/>
      <c r="AB1082" s="20"/>
      <c r="AC1082" s="18">
        <v>320</v>
      </c>
      <c r="AD1082" s="20"/>
      <c r="AE1082" s="20"/>
      <c r="AF1082" s="20"/>
      <c r="AG1082" s="23"/>
      <c r="AH1082" s="20"/>
      <c r="AI1082" s="20"/>
      <c r="AJ1082" s="23"/>
      <c r="AK1082" s="20"/>
      <c r="AL1082" s="20"/>
      <c r="AM1082" s="23"/>
      <c r="AN1082" s="20"/>
      <c r="AO1082" s="20"/>
      <c r="AP1082" s="20"/>
      <c r="AQ1082" s="20"/>
      <c r="AR1082" s="20"/>
      <c r="AS1082" s="23"/>
      <c r="AT1082" s="20"/>
      <c r="AU1082" s="20"/>
    </row>
    <row r="1083" spans="17:47" ht="15" thickBot="1" x14ac:dyDescent="0.4">
      <c r="Q1083" s="18">
        <v>193</v>
      </c>
      <c r="R1083" s="20"/>
      <c r="S1083" s="20"/>
      <c r="T1083" s="19">
        <v>741</v>
      </c>
      <c r="U1083" s="20"/>
      <c r="V1083" s="20"/>
      <c r="W1083" s="18">
        <v>422</v>
      </c>
      <c r="X1083" s="20"/>
      <c r="Y1083" s="20"/>
      <c r="Z1083" s="20"/>
      <c r="AA1083" s="20"/>
      <c r="AB1083" s="20"/>
      <c r="AC1083" s="18">
        <v>942</v>
      </c>
      <c r="AD1083" s="20"/>
      <c r="AE1083" s="20"/>
      <c r="AF1083" s="20"/>
      <c r="AG1083" s="23"/>
      <c r="AH1083" s="20"/>
      <c r="AI1083" s="20"/>
      <c r="AJ1083" s="23"/>
      <c r="AK1083" s="20"/>
      <c r="AL1083" s="20"/>
      <c r="AM1083" s="23"/>
      <c r="AN1083" s="20"/>
      <c r="AO1083" s="20"/>
      <c r="AP1083" s="20"/>
      <c r="AQ1083" s="20"/>
      <c r="AR1083" s="20"/>
      <c r="AS1083" s="23"/>
      <c r="AT1083" s="20"/>
      <c r="AU1083" s="20"/>
    </row>
    <row r="1084" spans="17:47" ht="15" thickBot="1" x14ac:dyDescent="0.4">
      <c r="Q1084" s="18">
        <v>409</v>
      </c>
      <c r="R1084" s="20"/>
      <c r="S1084" s="20"/>
      <c r="T1084" s="19">
        <v>430</v>
      </c>
      <c r="U1084" s="20"/>
      <c r="V1084" s="20"/>
      <c r="W1084" s="18">
        <v>513</v>
      </c>
      <c r="X1084" s="20"/>
      <c r="Y1084" s="20"/>
      <c r="Z1084" s="20"/>
      <c r="AA1084" s="20"/>
      <c r="AB1084" s="20"/>
      <c r="AC1084" s="18">
        <v>1369</v>
      </c>
      <c r="AD1084" s="20"/>
      <c r="AE1084" s="20"/>
      <c r="AF1084" s="20"/>
      <c r="AG1084" s="23"/>
      <c r="AH1084" s="20"/>
      <c r="AI1084" s="20"/>
      <c r="AJ1084" s="23"/>
      <c r="AK1084" s="20"/>
      <c r="AL1084" s="20"/>
      <c r="AM1084" s="23"/>
      <c r="AN1084" s="20"/>
      <c r="AO1084" s="20"/>
      <c r="AP1084" s="20"/>
      <c r="AQ1084" s="20"/>
      <c r="AR1084" s="20"/>
      <c r="AS1084" s="23"/>
      <c r="AT1084" s="20"/>
      <c r="AU1084" s="20"/>
    </row>
    <row r="1085" spans="17:47" ht="15" thickBot="1" x14ac:dyDescent="0.4">
      <c r="Q1085" s="18">
        <v>221</v>
      </c>
      <c r="R1085" s="20"/>
      <c r="S1085" s="20"/>
      <c r="T1085" s="19">
        <v>144</v>
      </c>
      <c r="U1085" s="20"/>
      <c r="V1085" s="20"/>
      <c r="W1085" s="18">
        <v>316</v>
      </c>
      <c r="X1085" s="20"/>
      <c r="Y1085" s="20"/>
      <c r="Z1085" s="20"/>
      <c r="AA1085" s="20"/>
      <c r="AB1085" s="20"/>
      <c r="AC1085" s="18">
        <v>703</v>
      </c>
      <c r="AD1085" s="20"/>
      <c r="AE1085" s="20"/>
      <c r="AF1085" s="20"/>
      <c r="AG1085" s="23"/>
      <c r="AH1085" s="20"/>
      <c r="AI1085" s="20"/>
      <c r="AJ1085" s="23"/>
      <c r="AK1085" s="20"/>
      <c r="AL1085" s="20"/>
      <c r="AM1085" s="23"/>
      <c r="AN1085" s="20"/>
      <c r="AO1085" s="20"/>
      <c r="AP1085" s="20"/>
      <c r="AQ1085" s="20"/>
      <c r="AR1085" s="20"/>
      <c r="AS1085" s="23"/>
      <c r="AT1085" s="20"/>
      <c r="AU1085" s="20"/>
    </row>
    <row r="1086" spans="17:47" ht="15" thickBot="1" x14ac:dyDescent="0.4">
      <c r="Q1086" s="18">
        <v>1241</v>
      </c>
      <c r="R1086" s="20"/>
      <c r="S1086" s="20"/>
      <c r="T1086" s="19">
        <v>262</v>
      </c>
      <c r="U1086" s="20"/>
      <c r="V1086" s="20"/>
      <c r="W1086" s="18">
        <v>220</v>
      </c>
      <c r="X1086" s="20"/>
      <c r="Y1086" s="20"/>
      <c r="Z1086" s="20"/>
      <c r="AA1086" s="20"/>
      <c r="AB1086" s="20"/>
      <c r="AC1086" s="18">
        <v>581</v>
      </c>
      <c r="AD1086" s="20"/>
      <c r="AE1086" s="20"/>
      <c r="AF1086" s="20"/>
      <c r="AG1086" s="23"/>
      <c r="AH1086" s="20"/>
      <c r="AI1086" s="20"/>
      <c r="AJ1086" s="23"/>
      <c r="AK1086" s="20"/>
      <c r="AL1086" s="20"/>
      <c r="AM1086" s="23"/>
      <c r="AN1086" s="20"/>
      <c r="AO1086" s="20"/>
      <c r="AP1086" s="20"/>
      <c r="AQ1086" s="20"/>
      <c r="AR1086" s="20"/>
      <c r="AS1086" s="23"/>
      <c r="AT1086" s="20"/>
      <c r="AU1086" s="20"/>
    </row>
    <row r="1087" spans="17:47" ht="15" thickBot="1" x14ac:dyDescent="0.4">
      <c r="Q1087" s="18">
        <v>460</v>
      </c>
      <c r="R1087" s="20"/>
      <c r="S1087" s="20"/>
      <c r="T1087" s="19">
        <v>295</v>
      </c>
      <c r="U1087" s="20"/>
      <c r="V1087" s="20"/>
      <c r="W1087" s="18">
        <v>1050</v>
      </c>
      <c r="X1087" s="20"/>
      <c r="Y1087" s="20"/>
      <c r="Z1087" s="20"/>
      <c r="AA1087" s="20"/>
      <c r="AB1087" s="20"/>
      <c r="AC1087" s="18">
        <v>90</v>
      </c>
      <c r="AD1087" s="20"/>
      <c r="AE1087" s="20"/>
      <c r="AF1087" s="20"/>
      <c r="AG1087" s="23"/>
      <c r="AH1087" s="20"/>
      <c r="AI1087" s="20"/>
      <c r="AJ1087" s="23"/>
      <c r="AK1087" s="20"/>
      <c r="AL1087" s="20"/>
      <c r="AM1087" s="23"/>
      <c r="AN1087" s="20"/>
      <c r="AO1087" s="20"/>
      <c r="AP1087" s="20"/>
      <c r="AQ1087" s="20"/>
      <c r="AR1087" s="20"/>
      <c r="AS1087" s="23"/>
      <c r="AT1087" s="20"/>
      <c r="AU1087" s="20"/>
    </row>
    <row r="1088" spans="17:47" ht="15" thickBot="1" x14ac:dyDescent="0.4">
      <c r="Q1088" s="18">
        <v>292</v>
      </c>
      <c r="R1088" s="20"/>
      <c r="S1088" s="20"/>
      <c r="T1088" s="19">
        <v>193</v>
      </c>
      <c r="U1088" s="20"/>
      <c r="V1088" s="20"/>
      <c r="W1088" s="18">
        <v>474</v>
      </c>
      <c r="X1088" s="20"/>
      <c r="Y1088" s="20"/>
      <c r="Z1088" s="20"/>
      <c r="AA1088" s="20"/>
      <c r="AB1088" s="20"/>
      <c r="AC1088" s="18">
        <v>494</v>
      </c>
      <c r="AD1088" s="20"/>
      <c r="AE1088" s="20"/>
      <c r="AF1088" s="20"/>
      <c r="AG1088" s="23"/>
      <c r="AH1088" s="20"/>
      <c r="AI1088" s="20"/>
      <c r="AJ1088" s="23"/>
      <c r="AK1088" s="20"/>
      <c r="AL1088" s="20"/>
      <c r="AM1088" s="23"/>
      <c r="AN1088" s="20"/>
      <c r="AO1088" s="20"/>
      <c r="AP1088" s="20"/>
      <c r="AQ1088" s="20"/>
      <c r="AR1088" s="20"/>
      <c r="AS1088" s="23"/>
      <c r="AT1088" s="20"/>
      <c r="AU1088" s="20"/>
    </row>
    <row r="1089" spans="17:47" ht="15" thickBot="1" x14ac:dyDescent="0.4">
      <c r="Q1089" s="18">
        <v>294</v>
      </c>
      <c r="R1089" s="20"/>
      <c r="S1089" s="20"/>
      <c r="T1089" s="19">
        <v>450</v>
      </c>
      <c r="U1089" s="20"/>
      <c r="V1089" s="20"/>
      <c r="W1089" s="18">
        <v>384</v>
      </c>
      <c r="X1089" s="20"/>
      <c r="Y1089" s="20"/>
      <c r="Z1089" s="20"/>
      <c r="AA1089" s="20"/>
      <c r="AB1089" s="20"/>
      <c r="AC1089" s="18">
        <v>702</v>
      </c>
      <c r="AD1089" s="20"/>
      <c r="AE1089" s="20"/>
      <c r="AF1089" s="20"/>
      <c r="AG1089" s="23"/>
      <c r="AH1089" s="20"/>
      <c r="AI1089" s="20"/>
      <c r="AJ1089" s="23"/>
      <c r="AK1089" s="20"/>
      <c r="AL1089" s="20"/>
      <c r="AM1089" s="23"/>
      <c r="AN1089" s="20"/>
      <c r="AO1089" s="20"/>
      <c r="AP1089" s="20"/>
      <c r="AQ1089" s="20"/>
      <c r="AR1089" s="20"/>
      <c r="AS1089" s="23"/>
      <c r="AT1089" s="20"/>
      <c r="AU1089" s="20"/>
    </row>
    <row r="1090" spans="17:47" ht="15" thickBot="1" x14ac:dyDescent="0.4">
      <c r="Q1090" s="18">
        <v>289</v>
      </c>
      <c r="R1090" s="20"/>
      <c r="S1090" s="20"/>
      <c r="T1090" s="19">
        <v>210</v>
      </c>
      <c r="U1090" s="20"/>
      <c r="V1090" s="20"/>
      <c r="W1090" s="18">
        <v>776</v>
      </c>
      <c r="X1090" s="20"/>
      <c r="Y1090" s="20"/>
      <c r="Z1090" s="20"/>
      <c r="AA1090" s="20"/>
      <c r="AB1090" s="20"/>
      <c r="AC1090" s="18">
        <v>449</v>
      </c>
      <c r="AD1090" s="20"/>
      <c r="AE1090" s="20"/>
      <c r="AF1090" s="20"/>
      <c r="AG1090" s="23"/>
      <c r="AH1090" s="20"/>
      <c r="AI1090" s="20"/>
      <c r="AJ1090" s="23"/>
      <c r="AK1090" s="20"/>
      <c r="AL1090" s="20"/>
      <c r="AM1090" s="23"/>
      <c r="AN1090" s="20"/>
      <c r="AO1090" s="20"/>
      <c r="AP1090" s="20"/>
      <c r="AQ1090" s="20"/>
      <c r="AR1090" s="20"/>
      <c r="AS1090" s="23"/>
      <c r="AT1090" s="20"/>
      <c r="AU1090" s="20"/>
    </row>
    <row r="1091" spans="17:47" ht="15" thickBot="1" x14ac:dyDescent="0.4">
      <c r="Q1091" s="18">
        <v>515</v>
      </c>
      <c r="R1091" s="20"/>
      <c r="S1091" s="20"/>
      <c r="T1091" s="19">
        <v>382</v>
      </c>
      <c r="U1091" s="20"/>
      <c r="V1091" s="20"/>
      <c r="W1091" s="18">
        <v>1232</v>
      </c>
      <c r="X1091" s="20"/>
      <c r="Y1091" s="20"/>
      <c r="Z1091" s="20"/>
      <c r="AA1091" s="20"/>
      <c r="AB1091" s="20"/>
      <c r="AC1091" s="18">
        <v>237</v>
      </c>
      <c r="AD1091" s="20"/>
      <c r="AE1091" s="20"/>
      <c r="AF1091" s="20"/>
      <c r="AG1091" s="23"/>
      <c r="AH1091" s="20"/>
      <c r="AI1091" s="20"/>
      <c r="AJ1091" s="23"/>
      <c r="AK1091" s="20"/>
      <c r="AL1091" s="20"/>
      <c r="AM1091" s="23"/>
      <c r="AN1091" s="20"/>
      <c r="AO1091" s="20"/>
      <c r="AP1091" s="20"/>
      <c r="AQ1091" s="20"/>
      <c r="AR1091" s="20"/>
      <c r="AS1091" s="23"/>
      <c r="AT1091" s="20"/>
      <c r="AU1091" s="20"/>
    </row>
    <row r="1092" spans="17:47" ht="15" thickBot="1" x14ac:dyDescent="0.4">
      <c r="Q1092" s="18">
        <v>251</v>
      </c>
      <c r="R1092" s="20"/>
      <c r="S1092" s="20"/>
      <c r="T1092" s="19">
        <v>363</v>
      </c>
      <c r="U1092" s="20"/>
      <c r="V1092" s="20"/>
      <c r="W1092" s="18">
        <v>402</v>
      </c>
      <c r="X1092" s="20"/>
      <c r="Y1092" s="20"/>
      <c r="Z1092" s="20"/>
      <c r="AA1092" s="20"/>
      <c r="AB1092" s="20"/>
      <c r="AC1092" s="18">
        <v>403</v>
      </c>
      <c r="AD1092" s="20"/>
      <c r="AE1092" s="20"/>
      <c r="AF1092" s="20"/>
      <c r="AG1092" s="23"/>
      <c r="AH1092" s="20"/>
      <c r="AI1092" s="20"/>
      <c r="AJ1092" s="23"/>
      <c r="AK1092" s="20"/>
      <c r="AL1092" s="20"/>
      <c r="AM1092" s="23"/>
      <c r="AN1092" s="20"/>
      <c r="AO1092" s="20"/>
      <c r="AP1092" s="20"/>
      <c r="AQ1092" s="20"/>
      <c r="AR1092" s="20"/>
      <c r="AS1092" s="23"/>
      <c r="AT1092" s="20"/>
      <c r="AU1092" s="20"/>
    </row>
    <row r="1093" spans="17:47" ht="15" thickBot="1" x14ac:dyDescent="0.4">
      <c r="Q1093" s="18">
        <v>242</v>
      </c>
      <c r="R1093" s="20"/>
      <c r="S1093" s="20"/>
      <c r="T1093" s="19">
        <v>474</v>
      </c>
      <c r="U1093" s="20"/>
      <c r="V1093" s="20"/>
      <c r="W1093" s="18">
        <v>184</v>
      </c>
      <c r="X1093" s="20"/>
      <c r="Y1093" s="20"/>
      <c r="Z1093" s="20"/>
      <c r="AA1093" s="20"/>
      <c r="AB1093" s="20"/>
      <c r="AC1093" s="18">
        <v>274</v>
      </c>
      <c r="AD1093" s="20"/>
      <c r="AE1093" s="20"/>
      <c r="AF1093" s="20"/>
      <c r="AG1093" s="23"/>
      <c r="AH1093" s="20"/>
      <c r="AI1093" s="20"/>
      <c r="AJ1093" s="23"/>
      <c r="AK1093" s="20"/>
      <c r="AL1093" s="20"/>
      <c r="AM1093" s="23"/>
      <c r="AN1093" s="20"/>
      <c r="AO1093" s="20"/>
      <c r="AP1093" s="20"/>
      <c r="AQ1093" s="20"/>
      <c r="AR1093" s="20"/>
      <c r="AS1093" s="23"/>
      <c r="AT1093" s="20"/>
      <c r="AU1093" s="20"/>
    </row>
    <row r="1094" spans="17:47" ht="15" thickBot="1" x14ac:dyDescent="0.4">
      <c r="Q1094" s="18">
        <v>160</v>
      </c>
      <c r="R1094" s="20"/>
      <c r="S1094" s="20"/>
      <c r="T1094" s="19">
        <v>1065</v>
      </c>
      <c r="U1094" s="20"/>
      <c r="V1094" s="20"/>
      <c r="W1094" s="18">
        <v>387</v>
      </c>
      <c r="X1094" s="20"/>
      <c r="Y1094" s="20"/>
      <c r="Z1094" s="20"/>
      <c r="AA1094" s="20"/>
      <c r="AB1094" s="20"/>
      <c r="AC1094" s="18">
        <v>197</v>
      </c>
      <c r="AD1094" s="20"/>
      <c r="AE1094" s="20"/>
      <c r="AF1094" s="20"/>
      <c r="AG1094" s="23"/>
      <c r="AH1094" s="20"/>
      <c r="AI1094" s="20"/>
      <c r="AJ1094" s="23"/>
      <c r="AK1094" s="20"/>
      <c r="AL1094" s="20"/>
      <c r="AM1094" s="23"/>
      <c r="AN1094" s="20"/>
      <c r="AO1094" s="20"/>
      <c r="AP1094" s="20"/>
      <c r="AQ1094" s="20"/>
      <c r="AR1094" s="20"/>
      <c r="AS1094" s="23"/>
      <c r="AT1094" s="20"/>
      <c r="AU1094" s="20"/>
    </row>
    <row r="1095" spans="17:47" ht="15" thickBot="1" x14ac:dyDescent="0.4">
      <c r="Q1095" s="18">
        <v>890</v>
      </c>
      <c r="R1095" s="20"/>
      <c r="S1095" s="20"/>
      <c r="T1095" s="19">
        <v>753</v>
      </c>
      <c r="U1095" s="20"/>
      <c r="V1095" s="20"/>
      <c r="W1095" s="18">
        <v>265</v>
      </c>
      <c r="X1095" s="20"/>
      <c r="Y1095" s="20"/>
      <c r="Z1095" s="20"/>
      <c r="AA1095" s="20"/>
      <c r="AB1095" s="20"/>
      <c r="AC1095" s="18">
        <v>369</v>
      </c>
      <c r="AD1095" s="20"/>
      <c r="AE1095" s="20"/>
      <c r="AF1095" s="20"/>
      <c r="AG1095" s="23"/>
      <c r="AH1095" s="20"/>
      <c r="AI1095" s="20"/>
      <c r="AJ1095" s="23"/>
      <c r="AK1095" s="20"/>
      <c r="AL1095" s="20"/>
      <c r="AM1095" s="23"/>
      <c r="AN1095" s="20"/>
      <c r="AO1095" s="20"/>
      <c r="AP1095" s="20"/>
      <c r="AQ1095" s="20"/>
      <c r="AR1095" s="20"/>
      <c r="AS1095" s="23"/>
      <c r="AT1095" s="20"/>
      <c r="AU1095" s="20"/>
    </row>
    <row r="1096" spans="17:47" ht="15" thickBot="1" x14ac:dyDescent="0.4">
      <c r="Q1096" s="18">
        <v>135</v>
      </c>
      <c r="R1096" s="20"/>
      <c r="S1096" s="20"/>
      <c r="T1096" s="19">
        <v>497</v>
      </c>
      <c r="U1096" s="20"/>
      <c r="V1096" s="20"/>
      <c r="W1096" s="18">
        <v>1086</v>
      </c>
      <c r="X1096" s="20"/>
      <c r="Y1096" s="20"/>
      <c r="Z1096" s="20"/>
      <c r="AA1096" s="20"/>
      <c r="AB1096" s="20"/>
      <c r="AC1096" s="18">
        <v>353</v>
      </c>
      <c r="AD1096" s="20"/>
      <c r="AE1096" s="20"/>
      <c r="AF1096" s="20"/>
      <c r="AG1096" s="23"/>
      <c r="AH1096" s="20"/>
      <c r="AI1096" s="20"/>
      <c r="AJ1096" s="23"/>
      <c r="AK1096" s="20"/>
      <c r="AL1096" s="20"/>
      <c r="AM1096" s="23"/>
      <c r="AN1096" s="20"/>
      <c r="AO1096" s="20"/>
      <c r="AP1096" s="20"/>
      <c r="AQ1096" s="20"/>
      <c r="AR1096" s="20"/>
      <c r="AS1096" s="23"/>
      <c r="AT1096" s="20"/>
      <c r="AU1096" s="20"/>
    </row>
    <row r="1097" spans="17:47" ht="15" thickBot="1" x14ac:dyDescent="0.4">
      <c r="Q1097" s="18">
        <v>2064</v>
      </c>
      <c r="R1097" s="20"/>
      <c r="S1097" s="20"/>
      <c r="T1097" s="19">
        <v>703</v>
      </c>
      <c r="U1097" s="20"/>
      <c r="V1097" s="20"/>
      <c r="W1097" s="18">
        <v>378</v>
      </c>
      <c r="X1097" s="20"/>
      <c r="Y1097" s="20"/>
      <c r="Z1097" s="20"/>
      <c r="AA1097" s="20"/>
      <c r="AB1097" s="20"/>
      <c r="AC1097" s="18">
        <v>284</v>
      </c>
      <c r="AD1097" s="20"/>
      <c r="AE1097" s="20"/>
      <c r="AF1097" s="20"/>
      <c r="AG1097" s="23"/>
      <c r="AH1097" s="20"/>
      <c r="AI1097" s="20"/>
      <c r="AJ1097" s="23"/>
      <c r="AK1097" s="20"/>
      <c r="AL1097" s="20"/>
      <c r="AM1097" s="23"/>
      <c r="AN1097" s="20"/>
      <c r="AO1097" s="20"/>
      <c r="AP1097" s="20"/>
      <c r="AQ1097" s="20"/>
      <c r="AR1097" s="20"/>
      <c r="AS1097" s="23"/>
      <c r="AT1097" s="20"/>
      <c r="AU1097" s="20"/>
    </row>
    <row r="1098" spans="17:47" ht="15" thickBot="1" x14ac:dyDescent="0.4">
      <c r="Q1098" s="18">
        <v>663</v>
      </c>
      <c r="R1098" s="20"/>
      <c r="S1098" s="20"/>
      <c r="T1098" s="19">
        <v>199</v>
      </c>
      <c r="U1098" s="20"/>
      <c r="V1098" s="20"/>
      <c r="W1098" s="18">
        <v>377</v>
      </c>
      <c r="X1098" s="20"/>
      <c r="Y1098" s="20"/>
      <c r="Z1098" s="20"/>
      <c r="AA1098" s="20"/>
      <c r="AB1098" s="20"/>
      <c r="AC1098" s="18">
        <v>216</v>
      </c>
      <c r="AD1098" s="20"/>
      <c r="AE1098" s="20"/>
      <c r="AF1098" s="20"/>
      <c r="AG1098" s="23"/>
      <c r="AH1098" s="20"/>
      <c r="AI1098" s="20"/>
      <c r="AJ1098" s="23"/>
      <c r="AK1098" s="20"/>
      <c r="AL1098" s="20"/>
      <c r="AM1098" s="23"/>
      <c r="AN1098" s="20"/>
      <c r="AO1098" s="20"/>
      <c r="AP1098" s="20"/>
      <c r="AQ1098" s="20"/>
      <c r="AR1098" s="20"/>
      <c r="AS1098" s="23"/>
      <c r="AT1098" s="20"/>
      <c r="AU1098" s="20"/>
    </row>
    <row r="1099" spans="17:47" ht="15" thickBot="1" x14ac:dyDescent="0.4">
      <c r="Q1099" s="18">
        <v>2601</v>
      </c>
      <c r="R1099" s="20"/>
      <c r="S1099" s="20"/>
      <c r="T1099" s="19">
        <v>204</v>
      </c>
      <c r="U1099" s="20"/>
      <c r="V1099" s="20"/>
      <c r="W1099" s="18">
        <v>369</v>
      </c>
      <c r="X1099" s="20"/>
      <c r="Y1099" s="20"/>
      <c r="Z1099" s="20"/>
      <c r="AA1099" s="20"/>
      <c r="AB1099" s="20"/>
      <c r="AC1099" s="18">
        <v>275</v>
      </c>
      <c r="AD1099" s="20"/>
      <c r="AE1099" s="20"/>
      <c r="AF1099" s="20"/>
      <c r="AG1099" s="23"/>
      <c r="AH1099" s="20"/>
      <c r="AI1099" s="20"/>
      <c r="AJ1099" s="23"/>
      <c r="AK1099" s="20"/>
      <c r="AL1099" s="20"/>
      <c r="AM1099" s="23"/>
      <c r="AN1099" s="20"/>
      <c r="AO1099" s="20"/>
      <c r="AP1099" s="20"/>
      <c r="AQ1099" s="20"/>
      <c r="AR1099" s="20"/>
      <c r="AS1099" s="23"/>
      <c r="AT1099" s="20"/>
      <c r="AU1099" s="20"/>
    </row>
    <row r="1100" spans="17:47" ht="15" thickBot="1" x14ac:dyDescent="0.4">
      <c r="Q1100" s="18">
        <v>141</v>
      </c>
      <c r="R1100" s="20"/>
      <c r="S1100" s="20"/>
      <c r="T1100" s="19">
        <v>303</v>
      </c>
      <c r="U1100" s="20"/>
      <c r="V1100" s="20"/>
      <c r="W1100" s="18">
        <v>579</v>
      </c>
      <c r="X1100" s="20"/>
      <c r="Y1100" s="20"/>
      <c r="Z1100" s="20"/>
      <c r="AA1100" s="20"/>
      <c r="AB1100" s="20"/>
      <c r="AC1100" s="18">
        <v>189</v>
      </c>
      <c r="AD1100" s="20"/>
      <c r="AE1100" s="20"/>
      <c r="AF1100" s="20"/>
      <c r="AG1100" s="23"/>
      <c r="AH1100" s="20"/>
      <c r="AI1100" s="20"/>
      <c r="AJ1100" s="23"/>
      <c r="AK1100" s="20"/>
      <c r="AL1100" s="20"/>
      <c r="AM1100" s="23"/>
      <c r="AN1100" s="20"/>
      <c r="AO1100" s="20"/>
      <c r="AP1100" s="20"/>
      <c r="AQ1100" s="20"/>
      <c r="AR1100" s="20"/>
      <c r="AS1100" s="23"/>
      <c r="AT1100" s="20"/>
      <c r="AU1100" s="20"/>
    </row>
    <row r="1101" spans="17:47" ht="15" thickBot="1" x14ac:dyDescent="0.4">
      <c r="Q1101" s="18">
        <v>199</v>
      </c>
      <c r="R1101" s="20"/>
      <c r="S1101" s="20"/>
      <c r="T1101" s="19">
        <v>699</v>
      </c>
      <c r="U1101" s="20"/>
      <c r="V1101" s="20"/>
      <c r="W1101" s="18">
        <v>326</v>
      </c>
      <c r="X1101" s="20"/>
      <c r="Y1101" s="20"/>
      <c r="Z1101" s="20"/>
      <c r="AA1101" s="20"/>
      <c r="AB1101" s="20"/>
      <c r="AC1101" s="18">
        <v>550</v>
      </c>
      <c r="AD1101" s="20"/>
      <c r="AE1101" s="20"/>
      <c r="AF1101" s="20"/>
      <c r="AG1101" s="23"/>
      <c r="AH1101" s="20"/>
      <c r="AI1101" s="20"/>
      <c r="AJ1101" s="23"/>
      <c r="AK1101" s="20"/>
      <c r="AL1101" s="20"/>
      <c r="AM1101" s="23"/>
      <c r="AN1101" s="20"/>
      <c r="AO1101" s="20"/>
      <c r="AP1101" s="20"/>
      <c r="AQ1101" s="20"/>
      <c r="AR1101" s="20"/>
      <c r="AS1101" s="23"/>
      <c r="AT1101" s="20"/>
      <c r="AU1101" s="20"/>
    </row>
    <row r="1102" spans="17:47" ht="15" thickBot="1" x14ac:dyDescent="0.4">
      <c r="Q1102" s="18">
        <v>293</v>
      </c>
      <c r="R1102" s="20"/>
      <c r="S1102" s="20"/>
      <c r="T1102" s="19">
        <v>434</v>
      </c>
      <c r="U1102" s="20"/>
      <c r="V1102" s="20"/>
      <c r="W1102" s="18">
        <v>363</v>
      </c>
      <c r="X1102" s="20"/>
      <c r="Y1102" s="20"/>
      <c r="Z1102" s="20"/>
      <c r="AA1102" s="20"/>
      <c r="AB1102" s="20"/>
      <c r="AC1102" s="18">
        <v>626</v>
      </c>
      <c r="AD1102" s="20"/>
      <c r="AE1102" s="20"/>
      <c r="AF1102" s="20"/>
      <c r="AG1102" s="23"/>
      <c r="AH1102" s="20"/>
      <c r="AI1102" s="20"/>
      <c r="AJ1102" s="23"/>
      <c r="AK1102" s="20"/>
      <c r="AL1102" s="20"/>
      <c r="AM1102" s="23"/>
      <c r="AN1102" s="20"/>
      <c r="AO1102" s="20"/>
      <c r="AP1102" s="20"/>
      <c r="AQ1102" s="20"/>
      <c r="AR1102" s="20"/>
      <c r="AS1102" s="23"/>
      <c r="AT1102" s="20"/>
      <c r="AU1102" s="20"/>
    </row>
    <row r="1103" spans="17:47" ht="15" thickBot="1" x14ac:dyDescent="0.4">
      <c r="Q1103" s="18">
        <v>207</v>
      </c>
      <c r="R1103" s="20"/>
      <c r="S1103" s="20"/>
      <c r="T1103" s="19">
        <v>463</v>
      </c>
      <c r="U1103" s="20"/>
      <c r="V1103" s="20"/>
      <c r="W1103" s="18">
        <v>745</v>
      </c>
      <c r="X1103" s="20"/>
      <c r="Y1103" s="20"/>
      <c r="Z1103" s="20"/>
      <c r="AA1103" s="20"/>
      <c r="AB1103" s="20"/>
      <c r="AC1103" s="18">
        <v>373</v>
      </c>
      <c r="AD1103" s="20"/>
      <c r="AE1103" s="20"/>
      <c r="AF1103" s="20"/>
      <c r="AG1103" s="23"/>
      <c r="AH1103" s="20"/>
      <c r="AI1103" s="20"/>
      <c r="AJ1103" s="23"/>
      <c r="AK1103" s="20"/>
      <c r="AL1103" s="20"/>
      <c r="AM1103" s="23"/>
      <c r="AN1103" s="20"/>
      <c r="AO1103" s="20"/>
      <c r="AP1103" s="20"/>
      <c r="AQ1103" s="20"/>
      <c r="AR1103" s="20"/>
      <c r="AS1103" s="23"/>
      <c r="AT1103" s="20"/>
      <c r="AU1103" s="20"/>
    </row>
    <row r="1104" spans="17:47" ht="15" thickBot="1" x14ac:dyDescent="0.4">
      <c r="Q1104" s="18">
        <v>342</v>
      </c>
      <c r="R1104" s="20"/>
      <c r="S1104" s="20"/>
      <c r="T1104" s="19">
        <v>256</v>
      </c>
      <c r="U1104" s="20"/>
      <c r="V1104" s="20"/>
      <c r="W1104" s="18">
        <v>263</v>
      </c>
      <c r="X1104" s="20"/>
      <c r="Y1104" s="20"/>
      <c r="Z1104" s="20"/>
      <c r="AA1104" s="20"/>
      <c r="AB1104" s="20"/>
      <c r="AC1104" s="18">
        <v>502</v>
      </c>
      <c r="AD1104" s="20"/>
      <c r="AE1104" s="20"/>
      <c r="AF1104" s="20"/>
      <c r="AG1104" s="23"/>
      <c r="AH1104" s="20"/>
      <c r="AI1104" s="20"/>
      <c r="AJ1104" s="23"/>
      <c r="AK1104" s="20"/>
      <c r="AL1104" s="20"/>
      <c r="AM1104" s="23"/>
      <c r="AN1104" s="20"/>
      <c r="AO1104" s="20"/>
      <c r="AP1104" s="20"/>
      <c r="AQ1104" s="20"/>
      <c r="AR1104" s="20"/>
      <c r="AS1104" s="23"/>
      <c r="AT1104" s="20"/>
      <c r="AU1104" s="20"/>
    </row>
    <row r="1105" spans="17:47" ht="15" thickBot="1" x14ac:dyDescent="0.4">
      <c r="Q1105" s="18">
        <v>134</v>
      </c>
      <c r="R1105" s="20"/>
      <c r="S1105" s="20"/>
      <c r="T1105" s="19">
        <v>186</v>
      </c>
      <c r="U1105" s="20"/>
      <c r="V1105" s="20"/>
      <c r="W1105" s="18">
        <v>64</v>
      </c>
      <c r="X1105" s="20"/>
      <c r="Y1105" s="20"/>
      <c r="Z1105" s="20"/>
      <c r="AA1105" s="20"/>
      <c r="AB1105" s="20"/>
      <c r="AC1105" s="18">
        <v>421</v>
      </c>
      <c r="AD1105" s="20"/>
      <c r="AE1105" s="20"/>
      <c r="AF1105" s="20"/>
      <c r="AG1105" s="23"/>
      <c r="AH1105" s="20"/>
      <c r="AI1105" s="20"/>
      <c r="AJ1105" s="23"/>
      <c r="AK1105" s="20"/>
      <c r="AL1105" s="20"/>
      <c r="AM1105" s="23"/>
      <c r="AN1105" s="20"/>
      <c r="AO1105" s="20"/>
      <c r="AP1105" s="20"/>
      <c r="AQ1105" s="20"/>
      <c r="AR1105" s="20"/>
      <c r="AS1105" s="23"/>
      <c r="AT1105" s="20"/>
      <c r="AU1105" s="20"/>
    </row>
    <row r="1106" spans="17:47" ht="15" thickBot="1" x14ac:dyDescent="0.4">
      <c r="Q1106" s="18">
        <v>267</v>
      </c>
      <c r="R1106" s="20"/>
      <c r="S1106" s="20"/>
      <c r="T1106" s="19">
        <v>501</v>
      </c>
      <c r="U1106" s="20"/>
      <c r="V1106" s="20"/>
      <c r="W1106" s="18">
        <v>501</v>
      </c>
      <c r="X1106" s="20"/>
      <c r="Y1106" s="20"/>
      <c r="Z1106" s="20"/>
      <c r="AA1106" s="20"/>
      <c r="AB1106" s="20"/>
      <c r="AC1106" s="18">
        <v>482</v>
      </c>
      <c r="AD1106" s="20"/>
      <c r="AE1106" s="20"/>
      <c r="AF1106" s="20"/>
      <c r="AG1106" s="23"/>
      <c r="AH1106" s="20"/>
      <c r="AI1106" s="20"/>
      <c r="AJ1106" s="23"/>
      <c r="AK1106" s="20"/>
      <c r="AL1106" s="20"/>
      <c r="AM1106" s="23"/>
      <c r="AN1106" s="20"/>
      <c r="AO1106" s="20"/>
      <c r="AP1106" s="20"/>
      <c r="AQ1106" s="20"/>
      <c r="AR1106" s="20"/>
      <c r="AS1106" s="23"/>
      <c r="AT1106" s="20"/>
      <c r="AU1106" s="20"/>
    </row>
    <row r="1107" spans="17:47" ht="15" thickBot="1" x14ac:dyDescent="0.4">
      <c r="Q1107" s="18">
        <v>345</v>
      </c>
      <c r="R1107" s="20"/>
      <c r="S1107" s="20"/>
      <c r="T1107" s="19">
        <v>192</v>
      </c>
      <c r="U1107" s="20"/>
      <c r="V1107" s="20"/>
      <c r="W1107" s="18">
        <v>81</v>
      </c>
      <c r="X1107" s="20"/>
      <c r="Y1107" s="20"/>
      <c r="Z1107" s="20"/>
      <c r="AA1107" s="20"/>
      <c r="AB1107" s="20"/>
      <c r="AC1107" s="18">
        <v>463</v>
      </c>
      <c r="AD1107" s="20"/>
      <c r="AE1107" s="20"/>
      <c r="AF1107" s="20"/>
      <c r="AG1107" s="23"/>
      <c r="AH1107" s="20"/>
      <c r="AI1107" s="20"/>
      <c r="AJ1107" s="23"/>
      <c r="AK1107" s="20"/>
      <c r="AL1107" s="20"/>
      <c r="AM1107" s="23"/>
      <c r="AN1107" s="20"/>
      <c r="AO1107" s="20"/>
      <c r="AP1107" s="20"/>
      <c r="AQ1107" s="20"/>
      <c r="AR1107" s="20"/>
      <c r="AS1107" s="23"/>
      <c r="AT1107" s="20"/>
      <c r="AU1107" s="20"/>
    </row>
    <row r="1108" spans="17:47" ht="15" thickBot="1" x14ac:dyDescent="0.4">
      <c r="Q1108" s="18">
        <v>737</v>
      </c>
      <c r="R1108" s="20"/>
      <c r="S1108" s="20"/>
      <c r="T1108" s="19">
        <v>307</v>
      </c>
      <c r="U1108" s="20"/>
      <c r="V1108" s="20"/>
      <c r="W1108" s="18">
        <v>477</v>
      </c>
      <c r="X1108" s="20"/>
      <c r="Y1108" s="20"/>
      <c r="Z1108" s="20"/>
      <c r="AA1108" s="20"/>
      <c r="AB1108" s="20"/>
      <c r="AC1108" s="18">
        <v>1305</v>
      </c>
      <c r="AD1108" s="20"/>
      <c r="AE1108" s="20"/>
      <c r="AF1108" s="20"/>
      <c r="AG1108" s="23"/>
      <c r="AH1108" s="20"/>
      <c r="AI1108" s="20"/>
      <c r="AJ1108" s="23"/>
      <c r="AK1108" s="20"/>
      <c r="AL1108" s="20"/>
      <c r="AM1108" s="23"/>
      <c r="AN1108" s="20"/>
      <c r="AO1108" s="20"/>
      <c r="AP1108" s="20"/>
      <c r="AQ1108" s="20"/>
      <c r="AR1108" s="20"/>
      <c r="AS1108" s="23"/>
      <c r="AT1108" s="20"/>
      <c r="AU1108" s="20"/>
    </row>
    <row r="1109" spans="17:47" ht="15" thickBot="1" x14ac:dyDescent="0.4">
      <c r="Q1109" s="18">
        <v>134</v>
      </c>
      <c r="R1109" s="20"/>
      <c r="S1109" s="20"/>
      <c r="T1109" s="19">
        <v>183</v>
      </c>
      <c r="U1109" s="20"/>
      <c r="V1109" s="20"/>
      <c r="W1109" s="18">
        <v>267</v>
      </c>
      <c r="X1109" s="20"/>
      <c r="Y1109" s="20"/>
      <c r="Z1109" s="20"/>
      <c r="AA1109" s="20"/>
      <c r="AB1109" s="20"/>
      <c r="AC1109" s="18">
        <v>359</v>
      </c>
      <c r="AD1109" s="20"/>
      <c r="AE1109" s="20"/>
      <c r="AF1109" s="20"/>
      <c r="AG1109" s="23"/>
      <c r="AH1109" s="20"/>
      <c r="AI1109" s="20"/>
      <c r="AJ1109" s="23"/>
      <c r="AK1109" s="20"/>
      <c r="AL1109" s="20"/>
      <c r="AM1109" s="23"/>
      <c r="AN1109" s="20"/>
      <c r="AO1109" s="20"/>
      <c r="AP1109" s="20"/>
      <c r="AQ1109" s="20"/>
      <c r="AR1109" s="20"/>
      <c r="AS1109" s="23"/>
      <c r="AT1109" s="20"/>
      <c r="AU1109" s="20"/>
    </row>
    <row r="1110" spans="17:47" ht="15" thickBot="1" x14ac:dyDescent="0.4">
      <c r="Q1110" s="18">
        <v>133</v>
      </c>
      <c r="R1110" s="20"/>
      <c r="S1110" s="20"/>
      <c r="T1110" s="19">
        <v>223</v>
      </c>
      <c r="U1110" s="20"/>
      <c r="V1110" s="20"/>
      <c r="W1110" s="18">
        <v>187</v>
      </c>
      <c r="X1110" s="20"/>
      <c r="Y1110" s="20"/>
      <c r="Z1110" s="20"/>
      <c r="AA1110" s="20"/>
      <c r="AB1110" s="20"/>
      <c r="AC1110" s="18">
        <v>1080</v>
      </c>
      <c r="AD1110" s="20"/>
      <c r="AE1110" s="20"/>
      <c r="AF1110" s="20"/>
      <c r="AG1110" s="23"/>
      <c r="AH1110" s="20"/>
      <c r="AI1110" s="20"/>
      <c r="AJ1110" s="23"/>
      <c r="AK1110" s="20"/>
      <c r="AL1110" s="20"/>
      <c r="AM1110" s="23"/>
      <c r="AN1110" s="20"/>
      <c r="AO1110" s="20"/>
      <c r="AP1110" s="20"/>
      <c r="AQ1110" s="20"/>
      <c r="AR1110" s="20"/>
      <c r="AS1110" s="23"/>
      <c r="AT1110" s="20"/>
      <c r="AU1110" s="20"/>
    </row>
    <row r="1111" spans="17:47" ht="15" thickBot="1" x14ac:dyDescent="0.4">
      <c r="Q1111" s="18">
        <v>185</v>
      </c>
      <c r="R1111" s="20"/>
      <c r="S1111" s="20"/>
      <c r="T1111" s="19">
        <v>590</v>
      </c>
      <c r="U1111" s="20"/>
      <c r="V1111" s="20"/>
      <c r="W1111" s="18">
        <v>1292</v>
      </c>
      <c r="X1111" s="20"/>
      <c r="Y1111" s="20"/>
      <c r="Z1111" s="20"/>
      <c r="AA1111" s="20"/>
      <c r="AB1111" s="20"/>
      <c r="AC1111" s="18">
        <v>915</v>
      </c>
      <c r="AD1111" s="20"/>
      <c r="AE1111" s="20"/>
      <c r="AF1111" s="20"/>
      <c r="AG1111" s="23"/>
      <c r="AH1111" s="20"/>
      <c r="AI1111" s="20"/>
      <c r="AJ1111" s="23"/>
      <c r="AK1111" s="20"/>
      <c r="AL1111" s="20"/>
      <c r="AM1111" s="23"/>
      <c r="AN1111" s="20"/>
      <c r="AO1111" s="20"/>
      <c r="AP1111" s="20"/>
      <c r="AQ1111" s="20"/>
      <c r="AR1111" s="20"/>
      <c r="AS1111" s="23"/>
      <c r="AT1111" s="20"/>
      <c r="AU1111" s="20"/>
    </row>
    <row r="1112" spans="17:47" ht="15" thickBot="1" x14ac:dyDescent="0.4">
      <c r="Q1112" s="18">
        <v>201</v>
      </c>
      <c r="R1112" s="20"/>
      <c r="S1112" s="20"/>
      <c r="T1112" s="19">
        <v>312</v>
      </c>
      <c r="U1112" s="20"/>
      <c r="V1112" s="20"/>
      <c r="W1112" s="18">
        <v>357</v>
      </c>
      <c r="X1112" s="20"/>
      <c r="Y1112" s="20"/>
      <c r="Z1112" s="20"/>
      <c r="AA1112" s="20"/>
      <c r="AB1112" s="20"/>
      <c r="AC1112" s="18">
        <v>876</v>
      </c>
      <c r="AD1112" s="20"/>
      <c r="AE1112" s="20"/>
      <c r="AF1112" s="20"/>
      <c r="AG1112" s="23"/>
      <c r="AH1112" s="20"/>
      <c r="AI1112" s="20"/>
      <c r="AJ1112" s="23"/>
      <c r="AK1112" s="20"/>
      <c r="AL1112" s="20"/>
      <c r="AM1112" s="23"/>
      <c r="AN1112" s="20"/>
      <c r="AO1112" s="20"/>
      <c r="AP1112" s="20"/>
      <c r="AQ1112" s="20"/>
      <c r="AR1112" s="20"/>
      <c r="AS1112" s="23"/>
      <c r="AT1112" s="20"/>
      <c r="AU1112" s="20"/>
    </row>
    <row r="1113" spans="17:47" ht="15" thickBot="1" x14ac:dyDescent="0.4">
      <c r="Q1113" s="18">
        <v>187</v>
      </c>
      <c r="R1113" s="20"/>
      <c r="S1113" s="20"/>
      <c r="T1113" s="19">
        <v>261</v>
      </c>
      <c r="U1113" s="20"/>
      <c r="V1113" s="20"/>
      <c r="W1113" s="18">
        <v>172</v>
      </c>
      <c r="X1113" s="20"/>
      <c r="Y1113" s="20"/>
      <c r="Z1113" s="20"/>
      <c r="AA1113" s="20"/>
      <c r="AB1113" s="20"/>
      <c r="AC1113" s="18">
        <v>577</v>
      </c>
      <c r="AD1113" s="20"/>
      <c r="AE1113" s="20"/>
      <c r="AF1113" s="20"/>
      <c r="AG1113" s="23"/>
      <c r="AH1113" s="20"/>
      <c r="AI1113" s="20"/>
      <c r="AJ1113" s="23"/>
      <c r="AK1113" s="20"/>
      <c r="AL1113" s="20"/>
      <c r="AM1113" s="23"/>
      <c r="AN1113" s="20"/>
      <c r="AO1113" s="20"/>
      <c r="AP1113" s="20"/>
      <c r="AQ1113" s="20"/>
      <c r="AR1113" s="20"/>
      <c r="AS1113" s="23"/>
      <c r="AT1113" s="20"/>
      <c r="AU1113" s="20"/>
    </row>
    <row r="1114" spans="17:47" ht="15" thickBot="1" x14ac:dyDescent="0.4">
      <c r="Q1114" s="18">
        <v>190</v>
      </c>
      <c r="R1114" s="20"/>
      <c r="S1114" s="20"/>
      <c r="T1114" s="19">
        <v>223</v>
      </c>
      <c r="U1114" s="20"/>
      <c r="V1114" s="20"/>
      <c r="W1114" s="18">
        <v>497</v>
      </c>
      <c r="X1114" s="20"/>
      <c r="Y1114" s="20"/>
      <c r="Z1114" s="20"/>
      <c r="AA1114" s="20"/>
      <c r="AB1114" s="20"/>
      <c r="AC1114" s="18">
        <v>824</v>
      </c>
      <c r="AD1114" s="20"/>
      <c r="AE1114" s="20"/>
      <c r="AF1114" s="20"/>
      <c r="AG1114" s="23"/>
      <c r="AH1114" s="20"/>
      <c r="AI1114" s="20"/>
      <c r="AJ1114" s="23"/>
      <c r="AK1114" s="20"/>
      <c r="AL1114" s="20"/>
      <c r="AM1114" s="23"/>
      <c r="AN1114" s="20"/>
      <c r="AO1114" s="20"/>
      <c r="AP1114" s="20"/>
      <c r="AQ1114" s="20"/>
      <c r="AR1114" s="20"/>
      <c r="AS1114" s="23"/>
      <c r="AT1114" s="20"/>
      <c r="AU1114" s="20"/>
    </row>
    <row r="1115" spans="17:47" ht="15" thickBot="1" x14ac:dyDescent="0.4">
      <c r="Q1115" s="18">
        <v>196</v>
      </c>
      <c r="R1115" s="20"/>
      <c r="S1115" s="20"/>
      <c r="T1115" s="19">
        <v>263</v>
      </c>
      <c r="U1115" s="20"/>
      <c r="V1115" s="20"/>
      <c r="W1115" s="18">
        <v>376</v>
      </c>
      <c r="X1115" s="20"/>
      <c r="Y1115" s="20"/>
      <c r="Z1115" s="20"/>
      <c r="AA1115" s="20"/>
      <c r="AB1115" s="20"/>
      <c r="AC1115" s="18">
        <v>947</v>
      </c>
      <c r="AD1115" s="20"/>
      <c r="AE1115" s="20"/>
      <c r="AF1115" s="20"/>
      <c r="AG1115" s="23"/>
      <c r="AH1115" s="20"/>
      <c r="AI1115" s="20"/>
      <c r="AJ1115" s="23"/>
      <c r="AK1115" s="20"/>
      <c r="AL1115" s="20"/>
      <c r="AM1115" s="23"/>
      <c r="AN1115" s="20"/>
      <c r="AO1115" s="20"/>
      <c r="AP1115" s="20"/>
      <c r="AQ1115" s="20"/>
      <c r="AR1115" s="20"/>
      <c r="AS1115" s="23"/>
      <c r="AT1115" s="20"/>
      <c r="AU1115" s="20"/>
    </row>
    <row r="1116" spans="17:47" ht="15" thickBot="1" x14ac:dyDescent="0.4">
      <c r="Q1116" s="18">
        <v>274</v>
      </c>
      <c r="R1116" s="20"/>
      <c r="S1116" s="20"/>
      <c r="T1116" s="19">
        <v>226</v>
      </c>
      <c r="U1116" s="20"/>
      <c r="V1116" s="20"/>
      <c r="W1116" s="18">
        <v>441</v>
      </c>
      <c r="X1116" s="20"/>
      <c r="Y1116" s="20"/>
      <c r="Z1116" s="20"/>
      <c r="AA1116" s="20"/>
      <c r="AB1116" s="20"/>
      <c r="AC1116" s="18">
        <v>78</v>
      </c>
      <c r="AD1116" s="20"/>
      <c r="AE1116" s="20"/>
      <c r="AF1116" s="20"/>
      <c r="AG1116" s="23"/>
      <c r="AH1116" s="20"/>
      <c r="AI1116" s="20"/>
      <c r="AJ1116" s="23"/>
      <c r="AK1116" s="20"/>
      <c r="AL1116" s="20"/>
      <c r="AM1116" s="23"/>
      <c r="AN1116" s="20"/>
      <c r="AO1116" s="20"/>
      <c r="AP1116" s="20"/>
      <c r="AQ1116" s="20"/>
      <c r="AR1116" s="20"/>
      <c r="AS1116" s="23"/>
      <c r="AT1116" s="20"/>
      <c r="AU1116" s="20"/>
    </row>
    <row r="1117" spans="17:47" ht="15" thickBot="1" x14ac:dyDescent="0.4">
      <c r="Q1117" s="18">
        <v>278</v>
      </c>
      <c r="R1117" s="20"/>
      <c r="S1117" s="20"/>
      <c r="T1117" s="19">
        <v>178</v>
      </c>
      <c r="U1117" s="20"/>
      <c r="V1117" s="20"/>
      <c r="W1117" s="18">
        <v>646</v>
      </c>
      <c r="X1117" s="20"/>
      <c r="Y1117" s="20"/>
      <c r="Z1117" s="20"/>
      <c r="AA1117" s="20"/>
      <c r="AB1117" s="20"/>
      <c r="AC1117" s="18">
        <v>73</v>
      </c>
      <c r="AD1117" s="20"/>
      <c r="AE1117" s="20"/>
      <c r="AF1117" s="20"/>
      <c r="AG1117" s="23"/>
      <c r="AH1117" s="20"/>
      <c r="AI1117" s="20"/>
      <c r="AJ1117" s="23"/>
      <c r="AK1117" s="20"/>
      <c r="AL1117" s="20"/>
      <c r="AM1117" s="23"/>
      <c r="AN1117" s="20"/>
      <c r="AO1117" s="20"/>
      <c r="AP1117" s="20"/>
      <c r="AQ1117" s="20"/>
      <c r="AR1117" s="20"/>
      <c r="AS1117" s="23"/>
      <c r="AT1117" s="20"/>
      <c r="AU1117" s="20"/>
    </row>
    <row r="1118" spans="17:47" ht="15" thickBot="1" x14ac:dyDescent="0.4">
      <c r="Q1118" s="18">
        <v>332</v>
      </c>
      <c r="R1118" s="20"/>
      <c r="S1118" s="20"/>
      <c r="T1118" s="19">
        <v>273</v>
      </c>
      <c r="U1118" s="20"/>
      <c r="V1118" s="20"/>
      <c r="W1118" s="18">
        <v>202</v>
      </c>
      <c r="X1118" s="20"/>
      <c r="Y1118" s="20"/>
      <c r="Z1118" s="20"/>
      <c r="AA1118" s="20"/>
      <c r="AB1118" s="20"/>
      <c r="AC1118" s="20"/>
      <c r="AD1118" s="20"/>
      <c r="AE1118" s="20"/>
      <c r="AF1118" s="20"/>
      <c r="AG1118" s="23"/>
      <c r="AH1118" s="20"/>
      <c r="AI1118" s="20"/>
      <c r="AJ1118" s="23"/>
      <c r="AK1118" s="20"/>
      <c r="AL1118" s="20"/>
      <c r="AM1118" s="23"/>
      <c r="AN1118" s="20"/>
      <c r="AO1118" s="20"/>
      <c r="AP1118" s="20"/>
      <c r="AQ1118" s="20"/>
      <c r="AR1118" s="20"/>
      <c r="AS1118" s="20"/>
      <c r="AT1118" s="20"/>
      <c r="AU1118" s="20"/>
    </row>
    <row r="1119" spans="17:47" ht="15" thickBot="1" x14ac:dyDescent="0.4">
      <c r="Q1119" s="18">
        <v>258</v>
      </c>
      <c r="R1119" s="20"/>
      <c r="S1119" s="20"/>
      <c r="T1119" s="19">
        <v>301</v>
      </c>
      <c r="U1119" s="20"/>
      <c r="V1119" s="20"/>
      <c r="W1119" s="18">
        <v>997</v>
      </c>
      <c r="X1119" s="20"/>
      <c r="Y1119" s="20"/>
      <c r="Z1119" s="20"/>
      <c r="AA1119" s="20"/>
      <c r="AB1119" s="20"/>
      <c r="AC1119" s="20"/>
      <c r="AD1119" s="20"/>
      <c r="AE1119" s="20"/>
      <c r="AF1119" s="20"/>
      <c r="AG1119" s="23"/>
      <c r="AH1119" s="20"/>
      <c r="AI1119" s="20"/>
      <c r="AJ1119" s="23"/>
      <c r="AK1119" s="20"/>
      <c r="AL1119" s="20"/>
      <c r="AM1119" s="23"/>
      <c r="AN1119" s="20"/>
      <c r="AO1119" s="20"/>
      <c r="AP1119" s="20"/>
      <c r="AQ1119" s="20"/>
      <c r="AR1119" s="20"/>
      <c r="AS1119" s="20"/>
      <c r="AT1119" s="20"/>
      <c r="AU1119" s="20"/>
    </row>
    <row r="1120" spans="17:47" ht="15" thickBot="1" x14ac:dyDescent="0.4">
      <c r="Q1120" s="18">
        <v>266</v>
      </c>
      <c r="R1120" s="20"/>
      <c r="S1120" s="20"/>
      <c r="T1120" s="19">
        <v>358</v>
      </c>
      <c r="U1120" s="20"/>
      <c r="V1120" s="20"/>
      <c r="W1120" s="18">
        <v>1506</v>
      </c>
      <c r="X1120" s="20"/>
      <c r="Y1120" s="20"/>
      <c r="Z1120" s="20"/>
      <c r="AA1120" s="20"/>
      <c r="AB1120" s="20"/>
      <c r="AC1120" s="20"/>
      <c r="AD1120" s="20"/>
      <c r="AE1120" s="20"/>
      <c r="AF1120" s="20"/>
      <c r="AG1120" s="23"/>
      <c r="AH1120" s="20"/>
      <c r="AI1120" s="20"/>
      <c r="AJ1120" s="23"/>
      <c r="AK1120" s="20"/>
      <c r="AL1120" s="20"/>
      <c r="AM1120" s="23"/>
      <c r="AN1120" s="20"/>
      <c r="AO1120" s="20"/>
      <c r="AP1120" s="20"/>
      <c r="AQ1120" s="20"/>
      <c r="AR1120" s="20"/>
      <c r="AS1120" s="20"/>
      <c r="AT1120" s="20"/>
      <c r="AU1120" s="20"/>
    </row>
    <row r="1121" spans="17:47" ht="15" thickBot="1" x14ac:dyDescent="0.4">
      <c r="Q1121" s="18">
        <v>172</v>
      </c>
      <c r="R1121" s="20"/>
      <c r="S1121" s="20"/>
      <c r="T1121" s="19">
        <v>431</v>
      </c>
      <c r="U1121" s="20"/>
      <c r="V1121" s="20"/>
      <c r="W1121" s="18">
        <v>306</v>
      </c>
      <c r="X1121" s="20"/>
      <c r="Y1121" s="20"/>
      <c r="Z1121" s="20"/>
      <c r="AA1121" s="20"/>
      <c r="AB1121" s="20"/>
      <c r="AC1121" s="20"/>
      <c r="AD1121" s="20"/>
      <c r="AE1121" s="20"/>
      <c r="AF1121" s="20"/>
      <c r="AG1121" s="23"/>
      <c r="AH1121" s="20"/>
      <c r="AI1121" s="20"/>
      <c r="AJ1121" s="23"/>
      <c r="AK1121" s="20"/>
      <c r="AL1121" s="20"/>
      <c r="AM1121" s="23"/>
      <c r="AN1121" s="20"/>
      <c r="AO1121" s="20"/>
      <c r="AP1121" s="20"/>
      <c r="AQ1121" s="20"/>
      <c r="AR1121" s="20"/>
      <c r="AS1121" s="20"/>
      <c r="AT1121" s="20"/>
      <c r="AU1121" s="20"/>
    </row>
    <row r="1122" spans="17:47" ht="15" thickBot="1" x14ac:dyDescent="0.4">
      <c r="Q1122" s="18">
        <v>303</v>
      </c>
      <c r="R1122" s="20"/>
      <c r="S1122" s="20"/>
      <c r="T1122" s="19">
        <v>171</v>
      </c>
      <c r="U1122" s="20"/>
      <c r="V1122" s="20"/>
      <c r="W1122" s="18">
        <v>392</v>
      </c>
      <c r="X1122" s="20"/>
      <c r="Y1122" s="20"/>
      <c r="Z1122" s="20"/>
      <c r="AA1122" s="20"/>
      <c r="AB1122" s="20"/>
      <c r="AC1122" s="20"/>
      <c r="AD1122" s="20"/>
      <c r="AE1122" s="20"/>
      <c r="AF1122" s="20"/>
      <c r="AG1122" s="23"/>
      <c r="AH1122" s="20"/>
      <c r="AI1122" s="20"/>
      <c r="AJ1122" s="23"/>
      <c r="AK1122" s="20"/>
      <c r="AL1122" s="20"/>
      <c r="AM1122" s="23"/>
      <c r="AN1122" s="20"/>
      <c r="AO1122" s="20"/>
      <c r="AP1122" s="20"/>
      <c r="AQ1122" s="20"/>
      <c r="AR1122" s="20"/>
      <c r="AS1122" s="20"/>
      <c r="AT1122" s="20"/>
      <c r="AU1122" s="20"/>
    </row>
    <row r="1123" spans="17:47" ht="15" thickBot="1" x14ac:dyDescent="0.4">
      <c r="Q1123" s="18">
        <v>143</v>
      </c>
      <c r="R1123" s="20"/>
      <c r="S1123" s="20"/>
      <c r="T1123" s="19">
        <v>367</v>
      </c>
      <c r="U1123" s="20"/>
      <c r="V1123" s="20"/>
      <c r="W1123" s="18">
        <v>275</v>
      </c>
      <c r="X1123" s="20"/>
      <c r="Y1123" s="20"/>
      <c r="Z1123" s="20"/>
      <c r="AA1123" s="20"/>
      <c r="AB1123" s="20"/>
      <c r="AC1123" s="20"/>
      <c r="AD1123" s="20"/>
      <c r="AE1123" s="20"/>
      <c r="AF1123" s="20"/>
      <c r="AG1123" s="23"/>
      <c r="AH1123" s="20"/>
      <c r="AI1123" s="20"/>
      <c r="AJ1123" s="23"/>
      <c r="AK1123" s="20"/>
      <c r="AL1123" s="20"/>
      <c r="AM1123" s="23"/>
      <c r="AN1123" s="20"/>
      <c r="AO1123" s="20"/>
      <c r="AP1123" s="20"/>
      <c r="AQ1123" s="20"/>
      <c r="AR1123" s="20"/>
      <c r="AS1123" s="20"/>
      <c r="AT1123" s="20"/>
      <c r="AU1123" s="20"/>
    </row>
    <row r="1124" spans="17:47" ht="15" thickBot="1" x14ac:dyDescent="0.4">
      <c r="Q1124" s="18">
        <v>165</v>
      </c>
      <c r="R1124" s="20"/>
      <c r="S1124" s="20"/>
      <c r="T1124" s="19">
        <v>353</v>
      </c>
      <c r="U1124" s="20"/>
      <c r="V1124" s="20"/>
      <c r="W1124" s="18">
        <v>1294</v>
      </c>
      <c r="X1124" s="20"/>
      <c r="Y1124" s="20"/>
      <c r="Z1124" s="20"/>
      <c r="AA1124" s="20"/>
      <c r="AB1124" s="20"/>
      <c r="AC1124" s="20"/>
      <c r="AD1124" s="20"/>
      <c r="AE1124" s="20"/>
      <c r="AF1124" s="20"/>
      <c r="AG1124" s="23"/>
      <c r="AH1124" s="20"/>
      <c r="AI1124" s="20"/>
      <c r="AJ1124" s="23"/>
      <c r="AK1124" s="20"/>
      <c r="AL1124" s="20"/>
      <c r="AM1124" s="23"/>
      <c r="AN1124" s="20"/>
      <c r="AO1124" s="20"/>
      <c r="AP1124" s="20"/>
      <c r="AQ1124" s="20"/>
      <c r="AR1124" s="20"/>
      <c r="AS1124" s="20"/>
      <c r="AT1124" s="20"/>
      <c r="AU1124" s="20"/>
    </row>
    <row r="1125" spans="17:47" ht="15" thickBot="1" x14ac:dyDescent="0.4">
      <c r="Q1125" s="18">
        <v>247</v>
      </c>
      <c r="R1125" s="20"/>
      <c r="S1125" s="20"/>
      <c r="T1125" s="19">
        <v>276</v>
      </c>
      <c r="U1125" s="20"/>
      <c r="V1125" s="20"/>
      <c r="W1125" s="18">
        <v>1217</v>
      </c>
      <c r="X1125" s="20"/>
      <c r="Y1125" s="20"/>
      <c r="Z1125" s="20"/>
      <c r="AA1125" s="20"/>
      <c r="AB1125" s="20"/>
      <c r="AC1125" s="20"/>
      <c r="AD1125" s="20"/>
      <c r="AE1125" s="20"/>
      <c r="AF1125" s="20"/>
      <c r="AG1125" s="23"/>
      <c r="AH1125" s="20"/>
      <c r="AI1125" s="20"/>
      <c r="AJ1125" s="23"/>
      <c r="AK1125" s="20"/>
      <c r="AL1125" s="20"/>
      <c r="AM1125" s="23"/>
      <c r="AN1125" s="20"/>
      <c r="AO1125" s="20"/>
      <c r="AP1125" s="20"/>
      <c r="AQ1125" s="20"/>
      <c r="AR1125" s="20"/>
      <c r="AS1125" s="20"/>
      <c r="AT1125" s="20"/>
      <c r="AU1125" s="20"/>
    </row>
    <row r="1126" spans="17:47" ht="15" thickBot="1" x14ac:dyDescent="0.4">
      <c r="Q1126" s="18">
        <v>162</v>
      </c>
      <c r="R1126" s="20"/>
      <c r="S1126" s="20"/>
      <c r="T1126" s="19">
        <v>138</v>
      </c>
      <c r="U1126" s="20"/>
      <c r="V1126" s="20"/>
      <c r="W1126" s="18">
        <v>901</v>
      </c>
      <c r="X1126" s="20"/>
      <c r="Y1126" s="20"/>
      <c r="Z1126" s="20"/>
      <c r="AA1126" s="20"/>
      <c r="AB1126" s="20"/>
      <c r="AC1126" s="20"/>
      <c r="AD1126" s="20"/>
      <c r="AE1126" s="20"/>
      <c r="AF1126" s="20"/>
      <c r="AG1126" s="23"/>
      <c r="AH1126" s="20"/>
      <c r="AI1126" s="20"/>
      <c r="AJ1126" s="23"/>
      <c r="AK1126" s="20"/>
      <c r="AL1126" s="20"/>
      <c r="AM1126" s="23"/>
      <c r="AN1126" s="20"/>
      <c r="AO1126" s="20"/>
      <c r="AP1126" s="20"/>
      <c r="AQ1126" s="20"/>
      <c r="AR1126" s="20"/>
      <c r="AS1126" s="20"/>
      <c r="AT1126" s="20"/>
      <c r="AU1126" s="20"/>
    </row>
    <row r="1127" spans="17:47" ht="15" thickBot="1" x14ac:dyDescent="0.4">
      <c r="Q1127" s="18">
        <v>534</v>
      </c>
      <c r="R1127" s="20"/>
      <c r="S1127" s="20"/>
      <c r="T1127" s="19">
        <v>216</v>
      </c>
      <c r="U1127" s="20"/>
      <c r="V1127" s="20"/>
      <c r="W1127" s="18">
        <v>927</v>
      </c>
      <c r="X1127" s="20"/>
      <c r="Y1127" s="20"/>
      <c r="Z1127" s="20"/>
      <c r="AA1127" s="20"/>
      <c r="AB1127" s="20"/>
      <c r="AC1127" s="20"/>
      <c r="AD1127" s="20"/>
      <c r="AE1127" s="20"/>
      <c r="AF1127" s="20"/>
      <c r="AG1127" s="23"/>
      <c r="AH1127" s="20"/>
      <c r="AI1127" s="20"/>
      <c r="AJ1127" s="23"/>
      <c r="AK1127" s="20"/>
      <c r="AL1127" s="20"/>
      <c r="AM1127" s="23"/>
      <c r="AN1127" s="20"/>
      <c r="AO1127" s="20"/>
      <c r="AP1127" s="20"/>
      <c r="AQ1127" s="20"/>
      <c r="AR1127" s="20"/>
      <c r="AS1127" s="20"/>
      <c r="AT1127" s="20"/>
      <c r="AU1127" s="20"/>
    </row>
    <row r="1128" spans="17:47" ht="15" thickBot="1" x14ac:dyDescent="0.4">
      <c r="Q1128" s="18">
        <v>191</v>
      </c>
      <c r="R1128" s="20"/>
      <c r="S1128" s="20"/>
      <c r="T1128" s="19">
        <v>367</v>
      </c>
      <c r="U1128" s="20"/>
      <c r="V1128" s="20"/>
      <c r="W1128" s="18">
        <v>101</v>
      </c>
      <c r="X1128" s="20"/>
      <c r="Y1128" s="20"/>
      <c r="Z1128" s="20"/>
      <c r="AA1128" s="20"/>
      <c r="AB1128" s="20"/>
      <c r="AC1128" s="20"/>
      <c r="AD1128" s="20"/>
      <c r="AE1128" s="20"/>
      <c r="AF1128" s="20"/>
      <c r="AG1128" s="23"/>
      <c r="AH1128" s="20"/>
      <c r="AI1128" s="20"/>
      <c r="AJ1128" s="23"/>
      <c r="AK1128" s="20"/>
      <c r="AL1128" s="20"/>
      <c r="AM1128" s="23"/>
      <c r="AN1128" s="20"/>
      <c r="AO1128" s="20"/>
      <c r="AP1128" s="20"/>
      <c r="AQ1128" s="20"/>
      <c r="AR1128" s="20"/>
      <c r="AS1128" s="20"/>
      <c r="AT1128" s="20"/>
      <c r="AU1128" s="20"/>
    </row>
    <row r="1129" spans="17:47" ht="15" thickBot="1" x14ac:dyDescent="0.4">
      <c r="Q1129" s="18">
        <v>328</v>
      </c>
      <c r="R1129" s="20"/>
      <c r="S1129" s="20"/>
      <c r="T1129" s="19">
        <v>191</v>
      </c>
      <c r="U1129" s="20"/>
      <c r="V1129" s="20"/>
      <c r="W1129" s="18">
        <v>991</v>
      </c>
      <c r="X1129" s="20"/>
      <c r="Y1129" s="20"/>
      <c r="Z1129" s="20"/>
      <c r="AA1129" s="20"/>
      <c r="AB1129" s="20"/>
      <c r="AC1129" s="20"/>
      <c r="AD1129" s="20"/>
      <c r="AE1129" s="20"/>
      <c r="AF1129" s="20"/>
      <c r="AG1129" s="23"/>
      <c r="AH1129" s="20"/>
      <c r="AI1129" s="20"/>
      <c r="AJ1129" s="23"/>
      <c r="AK1129" s="20"/>
      <c r="AL1129" s="20"/>
      <c r="AM1129" s="23"/>
      <c r="AN1129" s="20"/>
      <c r="AO1129" s="20"/>
      <c r="AP1129" s="20"/>
      <c r="AQ1129" s="20"/>
      <c r="AR1129" s="20"/>
      <c r="AS1129" s="20"/>
      <c r="AT1129" s="20"/>
      <c r="AU1129" s="20"/>
    </row>
    <row r="1130" spans="17:47" ht="15" thickBot="1" x14ac:dyDescent="0.4">
      <c r="Q1130" s="18">
        <v>254</v>
      </c>
      <c r="R1130" s="20"/>
      <c r="S1130" s="20"/>
      <c r="T1130" s="19">
        <v>93</v>
      </c>
      <c r="U1130" s="20"/>
      <c r="V1130" s="20"/>
      <c r="W1130" s="18">
        <v>653</v>
      </c>
      <c r="X1130" s="20"/>
      <c r="Y1130" s="20"/>
      <c r="Z1130" s="20"/>
      <c r="AA1130" s="20"/>
      <c r="AB1130" s="20"/>
      <c r="AC1130" s="20"/>
      <c r="AD1130" s="20"/>
      <c r="AE1130" s="20"/>
      <c r="AF1130" s="20"/>
      <c r="AG1130" s="23"/>
      <c r="AH1130" s="20"/>
      <c r="AI1130" s="20"/>
      <c r="AJ1130" s="23"/>
      <c r="AK1130" s="20"/>
      <c r="AL1130" s="20"/>
      <c r="AM1130" s="23"/>
      <c r="AN1130" s="20"/>
      <c r="AO1130" s="20"/>
      <c r="AP1130" s="20"/>
      <c r="AQ1130" s="20"/>
      <c r="AR1130" s="20"/>
      <c r="AS1130" s="20"/>
      <c r="AT1130" s="20"/>
      <c r="AU1130" s="20"/>
    </row>
    <row r="1131" spans="17:47" ht="15" thickBot="1" x14ac:dyDescent="0.4">
      <c r="Q1131" s="18">
        <v>242</v>
      </c>
      <c r="R1131" s="20"/>
      <c r="S1131" s="20"/>
      <c r="T1131" s="19">
        <v>503</v>
      </c>
      <c r="U1131" s="20"/>
      <c r="V1131" s="20"/>
      <c r="W1131" s="18">
        <v>1068</v>
      </c>
      <c r="X1131" s="20"/>
      <c r="Y1131" s="20"/>
      <c r="Z1131" s="20"/>
      <c r="AA1131" s="20"/>
      <c r="AB1131" s="20"/>
      <c r="AC1131" s="20"/>
      <c r="AD1131" s="20"/>
      <c r="AE1131" s="20"/>
      <c r="AF1131" s="20"/>
      <c r="AG1131" s="23"/>
      <c r="AH1131" s="20"/>
      <c r="AI1131" s="20"/>
      <c r="AJ1131" s="23"/>
      <c r="AK1131" s="20"/>
      <c r="AL1131" s="20"/>
      <c r="AM1131" s="23"/>
      <c r="AN1131" s="20"/>
      <c r="AO1131" s="20"/>
      <c r="AP1131" s="20"/>
      <c r="AQ1131" s="20"/>
      <c r="AR1131" s="20"/>
      <c r="AS1131" s="20"/>
      <c r="AT1131" s="20"/>
      <c r="AU1131" s="20"/>
    </row>
    <row r="1132" spans="17:47" ht="15" thickBot="1" x14ac:dyDescent="0.4">
      <c r="Q1132" s="18">
        <v>261</v>
      </c>
      <c r="R1132" s="20"/>
      <c r="S1132" s="20"/>
      <c r="T1132" s="19">
        <v>316</v>
      </c>
      <c r="U1132" s="20"/>
      <c r="V1132" s="20"/>
      <c r="W1132" s="18">
        <v>779</v>
      </c>
      <c r="X1132" s="20"/>
      <c r="Y1132" s="20"/>
      <c r="Z1132" s="20"/>
      <c r="AA1132" s="20"/>
      <c r="AB1132" s="20"/>
      <c r="AC1132" s="20"/>
      <c r="AD1132" s="20"/>
      <c r="AE1132" s="20"/>
      <c r="AF1132" s="20"/>
      <c r="AG1132" s="23"/>
      <c r="AH1132" s="20"/>
      <c r="AI1132" s="20"/>
      <c r="AJ1132" s="23"/>
      <c r="AK1132" s="20"/>
      <c r="AL1132" s="20"/>
      <c r="AM1132" s="23"/>
      <c r="AN1132" s="20"/>
      <c r="AO1132" s="20"/>
      <c r="AP1132" s="20"/>
      <c r="AQ1132" s="20"/>
      <c r="AR1132" s="20"/>
      <c r="AS1132" s="20"/>
      <c r="AT1132" s="20"/>
      <c r="AU1132" s="20"/>
    </row>
    <row r="1133" spans="17:47" ht="15" thickBot="1" x14ac:dyDescent="0.4">
      <c r="Q1133" s="18">
        <v>158</v>
      </c>
      <c r="R1133" s="20"/>
      <c r="S1133" s="20"/>
      <c r="T1133" s="19">
        <v>245</v>
      </c>
      <c r="U1133" s="20"/>
      <c r="V1133" s="20"/>
      <c r="W1133" s="18">
        <v>846</v>
      </c>
      <c r="X1133" s="20"/>
      <c r="Y1133" s="20"/>
      <c r="Z1133" s="20"/>
      <c r="AA1133" s="20"/>
      <c r="AB1133" s="20"/>
      <c r="AC1133" s="20"/>
      <c r="AD1133" s="20"/>
      <c r="AE1133" s="20"/>
      <c r="AF1133" s="20"/>
      <c r="AG1133" s="23"/>
      <c r="AH1133" s="20"/>
      <c r="AI1133" s="20"/>
      <c r="AJ1133" s="23"/>
      <c r="AK1133" s="20"/>
      <c r="AL1133" s="20"/>
      <c r="AM1133" s="23"/>
      <c r="AN1133" s="20"/>
      <c r="AO1133" s="20"/>
      <c r="AP1133" s="20"/>
      <c r="AQ1133" s="20"/>
      <c r="AR1133" s="20"/>
      <c r="AS1133" s="20"/>
      <c r="AT1133" s="20"/>
      <c r="AU1133" s="20"/>
    </row>
    <row r="1134" spans="17:47" ht="15" thickBot="1" x14ac:dyDescent="0.4">
      <c r="Q1134" s="18">
        <v>193</v>
      </c>
      <c r="R1134" s="20"/>
      <c r="S1134" s="20"/>
      <c r="T1134" s="19">
        <v>329</v>
      </c>
      <c r="U1134" s="20"/>
      <c r="V1134" s="20"/>
      <c r="W1134" s="18">
        <v>344</v>
      </c>
      <c r="X1134" s="20"/>
      <c r="Y1134" s="20"/>
      <c r="Z1134" s="20"/>
      <c r="AA1134" s="20"/>
      <c r="AB1134" s="20"/>
      <c r="AC1134" s="20"/>
      <c r="AD1134" s="20"/>
      <c r="AE1134" s="20"/>
      <c r="AF1134" s="20"/>
      <c r="AG1134" s="23"/>
      <c r="AH1134" s="20"/>
      <c r="AI1134" s="20"/>
      <c r="AJ1134" s="23"/>
      <c r="AK1134" s="20"/>
      <c r="AL1134" s="20"/>
      <c r="AM1134" s="23"/>
      <c r="AN1134" s="20"/>
      <c r="AO1134" s="20"/>
      <c r="AP1134" s="20"/>
      <c r="AQ1134" s="20"/>
      <c r="AR1134" s="20"/>
      <c r="AS1134" s="20"/>
      <c r="AT1134" s="20"/>
      <c r="AU1134" s="20"/>
    </row>
    <row r="1135" spans="17:47" ht="15" thickBot="1" x14ac:dyDescent="0.4">
      <c r="Q1135" s="18">
        <v>554</v>
      </c>
      <c r="R1135" s="20"/>
      <c r="S1135" s="20"/>
      <c r="T1135" s="19">
        <v>146</v>
      </c>
      <c r="U1135" s="20"/>
      <c r="V1135" s="20"/>
      <c r="W1135" s="18">
        <v>554</v>
      </c>
      <c r="X1135" s="20"/>
      <c r="Y1135" s="20"/>
      <c r="Z1135" s="20"/>
      <c r="AA1135" s="20"/>
      <c r="AB1135" s="20"/>
      <c r="AC1135" s="20"/>
      <c r="AD1135" s="20"/>
      <c r="AE1135" s="20"/>
      <c r="AF1135" s="20"/>
      <c r="AG1135" s="23"/>
      <c r="AH1135" s="20"/>
      <c r="AI1135" s="20"/>
      <c r="AJ1135" s="23"/>
      <c r="AK1135" s="20"/>
      <c r="AL1135" s="20"/>
      <c r="AM1135" s="23"/>
      <c r="AN1135" s="20"/>
      <c r="AO1135" s="20"/>
      <c r="AP1135" s="20"/>
      <c r="AQ1135" s="20"/>
      <c r="AR1135" s="20"/>
      <c r="AS1135" s="20"/>
      <c r="AT1135" s="20"/>
      <c r="AU1135" s="20"/>
    </row>
    <row r="1136" spans="17:47" ht="15" thickBot="1" x14ac:dyDescent="0.4">
      <c r="Q1136" s="18">
        <v>219</v>
      </c>
      <c r="R1136" s="20"/>
      <c r="S1136" s="20"/>
      <c r="T1136" s="19">
        <v>388</v>
      </c>
      <c r="U1136" s="20"/>
      <c r="V1136" s="20"/>
      <c r="W1136" s="18">
        <v>487</v>
      </c>
      <c r="X1136" s="20"/>
      <c r="Y1136" s="20"/>
      <c r="Z1136" s="20"/>
      <c r="AA1136" s="20"/>
      <c r="AB1136" s="20"/>
      <c r="AC1136" s="20"/>
      <c r="AD1136" s="20"/>
      <c r="AE1136" s="20"/>
      <c r="AF1136" s="20"/>
      <c r="AG1136" s="23"/>
      <c r="AH1136" s="20"/>
      <c r="AI1136" s="20"/>
      <c r="AJ1136" s="23"/>
      <c r="AK1136" s="20"/>
      <c r="AL1136" s="20"/>
      <c r="AM1136" s="23"/>
      <c r="AN1136" s="20"/>
      <c r="AO1136" s="20"/>
      <c r="AP1136" s="20"/>
      <c r="AQ1136" s="20"/>
      <c r="AR1136" s="20"/>
      <c r="AS1136" s="20"/>
      <c r="AT1136" s="20"/>
      <c r="AU1136" s="20"/>
    </row>
    <row r="1137" spans="17:47" ht="15" thickBot="1" x14ac:dyDescent="0.4">
      <c r="Q1137" s="18">
        <v>224</v>
      </c>
      <c r="R1137" s="20"/>
      <c r="S1137" s="20"/>
      <c r="T1137" s="19">
        <v>247</v>
      </c>
      <c r="U1137" s="20"/>
      <c r="V1137" s="20"/>
      <c r="W1137" s="18">
        <v>76</v>
      </c>
      <c r="X1137" s="20"/>
      <c r="Y1137" s="20"/>
      <c r="Z1137" s="20"/>
      <c r="AA1137" s="20"/>
      <c r="AB1137" s="20"/>
      <c r="AC1137" s="20"/>
      <c r="AD1137" s="20"/>
      <c r="AE1137" s="20"/>
      <c r="AF1137" s="20"/>
      <c r="AG1137" s="23"/>
      <c r="AH1137" s="20"/>
      <c r="AI1137" s="20"/>
      <c r="AJ1137" s="23"/>
      <c r="AK1137" s="20"/>
      <c r="AL1137" s="20"/>
      <c r="AM1137" s="23"/>
      <c r="AN1137" s="20"/>
      <c r="AO1137" s="20"/>
      <c r="AP1137" s="20"/>
      <c r="AQ1137" s="20"/>
      <c r="AR1137" s="20"/>
      <c r="AS1137" s="20"/>
      <c r="AT1137" s="20"/>
      <c r="AU1137" s="20"/>
    </row>
    <row r="1138" spans="17:47" ht="15" thickBot="1" x14ac:dyDescent="0.4">
      <c r="Q1138" s="18">
        <v>198</v>
      </c>
      <c r="R1138" s="20"/>
      <c r="S1138" s="20"/>
      <c r="T1138" s="19">
        <v>290</v>
      </c>
      <c r="U1138" s="20"/>
      <c r="V1138" s="20"/>
      <c r="W1138" s="18">
        <v>95</v>
      </c>
      <c r="X1138" s="20"/>
      <c r="Y1138" s="20"/>
      <c r="Z1138" s="20"/>
      <c r="AA1138" s="20"/>
      <c r="AB1138" s="20"/>
      <c r="AC1138" s="20"/>
      <c r="AD1138" s="20"/>
      <c r="AE1138" s="20"/>
      <c r="AF1138" s="20"/>
      <c r="AG1138" s="23"/>
      <c r="AH1138" s="20"/>
      <c r="AI1138" s="20"/>
      <c r="AJ1138" s="23"/>
      <c r="AK1138" s="20"/>
      <c r="AL1138" s="20"/>
      <c r="AM1138" s="23"/>
      <c r="AN1138" s="20"/>
      <c r="AO1138" s="20"/>
      <c r="AP1138" s="20"/>
      <c r="AQ1138" s="20"/>
      <c r="AR1138" s="20"/>
      <c r="AS1138" s="20"/>
      <c r="AT1138" s="20"/>
      <c r="AU1138" s="20"/>
    </row>
    <row r="1139" spans="17:47" ht="15" thickBot="1" x14ac:dyDescent="0.4">
      <c r="Q1139" s="18">
        <v>59</v>
      </c>
      <c r="R1139" s="20"/>
      <c r="S1139" s="20"/>
      <c r="T1139" s="19">
        <v>146</v>
      </c>
      <c r="U1139" s="20"/>
      <c r="V1139" s="20"/>
      <c r="W1139" s="18">
        <v>591</v>
      </c>
      <c r="X1139" s="20"/>
      <c r="Y1139" s="20"/>
      <c r="Z1139" s="20"/>
      <c r="AA1139" s="20"/>
      <c r="AB1139" s="20"/>
      <c r="AC1139" s="20"/>
      <c r="AD1139" s="20"/>
      <c r="AE1139" s="20"/>
      <c r="AF1139" s="20"/>
      <c r="AG1139" s="23"/>
      <c r="AH1139" s="20"/>
      <c r="AI1139" s="20"/>
      <c r="AJ1139" s="23"/>
      <c r="AK1139" s="20"/>
      <c r="AL1139" s="20"/>
      <c r="AM1139" s="23"/>
      <c r="AN1139" s="20"/>
      <c r="AO1139" s="20"/>
      <c r="AP1139" s="20"/>
      <c r="AQ1139" s="20"/>
      <c r="AR1139" s="20"/>
      <c r="AS1139" s="20"/>
      <c r="AT1139" s="20"/>
      <c r="AU1139" s="20"/>
    </row>
    <row r="1140" spans="17:47" ht="15" thickBot="1" x14ac:dyDescent="0.4">
      <c r="Q1140" s="18">
        <v>285</v>
      </c>
      <c r="R1140" s="20"/>
      <c r="S1140" s="20"/>
      <c r="T1140" s="19">
        <v>227</v>
      </c>
      <c r="U1140" s="20"/>
      <c r="V1140" s="20"/>
      <c r="W1140" s="18">
        <v>477</v>
      </c>
      <c r="X1140" s="20"/>
      <c r="Y1140" s="20"/>
      <c r="Z1140" s="20"/>
      <c r="AA1140" s="20"/>
      <c r="AB1140" s="20"/>
      <c r="AC1140" s="20"/>
      <c r="AD1140" s="20"/>
      <c r="AE1140" s="20"/>
      <c r="AF1140" s="20"/>
      <c r="AG1140" s="23"/>
      <c r="AH1140" s="20"/>
      <c r="AI1140" s="20"/>
      <c r="AJ1140" s="23"/>
      <c r="AK1140" s="20"/>
      <c r="AL1140" s="20"/>
      <c r="AM1140" s="23"/>
      <c r="AN1140" s="20"/>
      <c r="AO1140" s="20"/>
      <c r="AP1140" s="20"/>
      <c r="AQ1140" s="20"/>
      <c r="AR1140" s="20"/>
      <c r="AS1140" s="20"/>
      <c r="AT1140" s="20"/>
      <c r="AU1140" s="20"/>
    </row>
    <row r="1141" spans="17:47" ht="15" thickBot="1" x14ac:dyDescent="0.4">
      <c r="Q1141" s="18">
        <v>106</v>
      </c>
      <c r="R1141" s="20"/>
      <c r="S1141" s="20"/>
      <c r="T1141" s="19">
        <v>550</v>
      </c>
      <c r="U1141" s="20"/>
      <c r="V1141" s="20"/>
      <c r="W1141" s="18">
        <v>454</v>
      </c>
      <c r="X1141" s="20"/>
      <c r="Y1141" s="20"/>
      <c r="Z1141" s="20"/>
      <c r="AA1141" s="20"/>
      <c r="AB1141" s="20"/>
      <c r="AC1141" s="20"/>
      <c r="AD1141" s="20"/>
      <c r="AE1141" s="20"/>
      <c r="AF1141" s="20"/>
      <c r="AG1141" s="23"/>
      <c r="AH1141" s="20"/>
      <c r="AI1141" s="20"/>
      <c r="AJ1141" s="23"/>
      <c r="AK1141" s="20"/>
      <c r="AL1141" s="20"/>
      <c r="AM1141" s="23"/>
      <c r="AN1141" s="20"/>
      <c r="AO1141" s="20"/>
      <c r="AP1141" s="20"/>
      <c r="AQ1141" s="20"/>
      <c r="AR1141" s="20"/>
      <c r="AS1141" s="20"/>
      <c r="AT1141" s="20"/>
      <c r="AU1141" s="20"/>
    </row>
    <row r="1142" spans="17:47" ht="15" thickBot="1" x14ac:dyDescent="0.4">
      <c r="Q1142" s="18">
        <v>239</v>
      </c>
      <c r="R1142" s="20"/>
      <c r="S1142" s="20"/>
      <c r="T1142" s="19">
        <v>198</v>
      </c>
      <c r="U1142" s="20"/>
      <c r="V1142" s="20"/>
      <c r="W1142" s="18">
        <v>251</v>
      </c>
      <c r="X1142" s="20"/>
      <c r="Y1142" s="20"/>
      <c r="Z1142" s="20"/>
      <c r="AA1142" s="20"/>
      <c r="AB1142" s="20"/>
      <c r="AC1142" s="20"/>
      <c r="AD1142" s="20"/>
      <c r="AE1142" s="20"/>
      <c r="AF1142" s="20"/>
      <c r="AG1142" s="23"/>
      <c r="AH1142" s="20"/>
      <c r="AI1142" s="20"/>
      <c r="AJ1142" s="23"/>
      <c r="AK1142" s="20"/>
      <c r="AL1142" s="20"/>
      <c r="AM1142" s="23"/>
      <c r="AN1142" s="20"/>
      <c r="AO1142" s="20"/>
      <c r="AP1142" s="20"/>
      <c r="AQ1142" s="20"/>
      <c r="AR1142" s="20"/>
      <c r="AS1142" s="20"/>
      <c r="AT1142" s="20"/>
      <c r="AU1142" s="20"/>
    </row>
    <row r="1143" spans="17:47" ht="15" thickBot="1" x14ac:dyDescent="0.4">
      <c r="Q1143" s="18">
        <v>752</v>
      </c>
      <c r="R1143" s="20"/>
      <c r="S1143" s="20"/>
      <c r="T1143" s="19">
        <v>107</v>
      </c>
      <c r="U1143" s="20"/>
      <c r="V1143" s="20"/>
      <c r="W1143" s="18">
        <v>180</v>
      </c>
      <c r="X1143" s="20"/>
      <c r="Y1143" s="20"/>
      <c r="Z1143" s="20"/>
      <c r="AA1143" s="20"/>
      <c r="AB1143" s="20"/>
      <c r="AC1143" s="20"/>
      <c r="AD1143" s="20"/>
      <c r="AE1143" s="20"/>
      <c r="AF1143" s="20"/>
      <c r="AG1143" s="23"/>
      <c r="AH1143" s="20"/>
      <c r="AI1143" s="20"/>
      <c r="AJ1143" s="23"/>
      <c r="AK1143" s="20"/>
      <c r="AL1143" s="20"/>
      <c r="AM1143" s="23"/>
      <c r="AN1143" s="20"/>
      <c r="AO1143" s="20"/>
      <c r="AP1143" s="20"/>
      <c r="AQ1143" s="20"/>
      <c r="AR1143" s="20"/>
      <c r="AS1143" s="20"/>
      <c r="AT1143" s="20"/>
      <c r="AU1143" s="20"/>
    </row>
    <row r="1144" spans="17:47" ht="15" thickBot="1" x14ac:dyDescent="0.4">
      <c r="Q1144" s="18">
        <v>289</v>
      </c>
      <c r="R1144" s="20"/>
      <c r="S1144" s="20"/>
      <c r="T1144" s="19">
        <v>261</v>
      </c>
      <c r="U1144" s="20"/>
      <c r="V1144" s="20"/>
      <c r="W1144" s="18">
        <v>211</v>
      </c>
      <c r="X1144" s="20"/>
      <c r="Y1144" s="20"/>
      <c r="Z1144" s="20"/>
      <c r="AA1144" s="20"/>
      <c r="AB1144" s="20"/>
      <c r="AC1144" s="20"/>
      <c r="AD1144" s="20"/>
      <c r="AE1144" s="20"/>
      <c r="AF1144" s="20"/>
      <c r="AG1144" s="23"/>
      <c r="AH1144" s="20"/>
      <c r="AI1144" s="20"/>
      <c r="AJ1144" s="23"/>
      <c r="AK1144" s="20"/>
      <c r="AL1144" s="20"/>
      <c r="AM1144" s="23"/>
      <c r="AN1144" s="20"/>
      <c r="AO1144" s="20"/>
      <c r="AP1144" s="20"/>
      <c r="AQ1144" s="20"/>
      <c r="AR1144" s="20"/>
      <c r="AS1144" s="20"/>
      <c r="AT1144" s="20"/>
      <c r="AU1144" s="20"/>
    </row>
    <row r="1145" spans="17:47" ht="15" thickBot="1" x14ac:dyDescent="0.4">
      <c r="Q1145" s="18">
        <v>310</v>
      </c>
      <c r="R1145" s="20"/>
      <c r="S1145" s="20"/>
      <c r="T1145" s="19">
        <v>309</v>
      </c>
      <c r="U1145" s="20"/>
      <c r="V1145" s="20"/>
      <c r="W1145" s="18">
        <v>166</v>
      </c>
      <c r="X1145" s="20"/>
      <c r="Y1145" s="20"/>
      <c r="Z1145" s="20"/>
      <c r="AA1145" s="20"/>
      <c r="AB1145" s="20"/>
      <c r="AC1145" s="20"/>
      <c r="AD1145" s="20"/>
      <c r="AE1145" s="20"/>
      <c r="AF1145" s="20"/>
      <c r="AG1145" s="23"/>
      <c r="AH1145" s="20"/>
      <c r="AI1145" s="20"/>
      <c r="AJ1145" s="23"/>
      <c r="AK1145" s="20"/>
      <c r="AL1145" s="20"/>
      <c r="AM1145" s="23"/>
      <c r="AN1145" s="20"/>
      <c r="AO1145" s="20"/>
      <c r="AP1145" s="20"/>
      <c r="AQ1145" s="20"/>
      <c r="AR1145" s="20"/>
      <c r="AS1145" s="20"/>
      <c r="AT1145" s="20"/>
      <c r="AU1145" s="20"/>
    </row>
    <row r="1146" spans="17:47" ht="15" thickBot="1" x14ac:dyDescent="0.4">
      <c r="Q1146" s="18">
        <v>104</v>
      </c>
      <c r="R1146" s="20"/>
      <c r="S1146" s="20"/>
      <c r="T1146" s="19">
        <v>163</v>
      </c>
      <c r="U1146" s="20"/>
      <c r="V1146" s="20"/>
      <c r="W1146" s="18">
        <v>294</v>
      </c>
      <c r="X1146" s="20"/>
      <c r="Y1146" s="20"/>
      <c r="Z1146" s="20"/>
      <c r="AA1146" s="20"/>
      <c r="AB1146" s="20"/>
      <c r="AC1146" s="20"/>
      <c r="AD1146" s="20"/>
      <c r="AE1146" s="20"/>
      <c r="AF1146" s="20"/>
      <c r="AG1146" s="23"/>
      <c r="AH1146" s="20"/>
      <c r="AI1146" s="20"/>
      <c r="AJ1146" s="23"/>
      <c r="AK1146" s="20"/>
      <c r="AL1146" s="20"/>
      <c r="AM1146" s="23"/>
      <c r="AN1146" s="20"/>
      <c r="AO1146" s="20"/>
      <c r="AP1146" s="20"/>
      <c r="AQ1146" s="20"/>
      <c r="AR1146" s="20"/>
      <c r="AS1146" s="20"/>
      <c r="AT1146" s="20"/>
      <c r="AU1146" s="20"/>
    </row>
    <row r="1147" spans="17:47" ht="15" thickBot="1" x14ac:dyDescent="0.4">
      <c r="Q1147" s="18">
        <v>176</v>
      </c>
      <c r="R1147" s="20"/>
      <c r="S1147" s="20"/>
      <c r="T1147" s="19">
        <v>310</v>
      </c>
      <c r="U1147" s="20"/>
      <c r="V1147" s="20"/>
      <c r="W1147" s="18">
        <v>269</v>
      </c>
      <c r="X1147" s="20"/>
      <c r="Y1147" s="20"/>
      <c r="Z1147" s="20"/>
      <c r="AA1147" s="20"/>
      <c r="AB1147" s="20"/>
      <c r="AC1147" s="20"/>
      <c r="AD1147" s="20"/>
      <c r="AE1147" s="20"/>
      <c r="AF1147" s="20"/>
      <c r="AG1147" s="23"/>
      <c r="AH1147" s="20"/>
      <c r="AI1147" s="20"/>
      <c r="AJ1147" s="23"/>
      <c r="AK1147" s="20"/>
      <c r="AL1147" s="20"/>
      <c r="AM1147" s="23"/>
      <c r="AN1147" s="20"/>
      <c r="AO1147" s="20"/>
      <c r="AP1147" s="20"/>
      <c r="AQ1147" s="20"/>
      <c r="AR1147" s="20"/>
      <c r="AS1147" s="20"/>
      <c r="AT1147" s="20"/>
      <c r="AU1147" s="20"/>
    </row>
    <row r="1148" spans="17:47" ht="15" thickBot="1" x14ac:dyDescent="0.4">
      <c r="Q1148" s="18">
        <v>178</v>
      </c>
      <c r="R1148" s="20"/>
      <c r="S1148" s="20"/>
      <c r="T1148" s="19">
        <v>226</v>
      </c>
      <c r="U1148" s="20"/>
      <c r="V1148" s="20"/>
      <c r="W1148" s="18">
        <v>304</v>
      </c>
      <c r="X1148" s="20"/>
      <c r="Y1148" s="20"/>
      <c r="Z1148" s="20"/>
      <c r="AA1148" s="20"/>
      <c r="AB1148" s="20"/>
      <c r="AC1148" s="20"/>
      <c r="AD1148" s="20"/>
      <c r="AE1148" s="20"/>
      <c r="AF1148" s="20"/>
      <c r="AG1148" s="23"/>
      <c r="AH1148" s="20"/>
      <c r="AI1148" s="20"/>
      <c r="AJ1148" s="23"/>
      <c r="AK1148" s="20"/>
      <c r="AL1148" s="20"/>
      <c r="AM1148" s="23"/>
      <c r="AN1148" s="20"/>
      <c r="AO1148" s="20"/>
      <c r="AP1148" s="20"/>
      <c r="AQ1148" s="20"/>
      <c r="AR1148" s="20"/>
      <c r="AS1148" s="20"/>
      <c r="AT1148" s="20"/>
      <c r="AU1148" s="20"/>
    </row>
    <row r="1149" spans="17:47" ht="15" thickBot="1" x14ac:dyDescent="0.4">
      <c r="Q1149" s="18">
        <v>192</v>
      </c>
      <c r="R1149" s="20"/>
      <c r="S1149" s="20"/>
      <c r="T1149" s="19">
        <v>156</v>
      </c>
      <c r="U1149" s="20"/>
      <c r="V1149" s="20"/>
      <c r="W1149" s="18">
        <v>239</v>
      </c>
      <c r="X1149" s="20"/>
      <c r="Y1149" s="20"/>
      <c r="Z1149" s="20"/>
      <c r="AA1149" s="20"/>
      <c r="AB1149" s="20"/>
      <c r="AC1149" s="20"/>
      <c r="AD1149" s="20"/>
      <c r="AE1149" s="20"/>
      <c r="AF1149" s="20"/>
      <c r="AG1149" s="23"/>
      <c r="AH1149" s="20"/>
      <c r="AI1149" s="20"/>
      <c r="AJ1149" s="23"/>
      <c r="AK1149" s="20"/>
      <c r="AL1149" s="20"/>
      <c r="AM1149" s="23"/>
      <c r="AN1149" s="20"/>
      <c r="AO1149" s="20"/>
      <c r="AP1149" s="20"/>
      <c r="AQ1149" s="20"/>
      <c r="AR1149" s="20"/>
      <c r="AS1149" s="20"/>
      <c r="AT1149" s="20"/>
      <c r="AU1149" s="20"/>
    </row>
    <row r="1150" spans="17:47" ht="15" thickBot="1" x14ac:dyDescent="0.4">
      <c r="Q1150" s="18">
        <v>326</v>
      </c>
      <c r="R1150" s="20"/>
      <c r="S1150" s="20"/>
      <c r="T1150" s="19">
        <v>221</v>
      </c>
      <c r="U1150" s="20"/>
      <c r="V1150" s="20"/>
      <c r="W1150" s="18">
        <v>268</v>
      </c>
      <c r="X1150" s="20"/>
      <c r="Y1150" s="20"/>
      <c r="Z1150" s="20"/>
      <c r="AA1150" s="20"/>
      <c r="AB1150" s="20"/>
      <c r="AC1150" s="20"/>
      <c r="AD1150" s="20"/>
      <c r="AE1150" s="20"/>
      <c r="AF1150" s="20"/>
      <c r="AG1150" s="23"/>
      <c r="AH1150" s="20"/>
      <c r="AI1150" s="20"/>
      <c r="AJ1150" s="23"/>
      <c r="AK1150" s="20"/>
      <c r="AL1150" s="20"/>
      <c r="AM1150" s="23"/>
      <c r="AN1150" s="20"/>
      <c r="AO1150" s="20"/>
      <c r="AP1150" s="20"/>
      <c r="AQ1150" s="20"/>
      <c r="AR1150" s="20"/>
      <c r="AS1150" s="20"/>
      <c r="AT1150" s="20"/>
      <c r="AU1150" s="20"/>
    </row>
    <row r="1151" spans="17:47" ht="15" thickBot="1" x14ac:dyDescent="0.4">
      <c r="Q1151" s="18">
        <v>351</v>
      </c>
      <c r="R1151" s="20"/>
      <c r="S1151" s="20"/>
      <c r="T1151" s="19">
        <v>181</v>
      </c>
      <c r="U1151" s="20"/>
      <c r="V1151" s="20"/>
      <c r="W1151" s="18">
        <v>291</v>
      </c>
      <c r="X1151" s="20"/>
      <c r="Y1151" s="20"/>
      <c r="Z1151" s="20"/>
      <c r="AA1151" s="20"/>
      <c r="AB1151" s="20"/>
      <c r="AC1151" s="20"/>
      <c r="AD1151" s="20"/>
      <c r="AE1151" s="20"/>
      <c r="AF1151" s="20"/>
      <c r="AG1151" s="23"/>
      <c r="AH1151" s="20"/>
      <c r="AI1151" s="20"/>
      <c r="AJ1151" s="23"/>
      <c r="AK1151" s="20"/>
      <c r="AL1151" s="20"/>
      <c r="AM1151" s="23"/>
      <c r="AN1151" s="20"/>
      <c r="AO1151" s="20"/>
      <c r="AP1151" s="20"/>
      <c r="AQ1151" s="20"/>
      <c r="AR1151" s="20"/>
      <c r="AS1151" s="20"/>
      <c r="AT1151" s="20"/>
      <c r="AU1151" s="20"/>
    </row>
    <row r="1152" spans="17:47" ht="15" thickBot="1" x14ac:dyDescent="0.4">
      <c r="Q1152" s="18">
        <v>414</v>
      </c>
      <c r="R1152" s="20"/>
      <c r="S1152" s="20"/>
      <c r="T1152" s="19">
        <v>210</v>
      </c>
      <c r="U1152" s="20"/>
      <c r="V1152" s="20"/>
      <c r="W1152" s="18">
        <v>226</v>
      </c>
      <c r="X1152" s="20"/>
      <c r="Y1152" s="20"/>
      <c r="Z1152" s="20"/>
      <c r="AA1152" s="20"/>
      <c r="AB1152" s="20"/>
      <c r="AC1152" s="20"/>
      <c r="AD1152" s="20"/>
      <c r="AE1152" s="20"/>
      <c r="AF1152" s="20"/>
      <c r="AG1152" s="23"/>
      <c r="AH1152" s="20"/>
      <c r="AI1152" s="20"/>
      <c r="AJ1152" s="23"/>
      <c r="AK1152" s="20"/>
      <c r="AL1152" s="20"/>
      <c r="AM1152" s="23"/>
      <c r="AN1152" s="20"/>
      <c r="AO1152" s="20"/>
      <c r="AP1152" s="20"/>
      <c r="AQ1152" s="20"/>
      <c r="AR1152" s="20"/>
      <c r="AS1152" s="20"/>
      <c r="AT1152" s="20"/>
      <c r="AU1152" s="20"/>
    </row>
    <row r="1153" spans="17:47" ht="15" thickBot="1" x14ac:dyDescent="0.4">
      <c r="Q1153" s="18">
        <v>127</v>
      </c>
      <c r="R1153" s="20"/>
      <c r="S1153" s="20"/>
      <c r="T1153" s="19">
        <v>237</v>
      </c>
      <c r="U1153" s="20"/>
      <c r="V1153" s="20"/>
      <c r="W1153" s="18">
        <v>341</v>
      </c>
      <c r="X1153" s="20"/>
      <c r="Y1153" s="20"/>
      <c r="Z1153" s="20"/>
      <c r="AA1153" s="20"/>
      <c r="AB1153" s="20"/>
      <c r="AC1153" s="20"/>
      <c r="AD1153" s="20"/>
      <c r="AE1153" s="20"/>
      <c r="AF1153" s="20"/>
      <c r="AG1153" s="23"/>
      <c r="AH1153" s="20"/>
      <c r="AI1153" s="20"/>
      <c r="AJ1153" s="23"/>
      <c r="AK1153" s="20"/>
      <c r="AL1153" s="20"/>
      <c r="AM1153" s="23"/>
      <c r="AN1153" s="20"/>
      <c r="AO1153" s="20"/>
      <c r="AP1153" s="20"/>
      <c r="AQ1153" s="20"/>
      <c r="AR1153" s="20"/>
      <c r="AS1153" s="20"/>
      <c r="AT1153" s="20"/>
      <c r="AU1153" s="20"/>
    </row>
    <row r="1154" spans="17:47" ht="15" thickBot="1" x14ac:dyDescent="0.4">
      <c r="Q1154" s="18">
        <v>521</v>
      </c>
      <c r="R1154" s="20"/>
      <c r="S1154" s="20"/>
      <c r="T1154" s="19">
        <v>219</v>
      </c>
      <c r="U1154" s="20"/>
      <c r="V1154" s="20"/>
      <c r="W1154" s="18">
        <v>386</v>
      </c>
      <c r="X1154" s="20"/>
      <c r="Y1154" s="20"/>
      <c r="Z1154" s="20"/>
      <c r="AA1154" s="20"/>
      <c r="AB1154" s="20"/>
      <c r="AC1154" s="20"/>
      <c r="AD1154" s="20"/>
      <c r="AE1154" s="20"/>
      <c r="AF1154" s="20"/>
      <c r="AG1154" s="23"/>
      <c r="AH1154" s="20"/>
      <c r="AI1154" s="20"/>
      <c r="AJ1154" s="23"/>
      <c r="AK1154" s="20"/>
      <c r="AL1154" s="20"/>
      <c r="AM1154" s="23"/>
      <c r="AN1154" s="20"/>
      <c r="AO1154" s="20"/>
      <c r="AP1154" s="20"/>
      <c r="AQ1154" s="20"/>
      <c r="AR1154" s="20"/>
      <c r="AS1154" s="20"/>
      <c r="AT1154" s="20"/>
      <c r="AU1154" s="20"/>
    </row>
    <row r="1155" spans="17:47" ht="15" thickBot="1" x14ac:dyDescent="0.4">
      <c r="Q1155" s="18">
        <v>545</v>
      </c>
      <c r="R1155" s="20"/>
      <c r="S1155" s="20"/>
      <c r="T1155" s="19">
        <v>189</v>
      </c>
      <c r="U1155" s="20"/>
      <c r="V1155" s="20"/>
      <c r="W1155" s="18">
        <v>402</v>
      </c>
      <c r="X1155" s="20"/>
      <c r="Y1155" s="20"/>
      <c r="Z1155" s="20"/>
      <c r="AA1155" s="20"/>
      <c r="AB1155" s="20"/>
      <c r="AC1155" s="20"/>
      <c r="AD1155" s="20"/>
      <c r="AE1155" s="20"/>
      <c r="AF1155" s="20"/>
      <c r="AG1155" s="23"/>
      <c r="AH1155" s="20"/>
      <c r="AI1155" s="20"/>
      <c r="AJ1155" s="23"/>
      <c r="AK1155" s="20"/>
      <c r="AL1155" s="20"/>
      <c r="AM1155" s="23"/>
      <c r="AN1155" s="20"/>
      <c r="AO1155" s="20"/>
      <c r="AP1155" s="20"/>
      <c r="AQ1155" s="20"/>
      <c r="AR1155" s="20"/>
      <c r="AS1155" s="20"/>
      <c r="AT1155" s="20"/>
      <c r="AU1155" s="20"/>
    </row>
    <row r="1156" spans="17:47" ht="15" thickBot="1" x14ac:dyDescent="0.4">
      <c r="Q1156" s="18">
        <v>289</v>
      </c>
      <c r="R1156" s="20"/>
      <c r="S1156" s="20"/>
      <c r="T1156" s="19">
        <v>301</v>
      </c>
      <c r="U1156" s="20"/>
      <c r="V1156" s="20"/>
      <c r="W1156" s="18">
        <v>1582</v>
      </c>
      <c r="X1156" s="20"/>
      <c r="Y1156" s="20"/>
      <c r="Z1156" s="20"/>
      <c r="AA1156" s="20"/>
      <c r="AB1156" s="20"/>
      <c r="AC1156" s="20"/>
      <c r="AD1156" s="20"/>
      <c r="AE1156" s="20"/>
      <c r="AF1156" s="20"/>
      <c r="AG1156" s="23"/>
      <c r="AH1156" s="20"/>
      <c r="AI1156" s="20"/>
      <c r="AJ1156" s="23"/>
      <c r="AK1156" s="20"/>
      <c r="AL1156" s="20"/>
      <c r="AM1156" s="23"/>
      <c r="AN1156" s="20"/>
      <c r="AO1156" s="20"/>
      <c r="AP1156" s="20"/>
      <c r="AQ1156" s="20"/>
      <c r="AR1156" s="20"/>
      <c r="AS1156" s="20"/>
      <c r="AT1156" s="20"/>
      <c r="AU1156" s="20"/>
    </row>
    <row r="1157" spans="17:47" ht="15" thickBot="1" x14ac:dyDescent="0.4">
      <c r="Q1157" s="18">
        <v>180</v>
      </c>
      <c r="R1157" s="20"/>
      <c r="S1157" s="20"/>
      <c r="T1157" s="19">
        <v>190</v>
      </c>
      <c r="U1157" s="20"/>
      <c r="V1157" s="20"/>
      <c r="W1157" s="18">
        <v>330</v>
      </c>
      <c r="X1157" s="20"/>
      <c r="Y1157" s="20"/>
      <c r="Z1157" s="20"/>
      <c r="AA1157" s="20"/>
      <c r="AB1157" s="20"/>
      <c r="AC1157" s="20"/>
      <c r="AD1157" s="20"/>
      <c r="AE1157" s="20"/>
      <c r="AF1157" s="20"/>
      <c r="AG1157" s="23"/>
      <c r="AH1157" s="20"/>
      <c r="AI1157" s="20"/>
      <c r="AJ1157" s="23"/>
      <c r="AK1157" s="20"/>
      <c r="AL1157" s="20"/>
      <c r="AM1157" s="23"/>
      <c r="AN1157" s="20"/>
      <c r="AO1157" s="20"/>
      <c r="AP1157" s="20"/>
      <c r="AQ1157" s="20"/>
      <c r="AR1157" s="20"/>
      <c r="AS1157" s="20"/>
      <c r="AT1157" s="20"/>
      <c r="AU1157" s="20"/>
    </row>
    <row r="1158" spans="17:47" ht="15" thickBot="1" x14ac:dyDescent="0.4">
      <c r="Q1158" s="18">
        <v>267</v>
      </c>
      <c r="R1158" s="20"/>
      <c r="S1158" s="20"/>
      <c r="T1158" s="19">
        <v>86</v>
      </c>
      <c r="U1158" s="20"/>
      <c r="V1158" s="20"/>
      <c r="W1158" s="18">
        <v>473</v>
      </c>
      <c r="X1158" s="20"/>
      <c r="Y1158" s="20"/>
      <c r="Z1158" s="20"/>
      <c r="AA1158" s="20"/>
      <c r="AB1158" s="20"/>
      <c r="AC1158" s="20"/>
      <c r="AD1158" s="20"/>
      <c r="AE1158" s="20"/>
      <c r="AF1158" s="20"/>
      <c r="AG1158" s="23"/>
      <c r="AH1158" s="20"/>
      <c r="AI1158" s="20"/>
      <c r="AJ1158" s="23"/>
      <c r="AK1158" s="20"/>
      <c r="AL1158" s="20"/>
      <c r="AM1158" s="23"/>
      <c r="AN1158" s="20"/>
      <c r="AO1158" s="20"/>
      <c r="AP1158" s="20"/>
      <c r="AQ1158" s="20"/>
      <c r="AR1158" s="20"/>
      <c r="AS1158" s="20"/>
      <c r="AT1158" s="20"/>
      <c r="AU1158" s="20"/>
    </row>
    <row r="1159" spans="17:47" ht="15" thickBot="1" x14ac:dyDescent="0.4">
      <c r="Q1159" s="18">
        <v>240</v>
      </c>
      <c r="R1159" s="20"/>
      <c r="S1159" s="20"/>
      <c r="T1159" s="19">
        <v>245</v>
      </c>
      <c r="U1159" s="20"/>
      <c r="V1159" s="20"/>
      <c r="W1159" s="18">
        <v>323</v>
      </c>
      <c r="X1159" s="20"/>
      <c r="Y1159" s="20"/>
      <c r="Z1159" s="20"/>
      <c r="AA1159" s="20"/>
      <c r="AB1159" s="20"/>
      <c r="AC1159" s="20"/>
      <c r="AD1159" s="20"/>
      <c r="AE1159" s="20"/>
      <c r="AF1159" s="20"/>
      <c r="AG1159" s="23"/>
      <c r="AH1159" s="20"/>
      <c r="AI1159" s="20"/>
      <c r="AJ1159" s="23"/>
      <c r="AK1159" s="20"/>
      <c r="AL1159" s="20"/>
      <c r="AM1159" s="23"/>
      <c r="AN1159" s="20"/>
      <c r="AO1159" s="20"/>
      <c r="AP1159" s="20"/>
      <c r="AQ1159" s="20"/>
      <c r="AR1159" s="20"/>
      <c r="AS1159" s="20"/>
      <c r="AT1159" s="20"/>
      <c r="AU1159" s="20"/>
    </row>
    <row r="1160" spans="17:47" ht="15" thickBot="1" x14ac:dyDescent="0.4">
      <c r="Q1160" s="18">
        <v>272</v>
      </c>
      <c r="R1160" s="20"/>
      <c r="S1160" s="20"/>
      <c r="T1160" s="19">
        <v>250</v>
      </c>
      <c r="U1160" s="20"/>
      <c r="V1160" s="20"/>
      <c r="W1160" s="18">
        <v>720</v>
      </c>
      <c r="X1160" s="20"/>
      <c r="Y1160" s="20"/>
      <c r="Z1160" s="20"/>
      <c r="AA1160" s="20"/>
      <c r="AB1160" s="20"/>
      <c r="AC1160" s="20"/>
      <c r="AD1160" s="20"/>
      <c r="AE1160" s="20"/>
      <c r="AF1160" s="20"/>
      <c r="AG1160" s="23"/>
      <c r="AH1160" s="20"/>
      <c r="AI1160" s="20"/>
      <c r="AJ1160" s="23"/>
      <c r="AK1160" s="20"/>
      <c r="AL1160" s="20"/>
      <c r="AM1160" s="23"/>
      <c r="AN1160" s="20"/>
      <c r="AO1160" s="20"/>
      <c r="AP1160" s="20"/>
      <c r="AQ1160" s="20"/>
      <c r="AR1160" s="20"/>
      <c r="AS1160" s="20"/>
      <c r="AT1160" s="20"/>
      <c r="AU1160" s="20"/>
    </row>
    <row r="1161" spans="17:47" ht="15" thickBot="1" x14ac:dyDescent="0.4">
      <c r="Q1161" s="18">
        <v>226</v>
      </c>
      <c r="R1161" s="20"/>
      <c r="S1161" s="20"/>
      <c r="T1161" s="19">
        <v>74</v>
      </c>
      <c r="U1161" s="20"/>
      <c r="V1161" s="20"/>
      <c r="W1161" s="18">
        <v>1222</v>
      </c>
      <c r="X1161" s="20"/>
      <c r="Y1161" s="20"/>
      <c r="Z1161" s="20"/>
      <c r="AA1161" s="20"/>
      <c r="AB1161" s="20"/>
      <c r="AC1161" s="20"/>
      <c r="AD1161" s="20"/>
      <c r="AE1161" s="20"/>
      <c r="AF1161" s="20"/>
      <c r="AG1161" s="23"/>
      <c r="AH1161" s="20"/>
      <c r="AI1161" s="20"/>
      <c r="AJ1161" s="23"/>
      <c r="AK1161" s="20"/>
      <c r="AL1161" s="20"/>
      <c r="AM1161" s="23"/>
      <c r="AN1161" s="20"/>
      <c r="AO1161" s="20"/>
      <c r="AP1161" s="20"/>
      <c r="AQ1161" s="20"/>
      <c r="AR1161" s="20"/>
      <c r="AS1161" s="20"/>
      <c r="AT1161" s="20"/>
      <c r="AU1161" s="20"/>
    </row>
    <row r="1162" spans="17:47" ht="15" thickBot="1" x14ac:dyDescent="0.4">
      <c r="Q1162" s="18">
        <v>114</v>
      </c>
      <c r="R1162" s="20"/>
      <c r="S1162" s="20"/>
      <c r="T1162" s="19">
        <v>1456</v>
      </c>
      <c r="U1162" s="20"/>
      <c r="V1162" s="20"/>
      <c r="W1162" s="18">
        <v>760</v>
      </c>
      <c r="X1162" s="20"/>
      <c r="Y1162" s="20"/>
      <c r="Z1162" s="20"/>
      <c r="AA1162" s="20"/>
      <c r="AB1162" s="20"/>
      <c r="AC1162" s="20"/>
      <c r="AD1162" s="20"/>
      <c r="AE1162" s="20"/>
      <c r="AF1162" s="20"/>
      <c r="AG1162" s="23"/>
      <c r="AH1162" s="20"/>
      <c r="AI1162" s="20"/>
      <c r="AJ1162" s="23"/>
      <c r="AK1162" s="20"/>
      <c r="AL1162" s="20"/>
      <c r="AM1162" s="23"/>
      <c r="AN1162" s="20"/>
      <c r="AO1162" s="20"/>
      <c r="AP1162" s="20"/>
      <c r="AQ1162" s="20"/>
      <c r="AR1162" s="20"/>
      <c r="AS1162" s="20"/>
      <c r="AT1162" s="20"/>
      <c r="AU1162" s="20"/>
    </row>
    <row r="1163" spans="17:47" ht="15" thickBot="1" x14ac:dyDescent="0.4">
      <c r="Q1163" s="18">
        <v>1774</v>
      </c>
      <c r="R1163" s="20"/>
      <c r="S1163" s="20"/>
      <c r="T1163" s="19">
        <v>1242</v>
      </c>
      <c r="U1163" s="20"/>
      <c r="V1163" s="20"/>
      <c r="W1163" s="18">
        <v>381</v>
      </c>
      <c r="X1163" s="20"/>
      <c r="Y1163" s="20"/>
      <c r="Z1163" s="20"/>
      <c r="AA1163" s="20"/>
      <c r="AB1163" s="20"/>
      <c r="AC1163" s="20"/>
      <c r="AD1163" s="20"/>
      <c r="AE1163" s="20"/>
      <c r="AF1163" s="20"/>
      <c r="AG1163" s="23"/>
      <c r="AH1163" s="20"/>
      <c r="AI1163" s="20"/>
      <c r="AJ1163" s="23"/>
      <c r="AK1163" s="20"/>
      <c r="AL1163" s="20"/>
      <c r="AM1163" s="23"/>
      <c r="AN1163" s="20"/>
      <c r="AO1163" s="20"/>
      <c r="AP1163" s="20"/>
      <c r="AQ1163" s="20"/>
      <c r="AR1163" s="20"/>
      <c r="AS1163" s="20"/>
      <c r="AT1163" s="20"/>
      <c r="AU1163" s="20"/>
    </row>
    <row r="1164" spans="17:47" ht="15" thickBot="1" x14ac:dyDescent="0.4">
      <c r="Q1164" s="18">
        <v>193</v>
      </c>
      <c r="R1164" s="20"/>
      <c r="S1164" s="20"/>
      <c r="T1164" s="19">
        <v>165</v>
      </c>
      <c r="U1164" s="20"/>
      <c r="V1164" s="20"/>
      <c r="W1164" s="18">
        <v>346</v>
      </c>
      <c r="X1164" s="20"/>
      <c r="Y1164" s="20"/>
      <c r="Z1164" s="20"/>
      <c r="AA1164" s="20"/>
      <c r="AB1164" s="20"/>
      <c r="AC1164" s="20"/>
      <c r="AD1164" s="20"/>
      <c r="AE1164" s="20"/>
      <c r="AF1164" s="20"/>
      <c r="AG1164" s="23"/>
      <c r="AH1164" s="20"/>
      <c r="AI1164" s="20"/>
      <c r="AJ1164" s="23"/>
      <c r="AK1164" s="20"/>
      <c r="AL1164" s="20"/>
      <c r="AM1164" s="23"/>
      <c r="AN1164" s="20"/>
      <c r="AO1164" s="20"/>
      <c r="AP1164" s="20"/>
      <c r="AQ1164" s="20"/>
      <c r="AR1164" s="20"/>
      <c r="AS1164" s="20"/>
      <c r="AT1164" s="20"/>
      <c r="AU1164" s="20"/>
    </row>
    <row r="1165" spans="17:47" ht="15" thickBot="1" x14ac:dyDescent="0.4">
      <c r="Q1165" s="18">
        <v>332</v>
      </c>
      <c r="R1165" s="20"/>
      <c r="S1165" s="20"/>
      <c r="T1165" s="19">
        <v>336</v>
      </c>
      <c r="U1165" s="20"/>
      <c r="V1165" s="20"/>
      <c r="W1165" s="18">
        <v>282</v>
      </c>
      <c r="X1165" s="20"/>
      <c r="Y1165" s="20"/>
      <c r="Z1165" s="20"/>
      <c r="AA1165" s="20"/>
      <c r="AB1165" s="20"/>
      <c r="AC1165" s="20"/>
      <c r="AD1165" s="20"/>
      <c r="AE1165" s="20"/>
      <c r="AF1165" s="20"/>
      <c r="AG1165" s="23"/>
      <c r="AH1165" s="20"/>
      <c r="AI1165" s="20"/>
      <c r="AJ1165" s="23"/>
      <c r="AK1165" s="20"/>
      <c r="AL1165" s="20"/>
      <c r="AM1165" s="23"/>
      <c r="AN1165" s="20"/>
      <c r="AO1165" s="20"/>
      <c r="AP1165" s="20"/>
      <c r="AQ1165" s="20"/>
      <c r="AR1165" s="20"/>
      <c r="AS1165" s="20"/>
      <c r="AT1165" s="20"/>
      <c r="AU1165" s="20"/>
    </row>
    <row r="1166" spans="17:47" ht="15" thickBot="1" x14ac:dyDescent="0.4">
      <c r="Q1166" s="18">
        <v>171</v>
      </c>
      <c r="R1166" s="20"/>
      <c r="S1166" s="20"/>
      <c r="T1166" s="19">
        <v>147</v>
      </c>
      <c r="U1166" s="20"/>
      <c r="V1166" s="20"/>
      <c r="W1166" s="18">
        <v>835</v>
      </c>
      <c r="X1166" s="20"/>
      <c r="Y1166" s="20"/>
      <c r="Z1166" s="20"/>
      <c r="AA1166" s="20"/>
      <c r="AB1166" s="20"/>
      <c r="AC1166" s="20"/>
      <c r="AD1166" s="20"/>
      <c r="AE1166" s="20"/>
      <c r="AF1166" s="20"/>
      <c r="AG1166" s="23"/>
      <c r="AH1166" s="20"/>
      <c r="AI1166" s="20"/>
      <c r="AJ1166" s="23"/>
      <c r="AK1166" s="20"/>
      <c r="AL1166" s="20"/>
      <c r="AM1166" s="23"/>
      <c r="AN1166" s="20"/>
      <c r="AO1166" s="20"/>
      <c r="AP1166" s="20"/>
      <c r="AQ1166" s="20"/>
      <c r="AR1166" s="20"/>
      <c r="AS1166" s="20"/>
      <c r="AT1166" s="20"/>
      <c r="AU1166" s="20"/>
    </row>
    <row r="1167" spans="17:47" ht="15" thickBot="1" x14ac:dyDescent="0.4">
      <c r="Q1167" s="18">
        <v>261</v>
      </c>
      <c r="R1167" s="20"/>
      <c r="S1167" s="20"/>
      <c r="T1167" s="19">
        <v>120</v>
      </c>
      <c r="U1167" s="20"/>
      <c r="V1167" s="20"/>
      <c r="W1167" s="18">
        <v>523</v>
      </c>
      <c r="X1167" s="20"/>
      <c r="Y1167" s="20"/>
      <c r="Z1167" s="20"/>
      <c r="AA1167" s="20"/>
      <c r="AB1167" s="20"/>
      <c r="AC1167" s="20"/>
      <c r="AD1167" s="20"/>
      <c r="AE1167" s="20"/>
      <c r="AF1167" s="20"/>
      <c r="AG1167" s="23"/>
      <c r="AH1167" s="20"/>
      <c r="AI1167" s="20"/>
      <c r="AJ1167" s="23"/>
      <c r="AK1167" s="20"/>
      <c r="AL1167" s="20"/>
      <c r="AM1167" s="23"/>
      <c r="AN1167" s="20"/>
      <c r="AO1167" s="20"/>
      <c r="AP1167" s="20"/>
      <c r="AQ1167" s="20"/>
      <c r="AR1167" s="20"/>
      <c r="AS1167" s="20"/>
      <c r="AT1167" s="20"/>
      <c r="AU1167" s="20"/>
    </row>
    <row r="1168" spans="17:47" ht="15" thickBot="1" x14ac:dyDescent="0.4">
      <c r="Q1168" s="18">
        <v>761</v>
      </c>
      <c r="R1168" s="20"/>
      <c r="S1168" s="20"/>
      <c r="T1168" s="19">
        <v>147</v>
      </c>
      <c r="U1168" s="20"/>
      <c r="V1168" s="20"/>
      <c r="W1168" s="18">
        <v>269</v>
      </c>
      <c r="X1168" s="20"/>
      <c r="Y1168" s="20"/>
      <c r="Z1168" s="20"/>
      <c r="AA1168" s="20"/>
      <c r="AB1168" s="20"/>
      <c r="AC1168" s="20"/>
      <c r="AD1168" s="20"/>
      <c r="AE1168" s="20"/>
      <c r="AF1168" s="20"/>
      <c r="AG1168" s="23"/>
      <c r="AH1168" s="20"/>
      <c r="AI1168" s="20"/>
      <c r="AJ1168" s="23"/>
      <c r="AK1168" s="20"/>
      <c r="AL1168" s="20"/>
      <c r="AM1168" s="23"/>
      <c r="AN1168" s="20"/>
      <c r="AO1168" s="20"/>
      <c r="AP1168" s="20"/>
      <c r="AQ1168" s="20"/>
      <c r="AR1168" s="20"/>
      <c r="AS1168" s="20"/>
      <c r="AT1168" s="20"/>
      <c r="AU1168" s="20"/>
    </row>
    <row r="1169" spans="17:47" ht="15" thickBot="1" x14ac:dyDescent="0.4">
      <c r="Q1169" s="18">
        <v>210</v>
      </c>
      <c r="R1169" s="20"/>
      <c r="S1169" s="20"/>
      <c r="T1169" s="19">
        <v>323</v>
      </c>
      <c r="U1169" s="20"/>
      <c r="V1169" s="20"/>
      <c r="W1169" s="18">
        <v>469</v>
      </c>
      <c r="X1169" s="20"/>
      <c r="Y1169" s="20"/>
      <c r="Z1169" s="20"/>
      <c r="AA1169" s="20"/>
      <c r="AB1169" s="20"/>
      <c r="AC1169" s="20"/>
      <c r="AD1169" s="20"/>
      <c r="AE1169" s="20"/>
      <c r="AF1169" s="20"/>
      <c r="AG1169" s="23"/>
      <c r="AH1169" s="20"/>
      <c r="AI1169" s="20"/>
      <c r="AJ1169" s="23"/>
      <c r="AK1169" s="20"/>
      <c r="AL1169" s="20"/>
      <c r="AM1169" s="23"/>
      <c r="AN1169" s="20"/>
      <c r="AO1169" s="20"/>
      <c r="AP1169" s="20"/>
      <c r="AQ1169" s="20"/>
      <c r="AR1169" s="20"/>
      <c r="AS1169" s="20"/>
      <c r="AT1169" s="20"/>
      <c r="AU1169" s="20"/>
    </row>
    <row r="1170" spans="17:47" ht="15" thickBot="1" x14ac:dyDescent="0.4">
      <c r="Q1170" s="18">
        <v>257</v>
      </c>
      <c r="R1170" s="20"/>
      <c r="S1170" s="20"/>
      <c r="T1170" s="19">
        <v>115</v>
      </c>
      <c r="U1170" s="20"/>
      <c r="V1170" s="20"/>
      <c r="W1170" s="18">
        <v>326</v>
      </c>
      <c r="X1170" s="20"/>
      <c r="Y1170" s="20"/>
      <c r="Z1170" s="20"/>
      <c r="AA1170" s="20"/>
      <c r="AB1170" s="20"/>
      <c r="AC1170" s="20"/>
      <c r="AD1170" s="20"/>
      <c r="AE1170" s="20"/>
      <c r="AF1170" s="20"/>
      <c r="AG1170" s="23"/>
      <c r="AH1170" s="20"/>
      <c r="AI1170" s="20"/>
      <c r="AJ1170" s="23"/>
      <c r="AK1170" s="20"/>
      <c r="AL1170" s="20"/>
      <c r="AM1170" s="23"/>
      <c r="AN1170" s="20"/>
      <c r="AO1170" s="20"/>
      <c r="AP1170" s="20"/>
      <c r="AQ1170" s="20"/>
      <c r="AR1170" s="20"/>
      <c r="AS1170" s="20"/>
      <c r="AT1170" s="20"/>
      <c r="AU1170" s="20"/>
    </row>
    <row r="1171" spans="17:47" ht="15" thickBot="1" x14ac:dyDescent="0.4">
      <c r="Q1171" s="18">
        <v>74</v>
      </c>
      <c r="R1171" s="20"/>
      <c r="S1171" s="20"/>
      <c r="T1171" s="19">
        <v>262</v>
      </c>
      <c r="U1171" s="20"/>
      <c r="V1171" s="20"/>
      <c r="W1171" s="18">
        <v>222</v>
      </c>
      <c r="X1171" s="20"/>
      <c r="Y1171" s="20"/>
      <c r="Z1171" s="20"/>
      <c r="AA1171" s="20"/>
      <c r="AB1171" s="20"/>
      <c r="AC1171" s="20"/>
      <c r="AD1171" s="20"/>
      <c r="AE1171" s="20"/>
      <c r="AF1171" s="20"/>
      <c r="AG1171" s="23"/>
      <c r="AH1171" s="20"/>
      <c r="AI1171" s="20"/>
      <c r="AJ1171" s="23"/>
      <c r="AK1171" s="20"/>
      <c r="AL1171" s="20"/>
      <c r="AM1171" s="23"/>
      <c r="AN1171" s="20"/>
      <c r="AO1171" s="20"/>
      <c r="AP1171" s="20"/>
      <c r="AQ1171" s="20"/>
      <c r="AR1171" s="20"/>
      <c r="AS1171" s="20"/>
      <c r="AT1171" s="20"/>
      <c r="AU1171" s="20"/>
    </row>
    <row r="1172" spans="17:47" ht="15" thickBot="1" x14ac:dyDescent="0.4">
      <c r="Q1172" s="18">
        <v>62</v>
      </c>
      <c r="R1172" s="20"/>
      <c r="S1172" s="20"/>
      <c r="T1172" s="19">
        <v>233</v>
      </c>
      <c r="U1172" s="20"/>
      <c r="V1172" s="20"/>
      <c r="W1172" s="18">
        <v>263</v>
      </c>
      <c r="X1172" s="20"/>
      <c r="Y1172" s="20"/>
      <c r="Z1172" s="20"/>
      <c r="AA1172" s="20"/>
      <c r="AB1172" s="20"/>
      <c r="AC1172" s="20"/>
      <c r="AD1172" s="20"/>
      <c r="AE1172" s="20"/>
      <c r="AF1172" s="20"/>
      <c r="AG1172" s="23"/>
      <c r="AH1172" s="20"/>
      <c r="AI1172" s="20"/>
      <c r="AJ1172" s="23"/>
      <c r="AK1172" s="20"/>
      <c r="AL1172" s="20"/>
      <c r="AM1172" s="23"/>
      <c r="AN1172" s="20"/>
      <c r="AO1172" s="20"/>
      <c r="AP1172" s="20"/>
      <c r="AQ1172" s="20"/>
      <c r="AR1172" s="20"/>
      <c r="AS1172" s="20"/>
      <c r="AT1172" s="20"/>
      <c r="AU1172" s="20"/>
    </row>
    <row r="1173" spans="17:47" ht="15" thickBot="1" x14ac:dyDescent="0.4">
      <c r="Q1173" s="18">
        <v>127</v>
      </c>
      <c r="R1173" s="20"/>
      <c r="S1173" s="20"/>
      <c r="T1173" s="19">
        <v>197</v>
      </c>
      <c r="U1173" s="20"/>
      <c r="V1173" s="20"/>
      <c r="W1173" s="18">
        <v>529</v>
      </c>
      <c r="X1173" s="20"/>
      <c r="Y1173" s="20"/>
      <c r="Z1173" s="20"/>
      <c r="AA1173" s="20"/>
      <c r="AB1173" s="20"/>
      <c r="AC1173" s="20"/>
      <c r="AD1173" s="20"/>
      <c r="AE1173" s="20"/>
      <c r="AF1173" s="20"/>
      <c r="AG1173" s="23"/>
      <c r="AH1173" s="20"/>
      <c r="AI1173" s="20"/>
      <c r="AJ1173" s="23"/>
      <c r="AK1173" s="20"/>
      <c r="AL1173" s="20"/>
      <c r="AM1173" s="23"/>
      <c r="AN1173" s="20"/>
      <c r="AO1173" s="20"/>
      <c r="AP1173" s="20"/>
      <c r="AQ1173" s="20"/>
      <c r="AR1173" s="20"/>
      <c r="AS1173" s="20"/>
      <c r="AT1173" s="20"/>
      <c r="AU1173" s="20"/>
    </row>
    <row r="1174" spans="17:47" ht="15" thickBot="1" x14ac:dyDescent="0.4">
      <c r="Q1174" s="18">
        <v>379</v>
      </c>
      <c r="R1174" s="20"/>
      <c r="S1174" s="20"/>
      <c r="T1174" s="19">
        <v>106</v>
      </c>
      <c r="U1174" s="20"/>
      <c r="V1174" s="20"/>
      <c r="W1174" s="18">
        <v>528</v>
      </c>
      <c r="X1174" s="20"/>
      <c r="Y1174" s="20"/>
      <c r="Z1174" s="20"/>
      <c r="AA1174" s="20"/>
      <c r="AB1174" s="20"/>
      <c r="AC1174" s="20"/>
      <c r="AD1174" s="20"/>
      <c r="AE1174" s="20"/>
      <c r="AF1174" s="20"/>
      <c r="AG1174" s="23"/>
      <c r="AH1174" s="20"/>
      <c r="AI1174" s="20"/>
      <c r="AJ1174" s="23"/>
      <c r="AK1174" s="20"/>
      <c r="AL1174" s="20"/>
      <c r="AM1174" s="23"/>
      <c r="AN1174" s="20"/>
      <c r="AO1174" s="20"/>
      <c r="AP1174" s="20"/>
      <c r="AQ1174" s="20"/>
      <c r="AR1174" s="20"/>
      <c r="AS1174" s="20"/>
      <c r="AT1174" s="20"/>
      <c r="AU1174" s="20"/>
    </row>
    <row r="1175" spans="17:47" ht="15" thickBot="1" x14ac:dyDescent="0.4">
      <c r="Q1175" s="18">
        <v>426</v>
      </c>
      <c r="R1175" s="20"/>
      <c r="S1175" s="20"/>
      <c r="T1175" s="19">
        <v>271</v>
      </c>
      <c r="U1175" s="20"/>
      <c r="V1175" s="20"/>
      <c r="W1175" s="18">
        <v>361</v>
      </c>
      <c r="X1175" s="20"/>
      <c r="Y1175" s="20"/>
      <c r="Z1175" s="20"/>
      <c r="AA1175" s="20"/>
      <c r="AB1175" s="20"/>
      <c r="AC1175" s="20"/>
      <c r="AD1175" s="20"/>
      <c r="AE1175" s="20"/>
      <c r="AF1175" s="20"/>
      <c r="AG1175" s="23"/>
      <c r="AH1175" s="20"/>
      <c r="AI1175" s="20"/>
      <c r="AJ1175" s="23"/>
      <c r="AK1175" s="20"/>
      <c r="AL1175" s="20"/>
      <c r="AM1175" s="23"/>
      <c r="AN1175" s="20"/>
      <c r="AO1175" s="20"/>
      <c r="AP1175" s="20"/>
      <c r="AQ1175" s="20"/>
      <c r="AR1175" s="20"/>
      <c r="AS1175" s="20"/>
      <c r="AT1175" s="20"/>
      <c r="AU1175" s="20"/>
    </row>
    <row r="1176" spans="17:47" ht="15" thickBot="1" x14ac:dyDescent="0.4">
      <c r="Q1176" s="18">
        <v>266</v>
      </c>
      <c r="R1176" s="20"/>
      <c r="S1176" s="20"/>
      <c r="T1176" s="19">
        <v>178</v>
      </c>
      <c r="U1176" s="20"/>
      <c r="V1176" s="20"/>
      <c r="W1176" s="18">
        <v>365</v>
      </c>
      <c r="X1176" s="20"/>
      <c r="Y1176" s="20"/>
      <c r="Z1176" s="20"/>
      <c r="AA1176" s="20"/>
      <c r="AB1176" s="20"/>
      <c r="AC1176" s="20"/>
      <c r="AD1176" s="20"/>
      <c r="AE1176" s="20"/>
      <c r="AF1176" s="20"/>
      <c r="AG1176" s="23"/>
      <c r="AH1176" s="20"/>
      <c r="AI1176" s="20"/>
      <c r="AJ1176" s="23"/>
      <c r="AK1176" s="20"/>
      <c r="AL1176" s="20"/>
      <c r="AM1176" s="23"/>
      <c r="AN1176" s="20"/>
      <c r="AO1176" s="20"/>
      <c r="AP1176" s="20"/>
      <c r="AQ1176" s="20"/>
      <c r="AR1176" s="20"/>
      <c r="AS1176" s="20"/>
      <c r="AT1176" s="20"/>
      <c r="AU1176" s="20"/>
    </row>
    <row r="1177" spans="17:47" ht="15" thickBot="1" x14ac:dyDescent="0.4">
      <c r="Q1177" s="18">
        <v>201</v>
      </c>
      <c r="R1177" s="20"/>
      <c r="S1177" s="20"/>
      <c r="T1177" s="19">
        <v>247</v>
      </c>
      <c r="U1177" s="20"/>
      <c r="V1177" s="20"/>
      <c r="W1177" s="18">
        <v>241</v>
      </c>
      <c r="X1177" s="20"/>
      <c r="Y1177" s="20"/>
      <c r="Z1177" s="20"/>
      <c r="AA1177" s="20"/>
      <c r="AB1177" s="20"/>
      <c r="AC1177" s="20"/>
      <c r="AD1177" s="20"/>
      <c r="AE1177" s="20"/>
      <c r="AF1177" s="20"/>
      <c r="AG1177" s="23"/>
      <c r="AH1177" s="20"/>
      <c r="AI1177" s="20"/>
      <c r="AJ1177" s="23"/>
      <c r="AK1177" s="20"/>
      <c r="AL1177" s="20"/>
      <c r="AM1177" s="23"/>
      <c r="AN1177" s="20"/>
      <c r="AO1177" s="20"/>
      <c r="AP1177" s="20"/>
      <c r="AQ1177" s="20"/>
      <c r="AR1177" s="20"/>
      <c r="AS1177" s="20"/>
      <c r="AT1177" s="20"/>
      <c r="AU1177" s="20"/>
    </row>
    <row r="1178" spans="17:47" ht="15" thickBot="1" x14ac:dyDescent="0.4">
      <c r="Q1178" s="18">
        <v>486</v>
      </c>
      <c r="R1178" s="20"/>
      <c r="S1178" s="20"/>
      <c r="T1178" s="19">
        <v>375</v>
      </c>
      <c r="U1178" s="20"/>
      <c r="V1178" s="20"/>
      <c r="W1178" s="18">
        <v>558</v>
      </c>
      <c r="X1178" s="20"/>
      <c r="Y1178" s="20"/>
      <c r="Z1178" s="20"/>
      <c r="AA1178" s="20"/>
      <c r="AB1178" s="20"/>
      <c r="AC1178" s="20"/>
      <c r="AD1178" s="20"/>
      <c r="AE1178" s="20"/>
      <c r="AF1178" s="20"/>
      <c r="AG1178" s="23"/>
      <c r="AH1178" s="20"/>
      <c r="AI1178" s="20"/>
      <c r="AJ1178" s="23"/>
      <c r="AK1178" s="20"/>
      <c r="AL1178" s="20"/>
      <c r="AM1178" s="23"/>
      <c r="AN1178" s="20"/>
      <c r="AO1178" s="20"/>
      <c r="AP1178" s="20"/>
      <c r="AQ1178" s="20"/>
      <c r="AR1178" s="20"/>
      <c r="AS1178" s="20"/>
      <c r="AT1178" s="20"/>
      <c r="AU1178" s="20"/>
    </row>
    <row r="1179" spans="17:47" ht="15" thickBot="1" x14ac:dyDescent="0.4">
      <c r="Q1179" s="18">
        <v>330</v>
      </c>
      <c r="R1179" s="20"/>
      <c r="S1179" s="20"/>
      <c r="T1179" s="19">
        <v>267</v>
      </c>
      <c r="U1179" s="20"/>
      <c r="V1179" s="20"/>
      <c r="W1179" s="18">
        <v>389</v>
      </c>
      <c r="X1179" s="20"/>
      <c r="Y1179" s="20"/>
      <c r="Z1179" s="20"/>
      <c r="AA1179" s="20"/>
      <c r="AB1179" s="20"/>
      <c r="AC1179" s="20"/>
      <c r="AD1179" s="20"/>
      <c r="AE1179" s="20"/>
      <c r="AF1179" s="20"/>
      <c r="AG1179" s="23"/>
      <c r="AH1179" s="20"/>
      <c r="AI1179" s="20"/>
      <c r="AJ1179" s="23"/>
      <c r="AK1179" s="20"/>
      <c r="AL1179" s="20"/>
      <c r="AM1179" s="23"/>
      <c r="AN1179" s="20"/>
      <c r="AO1179" s="20"/>
      <c r="AP1179" s="20"/>
      <c r="AQ1179" s="20"/>
      <c r="AR1179" s="20"/>
      <c r="AS1179" s="20"/>
      <c r="AT1179" s="20"/>
      <c r="AU1179" s="20"/>
    </row>
    <row r="1180" spans="17:47" ht="15" thickBot="1" x14ac:dyDescent="0.4">
      <c r="Q1180" s="18">
        <v>873</v>
      </c>
      <c r="R1180" s="20"/>
      <c r="S1180" s="20"/>
      <c r="T1180" s="19">
        <v>243</v>
      </c>
      <c r="U1180" s="20"/>
      <c r="V1180" s="20"/>
      <c r="W1180" s="18">
        <v>416</v>
      </c>
      <c r="X1180" s="20"/>
      <c r="Y1180" s="20"/>
      <c r="Z1180" s="20"/>
      <c r="AA1180" s="20"/>
      <c r="AB1180" s="20"/>
      <c r="AC1180" s="20"/>
      <c r="AD1180" s="20"/>
      <c r="AE1180" s="20"/>
      <c r="AF1180" s="20"/>
      <c r="AG1180" s="23"/>
      <c r="AH1180" s="20"/>
      <c r="AI1180" s="20"/>
      <c r="AJ1180" s="23"/>
      <c r="AK1180" s="20"/>
      <c r="AL1180" s="20"/>
      <c r="AM1180" s="23"/>
      <c r="AN1180" s="20"/>
      <c r="AO1180" s="20"/>
      <c r="AP1180" s="20"/>
      <c r="AQ1180" s="20"/>
      <c r="AR1180" s="20"/>
      <c r="AS1180" s="20"/>
      <c r="AT1180" s="20"/>
      <c r="AU1180" s="20"/>
    </row>
    <row r="1181" spans="17:47" ht="15" thickBot="1" x14ac:dyDescent="0.4">
      <c r="Q1181" s="18">
        <v>796</v>
      </c>
      <c r="R1181" s="20"/>
      <c r="S1181" s="20"/>
      <c r="T1181" s="19">
        <v>133</v>
      </c>
      <c r="U1181" s="20"/>
      <c r="V1181" s="20"/>
      <c r="W1181" s="18">
        <v>424</v>
      </c>
      <c r="X1181" s="20"/>
      <c r="Y1181" s="20"/>
      <c r="Z1181" s="20"/>
      <c r="AA1181" s="20"/>
      <c r="AB1181" s="20"/>
      <c r="AC1181" s="20"/>
      <c r="AD1181" s="20"/>
      <c r="AE1181" s="20"/>
      <c r="AF1181" s="20"/>
      <c r="AG1181" s="23"/>
      <c r="AH1181" s="20"/>
      <c r="AI1181" s="20"/>
      <c r="AJ1181" s="23"/>
      <c r="AK1181" s="20"/>
      <c r="AL1181" s="20"/>
      <c r="AM1181" s="23"/>
      <c r="AN1181" s="20"/>
      <c r="AO1181" s="20"/>
      <c r="AP1181" s="20"/>
      <c r="AQ1181" s="20"/>
      <c r="AR1181" s="20"/>
      <c r="AS1181" s="20"/>
      <c r="AT1181" s="20"/>
      <c r="AU1181" s="20"/>
    </row>
    <row r="1182" spans="17:47" ht="15" thickBot="1" x14ac:dyDescent="0.4">
      <c r="Q1182" s="18">
        <v>1086</v>
      </c>
      <c r="R1182" s="20"/>
      <c r="S1182" s="20"/>
      <c r="T1182" s="19">
        <v>348</v>
      </c>
      <c r="U1182" s="20"/>
      <c r="V1182" s="20"/>
      <c r="W1182" s="18">
        <v>183</v>
      </c>
      <c r="X1182" s="20"/>
      <c r="Y1182" s="20"/>
      <c r="Z1182" s="20"/>
      <c r="AA1182" s="20"/>
      <c r="AB1182" s="20"/>
      <c r="AC1182" s="20"/>
      <c r="AD1182" s="20"/>
      <c r="AE1182" s="20"/>
      <c r="AF1182" s="20"/>
      <c r="AG1182" s="23"/>
      <c r="AH1182" s="20"/>
      <c r="AI1182" s="20"/>
      <c r="AJ1182" s="23"/>
      <c r="AK1182" s="20"/>
      <c r="AL1182" s="20"/>
      <c r="AM1182" s="23"/>
      <c r="AN1182" s="20"/>
      <c r="AO1182" s="20"/>
      <c r="AP1182" s="20"/>
      <c r="AQ1182" s="20"/>
      <c r="AR1182" s="20"/>
      <c r="AS1182" s="20"/>
      <c r="AT1182" s="20"/>
      <c r="AU1182" s="20"/>
    </row>
    <row r="1183" spans="17:47" ht="15" thickBot="1" x14ac:dyDescent="0.4">
      <c r="Q1183" s="18">
        <v>316</v>
      </c>
      <c r="R1183" s="20"/>
      <c r="S1183" s="20"/>
      <c r="T1183" s="19">
        <v>166</v>
      </c>
      <c r="U1183" s="20"/>
      <c r="V1183" s="20"/>
      <c r="W1183" s="18">
        <v>452</v>
      </c>
      <c r="X1183" s="20"/>
      <c r="Y1183" s="20"/>
      <c r="Z1183" s="20"/>
      <c r="AA1183" s="20"/>
      <c r="AB1183" s="20"/>
      <c r="AC1183" s="20"/>
      <c r="AD1183" s="20"/>
      <c r="AE1183" s="20"/>
      <c r="AF1183" s="20"/>
      <c r="AG1183" s="23"/>
      <c r="AH1183" s="20"/>
      <c r="AI1183" s="20"/>
      <c r="AJ1183" s="23"/>
      <c r="AK1183" s="20"/>
      <c r="AL1183" s="20"/>
      <c r="AM1183" s="23"/>
      <c r="AN1183" s="20"/>
      <c r="AO1183" s="20"/>
      <c r="AP1183" s="20"/>
      <c r="AQ1183" s="20"/>
      <c r="AR1183" s="20"/>
      <c r="AS1183" s="20"/>
      <c r="AT1183" s="20"/>
      <c r="AU1183" s="20"/>
    </row>
    <row r="1184" spans="17:47" ht="15" thickBot="1" x14ac:dyDescent="0.4">
      <c r="Q1184" s="18">
        <v>250</v>
      </c>
      <c r="R1184" s="20"/>
      <c r="S1184" s="20"/>
      <c r="T1184" s="19">
        <v>325</v>
      </c>
      <c r="U1184" s="20"/>
      <c r="V1184" s="20"/>
      <c r="W1184" s="18">
        <v>705</v>
      </c>
      <c r="X1184" s="20"/>
      <c r="Y1184" s="20"/>
      <c r="Z1184" s="20"/>
      <c r="AA1184" s="20"/>
      <c r="AB1184" s="20"/>
      <c r="AC1184" s="20"/>
      <c r="AD1184" s="20"/>
      <c r="AE1184" s="20"/>
      <c r="AF1184" s="20"/>
      <c r="AG1184" s="23"/>
      <c r="AH1184" s="20"/>
      <c r="AI1184" s="20"/>
      <c r="AJ1184" s="23"/>
      <c r="AK1184" s="20"/>
      <c r="AL1184" s="20"/>
      <c r="AM1184" s="23"/>
      <c r="AN1184" s="20"/>
      <c r="AO1184" s="20"/>
      <c r="AP1184" s="20"/>
      <c r="AQ1184" s="20"/>
      <c r="AR1184" s="20"/>
      <c r="AS1184" s="20"/>
      <c r="AT1184" s="20"/>
      <c r="AU1184" s="20"/>
    </row>
    <row r="1185" spans="17:47" ht="15" thickBot="1" x14ac:dyDescent="0.4">
      <c r="Q1185" s="18">
        <v>735</v>
      </c>
      <c r="R1185" s="20"/>
      <c r="S1185" s="20"/>
      <c r="T1185" s="19">
        <v>264</v>
      </c>
      <c r="U1185" s="20"/>
      <c r="V1185" s="20"/>
      <c r="W1185" s="18">
        <v>378</v>
      </c>
      <c r="X1185" s="20"/>
      <c r="Y1185" s="20"/>
      <c r="Z1185" s="20"/>
      <c r="AA1185" s="20"/>
      <c r="AB1185" s="20"/>
      <c r="AC1185" s="20"/>
      <c r="AD1185" s="20"/>
      <c r="AE1185" s="20"/>
      <c r="AF1185" s="20"/>
      <c r="AG1185" s="23"/>
      <c r="AH1185" s="20"/>
      <c r="AI1185" s="20"/>
      <c r="AJ1185" s="23"/>
      <c r="AK1185" s="20"/>
      <c r="AL1185" s="20"/>
      <c r="AM1185" s="23"/>
      <c r="AN1185" s="20"/>
      <c r="AO1185" s="20"/>
      <c r="AP1185" s="20"/>
      <c r="AQ1185" s="20"/>
      <c r="AR1185" s="20"/>
      <c r="AS1185" s="20"/>
      <c r="AT1185" s="20"/>
      <c r="AU1185" s="20"/>
    </row>
    <row r="1186" spans="17:47" ht="15" thickBot="1" x14ac:dyDescent="0.4">
      <c r="Q1186" s="18">
        <v>366</v>
      </c>
      <c r="R1186" s="20"/>
      <c r="S1186" s="20"/>
      <c r="T1186" s="19">
        <v>223</v>
      </c>
      <c r="U1186" s="20"/>
      <c r="V1186" s="20"/>
      <c r="W1186" s="18">
        <v>523</v>
      </c>
      <c r="X1186" s="20"/>
      <c r="Y1186" s="20"/>
      <c r="Z1186" s="20"/>
      <c r="AA1186" s="20"/>
      <c r="AB1186" s="20"/>
      <c r="AC1186" s="20"/>
      <c r="AD1186" s="20"/>
      <c r="AE1186" s="20"/>
      <c r="AF1186" s="20"/>
      <c r="AG1186" s="23"/>
      <c r="AH1186" s="20"/>
      <c r="AI1186" s="20"/>
      <c r="AJ1186" s="23"/>
      <c r="AK1186" s="20"/>
      <c r="AL1186" s="20"/>
      <c r="AM1186" s="23"/>
      <c r="AN1186" s="20"/>
      <c r="AO1186" s="20"/>
      <c r="AP1186" s="20"/>
      <c r="AQ1186" s="20"/>
      <c r="AR1186" s="20"/>
      <c r="AS1186" s="20"/>
      <c r="AT1186" s="20"/>
      <c r="AU1186" s="20"/>
    </row>
    <row r="1187" spans="17:47" ht="15" thickBot="1" x14ac:dyDescent="0.4">
      <c r="Q1187" s="18">
        <v>409</v>
      </c>
      <c r="R1187" s="20"/>
      <c r="S1187" s="20"/>
      <c r="T1187" s="19">
        <v>189</v>
      </c>
      <c r="U1187" s="20"/>
      <c r="V1187" s="20"/>
      <c r="W1187" s="18">
        <v>210</v>
      </c>
      <c r="X1187" s="20"/>
      <c r="Y1187" s="20"/>
      <c r="Z1187" s="20"/>
      <c r="AA1187" s="20"/>
      <c r="AB1187" s="20"/>
      <c r="AC1187" s="20"/>
      <c r="AD1187" s="20"/>
      <c r="AE1187" s="20"/>
      <c r="AF1187" s="20"/>
      <c r="AG1187" s="23"/>
      <c r="AH1187" s="20"/>
      <c r="AI1187" s="20"/>
      <c r="AJ1187" s="23"/>
      <c r="AK1187" s="20"/>
      <c r="AL1187" s="20"/>
      <c r="AM1187" s="23"/>
      <c r="AN1187" s="20"/>
      <c r="AO1187" s="20"/>
      <c r="AP1187" s="20"/>
      <c r="AQ1187" s="20"/>
      <c r="AR1187" s="20"/>
      <c r="AS1187" s="20"/>
      <c r="AT1187" s="20"/>
      <c r="AU1187" s="20"/>
    </row>
    <row r="1188" spans="17:47" ht="15" thickBot="1" x14ac:dyDescent="0.4">
      <c r="Q1188" s="18">
        <v>647</v>
      </c>
      <c r="R1188" s="20"/>
      <c r="S1188" s="20"/>
      <c r="T1188" s="19">
        <v>489</v>
      </c>
      <c r="U1188" s="20"/>
      <c r="V1188" s="20"/>
      <c r="W1188" s="18">
        <v>261</v>
      </c>
      <c r="X1188" s="20"/>
      <c r="Y1188" s="20"/>
      <c r="Z1188" s="20"/>
      <c r="AA1188" s="20"/>
      <c r="AB1188" s="20"/>
      <c r="AC1188" s="20"/>
      <c r="AD1188" s="20"/>
      <c r="AE1188" s="20"/>
      <c r="AF1188" s="20"/>
      <c r="AG1188" s="23"/>
      <c r="AH1188" s="20"/>
      <c r="AI1188" s="20"/>
      <c r="AJ1188" s="23"/>
      <c r="AK1188" s="20"/>
      <c r="AL1188" s="20"/>
      <c r="AM1188" s="23"/>
      <c r="AN1188" s="20"/>
      <c r="AO1188" s="20"/>
      <c r="AP1188" s="20"/>
      <c r="AQ1188" s="20"/>
      <c r="AR1188" s="20"/>
      <c r="AS1188" s="20"/>
      <c r="AT1188" s="20"/>
      <c r="AU1188" s="20"/>
    </row>
    <row r="1189" spans="17:47" ht="15" thickBot="1" x14ac:dyDescent="0.4">
      <c r="Q1189" s="18">
        <v>414</v>
      </c>
      <c r="R1189" s="20"/>
      <c r="S1189" s="20"/>
      <c r="T1189" s="19">
        <v>408</v>
      </c>
      <c r="U1189" s="20"/>
      <c r="V1189" s="20"/>
      <c r="W1189" s="18">
        <v>341</v>
      </c>
      <c r="X1189" s="20"/>
      <c r="Y1189" s="20"/>
      <c r="Z1189" s="20"/>
      <c r="AA1189" s="20"/>
      <c r="AB1189" s="20"/>
      <c r="AC1189" s="20"/>
      <c r="AD1189" s="20"/>
      <c r="AE1189" s="20"/>
      <c r="AF1189" s="20"/>
      <c r="AG1189" s="23"/>
      <c r="AH1189" s="20"/>
      <c r="AI1189" s="20"/>
      <c r="AJ1189" s="23"/>
      <c r="AK1189" s="20"/>
      <c r="AL1189" s="20"/>
      <c r="AM1189" s="23"/>
      <c r="AN1189" s="20"/>
      <c r="AO1189" s="20"/>
      <c r="AP1189" s="20"/>
      <c r="AQ1189" s="20"/>
      <c r="AR1189" s="20"/>
      <c r="AS1189" s="20"/>
      <c r="AT1189" s="20"/>
      <c r="AU1189" s="20"/>
    </row>
    <row r="1190" spans="17:47" ht="15" thickBot="1" x14ac:dyDescent="0.4">
      <c r="Q1190" s="18">
        <v>774</v>
      </c>
      <c r="R1190" s="20"/>
      <c r="S1190" s="20"/>
      <c r="T1190" s="19">
        <v>293</v>
      </c>
      <c r="U1190" s="20"/>
      <c r="V1190" s="20"/>
      <c r="W1190" s="18">
        <v>286</v>
      </c>
      <c r="X1190" s="20"/>
      <c r="Y1190" s="20"/>
      <c r="Z1190" s="20"/>
      <c r="AA1190" s="20"/>
      <c r="AB1190" s="20"/>
      <c r="AC1190" s="20"/>
      <c r="AD1190" s="20"/>
      <c r="AE1190" s="20"/>
      <c r="AF1190" s="20"/>
      <c r="AG1190" s="23"/>
      <c r="AH1190" s="20"/>
      <c r="AI1190" s="20"/>
      <c r="AJ1190" s="23"/>
      <c r="AK1190" s="20"/>
      <c r="AL1190" s="20"/>
      <c r="AM1190" s="23"/>
      <c r="AN1190" s="20"/>
      <c r="AO1190" s="20"/>
      <c r="AP1190" s="20"/>
      <c r="AQ1190" s="20"/>
      <c r="AR1190" s="20"/>
      <c r="AS1190" s="20"/>
      <c r="AT1190" s="20"/>
      <c r="AU1190" s="20"/>
    </row>
    <row r="1191" spans="17:47" ht="15" thickBot="1" x14ac:dyDescent="0.4">
      <c r="Q1191" s="18">
        <v>638</v>
      </c>
      <c r="R1191" s="20"/>
      <c r="S1191" s="20"/>
      <c r="T1191" s="19">
        <v>75</v>
      </c>
      <c r="U1191" s="20"/>
      <c r="V1191" s="20"/>
      <c r="W1191" s="18">
        <v>626</v>
      </c>
      <c r="X1191" s="20"/>
      <c r="Y1191" s="20"/>
      <c r="Z1191" s="20"/>
      <c r="AA1191" s="20"/>
      <c r="AB1191" s="20"/>
      <c r="AC1191" s="20"/>
      <c r="AD1191" s="20"/>
      <c r="AE1191" s="20"/>
      <c r="AF1191" s="20"/>
      <c r="AG1191" s="23"/>
      <c r="AH1191" s="20"/>
      <c r="AI1191" s="20"/>
      <c r="AJ1191" s="23"/>
      <c r="AK1191" s="20"/>
      <c r="AL1191" s="20"/>
      <c r="AM1191" s="23"/>
      <c r="AN1191" s="20"/>
      <c r="AO1191" s="20"/>
      <c r="AP1191" s="20"/>
      <c r="AQ1191" s="20"/>
      <c r="AR1191" s="20"/>
      <c r="AS1191" s="20"/>
      <c r="AT1191" s="20"/>
      <c r="AU1191" s="20"/>
    </row>
    <row r="1192" spans="17:47" ht="15" thickBot="1" x14ac:dyDescent="0.4">
      <c r="Q1192" s="18">
        <v>567</v>
      </c>
      <c r="R1192" s="20"/>
      <c r="S1192" s="20"/>
      <c r="T1192" s="19">
        <v>190</v>
      </c>
      <c r="U1192" s="20"/>
      <c r="V1192" s="20"/>
      <c r="W1192" s="18">
        <v>301</v>
      </c>
      <c r="X1192" s="20"/>
      <c r="Y1192" s="20"/>
      <c r="Z1192" s="20"/>
      <c r="AA1192" s="20"/>
      <c r="AB1192" s="20"/>
      <c r="AC1192" s="20"/>
      <c r="AD1192" s="20"/>
      <c r="AE1192" s="20"/>
      <c r="AF1192" s="20"/>
      <c r="AG1192" s="23"/>
      <c r="AH1192" s="20"/>
      <c r="AI1192" s="20"/>
      <c r="AJ1192" s="23"/>
      <c r="AK1192" s="20"/>
      <c r="AL1192" s="20"/>
      <c r="AM1192" s="23"/>
      <c r="AN1192" s="20"/>
      <c r="AO1192" s="20"/>
      <c r="AP1192" s="20"/>
      <c r="AQ1192" s="20"/>
      <c r="AR1192" s="20"/>
      <c r="AS1192" s="20"/>
      <c r="AT1192" s="20"/>
      <c r="AU1192" s="20"/>
    </row>
    <row r="1193" spans="17:47" ht="15" thickBot="1" x14ac:dyDescent="0.4">
      <c r="Q1193" s="18">
        <v>730</v>
      </c>
      <c r="R1193" s="20"/>
      <c r="S1193" s="20"/>
      <c r="T1193" s="19">
        <v>123</v>
      </c>
      <c r="U1193" s="20"/>
      <c r="V1193" s="20"/>
      <c r="W1193" s="18">
        <v>498</v>
      </c>
      <c r="X1193" s="20"/>
      <c r="Y1193" s="20"/>
      <c r="Z1193" s="20"/>
      <c r="AA1193" s="20"/>
      <c r="AB1193" s="20"/>
      <c r="AC1193" s="20"/>
      <c r="AD1193" s="20"/>
      <c r="AE1193" s="20"/>
      <c r="AF1193" s="20"/>
      <c r="AG1193" s="23"/>
      <c r="AH1193" s="20"/>
      <c r="AI1193" s="20"/>
      <c r="AJ1193" s="23"/>
      <c r="AK1193" s="20"/>
      <c r="AL1193" s="20"/>
      <c r="AM1193" s="23"/>
      <c r="AN1193" s="20"/>
      <c r="AO1193" s="20"/>
      <c r="AP1193" s="20"/>
      <c r="AQ1193" s="20"/>
      <c r="AR1193" s="20"/>
      <c r="AS1193" s="20"/>
      <c r="AT1193" s="20"/>
      <c r="AU1193" s="20"/>
    </row>
    <row r="1194" spans="17:47" ht="15" thickBot="1" x14ac:dyDescent="0.4">
      <c r="Q1194" s="18">
        <v>364</v>
      </c>
      <c r="R1194" s="20"/>
      <c r="S1194" s="20"/>
      <c r="T1194" s="19">
        <v>443</v>
      </c>
      <c r="U1194" s="20"/>
      <c r="V1194" s="20"/>
      <c r="W1194" s="18">
        <v>523</v>
      </c>
      <c r="X1194" s="20"/>
      <c r="Y1194" s="20"/>
      <c r="Z1194" s="20"/>
      <c r="AA1194" s="20"/>
      <c r="AB1194" s="20"/>
      <c r="AC1194" s="20"/>
      <c r="AD1194" s="20"/>
      <c r="AE1194" s="20"/>
      <c r="AF1194" s="20"/>
      <c r="AG1194" s="23"/>
      <c r="AH1194" s="20"/>
      <c r="AI1194" s="20"/>
      <c r="AJ1194" s="23"/>
      <c r="AK1194" s="20"/>
      <c r="AL1194" s="20"/>
      <c r="AM1194" s="23"/>
      <c r="AN1194" s="20"/>
      <c r="AO1194" s="20"/>
      <c r="AP1194" s="20"/>
      <c r="AQ1194" s="20"/>
      <c r="AR1194" s="20"/>
      <c r="AS1194" s="20"/>
      <c r="AT1194" s="20"/>
      <c r="AU1194" s="20"/>
    </row>
    <row r="1195" spans="17:47" ht="15" thickBot="1" x14ac:dyDescent="0.4">
      <c r="Q1195" s="18">
        <v>468</v>
      </c>
      <c r="R1195" s="20"/>
      <c r="S1195" s="20"/>
      <c r="T1195" s="19">
        <v>85</v>
      </c>
      <c r="U1195" s="20"/>
      <c r="V1195" s="20"/>
      <c r="W1195" s="18">
        <v>966</v>
      </c>
      <c r="X1195" s="20"/>
      <c r="Y1195" s="20"/>
      <c r="Z1195" s="20"/>
      <c r="AA1195" s="20"/>
      <c r="AB1195" s="20"/>
      <c r="AC1195" s="20"/>
      <c r="AD1195" s="20"/>
      <c r="AE1195" s="20"/>
      <c r="AF1195" s="20"/>
      <c r="AG1195" s="23"/>
      <c r="AH1195" s="20"/>
      <c r="AI1195" s="20"/>
      <c r="AJ1195" s="23"/>
      <c r="AK1195" s="20"/>
      <c r="AL1195" s="20"/>
      <c r="AM1195" s="23"/>
      <c r="AN1195" s="20"/>
      <c r="AO1195" s="20"/>
      <c r="AP1195" s="20"/>
      <c r="AQ1195" s="20"/>
      <c r="AR1195" s="20"/>
      <c r="AS1195" s="20"/>
      <c r="AT1195" s="20"/>
      <c r="AU1195" s="20"/>
    </row>
    <row r="1196" spans="17:47" ht="15" thickBot="1" x14ac:dyDescent="0.4">
      <c r="Q1196" s="18">
        <v>437</v>
      </c>
      <c r="R1196" s="20"/>
      <c r="S1196" s="20"/>
      <c r="T1196" s="19">
        <v>212</v>
      </c>
      <c r="U1196" s="20"/>
      <c r="V1196" s="20"/>
      <c r="W1196" s="18">
        <v>357</v>
      </c>
      <c r="X1196" s="20"/>
      <c r="Y1196" s="20"/>
      <c r="Z1196" s="20"/>
      <c r="AA1196" s="20"/>
      <c r="AB1196" s="20"/>
      <c r="AC1196" s="20"/>
      <c r="AD1196" s="20"/>
      <c r="AE1196" s="20"/>
      <c r="AF1196" s="20"/>
      <c r="AG1196" s="23"/>
      <c r="AH1196" s="20"/>
      <c r="AI1196" s="20"/>
      <c r="AJ1196" s="23"/>
      <c r="AK1196" s="20"/>
      <c r="AL1196" s="20"/>
      <c r="AM1196" s="23"/>
      <c r="AN1196" s="20"/>
      <c r="AO1196" s="20"/>
      <c r="AP1196" s="20"/>
      <c r="AQ1196" s="20"/>
      <c r="AR1196" s="20"/>
      <c r="AS1196" s="20"/>
      <c r="AT1196" s="20"/>
      <c r="AU1196" s="20"/>
    </row>
    <row r="1197" spans="17:47" ht="15" thickBot="1" x14ac:dyDescent="0.4">
      <c r="Q1197" s="18">
        <v>974</v>
      </c>
      <c r="R1197" s="20"/>
      <c r="S1197" s="20"/>
      <c r="T1197" s="19">
        <v>257</v>
      </c>
      <c r="U1197" s="20"/>
      <c r="V1197" s="20"/>
      <c r="W1197" s="18">
        <v>256</v>
      </c>
      <c r="X1197" s="20"/>
      <c r="Y1197" s="20"/>
      <c r="Z1197" s="20"/>
      <c r="AA1197" s="20"/>
      <c r="AB1197" s="20"/>
      <c r="AC1197" s="20"/>
      <c r="AD1197" s="20"/>
      <c r="AE1197" s="20"/>
      <c r="AF1197" s="20"/>
      <c r="AG1197" s="23"/>
      <c r="AH1197" s="20"/>
      <c r="AI1197" s="20"/>
      <c r="AJ1197" s="23"/>
      <c r="AK1197" s="20"/>
      <c r="AL1197" s="20"/>
      <c r="AM1197" s="23"/>
      <c r="AN1197" s="20"/>
      <c r="AO1197" s="20"/>
      <c r="AP1197" s="20"/>
      <c r="AQ1197" s="20"/>
      <c r="AR1197" s="20"/>
      <c r="AS1197" s="20"/>
      <c r="AT1197" s="20"/>
      <c r="AU1197" s="20"/>
    </row>
    <row r="1198" spans="17:47" ht="15" thickBot="1" x14ac:dyDescent="0.4">
      <c r="Q1198" s="18">
        <v>288</v>
      </c>
      <c r="R1198" s="20"/>
      <c r="S1198" s="20"/>
      <c r="T1198" s="19">
        <v>205</v>
      </c>
      <c r="U1198" s="20"/>
      <c r="V1198" s="20"/>
      <c r="W1198" s="18">
        <v>360</v>
      </c>
      <c r="X1198" s="20"/>
      <c r="Y1198" s="20"/>
      <c r="Z1198" s="20"/>
      <c r="AA1198" s="20"/>
      <c r="AB1198" s="20"/>
      <c r="AC1198" s="20"/>
      <c r="AD1198" s="20"/>
      <c r="AE1198" s="20"/>
      <c r="AF1198" s="20"/>
      <c r="AG1198" s="23"/>
      <c r="AH1198" s="20"/>
      <c r="AI1198" s="20"/>
      <c r="AJ1198" s="23"/>
      <c r="AK1198" s="20"/>
      <c r="AL1198" s="20"/>
      <c r="AM1198" s="23"/>
      <c r="AN1198" s="20"/>
      <c r="AO1198" s="20"/>
      <c r="AP1198" s="20"/>
      <c r="AQ1198" s="20"/>
      <c r="AR1198" s="20"/>
      <c r="AS1198" s="20"/>
      <c r="AT1198" s="20"/>
      <c r="AU1198" s="20"/>
    </row>
    <row r="1199" spans="17:47" ht="15" thickBot="1" x14ac:dyDescent="0.4">
      <c r="Q1199" s="18">
        <v>325</v>
      </c>
      <c r="R1199" s="20"/>
      <c r="S1199" s="20"/>
      <c r="T1199" s="19">
        <v>140</v>
      </c>
      <c r="U1199" s="20"/>
      <c r="V1199" s="20"/>
      <c r="W1199" s="18">
        <v>353</v>
      </c>
      <c r="X1199" s="20"/>
      <c r="Y1199" s="20"/>
      <c r="Z1199" s="20"/>
      <c r="AA1199" s="20"/>
      <c r="AB1199" s="20"/>
      <c r="AC1199" s="20"/>
      <c r="AD1199" s="20"/>
      <c r="AE1199" s="20"/>
      <c r="AF1199" s="20"/>
      <c r="AG1199" s="23"/>
      <c r="AH1199" s="20"/>
      <c r="AI1199" s="20"/>
      <c r="AJ1199" s="23"/>
      <c r="AK1199" s="20"/>
      <c r="AL1199" s="20"/>
      <c r="AM1199" s="23"/>
      <c r="AN1199" s="20"/>
      <c r="AO1199" s="20"/>
      <c r="AP1199" s="20"/>
      <c r="AQ1199" s="20"/>
      <c r="AR1199" s="20"/>
      <c r="AS1199" s="20"/>
      <c r="AT1199" s="20"/>
      <c r="AU1199" s="20"/>
    </row>
    <row r="1200" spans="17:47" ht="15" thickBot="1" x14ac:dyDescent="0.4">
      <c r="Q1200" s="18">
        <v>380</v>
      </c>
      <c r="R1200" s="20"/>
      <c r="S1200" s="20"/>
      <c r="T1200" s="19">
        <v>311</v>
      </c>
      <c r="U1200" s="20"/>
      <c r="V1200" s="20"/>
      <c r="W1200" s="18">
        <v>442</v>
      </c>
      <c r="X1200" s="20"/>
      <c r="Y1200" s="20"/>
      <c r="Z1200" s="20"/>
      <c r="AA1200" s="20"/>
      <c r="AB1200" s="20"/>
      <c r="AC1200" s="20"/>
      <c r="AD1200" s="20"/>
      <c r="AE1200" s="20"/>
      <c r="AF1200" s="20"/>
      <c r="AG1200" s="23"/>
      <c r="AH1200" s="20"/>
      <c r="AI1200" s="20"/>
      <c r="AJ1200" s="23"/>
      <c r="AK1200" s="20"/>
      <c r="AL1200" s="20"/>
      <c r="AM1200" s="23"/>
      <c r="AN1200" s="20"/>
      <c r="AO1200" s="20"/>
      <c r="AP1200" s="20"/>
      <c r="AQ1200" s="20"/>
      <c r="AR1200" s="20"/>
      <c r="AS1200" s="20"/>
      <c r="AT1200" s="20"/>
      <c r="AU1200" s="20"/>
    </row>
    <row r="1201" spans="17:47" ht="15" thickBot="1" x14ac:dyDescent="0.4">
      <c r="Q1201" s="18">
        <v>242</v>
      </c>
      <c r="R1201" s="20"/>
      <c r="S1201" s="20"/>
      <c r="T1201" s="19">
        <v>285</v>
      </c>
      <c r="U1201" s="20"/>
      <c r="V1201" s="20"/>
      <c r="W1201" s="18">
        <v>244</v>
      </c>
      <c r="X1201" s="20"/>
      <c r="Y1201" s="20"/>
      <c r="Z1201" s="20"/>
      <c r="AA1201" s="20"/>
      <c r="AB1201" s="20"/>
      <c r="AC1201" s="20"/>
      <c r="AD1201" s="20"/>
      <c r="AE1201" s="20"/>
      <c r="AF1201" s="20"/>
      <c r="AG1201" s="23"/>
      <c r="AH1201" s="20"/>
      <c r="AI1201" s="20"/>
      <c r="AJ1201" s="23"/>
      <c r="AK1201" s="20"/>
      <c r="AL1201" s="20"/>
      <c r="AM1201" s="23"/>
      <c r="AN1201" s="20"/>
      <c r="AO1201" s="20"/>
      <c r="AP1201" s="20"/>
      <c r="AQ1201" s="20"/>
      <c r="AR1201" s="20"/>
      <c r="AS1201" s="20"/>
      <c r="AT1201" s="20"/>
      <c r="AU1201" s="20"/>
    </row>
    <row r="1202" spans="17:47" ht="15" thickBot="1" x14ac:dyDescent="0.4">
      <c r="Q1202" s="18">
        <v>372</v>
      </c>
      <c r="R1202" s="20"/>
      <c r="S1202" s="20"/>
      <c r="T1202" s="19">
        <v>284</v>
      </c>
      <c r="U1202" s="20"/>
      <c r="V1202" s="20"/>
      <c r="W1202" s="18">
        <v>347</v>
      </c>
      <c r="X1202" s="20"/>
      <c r="Y1202" s="20"/>
      <c r="Z1202" s="20"/>
      <c r="AA1202" s="20"/>
      <c r="AB1202" s="20"/>
      <c r="AC1202" s="20"/>
      <c r="AD1202" s="20"/>
      <c r="AE1202" s="20"/>
      <c r="AF1202" s="20"/>
      <c r="AG1202" s="23"/>
      <c r="AH1202" s="20"/>
      <c r="AI1202" s="20"/>
      <c r="AJ1202" s="23"/>
      <c r="AK1202" s="20"/>
      <c r="AL1202" s="20"/>
      <c r="AM1202" s="23"/>
      <c r="AN1202" s="20"/>
      <c r="AO1202" s="20"/>
      <c r="AP1202" s="20"/>
      <c r="AQ1202" s="20"/>
      <c r="AR1202" s="20"/>
      <c r="AS1202" s="20"/>
      <c r="AT1202" s="20"/>
      <c r="AU1202" s="20"/>
    </row>
    <row r="1203" spans="17:47" ht="15" thickBot="1" x14ac:dyDescent="0.4">
      <c r="Q1203" s="18">
        <v>651</v>
      </c>
      <c r="R1203" s="20"/>
      <c r="S1203" s="20"/>
      <c r="T1203" s="19">
        <v>456</v>
      </c>
      <c r="U1203" s="20"/>
      <c r="V1203" s="20"/>
      <c r="W1203" s="18">
        <v>206</v>
      </c>
      <c r="X1203" s="20"/>
      <c r="Y1203" s="20"/>
      <c r="Z1203" s="20"/>
      <c r="AA1203" s="20"/>
      <c r="AB1203" s="20"/>
      <c r="AC1203" s="20"/>
      <c r="AD1203" s="20"/>
      <c r="AE1203" s="20"/>
      <c r="AF1203" s="20"/>
      <c r="AG1203" s="23"/>
      <c r="AH1203" s="20"/>
      <c r="AI1203" s="20"/>
      <c r="AJ1203" s="23"/>
      <c r="AK1203" s="20"/>
      <c r="AL1203" s="20"/>
      <c r="AM1203" s="23"/>
      <c r="AN1203" s="20"/>
      <c r="AO1203" s="20"/>
      <c r="AP1203" s="20"/>
      <c r="AQ1203" s="20"/>
      <c r="AR1203" s="20"/>
      <c r="AS1203" s="20"/>
      <c r="AT1203" s="20"/>
      <c r="AU1203" s="20"/>
    </row>
    <row r="1204" spans="17:47" ht="15" thickBot="1" x14ac:dyDescent="0.4">
      <c r="Q1204" s="18">
        <v>608</v>
      </c>
      <c r="R1204" s="20"/>
      <c r="S1204" s="20"/>
      <c r="T1204" s="19">
        <v>234</v>
      </c>
      <c r="U1204" s="20"/>
      <c r="V1204" s="20"/>
      <c r="W1204" s="18">
        <v>614</v>
      </c>
      <c r="X1204" s="20"/>
      <c r="Y1204" s="20"/>
      <c r="Z1204" s="20"/>
      <c r="AA1204" s="20"/>
      <c r="AB1204" s="20"/>
      <c r="AC1204" s="20"/>
      <c r="AD1204" s="20"/>
      <c r="AE1204" s="20"/>
      <c r="AF1204" s="20"/>
      <c r="AG1204" s="23"/>
      <c r="AH1204" s="20"/>
      <c r="AI1204" s="20"/>
      <c r="AJ1204" s="23"/>
      <c r="AK1204" s="20"/>
      <c r="AL1204" s="20"/>
      <c r="AM1204" s="23"/>
      <c r="AN1204" s="20"/>
      <c r="AO1204" s="20"/>
      <c r="AP1204" s="20"/>
      <c r="AQ1204" s="20"/>
      <c r="AR1204" s="20"/>
      <c r="AS1204" s="20"/>
      <c r="AT1204" s="20"/>
      <c r="AU1204" s="20"/>
    </row>
    <row r="1205" spans="17:47" ht="15" thickBot="1" x14ac:dyDescent="0.4">
      <c r="Q1205" s="18">
        <v>330</v>
      </c>
      <c r="R1205" s="20"/>
      <c r="S1205" s="20"/>
      <c r="T1205" s="19">
        <v>252</v>
      </c>
      <c r="U1205" s="20"/>
      <c r="V1205" s="20"/>
      <c r="W1205" s="18">
        <v>378</v>
      </c>
      <c r="X1205" s="20"/>
      <c r="Y1205" s="20"/>
      <c r="Z1205" s="20"/>
      <c r="AA1205" s="20"/>
      <c r="AB1205" s="20"/>
      <c r="AC1205" s="20"/>
      <c r="AD1205" s="20"/>
      <c r="AE1205" s="20"/>
      <c r="AF1205" s="20"/>
      <c r="AG1205" s="23"/>
      <c r="AH1205" s="20"/>
      <c r="AI1205" s="20"/>
      <c r="AJ1205" s="23"/>
      <c r="AK1205" s="20"/>
      <c r="AL1205" s="20"/>
      <c r="AM1205" s="23"/>
      <c r="AN1205" s="20"/>
      <c r="AO1205" s="20"/>
      <c r="AP1205" s="20"/>
      <c r="AQ1205" s="20"/>
      <c r="AR1205" s="20"/>
      <c r="AS1205" s="20"/>
      <c r="AT1205" s="20"/>
      <c r="AU1205" s="20"/>
    </row>
    <row r="1206" spans="17:47" ht="15" thickBot="1" x14ac:dyDescent="0.4">
      <c r="Q1206" s="18">
        <v>656</v>
      </c>
      <c r="R1206" s="20"/>
      <c r="S1206" s="20"/>
      <c r="T1206" s="19">
        <v>287</v>
      </c>
      <c r="U1206" s="20"/>
      <c r="V1206" s="20"/>
      <c r="W1206" s="18">
        <v>375</v>
      </c>
      <c r="X1206" s="20"/>
      <c r="Y1206" s="20"/>
      <c r="Z1206" s="20"/>
      <c r="AA1206" s="20"/>
      <c r="AB1206" s="20"/>
      <c r="AC1206" s="20"/>
      <c r="AD1206" s="20"/>
      <c r="AE1206" s="20"/>
      <c r="AF1206" s="20"/>
      <c r="AG1206" s="23"/>
      <c r="AH1206" s="20"/>
      <c r="AI1206" s="20"/>
      <c r="AJ1206" s="23"/>
      <c r="AK1206" s="20"/>
      <c r="AL1206" s="20"/>
      <c r="AM1206" s="23"/>
      <c r="AN1206" s="20"/>
      <c r="AO1206" s="20"/>
      <c r="AP1206" s="20"/>
      <c r="AQ1206" s="20"/>
      <c r="AR1206" s="20"/>
      <c r="AS1206" s="20"/>
      <c r="AT1206" s="20"/>
      <c r="AU1206" s="20"/>
    </row>
    <row r="1207" spans="17:47" ht="15" thickBot="1" x14ac:dyDescent="0.4">
      <c r="Q1207" s="18">
        <v>92</v>
      </c>
      <c r="R1207" s="20"/>
      <c r="S1207" s="20"/>
      <c r="T1207" s="19">
        <v>208</v>
      </c>
      <c r="U1207" s="20"/>
      <c r="V1207" s="20"/>
      <c r="W1207" s="18">
        <v>325</v>
      </c>
      <c r="X1207" s="20"/>
      <c r="Y1207" s="20"/>
      <c r="Z1207" s="20"/>
      <c r="AA1207" s="20"/>
      <c r="AB1207" s="20"/>
      <c r="AC1207" s="20"/>
      <c r="AD1207" s="20"/>
      <c r="AE1207" s="20"/>
      <c r="AF1207" s="20"/>
      <c r="AG1207" s="23"/>
      <c r="AH1207" s="20"/>
      <c r="AI1207" s="20"/>
      <c r="AJ1207" s="23"/>
      <c r="AK1207" s="20"/>
      <c r="AL1207" s="20"/>
      <c r="AM1207" s="23"/>
      <c r="AN1207" s="20"/>
      <c r="AO1207" s="20"/>
      <c r="AP1207" s="20"/>
      <c r="AQ1207" s="20"/>
      <c r="AR1207" s="20"/>
      <c r="AS1207" s="20"/>
      <c r="AT1207" s="20"/>
      <c r="AU1207" s="20"/>
    </row>
    <row r="1208" spans="17:47" ht="15" thickBot="1" x14ac:dyDescent="0.4">
      <c r="Q1208" s="18">
        <v>51</v>
      </c>
      <c r="R1208" s="20"/>
      <c r="S1208" s="20"/>
      <c r="T1208" s="19">
        <v>374</v>
      </c>
      <c r="U1208" s="20"/>
      <c r="V1208" s="20"/>
      <c r="W1208" s="18">
        <v>442</v>
      </c>
      <c r="X1208" s="20"/>
      <c r="Y1208" s="20"/>
      <c r="Z1208" s="20"/>
      <c r="AA1208" s="20"/>
      <c r="AB1208" s="20"/>
      <c r="AC1208" s="20"/>
      <c r="AD1208" s="20"/>
      <c r="AE1208" s="20"/>
      <c r="AF1208" s="20"/>
      <c r="AG1208" s="23"/>
      <c r="AH1208" s="20"/>
      <c r="AI1208" s="20"/>
      <c r="AJ1208" s="23"/>
      <c r="AK1208" s="20"/>
      <c r="AL1208" s="20"/>
      <c r="AM1208" s="23"/>
      <c r="AN1208" s="20"/>
      <c r="AO1208" s="20"/>
      <c r="AP1208" s="20"/>
      <c r="AQ1208" s="20"/>
      <c r="AR1208" s="20"/>
      <c r="AS1208" s="20"/>
      <c r="AT1208" s="20"/>
      <c r="AU1208" s="20"/>
    </row>
    <row r="1209" spans="17:47" ht="15" thickBot="1" x14ac:dyDescent="0.4">
      <c r="Q1209" s="18">
        <v>492</v>
      </c>
      <c r="R1209" s="20"/>
      <c r="S1209" s="20"/>
      <c r="T1209" s="19">
        <v>211</v>
      </c>
      <c r="U1209" s="20"/>
      <c r="V1209" s="20"/>
      <c r="W1209" s="18">
        <v>216</v>
      </c>
      <c r="X1209" s="20"/>
      <c r="Y1209" s="20"/>
      <c r="Z1209" s="20"/>
      <c r="AA1209" s="20"/>
      <c r="AB1209" s="20"/>
      <c r="AC1209" s="20"/>
      <c r="AD1209" s="20"/>
      <c r="AE1209" s="20"/>
      <c r="AF1209" s="20"/>
      <c r="AG1209" s="23"/>
      <c r="AH1209" s="20"/>
      <c r="AI1209" s="20"/>
      <c r="AJ1209" s="23"/>
      <c r="AK1209" s="20"/>
      <c r="AL1209" s="20"/>
      <c r="AM1209" s="23"/>
      <c r="AN1209" s="20"/>
      <c r="AO1209" s="20"/>
      <c r="AP1209" s="20"/>
      <c r="AQ1209" s="20"/>
      <c r="AR1209" s="20"/>
      <c r="AS1209" s="20"/>
      <c r="AT1209" s="20"/>
      <c r="AU1209" s="20"/>
    </row>
    <row r="1210" spans="17:47" ht="15" thickBot="1" x14ac:dyDescent="0.4">
      <c r="Q1210" s="18">
        <v>157</v>
      </c>
      <c r="R1210" s="20"/>
      <c r="S1210" s="20"/>
      <c r="T1210" s="19">
        <v>667</v>
      </c>
      <c r="U1210" s="20"/>
      <c r="V1210" s="20"/>
      <c r="W1210" s="18">
        <v>374</v>
      </c>
      <c r="X1210" s="20"/>
      <c r="Y1210" s="20"/>
      <c r="Z1210" s="20"/>
      <c r="AA1210" s="20"/>
      <c r="AB1210" s="20"/>
      <c r="AC1210" s="20"/>
      <c r="AD1210" s="20"/>
      <c r="AE1210" s="20"/>
      <c r="AF1210" s="20"/>
      <c r="AG1210" s="23"/>
      <c r="AH1210" s="20"/>
      <c r="AI1210" s="20"/>
      <c r="AJ1210" s="23"/>
      <c r="AK1210" s="20"/>
      <c r="AL1210" s="20"/>
      <c r="AM1210" s="23"/>
      <c r="AN1210" s="20"/>
      <c r="AO1210" s="20"/>
      <c r="AP1210" s="20"/>
      <c r="AQ1210" s="20"/>
      <c r="AR1210" s="20"/>
      <c r="AS1210" s="20"/>
      <c r="AT1210" s="20"/>
      <c r="AU1210" s="20"/>
    </row>
    <row r="1211" spans="17:47" ht="15" thickBot="1" x14ac:dyDescent="0.4">
      <c r="Q1211" s="18">
        <v>57</v>
      </c>
      <c r="R1211" s="20"/>
      <c r="S1211" s="20"/>
      <c r="T1211" s="19">
        <v>336</v>
      </c>
      <c r="U1211" s="20"/>
      <c r="V1211" s="20"/>
      <c r="W1211" s="18">
        <v>220</v>
      </c>
      <c r="X1211" s="20"/>
      <c r="Y1211" s="20"/>
      <c r="Z1211" s="20"/>
      <c r="AA1211" s="20"/>
      <c r="AB1211" s="20"/>
      <c r="AC1211" s="20"/>
      <c r="AD1211" s="20"/>
      <c r="AE1211" s="20"/>
      <c r="AF1211" s="20"/>
      <c r="AG1211" s="23"/>
      <c r="AH1211" s="20"/>
      <c r="AI1211" s="20"/>
      <c r="AJ1211" s="23"/>
      <c r="AK1211" s="20"/>
      <c r="AL1211" s="20"/>
      <c r="AM1211" s="23"/>
      <c r="AN1211" s="20"/>
      <c r="AO1211" s="20"/>
      <c r="AP1211" s="20"/>
      <c r="AQ1211" s="20"/>
      <c r="AR1211" s="20"/>
      <c r="AS1211" s="20"/>
      <c r="AT1211" s="20"/>
      <c r="AU1211" s="20"/>
    </row>
    <row r="1212" spans="17:47" ht="15" thickBot="1" x14ac:dyDescent="0.4">
      <c r="Q1212" s="18">
        <v>77</v>
      </c>
      <c r="R1212" s="20"/>
      <c r="S1212" s="20"/>
      <c r="T1212" s="19">
        <v>261</v>
      </c>
      <c r="U1212" s="20"/>
      <c r="V1212" s="20"/>
      <c r="W1212" s="18">
        <v>306</v>
      </c>
      <c r="X1212" s="20"/>
      <c r="Y1212" s="20"/>
      <c r="Z1212" s="20"/>
      <c r="AA1212" s="20"/>
      <c r="AB1212" s="20"/>
      <c r="AC1212" s="20"/>
      <c r="AD1212" s="20"/>
      <c r="AE1212" s="20"/>
      <c r="AF1212" s="20"/>
      <c r="AG1212" s="23"/>
      <c r="AH1212" s="20"/>
      <c r="AI1212" s="20"/>
      <c r="AJ1212" s="23"/>
      <c r="AK1212" s="20"/>
      <c r="AL1212" s="20"/>
      <c r="AM1212" s="23"/>
      <c r="AN1212" s="20"/>
      <c r="AO1212" s="20"/>
      <c r="AP1212" s="20"/>
      <c r="AQ1212" s="20"/>
      <c r="AR1212" s="20"/>
      <c r="AS1212" s="20"/>
      <c r="AT1212" s="20"/>
      <c r="AU1212" s="20"/>
    </row>
    <row r="1213" spans="17:47" ht="15" thickBot="1" x14ac:dyDescent="0.4">
      <c r="Q1213" s="18">
        <v>281</v>
      </c>
      <c r="R1213" s="20"/>
      <c r="S1213" s="20"/>
      <c r="T1213" s="19">
        <v>399</v>
      </c>
      <c r="U1213" s="20"/>
      <c r="V1213" s="20"/>
      <c r="W1213" s="18">
        <v>121</v>
      </c>
      <c r="X1213" s="20"/>
      <c r="Y1213" s="20"/>
      <c r="Z1213" s="20"/>
      <c r="AA1213" s="20"/>
      <c r="AB1213" s="20"/>
      <c r="AC1213" s="20"/>
      <c r="AD1213" s="20"/>
      <c r="AE1213" s="20"/>
      <c r="AF1213" s="20"/>
      <c r="AG1213" s="23"/>
      <c r="AH1213" s="20"/>
      <c r="AI1213" s="20"/>
      <c r="AJ1213" s="23"/>
      <c r="AK1213" s="20"/>
      <c r="AL1213" s="20"/>
      <c r="AM1213" s="23"/>
      <c r="AN1213" s="20"/>
      <c r="AO1213" s="20"/>
      <c r="AP1213" s="20"/>
      <c r="AQ1213" s="20"/>
      <c r="AR1213" s="20"/>
      <c r="AS1213" s="20"/>
      <c r="AT1213" s="20"/>
      <c r="AU1213" s="20"/>
    </row>
    <row r="1214" spans="17:47" ht="15" thickBot="1" x14ac:dyDescent="0.4">
      <c r="Q1214" s="18">
        <v>386</v>
      </c>
      <c r="R1214" s="20"/>
      <c r="S1214" s="20"/>
      <c r="T1214" s="19">
        <v>240</v>
      </c>
      <c r="U1214" s="20"/>
      <c r="V1214" s="20"/>
      <c r="W1214" s="18">
        <v>59</v>
      </c>
      <c r="X1214" s="20"/>
      <c r="Y1214" s="20"/>
      <c r="Z1214" s="20"/>
      <c r="AA1214" s="20"/>
      <c r="AB1214" s="20"/>
      <c r="AC1214" s="20"/>
      <c r="AD1214" s="20"/>
      <c r="AE1214" s="20"/>
      <c r="AF1214" s="20"/>
      <c r="AG1214" s="23"/>
      <c r="AH1214" s="20"/>
      <c r="AI1214" s="20"/>
      <c r="AJ1214" s="23"/>
      <c r="AK1214" s="20"/>
      <c r="AL1214" s="20"/>
      <c r="AM1214" s="23"/>
      <c r="AN1214" s="20"/>
      <c r="AO1214" s="20"/>
      <c r="AP1214" s="20"/>
      <c r="AQ1214" s="20"/>
      <c r="AR1214" s="20"/>
      <c r="AS1214" s="20"/>
      <c r="AT1214" s="20"/>
      <c r="AU1214" s="20"/>
    </row>
    <row r="1215" spans="17:47" ht="15" thickBot="1" x14ac:dyDescent="0.4">
      <c r="Q1215" s="18">
        <v>92</v>
      </c>
      <c r="R1215" s="20"/>
      <c r="S1215" s="20"/>
      <c r="T1215" s="19">
        <v>321</v>
      </c>
      <c r="U1215" s="20"/>
      <c r="V1215" s="20"/>
      <c r="W1215" s="18">
        <v>415</v>
      </c>
      <c r="X1215" s="20"/>
      <c r="Y1215" s="20"/>
      <c r="Z1215" s="20"/>
      <c r="AA1215" s="20"/>
      <c r="AB1215" s="20"/>
      <c r="AC1215" s="20"/>
      <c r="AD1215" s="20"/>
      <c r="AE1215" s="20"/>
      <c r="AF1215" s="20"/>
      <c r="AG1215" s="23"/>
      <c r="AH1215" s="20"/>
      <c r="AI1215" s="20"/>
      <c r="AJ1215" s="23"/>
      <c r="AK1215" s="20"/>
      <c r="AL1215" s="20"/>
      <c r="AM1215" s="23"/>
      <c r="AN1215" s="20"/>
      <c r="AO1215" s="20"/>
      <c r="AP1215" s="20"/>
      <c r="AQ1215" s="20"/>
      <c r="AR1215" s="20"/>
      <c r="AS1215" s="20"/>
      <c r="AT1215" s="20"/>
      <c r="AU1215" s="20"/>
    </row>
    <row r="1216" spans="17:47" ht="15" thickBot="1" x14ac:dyDescent="0.4">
      <c r="Q1216" s="18">
        <v>488</v>
      </c>
      <c r="R1216" s="20"/>
      <c r="S1216" s="20"/>
      <c r="T1216" s="19">
        <v>284</v>
      </c>
      <c r="U1216" s="20"/>
      <c r="V1216" s="20"/>
      <c r="W1216" s="18">
        <v>236</v>
      </c>
      <c r="X1216" s="20"/>
      <c r="Y1216" s="20"/>
      <c r="Z1216" s="20"/>
      <c r="AA1216" s="20"/>
      <c r="AB1216" s="20"/>
      <c r="AC1216" s="20"/>
      <c r="AD1216" s="20"/>
      <c r="AE1216" s="20"/>
      <c r="AF1216" s="20"/>
      <c r="AG1216" s="23"/>
      <c r="AH1216" s="20"/>
      <c r="AI1216" s="20"/>
      <c r="AJ1216" s="23"/>
      <c r="AK1216" s="20"/>
      <c r="AL1216" s="20"/>
      <c r="AM1216" s="23"/>
      <c r="AN1216" s="20"/>
      <c r="AO1216" s="20"/>
      <c r="AP1216" s="20"/>
      <c r="AQ1216" s="20"/>
      <c r="AR1216" s="20"/>
      <c r="AS1216" s="20"/>
      <c r="AT1216" s="20"/>
      <c r="AU1216" s="20"/>
    </row>
    <row r="1217" spans="17:47" ht="15" thickBot="1" x14ac:dyDescent="0.4">
      <c r="Q1217" s="18">
        <v>1047</v>
      </c>
      <c r="R1217" s="20"/>
      <c r="S1217" s="20"/>
      <c r="T1217" s="19">
        <v>243</v>
      </c>
      <c r="U1217" s="20"/>
      <c r="V1217" s="20"/>
      <c r="W1217" s="18">
        <v>456</v>
      </c>
      <c r="X1217" s="20"/>
      <c r="Y1217" s="20"/>
      <c r="Z1217" s="20"/>
      <c r="AA1217" s="20"/>
      <c r="AB1217" s="20"/>
      <c r="AC1217" s="20"/>
      <c r="AD1217" s="20"/>
      <c r="AE1217" s="20"/>
      <c r="AF1217" s="20"/>
      <c r="AG1217" s="23"/>
      <c r="AH1217" s="20"/>
      <c r="AI1217" s="20"/>
      <c r="AJ1217" s="23"/>
      <c r="AK1217" s="20"/>
      <c r="AL1217" s="20"/>
      <c r="AM1217" s="23"/>
      <c r="AN1217" s="20"/>
      <c r="AO1217" s="20"/>
      <c r="AP1217" s="20"/>
      <c r="AQ1217" s="20"/>
      <c r="AR1217" s="20"/>
      <c r="AS1217" s="20"/>
      <c r="AT1217" s="20"/>
      <c r="AU1217" s="20"/>
    </row>
    <row r="1218" spans="17:47" ht="15" thickBot="1" x14ac:dyDescent="0.4">
      <c r="Q1218" s="18">
        <v>2165</v>
      </c>
      <c r="R1218" s="20"/>
      <c r="S1218" s="20"/>
      <c r="T1218" s="19">
        <v>457</v>
      </c>
      <c r="U1218" s="20"/>
      <c r="V1218" s="20"/>
      <c r="W1218" s="18">
        <v>295</v>
      </c>
      <c r="X1218" s="20"/>
      <c r="Y1218" s="20"/>
      <c r="Z1218" s="20"/>
      <c r="AA1218" s="20"/>
      <c r="AB1218" s="20"/>
      <c r="AC1218" s="20"/>
      <c r="AD1218" s="20"/>
      <c r="AE1218" s="20"/>
      <c r="AF1218" s="20"/>
      <c r="AG1218" s="23"/>
      <c r="AH1218" s="20"/>
      <c r="AI1218" s="20"/>
      <c r="AJ1218" s="23"/>
      <c r="AK1218" s="20"/>
      <c r="AL1218" s="20"/>
      <c r="AM1218" s="23"/>
      <c r="AN1218" s="20"/>
      <c r="AO1218" s="20"/>
      <c r="AP1218" s="20"/>
      <c r="AQ1218" s="20"/>
      <c r="AR1218" s="20"/>
      <c r="AS1218" s="20"/>
      <c r="AT1218" s="20"/>
      <c r="AU1218" s="20"/>
    </row>
    <row r="1219" spans="17:47" ht="15" thickBot="1" x14ac:dyDescent="0.4">
      <c r="Q1219" s="18">
        <v>726</v>
      </c>
      <c r="R1219" s="20"/>
      <c r="S1219" s="20"/>
      <c r="T1219" s="19">
        <v>368</v>
      </c>
      <c r="U1219" s="20"/>
      <c r="V1219" s="20"/>
      <c r="W1219" s="18">
        <v>576</v>
      </c>
      <c r="X1219" s="20"/>
      <c r="Y1219" s="20"/>
      <c r="Z1219" s="20"/>
      <c r="AA1219" s="20"/>
      <c r="AB1219" s="20"/>
      <c r="AC1219" s="20"/>
      <c r="AD1219" s="20"/>
      <c r="AE1219" s="20"/>
      <c r="AF1219" s="20"/>
      <c r="AG1219" s="23"/>
      <c r="AH1219" s="20"/>
      <c r="AI1219" s="20"/>
      <c r="AJ1219" s="23"/>
      <c r="AK1219" s="20"/>
      <c r="AL1219" s="20"/>
      <c r="AM1219" s="23"/>
      <c r="AN1219" s="20"/>
      <c r="AO1219" s="20"/>
      <c r="AP1219" s="20"/>
      <c r="AQ1219" s="20"/>
      <c r="AR1219" s="20"/>
      <c r="AS1219" s="20"/>
      <c r="AT1219" s="20"/>
      <c r="AU1219" s="20"/>
    </row>
    <row r="1220" spans="17:47" ht="15" thickBot="1" x14ac:dyDescent="0.4">
      <c r="Q1220" s="18">
        <v>265</v>
      </c>
      <c r="R1220" s="20"/>
      <c r="S1220" s="20"/>
      <c r="T1220" s="19">
        <v>258</v>
      </c>
      <c r="U1220" s="20"/>
      <c r="V1220" s="20"/>
      <c r="W1220" s="18">
        <v>174</v>
      </c>
      <c r="X1220" s="20"/>
      <c r="Y1220" s="20"/>
      <c r="Z1220" s="20"/>
      <c r="AA1220" s="20"/>
      <c r="AB1220" s="20"/>
      <c r="AC1220" s="20"/>
      <c r="AD1220" s="20"/>
      <c r="AE1220" s="20"/>
      <c r="AF1220" s="20"/>
      <c r="AG1220" s="23"/>
      <c r="AH1220" s="20"/>
      <c r="AI1220" s="20"/>
      <c r="AJ1220" s="23"/>
      <c r="AK1220" s="20"/>
      <c r="AL1220" s="20"/>
      <c r="AM1220" s="23"/>
      <c r="AN1220" s="20"/>
      <c r="AO1220" s="20"/>
      <c r="AP1220" s="20"/>
      <c r="AQ1220" s="20"/>
      <c r="AR1220" s="20"/>
      <c r="AS1220" s="20"/>
      <c r="AT1220" s="20"/>
      <c r="AU1220" s="20"/>
    </row>
    <row r="1221" spans="17:47" ht="15" thickBot="1" x14ac:dyDescent="0.4">
      <c r="Q1221" s="18">
        <v>563</v>
      </c>
      <c r="R1221" s="20"/>
      <c r="S1221" s="20"/>
      <c r="T1221" s="19">
        <v>194</v>
      </c>
      <c r="U1221" s="20"/>
      <c r="V1221" s="20"/>
      <c r="W1221" s="18">
        <v>456</v>
      </c>
      <c r="X1221" s="20"/>
      <c r="Y1221" s="20"/>
      <c r="Z1221" s="20"/>
      <c r="AA1221" s="20"/>
      <c r="AB1221" s="20"/>
      <c r="AC1221" s="20"/>
      <c r="AD1221" s="20"/>
      <c r="AE1221" s="20"/>
      <c r="AF1221" s="20"/>
      <c r="AG1221" s="23"/>
      <c r="AH1221" s="20"/>
      <c r="AI1221" s="20"/>
      <c r="AJ1221" s="23"/>
      <c r="AK1221" s="20"/>
      <c r="AL1221" s="20"/>
      <c r="AM1221" s="23"/>
      <c r="AN1221" s="20"/>
      <c r="AO1221" s="20"/>
      <c r="AP1221" s="20"/>
      <c r="AQ1221" s="20"/>
      <c r="AR1221" s="20"/>
      <c r="AS1221" s="20"/>
      <c r="AT1221" s="20"/>
      <c r="AU1221" s="20"/>
    </row>
    <row r="1222" spans="17:47" ht="15" thickBot="1" x14ac:dyDescent="0.4">
      <c r="Q1222" s="18">
        <v>55</v>
      </c>
      <c r="R1222" s="20"/>
      <c r="S1222" s="20"/>
      <c r="T1222" s="19">
        <v>50</v>
      </c>
      <c r="U1222" s="20"/>
      <c r="V1222" s="20"/>
      <c r="W1222" s="18">
        <v>279</v>
      </c>
      <c r="X1222" s="20"/>
      <c r="Y1222" s="20"/>
      <c r="Z1222" s="20"/>
      <c r="AA1222" s="20"/>
      <c r="AB1222" s="20"/>
      <c r="AC1222" s="20"/>
      <c r="AD1222" s="20"/>
      <c r="AE1222" s="20"/>
      <c r="AF1222" s="20"/>
      <c r="AG1222" s="23"/>
      <c r="AH1222" s="20"/>
      <c r="AI1222" s="20"/>
      <c r="AJ1222" s="23"/>
      <c r="AK1222" s="20"/>
      <c r="AL1222" s="20"/>
      <c r="AM1222" s="23"/>
      <c r="AN1222" s="20"/>
      <c r="AO1222" s="20"/>
      <c r="AP1222" s="20"/>
      <c r="AQ1222" s="20"/>
      <c r="AR1222" s="20"/>
      <c r="AS1222" s="20"/>
      <c r="AT1222" s="20"/>
      <c r="AU1222" s="20"/>
    </row>
    <row r="1223" spans="17:47" ht="15" thickBot="1" x14ac:dyDescent="0.4">
      <c r="Q1223" s="18">
        <v>804</v>
      </c>
      <c r="R1223" s="20"/>
      <c r="S1223" s="20"/>
      <c r="T1223" s="19">
        <v>231</v>
      </c>
      <c r="U1223" s="20"/>
      <c r="V1223" s="20"/>
      <c r="W1223" s="18">
        <v>376</v>
      </c>
      <c r="X1223" s="20"/>
      <c r="Y1223" s="20"/>
      <c r="Z1223" s="20"/>
      <c r="AA1223" s="20"/>
      <c r="AB1223" s="20"/>
      <c r="AC1223" s="20"/>
      <c r="AD1223" s="20"/>
      <c r="AE1223" s="20"/>
      <c r="AF1223" s="20"/>
      <c r="AG1223" s="23"/>
      <c r="AH1223" s="20"/>
      <c r="AI1223" s="20"/>
      <c r="AJ1223" s="23"/>
      <c r="AK1223" s="20"/>
      <c r="AL1223" s="20"/>
      <c r="AM1223" s="23"/>
      <c r="AN1223" s="20"/>
      <c r="AO1223" s="20"/>
      <c r="AP1223" s="20"/>
      <c r="AQ1223" s="20"/>
      <c r="AR1223" s="20"/>
      <c r="AS1223" s="20"/>
      <c r="AT1223" s="20"/>
      <c r="AU1223" s="20"/>
    </row>
    <row r="1224" spans="17:47" ht="15" thickBot="1" x14ac:dyDescent="0.4">
      <c r="Q1224" s="18">
        <v>672</v>
      </c>
      <c r="R1224" s="20"/>
      <c r="S1224" s="20"/>
      <c r="T1224" s="19">
        <v>238</v>
      </c>
      <c r="U1224" s="20"/>
      <c r="V1224" s="20"/>
      <c r="W1224" s="18">
        <v>551</v>
      </c>
      <c r="X1224" s="20"/>
      <c r="Y1224" s="20"/>
      <c r="Z1224" s="20"/>
      <c r="AA1224" s="20"/>
      <c r="AB1224" s="20"/>
      <c r="AC1224" s="20"/>
      <c r="AD1224" s="20"/>
      <c r="AE1224" s="20"/>
      <c r="AF1224" s="20"/>
      <c r="AG1224" s="23"/>
      <c r="AH1224" s="20"/>
      <c r="AI1224" s="20"/>
      <c r="AJ1224" s="23"/>
      <c r="AK1224" s="20"/>
      <c r="AL1224" s="20"/>
      <c r="AM1224" s="23"/>
      <c r="AN1224" s="20"/>
      <c r="AO1224" s="20"/>
      <c r="AP1224" s="20"/>
      <c r="AQ1224" s="20"/>
      <c r="AR1224" s="20"/>
      <c r="AS1224" s="20"/>
      <c r="AT1224" s="20"/>
      <c r="AU1224" s="20"/>
    </row>
    <row r="1225" spans="17:47" ht="15" thickBot="1" x14ac:dyDescent="0.4">
      <c r="Q1225" s="18">
        <v>299</v>
      </c>
      <c r="R1225" s="20"/>
      <c r="S1225" s="20"/>
      <c r="T1225" s="19">
        <v>212</v>
      </c>
      <c r="U1225" s="20"/>
      <c r="V1225" s="20"/>
      <c r="W1225" s="18">
        <v>259</v>
      </c>
      <c r="X1225" s="20"/>
      <c r="Y1225" s="20"/>
      <c r="Z1225" s="20"/>
      <c r="AA1225" s="20"/>
      <c r="AB1225" s="20"/>
      <c r="AC1225" s="20"/>
      <c r="AD1225" s="20"/>
      <c r="AE1225" s="20"/>
      <c r="AF1225" s="20"/>
      <c r="AG1225" s="23"/>
      <c r="AH1225" s="20"/>
      <c r="AI1225" s="20"/>
      <c r="AJ1225" s="23"/>
      <c r="AK1225" s="20"/>
      <c r="AL1225" s="20"/>
      <c r="AM1225" s="23"/>
      <c r="AN1225" s="20"/>
      <c r="AO1225" s="20"/>
      <c r="AP1225" s="20"/>
      <c r="AQ1225" s="20"/>
      <c r="AR1225" s="20"/>
      <c r="AS1225" s="20"/>
      <c r="AT1225" s="20"/>
      <c r="AU1225" s="20"/>
    </row>
    <row r="1226" spans="17:47" ht="15" thickBot="1" x14ac:dyDescent="0.4">
      <c r="Q1226" s="18">
        <v>174</v>
      </c>
      <c r="R1226" s="20"/>
      <c r="S1226" s="20"/>
      <c r="T1226" s="19">
        <v>908</v>
      </c>
      <c r="U1226" s="20"/>
      <c r="V1226" s="20"/>
      <c r="W1226" s="18">
        <v>61</v>
      </c>
      <c r="X1226" s="20"/>
      <c r="Y1226" s="20"/>
      <c r="Z1226" s="20"/>
      <c r="AA1226" s="20"/>
      <c r="AB1226" s="20"/>
      <c r="AC1226" s="20"/>
      <c r="AD1226" s="20"/>
      <c r="AE1226" s="20"/>
      <c r="AF1226" s="20"/>
      <c r="AG1226" s="23"/>
      <c r="AH1226" s="20"/>
      <c r="AI1226" s="20"/>
      <c r="AJ1226" s="23"/>
      <c r="AK1226" s="20"/>
      <c r="AL1226" s="20"/>
      <c r="AM1226" s="23"/>
      <c r="AN1226" s="20"/>
      <c r="AO1226" s="20"/>
      <c r="AP1226" s="20"/>
      <c r="AQ1226" s="20"/>
      <c r="AR1226" s="20"/>
      <c r="AS1226" s="20"/>
      <c r="AT1226" s="20"/>
      <c r="AU1226" s="20"/>
    </row>
    <row r="1227" spans="17:47" ht="15" thickBot="1" x14ac:dyDescent="0.4">
      <c r="Q1227" s="18">
        <v>109</v>
      </c>
      <c r="R1227" s="20"/>
      <c r="S1227" s="20"/>
      <c r="T1227" s="19">
        <v>381</v>
      </c>
      <c r="U1227" s="20"/>
      <c r="V1227" s="20"/>
      <c r="W1227" s="18">
        <v>727</v>
      </c>
      <c r="X1227" s="20"/>
      <c r="Y1227" s="20"/>
      <c r="Z1227" s="20"/>
      <c r="AA1227" s="20"/>
      <c r="AB1227" s="20"/>
      <c r="AC1227" s="20"/>
      <c r="AD1227" s="20"/>
      <c r="AE1227" s="20"/>
      <c r="AF1227" s="20"/>
      <c r="AG1227" s="23"/>
      <c r="AH1227" s="20"/>
      <c r="AI1227" s="20"/>
      <c r="AJ1227" s="23"/>
      <c r="AK1227" s="20"/>
      <c r="AL1227" s="20"/>
      <c r="AM1227" s="23"/>
      <c r="AN1227" s="20"/>
      <c r="AO1227" s="20"/>
      <c r="AP1227" s="20"/>
      <c r="AQ1227" s="20"/>
      <c r="AR1227" s="20"/>
      <c r="AS1227" s="20"/>
      <c r="AT1227" s="20"/>
      <c r="AU1227" s="20"/>
    </row>
    <row r="1228" spans="17:47" ht="15" thickBot="1" x14ac:dyDescent="0.4">
      <c r="Q1228" s="18">
        <v>361</v>
      </c>
      <c r="R1228" s="20"/>
      <c r="S1228" s="20"/>
      <c r="T1228" s="19">
        <v>505</v>
      </c>
      <c r="U1228" s="20"/>
      <c r="V1228" s="20"/>
      <c r="W1228" s="18">
        <v>412</v>
      </c>
      <c r="X1228" s="20"/>
      <c r="Y1228" s="20"/>
      <c r="Z1228" s="20"/>
      <c r="AA1228" s="20"/>
      <c r="AB1228" s="20"/>
      <c r="AC1228" s="20"/>
      <c r="AD1228" s="20"/>
      <c r="AE1228" s="20"/>
      <c r="AF1228" s="20"/>
      <c r="AG1228" s="23"/>
      <c r="AH1228" s="20"/>
      <c r="AI1228" s="20"/>
      <c r="AJ1228" s="23"/>
      <c r="AK1228" s="20"/>
      <c r="AL1228" s="20"/>
      <c r="AM1228" s="23"/>
      <c r="AN1228" s="20"/>
      <c r="AO1228" s="20"/>
      <c r="AP1228" s="20"/>
      <c r="AQ1228" s="20"/>
      <c r="AR1228" s="20"/>
      <c r="AS1228" s="20"/>
      <c r="AT1228" s="20"/>
      <c r="AU1228" s="20"/>
    </row>
    <row r="1229" spans="17:47" ht="15" thickBot="1" x14ac:dyDescent="0.4">
      <c r="Q1229" s="18">
        <v>338</v>
      </c>
      <c r="R1229" s="20"/>
      <c r="S1229" s="20"/>
      <c r="T1229" s="19">
        <v>494</v>
      </c>
      <c r="U1229" s="20"/>
      <c r="V1229" s="20"/>
      <c r="W1229" s="18">
        <v>654</v>
      </c>
      <c r="X1229" s="20"/>
      <c r="Y1229" s="20"/>
      <c r="Z1229" s="20"/>
      <c r="AA1229" s="20"/>
      <c r="AB1229" s="20"/>
      <c r="AC1229" s="20"/>
      <c r="AD1229" s="20"/>
      <c r="AE1229" s="20"/>
      <c r="AF1229" s="20"/>
      <c r="AG1229" s="23"/>
      <c r="AH1229" s="20"/>
      <c r="AI1229" s="20"/>
      <c r="AJ1229" s="23"/>
      <c r="AK1229" s="20"/>
      <c r="AL1229" s="20"/>
      <c r="AM1229" s="23"/>
      <c r="AN1229" s="20"/>
      <c r="AO1229" s="20"/>
      <c r="AP1229" s="20"/>
      <c r="AQ1229" s="20"/>
      <c r="AR1229" s="20"/>
      <c r="AS1229" s="20"/>
      <c r="AT1229" s="20"/>
      <c r="AU1229" s="20"/>
    </row>
    <row r="1230" spans="17:47" ht="15" thickBot="1" x14ac:dyDescent="0.4">
      <c r="Q1230" s="18">
        <v>1227</v>
      </c>
      <c r="R1230" s="20"/>
      <c r="S1230" s="20"/>
      <c r="T1230" s="19">
        <v>280</v>
      </c>
      <c r="U1230" s="20"/>
      <c r="V1230" s="20"/>
      <c r="W1230" s="18">
        <v>332</v>
      </c>
      <c r="X1230" s="20"/>
      <c r="Y1230" s="20"/>
      <c r="Z1230" s="20"/>
      <c r="AA1230" s="20"/>
      <c r="AB1230" s="20"/>
      <c r="AC1230" s="20"/>
      <c r="AD1230" s="20"/>
      <c r="AE1230" s="20"/>
      <c r="AF1230" s="20"/>
      <c r="AG1230" s="23"/>
      <c r="AH1230" s="20"/>
      <c r="AI1230" s="20"/>
      <c r="AJ1230" s="23"/>
      <c r="AK1230" s="20"/>
      <c r="AL1230" s="20"/>
      <c r="AM1230" s="23"/>
      <c r="AN1230" s="20"/>
      <c r="AO1230" s="20"/>
      <c r="AP1230" s="20"/>
      <c r="AQ1230" s="20"/>
      <c r="AR1230" s="20"/>
      <c r="AS1230" s="20"/>
      <c r="AT1230" s="20"/>
      <c r="AU1230" s="20"/>
    </row>
    <row r="1231" spans="17:47" ht="15" thickBot="1" x14ac:dyDescent="0.4">
      <c r="Q1231" s="18">
        <v>357</v>
      </c>
      <c r="R1231" s="20"/>
      <c r="S1231" s="20"/>
      <c r="T1231" s="19">
        <v>93</v>
      </c>
      <c r="U1231" s="20"/>
      <c r="V1231" s="20"/>
      <c r="W1231" s="18">
        <v>126</v>
      </c>
      <c r="X1231" s="20"/>
      <c r="Y1231" s="20"/>
      <c r="Z1231" s="20"/>
      <c r="AA1231" s="20"/>
      <c r="AB1231" s="20"/>
      <c r="AC1231" s="20"/>
      <c r="AD1231" s="20"/>
      <c r="AE1231" s="20"/>
      <c r="AF1231" s="20"/>
      <c r="AG1231" s="23"/>
      <c r="AH1231" s="20"/>
      <c r="AI1231" s="20"/>
      <c r="AJ1231" s="23"/>
      <c r="AK1231" s="20"/>
      <c r="AL1231" s="20"/>
      <c r="AM1231" s="23"/>
      <c r="AN1231" s="20"/>
      <c r="AO1231" s="20"/>
      <c r="AP1231" s="20"/>
      <c r="AQ1231" s="20"/>
      <c r="AR1231" s="20"/>
      <c r="AS1231" s="20"/>
      <c r="AT1231" s="20"/>
      <c r="AU1231" s="20"/>
    </row>
    <row r="1232" spans="17:47" ht="15" thickBot="1" x14ac:dyDescent="0.4">
      <c r="Q1232" s="18">
        <v>1042</v>
      </c>
      <c r="R1232" s="20"/>
      <c r="S1232" s="20"/>
      <c r="T1232" s="19">
        <v>288</v>
      </c>
      <c r="U1232" s="20"/>
      <c r="V1232" s="20"/>
      <c r="W1232" s="18">
        <v>336</v>
      </c>
      <c r="X1232" s="20"/>
      <c r="Y1232" s="20"/>
      <c r="Z1232" s="20"/>
      <c r="AA1232" s="20"/>
      <c r="AB1232" s="20"/>
      <c r="AC1232" s="20"/>
      <c r="AD1232" s="20"/>
      <c r="AE1232" s="20"/>
      <c r="AF1232" s="20"/>
      <c r="AG1232" s="23"/>
      <c r="AH1232" s="20"/>
      <c r="AI1232" s="20"/>
      <c r="AJ1232" s="23"/>
      <c r="AK1232" s="20"/>
      <c r="AL1232" s="20"/>
      <c r="AM1232" s="23"/>
      <c r="AN1232" s="20"/>
      <c r="AO1232" s="20"/>
      <c r="AP1232" s="20"/>
      <c r="AQ1232" s="20"/>
      <c r="AR1232" s="20"/>
      <c r="AS1232" s="20"/>
      <c r="AT1232" s="20"/>
      <c r="AU1232" s="20"/>
    </row>
    <row r="1233" spans="17:47" ht="15" thickBot="1" x14ac:dyDescent="0.4">
      <c r="Q1233" s="18">
        <v>577</v>
      </c>
      <c r="R1233" s="20"/>
      <c r="S1233" s="20"/>
      <c r="T1233" s="19">
        <v>532</v>
      </c>
      <c r="U1233" s="20"/>
      <c r="V1233" s="20"/>
      <c r="W1233" s="18">
        <v>724</v>
      </c>
      <c r="X1233" s="20"/>
      <c r="Y1233" s="20"/>
      <c r="Z1233" s="20"/>
      <c r="AA1233" s="20"/>
      <c r="AB1233" s="20"/>
      <c r="AC1233" s="20"/>
      <c r="AD1233" s="20"/>
      <c r="AE1233" s="20"/>
      <c r="AF1233" s="20"/>
      <c r="AG1233" s="23"/>
      <c r="AH1233" s="20"/>
      <c r="AI1233" s="20"/>
      <c r="AJ1233" s="23"/>
      <c r="AK1233" s="20"/>
      <c r="AL1233" s="20"/>
      <c r="AM1233" s="23"/>
      <c r="AN1233" s="20"/>
      <c r="AO1233" s="20"/>
      <c r="AP1233" s="20"/>
      <c r="AQ1233" s="20"/>
      <c r="AR1233" s="20"/>
      <c r="AS1233" s="20"/>
      <c r="AT1233" s="20"/>
      <c r="AU1233" s="20"/>
    </row>
    <row r="1234" spans="17:47" ht="15" thickBot="1" x14ac:dyDescent="0.4">
      <c r="Q1234" s="18">
        <v>440</v>
      </c>
      <c r="R1234" s="20"/>
      <c r="S1234" s="20"/>
      <c r="T1234" s="19">
        <v>1357</v>
      </c>
      <c r="U1234" s="20"/>
      <c r="V1234" s="20"/>
      <c r="W1234" s="18">
        <v>639</v>
      </c>
      <c r="X1234" s="20"/>
      <c r="Y1234" s="20"/>
      <c r="Z1234" s="20"/>
      <c r="AA1234" s="20"/>
      <c r="AB1234" s="20"/>
      <c r="AC1234" s="20"/>
      <c r="AD1234" s="20"/>
      <c r="AE1234" s="20"/>
      <c r="AF1234" s="20"/>
      <c r="AG1234" s="23"/>
      <c r="AH1234" s="20"/>
      <c r="AI1234" s="20"/>
      <c r="AJ1234" s="23"/>
      <c r="AK1234" s="20"/>
      <c r="AL1234" s="20"/>
      <c r="AM1234" s="23"/>
      <c r="AN1234" s="20"/>
      <c r="AO1234" s="20"/>
      <c r="AP1234" s="20"/>
      <c r="AQ1234" s="20"/>
      <c r="AR1234" s="20"/>
      <c r="AS1234" s="20"/>
      <c r="AT1234" s="20"/>
      <c r="AU1234" s="20"/>
    </row>
    <row r="1235" spans="17:47" ht="15" thickBot="1" x14ac:dyDescent="0.4">
      <c r="Q1235" s="18">
        <v>1210</v>
      </c>
      <c r="R1235" s="20"/>
      <c r="S1235" s="20"/>
      <c r="T1235" s="19">
        <v>766</v>
      </c>
      <c r="U1235" s="20"/>
      <c r="V1235" s="20"/>
      <c r="W1235" s="18">
        <v>195</v>
      </c>
      <c r="X1235" s="20"/>
      <c r="Y1235" s="20"/>
      <c r="Z1235" s="20"/>
      <c r="AA1235" s="20"/>
      <c r="AB1235" s="20"/>
      <c r="AC1235" s="20"/>
      <c r="AD1235" s="20"/>
      <c r="AE1235" s="20"/>
      <c r="AF1235" s="20"/>
      <c r="AG1235" s="23"/>
      <c r="AH1235" s="20"/>
      <c r="AI1235" s="20"/>
      <c r="AJ1235" s="23"/>
      <c r="AK1235" s="20"/>
      <c r="AL1235" s="20"/>
      <c r="AM1235" s="23"/>
      <c r="AN1235" s="20"/>
      <c r="AO1235" s="20"/>
      <c r="AP1235" s="20"/>
      <c r="AQ1235" s="20"/>
      <c r="AR1235" s="20"/>
      <c r="AS1235" s="20"/>
      <c r="AT1235" s="20"/>
      <c r="AU1235" s="20"/>
    </row>
    <row r="1236" spans="17:47" ht="15" thickBot="1" x14ac:dyDescent="0.4">
      <c r="Q1236" s="18">
        <v>1021</v>
      </c>
      <c r="R1236" s="20"/>
      <c r="S1236" s="20"/>
      <c r="T1236" s="19">
        <v>427</v>
      </c>
      <c r="U1236" s="20"/>
      <c r="V1236" s="20"/>
      <c r="W1236" s="18">
        <v>378</v>
      </c>
      <c r="X1236" s="20"/>
      <c r="Y1236" s="20"/>
      <c r="Z1236" s="20"/>
      <c r="AA1236" s="20"/>
      <c r="AB1236" s="20"/>
      <c r="AC1236" s="20"/>
      <c r="AD1236" s="20"/>
      <c r="AE1236" s="20"/>
      <c r="AF1236" s="20"/>
      <c r="AG1236" s="23"/>
      <c r="AH1236" s="20"/>
      <c r="AI1236" s="20"/>
      <c r="AJ1236" s="23"/>
      <c r="AK1236" s="20"/>
      <c r="AL1236" s="20"/>
      <c r="AM1236" s="23"/>
      <c r="AN1236" s="20"/>
      <c r="AO1236" s="20"/>
      <c r="AP1236" s="20"/>
      <c r="AQ1236" s="20"/>
      <c r="AR1236" s="20"/>
      <c r="AS1236" s="20"/>
      <c r="AT1236" s="20"/>
      <c r="AU1236" s="20"/>
    </row>
    <row r="1237" spans="17:47" ht="15" thickBot="1" x14ac:dyDescent="0.4">
      <c r="Q1237" s="18">
        <v>278</v>
      </c>
      <c r="R1237" s="20"/>
      <c r="S1237" s="20"/>
      <c r="T1237" s="19">
        <v>90</v>
      </c>
      <c r="U1237" s="20"/>
      <c r="V1237" s="20"/>
      <c r="W1237" s="18">
        <v>253</v>
      </c>
      <c r="X1237" s="20"/>
      <c r="Y1237" s="20"/>
      <c r="Z1237" s="20"/>
      <c r="AA1237" s="20"/>
      <c r="AB1237" s="20"/>
      <c r="AC1237" s="20"/>
      <c r="AD1237" s="20"/>
      <c r="AE1237" s="20"/>
      <c r="AF1237" s="20"/>
      <c r="AG1237" s="23"/>
      <c r="AH1237" s="20"/>
      <c r="AI1237" s="20"/>
      <c r="AJ1237" s="23"/>
      <c r="AK1237" s="20"/>
      <c r="AL1237" s="20"/>
      <c r="AM1237" s="23"/>
      <c r="AN1237" s="20"/>
      <c r="AO1237" s="20"/>
      <c r="AP1237" s="20"/>
      <c r="AQ1237" s="20"/>
      <c r="AR1237" s="20"/>
      <c r="AS1237" s="20"/>
      <c r="AT1237" s="20"/>
      <c r="AU1237" s="20"/>
    </row>
    <row r="1238" spans="17:47" ht="15" thickBot="1" x14ac:dyDescent="0.4">
      <c r="Q1238" s="18">
        <v>364</v>
      </c>
      <c r="R1238" s="20"/>
      <c r="S1238" s="20"/>
      <c r="T1238" s="19">
        <v>368</v>
      </c>
      <c r="U1238" s="20"/>
      <c r="V1238" s="20"/>
      <c r="W1238" s="18">
        <v>584</v>
      </c>
      <c r="X1238" s="20"/>
      <c r="Y1238" s="20"/>
      <c r="Z1238" s="20"/>
      <c r="AA1238" s="20"/>
      <c r="AB1238" s="20"/>
      <c r="AC1238" s="20"/>
      <c r="AD1238" s="20"/>
      <c r="AE1238" s="20"/>
      <c r="AF1238" s="20"/>
      <c r="AG1238" s="23"/>
      <c r="AH1238" s="20"/>
      <c r="AI1238" s="20"/>
      <c r="AJ1238" s="23"/>
      <c r="AK1238" s="20"/>
      <c r="AL1238" s="20"/>
      <c r="AM1238" s="23"/>
      <c r="AN1238" s="20"/>
      <c r="AO1238" s="20"/>
      <c r="AP1238" s="20"/>
      <c r="AQ1238" s="20"/>
      <c r="AR1238" s="20"/>
      <c r="AS1238" s="20"/>
      <c r="AT1238" s="20"/>
      <c r="AU1238" s="20"/>
    </row>
    <row r="1239" spans="17:47" ht="15" thickBot="1" x14ac:dyDescent="0.4">
      <c r="Q1239" s="18">
        <v>691</v>
      </c>
      <c r="R1239" s="20"/>
      <c r="S1239" s="20"/>
      <c r="T1239" s="19">
        <v>1062</v>
      </c>
      <c r="U1239" s="20"/>
      <c r="V1239" s="20"/>
      <c r="W1239" s="18">
        <v>355</v>
      </c>
      <c r="X1239" s="20"/>
      <c r="Y1239" s="20"/>
      <c r="Z1239" s="20"/>
      <c r="AA1239" s="20"/>
      <c r="AB1239" s="20"/>
      <c r="AC1239" s="20"/>
      <c r="AD1239" s="20"/>
      <c r="AE1239" s="20"/>
      <c r="AF1239" s="20"/>
      <c r="AG1239" s="23"/>
      <c r="AH1239" s="20"/>
      <c r="AI1239" s="20"/>
      <c r="AJ1239" s="23"/>
      <c r="AK1239" s="20"/>
      <c r="AL1239" s="20"/>
      <c r="AM1239" s="23"/>
      <c r="AN1239" s="20"/>
      <c r="AO1239" s="20"/>
      <c r="AP1239" s="20"/>
      <c r="AQ1239" s="20"/>
      <c r="AR1239" s="20"/>
      <c r="AS1239" s="20"/>
      <c r="AT1239" s="20"/>
      <c r="AU1239" s="20"/>
    </row>
    <row r="1240" spans="17:47" ht="15" thickBot="1" x14ac:dyDescent="0.4">
      <c r="Q1240" s="18">
        <v>525</v>
      </c>
      <c r="R1240" s="20"/>
      <c r="S1240" s="20"/>
      <c r="T1240" s="19">
        <v>324</v>
      </c>
      <c r="U1240" s="20"/>
      <c r="V1240" s="20"/>
      <c r="W1240" s="18">
        <v>599</v>
      </c>
      <c r="X1240" s="20"/>
      <c r="Y1240" s="20"/>
      <c r="Z1240" s="20"/>
      <c r="AA1240" s="20"/>
      <c r="AB1240" s="20"/>
      <c r="AC1240" s="20"/>
      <c r="AD1240" s="20"/>
      <c r="AE1240" s="20"/>
      <c r="AF1240" s="20"/>
      <c r="AG1240" s="23"/>
      <c r="AH1240" s="20"/>
      <c r="AI1240" s="20"/>
      <c r="AJ1240" s="23"/>
      <c r="AK1240" s="20"/>
      <c r="AL1240" s="20"/>
      <c r="AM1240" s="23"/>
      <c r="AN1240" s="20"/>
      <c r="AO1240" s="20"/>
      <c r="AP1240" s="20"/>
      <c r="AQ1240" s="20"/>
      <c r="AR1240" s="20"/>
      <c r="AS1240" s="20"/>
      <c r="AT1240" s="20"/>
      <c r="AU1240" s="20"/>
    </row>
    <row r="1241" spans="17:47" ht="15" thickBot="1" x14ac:dyDescent="0.4">
      <c r="Q1241" s="18">
        <v>1587</v>
      </c>
      <c r="R1241" s="20"/>
      <c r="S1241" s="20"/>
      <c r="T1241" s="19">
        <v>88</v>
      </c>
      <c r="U1241" s="20"/>
      <c r="V1241" s="20"/>
      <c r="W1241" s="18">
        <v>345</v>
      </c>
      <c r="X1241" s="20"/>
      <c r="Y1241" s="20"/>
      <c r="Z1241" s="20"/>
      <c r="AA1241" s="20"/>
      <c r="AB1241" s="20"/>
      <c r="AC1241" s="20"/>
      <c r="AD1241" s="20"/>
      <c r="AE1241" s="20"/>
      <c r="AF1241" s="20"/>
      <c r="AG1241" s="23"/>
      <c r="AH1241" s="20"/>
      <c r="AI1241" s="20"/>
      <c r="AJ1241" s="23"/>
      <c r="AK1241" s="20"/>
      <c r="AL1241" s="20"/>
      <c r="AM1241" s="23"/>
      <c r="AN1241" s="20"/>
      <c r="AO1241" s="20"/>
      <c r="AP1241" s="20"/>
      <c r="AQ1241" s="20"/>
      <c r="AR1241" s="20"/>
      <c r="AS1241" s="20"/>
      <c r="AT1241" s="20"/>
      <c r="AU1241" s="20"/>
    </row>
    <row r="1242" spans="17:47" ht="15" thickBot="1" x14ac:dyDescent="0.4">
      <c r="Q1242" s="18">
        <v>291</v>
      </c>
      <c r="R1242" s="20"/>
      <c r="S1242" s="20"/>
      <c r="T1242" s="19">
        <v>567</v>
      </c>
      <c r="U1242" s="20"/>
      <c r="V1242" s="20"/>
      <c r="W1242" s="18">
        <v>286</v>
      </c>
      <c r="X1242" s="20"/>
      <c r="Y1242" s="20"/>
      <c r="Z1242" s="20"/>
      <c r="AA1242" s="20"/>
      <c r="AB1242" s="20"/>
      <c r="AC1242" s="20"/>
      <c r="AD1242" s="20"/>
      <c r="AE1242" s="20"/>
      <c r="AF1242" s="20"/>
      <c r="AG1242" s="23"/>
      <c r="AH1242" s="20"/>
      <c r="AI1242" s="20"/>
      <c r="AJ1242" s="23"/>
      <c r="AK1242" s="20"/>
      <c r="AL1242" s="20"/>
      <c r="AM1242" s="23"/>
      <c r="AN1242" s="20"/>
      <c r="AO1242" s="20"/>
      <c r="AP1242" s="20"/>
      <c r="AQ1242" s="20"/>
      <c r="AR1242" s="20"/>
      <c r="AS1242" s="20"/>
      <c r="AT1242" s="20"/>
      <c r="AU1242" s="20"/>
    </row>
    <row r="1243" spans="17:47" ht="15" thickBot="1" x14ac:dyDescent="0.4">
      <c r="Q1243" s="18">
        <v>698</v>
      </c>
      <c r="R1243" s="20"/>
      <c r="S1243" s="20"/>
      <c r="T1243" s="19">
        <v>259</v>
      </c>
      <c r="U1243" s="20"/>
      <c r="V1243" s="20"/>
      <c r="W1243" s="18">
        <v>211</v>
      </c>
      <c r="X1243" s="20"/>
      <c r="Y1243" s="20"/>
      <c r="Z1243" s="20"/>
      <c r="AA1243" s="20"/>
      <c r="AB1243" s="20"/>
      <c r="AC1243" s="20"/>
      <c r="AD1243" s="20"/>
      <c r="AE1243" s="20"/>
      <c r="AF1243" s="20"/>
      <c r="AG1243" s="23"/>
      <c r="AH1243" s="20"/>
      <c r="AI1243" s="20"/>
      <c r="AJ1243" s="23"/>
      <c r="AK1243" s="20"/>
      <c r="AL1243" s="20"/>
      <c r="AM1243" s="23"/>
      <c r="AN1243" s="20"/>
      <c r="AO1243" s="20"/>
      <c r="AP1243" s="20"/>
      <c r="AQ1243" s="20"/>
      <c r="AR1243" s="20"/>
      <c r="AS1243" s="20"/>
      <c r="AT1243" s="20"/>
      <c r="AU1243" s="20"/>
    </row>
    <row r="1244" spans="17:47" ht="15" thickBot="1" x14ac:dyDescent="0.4">
      <c r="Q1244" s="18">
        <v>392</v>
      </c>
      <c r="R1244" s="20"/>
      <c r="S1244" s="20"/>
      <c r="T1244" s="19">
        <v>427</v>
      </c>
      <c r="U1244" s="20"/>
      <c r="V1244" s="20"/>
      <c r="W1244" s="18">
        <v>224</v>
      </c>
      <c r="X1244" s="20"/>
      <c r="Y1244" s="20"/>
      <c r="Z1244" s="20"/>
      <c r="AA1244" s="20"/>
      <c r="AB1244" s="20"/>
      <c r="AC1244" s="20"/>
      <c r="AD1244" s="20"/>
      <c r="AE1244" s="20"/>
      <c r="AF1244" s="20"/>
      <c r="AG1244" s="23"/>
      <c r="AH1244" s="20"/>
      <c r="AI1244" s="20"/>
      <c r="AJ1244" s="23"/>
      <c r="AK1244" s="20"/>
      <c r="AL1244" s="20"/>
      <c r="AM1244" s="23"/>
      <c r="AN1244" s="20"/>
      <c r="AO1244" s="20"/>
      <c r="AP1244" s="20"/>
      <c r="AQ1244" s="20"/>
      <c r="AR1244" s="20"/>
      <c r="AS1244" s="20"/>
      <c r="AT1244" s="20"/>
      <c r="AU1244" s="20"/>
    </row>
    <row r="1245" spans="17:47" ht="15" thickBot="1" x14ac:dyDescent="0.4">
      <c r="Q1245" s="18">
        <v>505</v>
      </c>
      <c r="R1245" s="20"/>
      <c r="S1245" s="20"/>
      <c r="T1245" s="19">
        <v>191</v>
      </c>
      <c r="U1245" s="20"/>
      <c r="V1245" s="20"/>
      <c r="W1245" s="18">
        <v>358</v>
      </c>
      <c r="X1245" s="20"/>
      <c r="Y1245" s="20"/>
      <c r="Z1245" s="20"/>
      <c r="AA1245" s="20"/>
      <c r="AB1245" s="20"/>
      <c r="AC1245" s="20"/>
      <c r="AD1245" s="20"/>
      <c r="AE1245" s="20"/>
      <c r="AF1245" s="20"/>
      <c r="AG1245" s="23"/>
      <c r="AH1245" s="20"/>
      <c r="AI1245" s="20"/>
      <c r="AJ1245" s="23"/>
      <c r="AK1245" s="20"/>
      <c r="AL1245" s="20"/>
      <c r="AM1245" s="23"/>
      <c r="AN1245" s="20"/>
      <c r="AO1245" s="20"/>
      <c r="AP1245" s="20"/>
      <c r="AQ1245" s="20"/>
      <c r="AR1245" s="20"/>
      <c r="AS1245" s="20"/>
      <c r="AT1245" s="20"/>
      <c r="AU1245" s="20"/>
    </row>
    <row r="1246" spans="17:47" ht="15" thickBot="1" x14ac:dyDescent="0.4">
      <c r="Q1246" s="18">
        <v>372</v>
      </c>
      <c r="R1246" s="20"/>
      <c r="S1246" s="20"/>
      <c r="T1246" s="19">
        <v>266</v>
      </c>
      <c r="U1246" s="20"/>
      <c r="V1246" s="20"/>
      <c r="W1246" s="18">
        <v>257</v>
      </c>
      <c r="X1246" s="20"/>
      <c r="Y1246" s="20"/>
      <c r="Z1246" s="20"/>
      <c r="AA1246" s="20"/>
      <c r="AB1246" s="20"/>
      <c r="AC1246" s="20"/>
      <c r="AD1246" s="20"/>
      <c r="AE1246" s="20"/>
      <c r="AF1246" s="20"/>
      <c r="AG1246" s="23"/>
      <c r="AH1246" s="20"/>
      <c r="AI1246" s="20"/>
      <c r="AJ1246" s="23"/>
      <c r="AK1246" s="20"/>
      <c r="AL1246" s="20"/>
      <c r="AM1246" s="23"/>
      <c r="AN1246" s="20"/>
      <c r="AO1246" s="20"/>
      <c r="AP1246" s="20"/>
      <c r="AQ1246" s="20"/>
      <c r="AR1246" s="20"/>
      <c r="AS1246" s="20"/>
      <c r="AT1246" s="20"/>
      <c r="AU1246" s="20"/>
    </row>
    <row r="1247" spans="17:47" ht="15" thickBot="1" x14ac:dyDescent="0.4">
      <c r="Q1247" s="18">
        <v>564</v>
      </c>
      <c r="R1247" s="20"/>
      <c r="S1247" s="20"/>
      <c r="T1247" s="19">
        <v>403</v>
      </c>
      <c r="U1247" s="20"/>
      <c r="V1247" s="20"/>
      <c r="W1247" s="18">
        <v>123</v>
      </c>
      <c r="X1247" s="20"/>
      <c r="Y1247" s="20"/>
      <c r="Z1247" s="20"/>
      <c r="AA1247" s="20"/>
      <c r="AB1247" s="20"/>
      <c r="AC1247" s="20"/>
      <c r="AD1247" s="20"/>
      <c r="AE1247" s="20"/>
      <c r="AF1247" s="20"/>
      <c r="AG1247" s="23"/>
      <c r="AH1247" s="20"/>
      <c r="AI1247" s="20"/>
      <c r="AJ1247" s="23"/>
      <c r="AK1247" s="20"/>
      <c r="AL1247" s="20"/>
      <c r="AM1247" s="23"/>
      <c r="AN1247" s="20"/>
      <c r="AO1247" s="20"/>
      <c r="AP1247" s="20"/>
      <c r="AQ1247" s="20"/>
      <c r="AR1247" s="20"/>
      <c r="AS1247" s="20"/>
      <c r="AT1247" s="20"/>
      <c r="AU1247" s="20"/>
    </row>
    <row r="1248" spans="17:47" ht="15" thickBot="1" x14ac:dyDescent="0.4">
      <c r="Q1248" s="18">
        <v>1515</v>
      </c>
      <c r="R1248" s="20"/>
      <c r="S1248" s="20"/>
      <c r="T1248" s="19">
        <v>548</v>
      </c>
      <c r="U1248" s="20"/>
      <c r="V1248" s="20"/>
      <c r="W1248" s="18">
        <v>434</v>
      </c>
      <c r="X1248" s="20"/>
      <c r="Y1248" s="20"/>
      <c r="Z1248" s="20"/>
      <c r="AA1248" s="20"/>
      <c r="AB1248" s="20"/>
      <c r="AC1248" s="20"/>
      <c r="AD1248" s="20"/>
      <c r="AE1248" s="20"/>
      <c r="AF1248" s="20"/>
      <c r="AG1248" s="23"/>
      <c r="AH1248" s="20"/>
      <c r="AI1248" s="20"/>
      <c r="AJ1248" s="23"/>
      <c r="AK1248" s="20"/>
      <c r="AL1248" s="20"/>
      <c r="AM1248" s="23"/>
      <c r="AN1248" s="20"/>
      <c r="AO1248" s="20"/>
      <c r="AP1248" s="20"/>
      <c r="AQ1248" s="20"/>
      <c r="AR1248" s="20"/>
      <c r="AS1248" s="20"/>
      <c r="AT1248" s="20"/>
      <c r="AU1248" s="20"/>
    </row>
    <row r="1249" spans="17:47" ht="15" thickBot="1" x14ac:dyDescent="0.4">
      <c r="Q1249" s="18">
        <v>1138</v>
      </c>
      <c r="R1249" s="20"/>
      <c r="S1249" s="20"/>
      <c r="T1249" s="19">
        <v>391</v>
      </c>
      <c r="U1249" s="20"/>
      <c r="V1249" s="20"/>
      <c r="W1249" s="18">
        <v>130</v>
      </c>
      <c r="X1249" s="20"/>
      <c r="Y1249" s="20"/>
      <c r="Z1249" s="20"/>
      <c r="AA1249" s="20"/>
      <c r="AB1249" s="20"/>
      <c r="AC1249" s="20"/>
      <c r="AD1249" s="20"/>
      <c r="AE1249" s="20"/>
      <c r="AF1249" s="20"/>
      <c r="AG1249" s="23"/>
      <c r="AH1249" s="20"/>
      <c r="AI1249" s="20"/>
      <c r="AJ1249" s="23"/>
      <c r="AK1249" s="20"/>
      <c r="AL1249" s="20"/>
      <c r="AM1249" s="23"/>
      <c r="AN1249" s="20"/>
      <c r="AO1249" s="20"/>
      <c r="AP1249" s="20"/>
      <c r="AQ1249" s="20"/>
      <c r="AR1249" s="20"/>
      <c r="AS1249" s="20"/>
      <c r="AT1249" s="20"/>
      <c r="AU1249" s="20"/>
    </row>
    <row r="1250" spans="17:47" ht="15" thickBot="1" x14ac:dyDescent="0.4">
      <c r="Q1250" s="18">
        <v>353</v>
      </c>
      <c r="R1250" s="20"/>
      <c r="S1250" s="20"/>
      <c r="T1250" s="19">
        <v>331</v>
      </c>
      <c r="U1250" s="20"/>
      <c r="V1250" s="20"/>
      <c r="W1250" s="18">
        <v>190</v>
      </c>
      <c r="X1250" s="20"/>
      <c r="Y1250" s="20"/>
      <c r="Z1250" s="20"/>
      <c r="AA1250" s="20"/>
      <c r="AB1250" s="20"/>
      <c r="AC1250" s="20"/>
      <c r="AD1250" s="20"/>
      <c r="AE1250" s="20"/>
      <c r="AF1250" s="20"/>
      <c r="AG1250" s="23"/>
      <c r="AH1250" s="20"/>
      <c r="AI1250" s="20"/>
      <c r="AJ1250" s="23"/>
      <c r="AK1250" s="20"/>
      <c r="AL1250" s="20"/>
      <c r="AM1250" s="23"/>
      <c r="AN1250" s="20"/>
      <c r="AO1250" s="20"/>
      <c r="AP1250" s="20"/>
      <c r="AQ1250" s="20"/>
      <c r="AR1250" s="20"/>
      <c r="AS1250" s="20"/>
      <c r="AT1250" s="20"/>
      <c r="AU1250" s="20"/>
    </row>
    <row r="1251" spans="17:47" ht="15" thickBot="1" x14ac:dyDescent="0.4">
      <c r="Q1251" s="18">
        <v>339</v>
      </c>
      <c r="R1251" s="20"/>
      <c r="S1251" s="20"/>
      <c r="T1251" s="19">
        <v>1676</v>
      </c>
      <c r="U1251" s="20"/>
      <c r="V1251" s="20"/>
      <c r="W1251" s="18">
        <v>273</v>
      </c>
      <c r="X1251" s="20"/>
      <c r="Y1251" s="20"/>
      <c r="Z1251" s="20"/>
      <c r="AA1251" s="20"/>
      <c r="AB1251" s="20"/>
      <c r="AC1251" s="20"/>
      <c r="AD1251" s="20"/>
      <c r="AE1251" s="20"/>
      <c r="AF1251" s="20"/>
      <c r="AG1251" s="23"/>
      <c r="AH1251" s="20"/>
      <c r="AI1251" s="20"/>
      <c r="AJ1251" s="23"/>
      <c r="AK1251" s="20"/>
      <c r="AL1251" s="20"/>
      <c r="AM1251" s="23"/>
      <c r="AN1251" s="20"/>
      <c r="AO1251" s="20"/>
      <c r="AP1251" s="20"/>
      <c r="AQ1251" s="20"/>
      <c r="AR1251" s="20"/>
      <c r="AS1251" s="20"/>
      <c r="AT1251" s="20"/>
      <c r="AU1251" s="20"/>
    </row>
    <row r="1252" spans="17:47" ht="15" thickBot="1" x14ac:dyDescent="0.4">
      <c r="Q1252" s="18">
        <v>302</v>
      </c>
      <c r="R1252" s="20"/>
      <c r="S1252" s="20"/>
      <c r="T1252" s="19">
        <v>673</v>
      </c>
      <c r="U1252" s="20"/>
      <c r="V1252" s="20"/>
      <c r="W1252" s="18">
        <v>234</v>
      </c>
      <c r="X1252" s="20"/>
      <c r="Y1252" s="20"/>
      <c r="Z1252" s="20"/>
      <c r="AA1252" s="20"/>
      <c r="AB1252" s="20"/>
      <c r="AC1252" s="20"/>
      <c r="AD1252" s="20"/>
      <c r="AE1252" s="20"/>
      <c r="AF1252" s="20"/>
      <c r="AG1252" s="23"/>
      <c r="AH1252" s="20"/>
      <c r="AI1252" s="20"/>
      <c r="AJ1252" s="23"/>
      <c r="AK1252" s="20"/>
      <c r="AL1252" s="20"/>
      <c r="AM1252" s="23"/>
      <c r="AN1252" s="20"/>
      <c r="AO1252" s="20"/>
      <c r="AP1252" s="20"/>
      <c r="AQ1252" s="20"/>
      <c r="AR1252" s="20"/>
      <c r="AS1252" s="20"/>
      <c r="AT1252" s="20"/>
      <c r="AU1252" s="20"/>
    </row>
    <row r="1253" spans="17:47" ht="15" thickBot="1" x14ac:dyDescent="0.4">
      <c r="Q1253" s="18">
        <v>246</v>
      </c>
      <c r="R1253" s="20"/>
      <c r="S1253" s="20"/>
      <c r="T1253" s="19">
        <v>690</v>
      </c>
      <c r="U1253" s="20"/>
      <c r="V1253" s="20"/>
      <c r="W1253" s="18">
        <v>350</v>
      </c>
      <c r="X1253" s="20"/>
      <c r="Y1253" s="20"/>
      <c r="Z1253" s="20"/>
      <c r="AA1253" s="20"/>
      <c r="AB1253" s="20"/>
      <c r="AC1253" s="20"/>
      <c r="AD1253" s="20"/>
      <c r="AE1253" s="20"/>
      <c r="AF1253" s="20"/>
      <c r="AG1253" s="23"/>
      <c r="AH1253" s="20"/>
      <c r="AI1253" s="20"/>
      <c r="AJ1253" s="23"/>
      <c r="AK1253" s="20"/>
      <c r="AL1253" s="20"/>
      <c r="AM1253" s="23"/>
      <c r="AN1253" s="20"/>
      <c r="AO1253" s="20"/>
      <c r="AP1253" s="20"/>
      <c r="AQ1253" s="20"/>
      <c r="AR1253" s="20"/>
      <c r="AS1253" s="20"/>
      <c r="AT1253" s="20"/>
      <c r="AU1253" s="20"/>
    </row>
    <row r="1254" spans="17:47" ht="15" thickBot="1" x14ac:dyDescent="0.4">
      <c r="Q1254" s="18">
        <v>224</v>
      </c>
      <c r="R1254" s="20"/>
      <c r="S1254" s="20"/>
      <c r="T1254" s="19">
        <v>719</v>
      </c>
      <c r="U1254" s="20"/>
      <c r="V1254" s="20"/>
      <c r="W1254" s="18">
        <v>219</v>
      </c>
      <c r="X1254" s="20"/>
      <c r="Y1254" s="20"/>
      <c r="Z1254" s="20"/>
      <c r="AA1254" s="20"/>
      <c r="AB1254" s="20"/>
      <c r="AC1254" s="20"/>
      <c r="AD1254" s="20"/>
      <c r="AE1254" s="20"/>
      <c r="AF1254" s="20"/>
      <c r="AG1254" s="23"/>
      <c r="AH1254" s="20"/>
      <c r="AI1254" s="20"/>
      <c r="AJ1254" s="23"/>
      <c r="AK1254" s="20"/>
      <c r="AL1254" s="20"/>
      <c r="AM1254" s="23"/>
      <c r="AN1254" s="20"/>
      <c r="AO1254" s="20"/>
      <c r="AP1254" s="20"/>
      <c r="AQ1254" s="20"/>
      <c r="AR1254" s="20"/>
      <c r="AS1254" s="20"/>
      <c r="AT1254" s="20"/>
      <c r="AU1254" s="20"/>
    </row>
    <row r="1255" spans="17:47" ht="15" thickBot="1" x14ac:dyDescent="0.4">
      <c r="Q1255" s="18">
        <v>415</v>
      </c>
      <c r="R1255" s="20"/>
      <c r="S1255" s="20"/>
      <c r="T1255" s="19">
        <v>407</v>
      </c>
      <c r="U1255" s="20"/>
      <c r="V1255" s="20"/>
      <c r="W1255" s="18">
        <v>239</v>
      </c>
      <c r="X1255" s="20"/>
      <c r="Y1255" s="20"/>
      <c r="Z1255" s="20"/>
      <c r="AA1255" s="20"/>
      <c r="AB1255" s="20"/>
      <c r="AC1255" s="20"/>
      <c r="AD1255" s="20"/>
      <c r="AE1255" s="20"/>
      <c r="AF1255" s="20"/>
      <c r="AG1255" s="23"/>
      <c r="AH1255" s="20"/>
      <c r="AI1255" s="20"/>
      <c r="AJ1255" s="23"/>
      <c r="AK1255" s="20"/>
      <c r="AL1255" s="20"/>
      <c r="AM1255" s="23"/>
      <c r="AN1255" s="20"/>
      <c r="AO1255" s="20"/>
      <c r="AP1255" s="20"/>
      <c r="AQ1255" s="20"/>
      <c r="AR1255" s="20"/>
      <c r="AS1255" s="20"/>
      <c r="AT1255" s="20"/>
      <c r="AU1255" s="20"/>
    </row>
    <row r="1256" spans="17:47" ht="15" thickBot="1" x14ac:dyDescent="0.4">
      <c r="Q1256" s="18">
        <v>210</v>
      </c>
      <c r="R1256" s="20"/>
      <c r="S1256" s="20"/>
      <c r="T1256" s="19">
        <v>627</v>
      </c>
      <c r="U1256" s="20"/>
      <c r="V1256" s="20"/>
      <c r="W1256" s="18">
        <v>157</v>
      </c>
      <c r="X1256" s="20"/>
      <c r="Y1256" s="20"/>
      <c r="Z1256" s="20"/>
      <c r="AA1256" s="20"/>
      <c r="AB1256" s="20"/>
      <c r="AC1256" s="20"/>
      <c r="AD1256" s="20"/>
      <c r="AE1256" s="20"/>
      <c r="AF1256" s="20"/>
      <c r="AG1256" s="23"/>
      <c r="AH1256" s="20"/>
      <c r="AI1256" s="20"/>
      <c r="AJ1256" s="23"/>
      <c r="AK1256" s="20"/>
      <c r="AL1256" s="20"/>
      <c r="AM1256" s="23"/>
      <c r="AN1256" s="20"/>
      <c r="AO1256" s="20"/>
      <c r="AP1256" s="20"/>
      <c r="AQ1256" s="20"/>
      <c r="AR1256" s="20"/>
      <c r="AS1256" s="20"/>
      <c r="AT1256" s="20"/>
      <c r="AU1256" s="20"/>
    </row>
    <row r="1257" spans="17:47" ht="15" thickBot="1" x14ac:dyDescent="0.4">
      <c r="Q1257" s="18">
        <v>931</v>
      </c>
      <c r="R1257" s="20"/>
      <c r="S1257" s="20"/>
      <c r="T1257" s="19">
        <v>701</v>
      </c>
      <c r="U1257" s="20"/>
      <c r="V1257" s="20"/>
      <c r="W1257" s="18">
        <v>117</v>
      </c>
      <c r="X1257" s="20"/>
      <c r="Y1257" s="20"/>
      <c r="Z1257" s="20"/>
      <c r="AA1257" s="20"/>
      <c r="AB1257" s="20"/>
      <c r="AC1257" s="20"/>
      <c r="AD1257" s="20"/>
      <c r="AE1257" s="20"/>
      <c r="AF1257" s="20"/>
      <c r="AG1257" s="23"/>
      <c r="AH1257" s="20"/>
      <c r="AI1257" s="20"/>
      <c r="AJ1257" s="23"/>
      <c r="AK1257" s="20"/>
      <c r="AL1257" s="20"/>
      <c r="AM1257" s="23"/>
      <c r="AN1257" s="20"/>
      <c r="AO1257" s="20"/>
      <c r="AP1257" s="20"/>
      <c r="AQ1257" s="20"/>
      <c r="AR1257" s="20"/>
      <c r="AS1257" s="20"/>
      <c r="AT1257" s="20"/>
      <c r="AU1257" s="20"/>
    </row>
    <row r="1258" spans="17:47" ht="15" thickBot="1" x14ac:dyDescent="0.4">
      <c r="Q1258" s="18">
        <v>281</v>
      </c>
      <c r="R1258" s="20"/>
      <c r="S1258" s="20"/>
      <c r="T1258" s="19">
        <v>502</v>
      </c>
      <c r="U1258" s="20"/>
      <c r="V1258" s="20"/>
      <c r="W1258" s="18">
        <v>281</v>
      </c>
      <c r="X1258" s="20"/>
      <c r="Y1258" s="20"/>
      <c r="Z1258" s="20"/>
      <c r="AA1258" s="20"/>
      <c r="AB1258" s="20"/>
      <c r="AC1258" s="20"/>
      <c r="AD1258" s="20"/>
      <c r="AE1258" s="20"/>
      <c r="AF1258" s="20"/>
      <c r="AG1258" s="23"/>
      <c r="AH1258" s="20"/>
      <c r="AI1258" s="20"/>
      <c r="AJ1258" s="23"/>
      <c r="AK1258" s="20"/>
      <c r="AL1258" s="20"/>
      <c r="AM1258" s="23"/>
      <c r="AN1258" s="20"/>
      <c r="AO1258" s="20"/>
      <c r="AP1258" s="20"/>
      <c r="AQ1258" s="20"/>
      <c r="AR1258" s="20"/>
      <c r="AS1258" s="20"/>
      <c r="AT1258" s="20"/>
      <c r="AU1258" s="20"/>
    </row>
    <row r="1259" spans="17:47" ht="15" thickBot="1" x14ac:dyDescent="0.4">
      <c r="Q1259" s="18">
        <v>366</v>
      </c>
      <c r="R1259" s="20"/>
      <c r="S1259" s="20"/>
      <c r="T1259" s="19">
        <v>186</v>
      </c>
      <c r="U1259" s="20"/>
      <c r="V1259" s="20"/>
      <c r="W1259" s="18">
        <v>141</v>
      </c>
      <c r="X1259" s="20"/>
      <c r="Y1259" s="20"/>
      <c r="Z1259" s="20"/>
      <c r="AA1259" s="20"/>
      <c r="AB1259" s="20"/>
      <c r="AC1259" s="20"/>
      <c r="AD1259" s="20"/>
      <c r="AE1259" s="20"/>
      <c r="AF1259" s="20"/>
      <c r="AG1259" s="23"/>
      <c r="AH1259" s="20"/>
      <c r="AI1259" s="20"/>
      <c r="AJ1259" s="23"/>
      <c r="AK1259" s="20"/>
      <c r="AL1259" s="20"/>
      <c r="AM1259" s="23"/>
      <c r="AN1259" s="20"/>
      <c r="AO1259" s="20"/>
      <c r="AP1259" s="20"/>
      <c r="AQ1259" s="20"/>
      <c r="AR1259" s="20"/>
      <c r="AS1259" s="20"/>
      <c r="AT1259" s="20"/>
      <c r="AU1259" s="20"/>
    </row>
    <row r="1260" spans="17:47" ht="15" thickBot="1" x14ac:dyDescent="0.4">
      <c r="Q1260" s="18">
        <v>607</v>
      </c>
      <c r="R1260" s="20"/>
      <c r="S1260" s="20"/>
      <c r="T1260" s="19">
        <v>679</v>
      </c>
      <c r="U1260" s="20"/>
      <c r="V1260" s="20"/>
      <c r="W1260" s="18">
        <v>317</v>
      </c>
      <c r="X1260" s="20"/>
      <c r="Y1260" s="20"/>
      <c r="Z1260" s="20"/>
      <c r="AA1260" s="20"/>
      <c r="AB1260" s="20"/>
      <c r="AC1260" s="20"/>
      <c r="AD1260" s="20"/>
      <c r="AE1260" s="20"/>
      <c r="AF1260" s="20"/>
      <c r="AG1260" s="23"/>
      <c r="AH1260" s="20"/>
      <c r="AI1260" s="20"/>
      <c r="AJ1260" s="23"/>
      <c r="AK1260" s="20"/>
      <c r="AL1260" s="20"/>
      <c r="AM1260" s="23"/>
      <c r="AN1260" s="20"/>
      <c r="AO1260" s="20"/>
      <c r="AP1260" s="20"/>
      <c r="AQ1260" s="20"/>
      <c r="AR1260" s="20"/>
      <c r="AS1260" s="20"/>
      <c r="AT1260" s="20"/>
      <c r="AU1260" s="20"/>
    </row>
    <row r="1261" spans="17:47" ht="15" thickBot="1" x14ac:dyDescent="0.4">
      <c r="Q1261" s="18">
        <v>457</v>
      </c>
      <c r="R1261" s="20"/>
      <c r="S1261" s="20"/>
      <c r="T1261" s="19">
        <v>337</v>
      </c>
      <c r="U1261" s="20"/>
      <c r="V1261" s="20"/>
      <c r="W1261" s="18">
        <v>616</v>
      </c>
      <c r="X1261" s="20"/>
      <c r="Y1261" s="20"/>
      <c r="Z1261" s="20"/>
      <c r="AA1261" s="20"/>
      <c r="AB1261" s="20"/>
      <c r="AC1261" s="20"/>
      <c r="AD1261" s="20"/>
      <c r="AE1261" s="20"/>
      <c r="AF1261" s="20"/>
      <c r="AG1261" s="23"/>
      <c r="AH1261" s="20"/>
      <c r="AI1261" s="20"/>
      <c r="AJ1261" s="23"/>
      <c r="AK1261" s="20"/>
      <c r="AL1261" s="20"/>
      <c r="AM1261" s="23"/>
      <c r="AN1261" s="20"/>
      <c r="AO1261" s="20"/>
      <c r="AP1261" s="20"/>
      <c r="AQ1261" s="20"/>
      <c r="AR1261" s="20"/>
      <c r="AS1261" s="20"/>
      <c r="AT1261" s="20"/>
      <c r="AU1261" s="20"/>
    </row>
    <row r="1262" spans="17:47" ht="15" thickBot="1" x14ac:dyDescent="0.4">
      <c r="Q1262" s="18">
        <v>325</v>
      </c>
      <c r="R1262" s="20"/>
      <c r="S1262" s="20"/>
      <c r="T1262" s="19">
        <v>524</v>
      </c>
      <c r="U1262" s="20"/>
      <c r="V1262" s="20"/>
      <c r="W1262" s="18">
        <v>295</v>
      </c>
      <c r="X1262" s="20"/>
      <c r="Y1262" s="20"/>
      <c r="Z1262" s="20"/>
      <c r="AA1262" s="20"/>
      <c r="AB1262" s="20"/>
      <c r="AC1262" s="20"/>
      <c r="AD1262" s="20"/>
      <c r="AE1262" s="20"/>
      <c r="AF1262" s="20"/>
      <c r="AG1262" s="23"/>
      <c r="AH1262" s="20"/>
      <c r="AI1262" s="20"/>
      <c r="AJ1262" s="23"/>
      <c r="AK1262" s="20"/>
      <c r="AL1262" s="20"/>
      <c r="AM1262" s="23"/>
      <c r="AN1262" s="20"/>
      <c r="AO1262" s="20"/>
      <c r="AP1262" s="20"/>
      <c r="AQ1262" s="20"/>
      <c r="AR1262" s="20"/>
      <c r="AS1262" s="20"/>
      <c r="AT1262" s="20"/>
      <c r="AU1262" s="20"/>
    </row>
    <row r="1263" spans="17:47" ht="15" thickBot="1" x14ac:dyDescent="0.4">
      <c r="Q1263" s="18">
        <v>418</v>
      </c>
      <c r="R1263" s="20"/>
      <c r="S1263" s="20"/>
      <c r="T1263" s="19">
        <v>336</v>
      </c>
      <c r="U1263" s="20"/>
      <c r="V1263" s="20"/>
      <c r="W1263" s="18">
        <v>284</v>
      </c>
      <c r="X1263" s="20"/>
      <c r="Y1263" s="20"/>
      <c r="Z1263" s="20"/>
      <c r="AA1263" s="20"/>
      <c r="AB1263" s="20"/>
      <c r="AC1263" s="20"/>
      <c r="AD1263" s="20"/>
      <c r="AE1263" s="20"/>
      <c r="AF1263" s="20"/>
      <c r="AG1263" s="23"/>
      <c r="AH1263" s="20"/>
      <c r="AI1263" s="20"/>
      <c r="AJ1263" s="23"/>
      <c r="AK1263" s="20"/>
      <c r="AL1263" s="20"/>
      <c r="AM1263" s="23"/>
      <c r="AN1263" s="20"/>
      <c r="AO1263" s="20"/>
      <c r="AP1263" s="20"/>
      <c r="AQ1263" s="20"/>
      <c r="AR1263" s="20"/>
      <c r="AS1263" s="20"/>
      <c r="AT1263" s="20"/>
      <c r="AU1263" s="20"/>
    </row>
    <row r="1264" spans="17:47" ht="15" thickBot="1" x14ac:dyDescent="0.4">
      <c r="Q1264" s="18">
        <v>488</v>
      </c>
      <c r="R1264" s="20"/>
      <c r="S1264" s="20"/>
      <c r="T1264" s="19">
        <v>158</v>
      </c>
      <c r="U1264" s="20"/>
      <c r="V1264" s="20"/>
      <c r="W1264" s="18">
        <v>224</v>
      </c>
      <c r="X1264" s="20"/>
      <c r="Y1264" s="20"/>
      <c r="Z1264" s="20"/>
      <c r="AA1264" s="20"/>
      <c r="AB1264" s="20"/>
      <c r="AC1264" s="20"/>
      <c r="AD1264" s="20"/>
      <c r="AE1264" s="20"/>
      <c r="AF1264" s="20"/>
      <c r="AG1264" s="23"/>
      <c r="AH1264" s="20"/>
      <c r="AI1264" s="20"/>
      <c r="AJ1264" s="23"/>
      <c r="AK1264" s="20"/>
      <c r="AL1264" s="20"/>
      <c r="AM1264" s="23"/>
      <c r="AN1264" s="20"/>
      <c r="AO1264" s="20"/>
      <c r="AP1264" s="20"/>
      <c r="AQ1264" s="20"/>
      <c r="AR1264" s="20"/>
      <c r="AS1264" s="20"/>
      <c r="AT1264" s="20"/>
      <c r="AU1264" s="20"/>
    </row>
    <row r="1265" spans="17:47" ht="15" thickBot="1" x14ac:dyDescent="0.4">
      <c r="Q1265" s="18">
        <v>212</v>
      </c>
      <c r="R1265" s="20"/>
      <c r="S1265" s="20"/>
      <c r="T1265" s="19">
        <v>97</v>
      </c>
      <c r="U1265" s="20"/>
      <c r="V1265" s="20"/>
      <c r="W1265" s="18">
        <v>468</v>
      </c>
      <c r="X1265" s="20"/>
      <c r="Y1265" s="20"/>
      <c r="Z1265" s="20"/>
      <c r="AA1265" s="20"/>
      <c r="AB1265" s="20"/>
      <c r="AC1265" s="20"/>
      <c r="AD1265" s="20"/>
      <c r="AE1265" s="20"/>
      <c r="AF1265" s="20"/>
      <c r="AG1265" s="23"/>
      <c r="AH1265" s="20"/>
      <c r="AI1265" s="20"/>
      <c r="AJ1265" s="23"/>
      <c r="AK1265" s="20"/>
      <c r="AL1265" s="20"/>
      <c r="AM1265" s="23"/>
      <c r="AN1265" s="20"/>
      <c r="AO1265" s="20"/>
      <c r="AP1265" s="20"/>
      <c r="AQ1265" s="20"/>
      <c r="AR1265" s="20"/>
      <c r="AS1265" s="20"/>
      <c r="AT1265" s="20"/>
      <c r="AU1265" s="20"/>
    </row>
    <row r="1266" spans="17:47" ht="15" thickBot="1" x14ac:dyDescent="0.4">
      <c r="Q1266" s="18">
        <v>328</v>
      </c>
      <c r="R1266" s="20"/>
      <c r="S1266" s="20"/>
      <c r="T1266" s="19">
        <v>333</v>
      </c>
      <c r="U1266" s="20"/>
      <c r="V1266" s="20"/>
      <c r="W1266" s="18">
        <v>280</v>
      </c>
      <c r="X1266" s="20"/>
      <c r="Y1266" s="20"/>
      <c r="Z1266" s="20"/>
      <c r="AA1266" s="20"/>
      <c r="AB1266" s="20"/>
      <c r="AC1266" s="20"/>
      <c r="AD1266" s="20"/>
      <c r="AE1266" s="20"/>
      <c r="AF1266" s="20"/>
      <c r="AG1266" s="23"/>
      <c r="AH1266" s="20"/>
      <c r="AI1266" s="20"/>
      <c r="AJ1266" s="23"/>
      <c r="AK1266" s="20"/>
      <c r="AL1266" s="20"/>
      <c r="AM1266" s="23"/>
      <c r="AN1266" s="20"/>
      <c r="AO1266" s="20"/>
      <c r="AP1266" s="20"/>
      <c r="AQ1266" s="20"/>
      <c r="AR1266" s="20"/>
      <c r="AS1266" s="20"/>
      <c r="AT1266" s="20"/>
      <c r="AU1266" s="20"/>
    </row>
    <row r="1267" spans="17:47" ht="15" thickBot="1" x14ac:dyDescent="0.4">
      <c r="Q1267" s="18">
        <v>574</v>
      </c>
      <c r="R1267" s="20"/>
      <c r="S1267" s="20"/>
      <c r="T1267" s="19">
        <v>608</v>
      </c>
      <c r="U1267" s="20"/>
      <c r="V1267" s="20"/>
      <c r="W1267" s="18">
        <v>797</v>
      </c>
      <c r="X1267" s="20"/>
      <c r="Y1267" s="20"/>
      <c r="Z1267" s="20"/>
      <c r="AA1267" s="20"/>
      <c r="AB1267" s="20"/>
      <c r="AC1267" s="20"/>
      <c r="AD1267" s="20"/>
      <c r="AE1267" s="20"/>
      <c r="AF1267" s="20"/>
      <c r="AG1267" s="23"/>
      <c r="AH1267" s="20"/>
      <c r="AI1267" s="20"/>
      <c r="AJ1267" s="23"/>
      <c r="AK1267" s="20"/>
      <c r="AL1267" s="20"/>
      <c r="AM1267" s="23"/>
      <c r="AN1267" s="20"/>
      <c r="AO1267" s="20"/>
      <c r="AP1267" s="20"/>
      <c r="AQ1267" s="20"/>
      <c r="AR1267" s="20"/>
      <c r="AS1267" s="20"/>
      <c r="AT1267" s="20"/>
      <c r="AU1267" s="20"/>
    </row>
    <row r="1268" spans="17:47" ht="15" thickBot="1" x14ac:dyDescent="0.4">
      <c r="Q1268" s="18">
        <v>263</v>
      </c>
      <c r="R1268" s="20"/>
      <c r="S1268" s="20"/>
      <c r="T1268" s="19">
        <v>204</v>
      </c>
      <c r="U1268" s="20"/>
      <c r="V1268" s="20"/>
      <c r="W1268" s="18">
        <v>1074</v>
      </c>
      <c r="X1268" s="20"/>
      <c r="Y1268" s="20"/>
      <c r="Z1268" s="20"/>
      <c r="AA1268" s="20"/>
      <c r="AB1268" s="20"/>
      <c r="AC1268" s="20"/>
      <c r="AD1268" s="20"/>
      <c r="AE1268" s="20"/>
      <c r="AF1268" s="20"/>
      <c r="AG1268" s="23"/>
      <c r="AH1268" s="20"/>
      <c r="AI1268" s="20"/>
      <c r="AJ1268" s="23"/>
      <c r="AK1268" s="20"/>
      <c r="AL1268" s="20"/>
      <c r="AM1268" s="23"/>
      <c r="AN1268" s="20"/>
      <c r="AO1268" s="20"/>
      <c r="AP1268" s="20"/>
      <c r="AQ1268" s="20"/>
      <c r="AR1268" s="20"/>
      <c r="AS1268" s="20"/>
      <c r="AT1268" s="20"/>
      <c r="AU1268" s="20"/>
    </row>
    <row r="1269" spans="17:47" ht="15" thickBot="1" x14ac:dyDescent="0.4">
      <c r="Q1269" s="18">
        <v>287</v>
      </c>
      <c r="R1269" s="20"/>
      <c r="S1269" s="20"/>
      <c r="T1269" s="19">
        <v>300</v>
      </c>
      <c r="U1269" s="20"/>
      <c r="V1269" s="20"/>
      <c r="W1269" s="18">
        <v>316</v>
      </c>
      <c r="X1269" s="20"/>
      <c r="Y1269" s="20"/>
      <c r="Z1269" s="20"/>
      <c r="AA1269" s="20"/>
      <c r="AB1269" s="20"/>
      <c r="AC1269" s="20"/>
      <c r="AD1269" s="20"/>
      <c r="AE1269" s="20"/>
      <c r="AF1269" s="20"/>
      <c r="AG1269" s="23"/>
      <c r="AH1269" s="20"/>
      <c r="AI1269" s="20"/>
      <c r="AJ1269" s="23"/>
      <c r="AK1269" s="20"/>
      <c r="AL1269" s="20"/>
      <c r="AM1269" s="23"/>
      <c r="AN1269" s="20"/>
      <c r="AO1269" s="20"/>
      <c r="AP1269" s="20"/>
      <c r="AQ1269" s="20"/>
      <c r="AR1269" s="20"/>
      <c r="AS1269" s="20"/>
      <c r="AT1269" s="20"/>
      <c r="AU1269" s="20"/>
    </row>
    <row r="1270" spans="17:47" ht="15" thickBot="1" x14ac:dyDescent="0.4">
      <c r="Q1270" s="18">
        <v>356</v>
      </c>
      <c r="R1270" s="20"/>
      <c r="S1270" s="20"/>
      <c r="T1270" s="19">
        <v>363</v>
      </c>
      <c r="U1270" s="20"/>
      <c r="V1270" s="20"/>
      <c r="W1270" s="18">
        <v>1054</v>
      </c>
      <c r="X1270" s="20"/>
      <c r="Y1270" s="20"/>
      <c r="Z1270" s="20"/>
      <c r="AA1270" s="20"/>
      <c r="AB1270" s="20"/>
      <c r="AC1270" s="20"/>
      <c r="AD1270" s="20"/>
      <c r="AE1270" s="20"/>
      <c r="AF1270" s="20"/>
      <c r="AG1270" s="23"/>
      <c r="AH1270" s="20"/>
      <c r="AI1270" s="20"/>
      <c r="AJ1270" s="23"/>
      <c r="AK1270" s="20"/>
      <c r="AL1270" s="20"/>
      <c r="AM1270" s="23"/>
      <c r="AN1270" s="20"/>
      <c r="AO1270" s="20"/>
      <c r="AP1270" s="20"/>
      <c r="AQ1270" s="20"/>
      <c r="AR1270" s="20"/>
      <c r="AS1270" s="20"/>
      <c r="AT1270" s="20"/>
      <c r="AU1270" s="20"/>
    </row>
    <row r="1271" spans="17:47" ht="15" thickBot="1" x14ac:dyDescent="0.4">
      <c r="Q1271" s="18">
        <v>455</v>
      </c>
      <c r="R1271" s="20"/>
      <c r="S1271" s="20"/>
      <c r="T1271" s="19">
        <v>886</v>
      </c>
      <c r="U1271" s="20"/>
      <c r="V1271" s="20"/>
      <c r="W1271" s="18">
        <v>480</v>
      </c>
      <c r="X1271" s="20"/>
      <c r="Y1271" s="20"/>
      <c r="Z1271" s="20"/>
      <c r="AA1271" s="20"/>
      <c r="AB1271" s="20"/>
      <c r="AC1271" s="20"/>
      <c r="AD1271" s="20"/>
      <c r="AE1271" s="20"/>
      <c r="AF1271" s="20"/>
      <c r="AG1271" s="23"/>
      <c r="AH1271" s="20"/>
      <c r="AI1271" s="20"/>
      <c r="AJ1271" s="23"/>
      <c r="AK1271" s="20"/>
      <c r="AL1271" s="20"/>
      <c r="AM1271" s="23"/>
      <c r="AN1271" s="20"/>
      <c r="AO1271" s="20"/>
      <c r="AP1271" s="20"/>
      <c r="AQ1271" s="20"/>
      <c r="AR1271" s="20"/>
      <c r="AS1271" s="20"/>
      <c r="AT1271" s="20"/>
      <c r="AU1271" s="20"/>
    </row>
    <row r="1272" spans="17:47" ht="15" thickBot="1" x14ac:dyDescent="0.4">
      <c r="Q1272" s="18">
        <v>609</v>
      </c>
      <c r="R1272" s="20"/>
      <c r="S1272" s="20"/>
      <c r="T1272" s="19">
        <v>746</v>
      </c>
      <c r="U1272" s="20"/>
      <c r="V1272" s="20"/>
      <c r="W1272" s="18">
        <v>1782</v>
      </c>
      <c r="X1272" s="20"/>
      <c r="Y1272" s="20"/>
      <c r="Z1272" s="20"/>
      <c r="AA1272" s="20"/>
      <c r="AB1272" s="20"/>
      <c r="AC1272" s="20"/>
      <c r="AD1272" s="20"/>
      <c r="AE1272" s="20"/>
      <c r="AF1272" s="20"/>
      <c r="AG1272" s="23"/>
      <c r="AH1272" s="20"/>
      <c r="AI1272" s="20"/>
      <c r="AJ1272" s="23"/>
      <c r="AK1272" s="20"/>
      <c r="AL1272" s="20"/>
      <c r="AM1272" s="23"/>
      <c r="AN1272" s="20"/>
      <c r="AO1272" s="20"/>
      <c r="AP1272" s="20"/>
      <c r="AQ1272" s="20"/>
      <c r="AR1272" s="20"/>
      <c r="AS1272" s="20"/>
      <c r="AT1272" s="20"/>
      <c r="AU1272" s="20"/>
    </row>
    <row r="1273" spans="17:47" ht="15" thickBot="1" x14ac:dyDescent="0.4">
      <c r="Q1273" s="18">
        <v>742</v>
      </c>
      <c r="R1273" s="20"/>
      <c r="S1273" s="20"/>
      <c r="T1273" s="19">
        <v>768</v>
      </c>
      <c r="U1273" s="20"/>
      <c r="V1273" s="20"/>
      <c r="W1273" s="18">
        <v>52</v>
      </c>
      <c r="X1273" s="20"/>
      <c r="Y1273" s="20"/>
      <c r="Z1273" s="20"/>
      <c r="AA1273" s="20"/>
      <c r="AB1273" s="20"/>
      <c r="AC1273" s="20"/>
      <c r="AD1273" s="20"/>
      <c r="AE1273" s="20"/>
      <c r="AF1273" s="20"/>
      <c r="AG1273" s="23"/>
      <c r="AH1273" s="20"/>
      <c r="AI1273" s="20"/>
      <c r="AJ1273" s="23"/>
      <c r="AK1273" s="20"/>
      <c r="AL1273" s="20"/>
      <c r="AM1273" s="23"/>
      <c r="AN1273" s="20"/>
      <c r="AO1273" s="20"/>
      <c r="AP1273" s="20"/>
      <c r="AQ1273" s="20"/>
      <c r="AR1273" s="20"/>
      <c r="AS1273" s="20"/>
      <c r="AT1273" s="20"/>
      <c r="AU1273" s="20"/>
    </row>
    <row r="1274" spans="17:47" ht="15" thickBot="1" x14ac:dyDescent="0.4">
      <c r="Q1274" s="18">
        <v>232</v>
      </c>
      <c r="R1274" s="20"/>
      <c r="S1274" s="20"/>
      <c r="T1274" s="19">
        <v>545</v>
      </c>
      <c r="U1274" s="20"/>
      <c r="V1274" s="20"/>
      <c r="W1274" s="18">
        <v>476</v>
      </c>
      <c r="X1274" s="20"/>
      <c r="Y1274" s="20"/>
      <c r="Z1274" s="20"/>
      <c r="AA1274" s="20"/>
      <c r="AB1274" s="20"/>
      <c r="AC1274" s="20"/>
      <c r="AD1274" s="20"/>
      <c r="AE1274" s="20"/>
      <c r="AF1274" s="20"/>
      <c r="AG1274" s="23"/>
      <c r="AH1274" s="20"/>
      <c r="AI1274" s="20"/>
      <c r="AJ1274" s="23"/>
      <c r="AK1274" s="20"/>
      <c r="AL1274" s="20"/>
      <c r="AM1274" s="23"/>
      <c r="AN1274" s="20"/>
      <c r="AO1274" s="20"/>
      <c r="AP1274" s="20"/>
      <c r="AQ1274" s="20"/>
      <c r="AR1274" s="20"/>
      <c r="AS1274" s="20"/>
      <c r="AT1274" s="20"/>
      <c r="AU1274" s="20"/>
    </row>
    <row r="1275" spans="17:47" ht="15" thickBot="1" x14ac:dyDescent="0.4">
      <c r="Q1275" s="18">
        <v>384</v>
      </c>
      <c r="R1275" s="20"/>
      <c r="S1275" s="20"/>
      <c r="T1275" s="19">
        <v>432</v>
      </c>
      <c r="U1275" s="20"/>
      <c r="V1275" s="20"/>
      <c r="W1275" s="18">
        <v>478</v>
      </c>
      <c r="X1275" s="20"/>
      <c r="Y1275" s="20"/>
      <c r="Z1275" s="20"/>
      <c r="AA1275" s="20"/>
      <c r="AB1275" s="20"/>
      <c r="AC1275" s="20"/>
      <c r="AD1275" s="20"/>
      <c r="AE1275" s="20"/>
      <c r="AF1275" s="20"/>
      <c r="AG1275" s="23"/>
      <c r="AH1275" s="20"/>
      <c r="AI1275" s="20"/>
      <c r="AJ1275" s="23"/>
      <c r="AK1275" s="20"/>
      <c r="AL1275" s="20"/>
      <c r="AM1275" s="23"/>
      <c r="AN1275" s="20"/>
      <c r="AO1275" s="20"/>
      <c r="AP1275" s="20"/>
      <c r="AQ1275" s="20"/>
      <c r="AR1275" s="20"/>
      <c r="AS1275" s="20"/>
      <c r="AT1275" s="20"/>
      <c r="AU1275" s="20"/>
    </row>
    <row r="1276" spans="17:47" ht="15" thickBot="1" x14ac:dyDescent="0.4">
      <c r="Q1276" s="18">
        <v>333</v>
      </c>
      <c r="R1276" s="20"/>
      <c r="S1276" s="20"/>
      <c r="T1276" s="19">
        <v>1124</v>
      </c>
      <c r="U1276" s="20"/>
      <c r="V1276" s="20"/>
      <c r="W1276" s="18">
        <v>593</v>
      </c>
      <c r="X1276" s="20"/>
      <c r="Y1276" s="20"/>
      <c r="Z1276" s="20"/>
      <c r="AA1276" s="20"/>
      <c r="AB1276" s="20"/>
      <c r="AC1276" s="20"/>
      <c r="AD1276" s="20"/>
      <c r="AE1276" s="20"/>
      <c r="AF1276" s="20"/>
      <c r="AG1276" s="23"/>
      <c r="AH1276" s="20"/>
      <c r="AI1276" s="20"/>
      <c r="AJ1276" s="23"/>
      <c r="AK1276" s="20"/>
      <c r="AL1276" s="20"/>
      <c r="AM1276" s="23"/>
      <c r="AN1276" s="20"/>
      <c r="AO1276" s="20"/>
      <c r="AP1276" s="20"/>
      <c r="AQ1276" s="20"/>
      <c r="AR1276" s="20"/>
      <c r="AS1276" s="20"/>
      <c r="AT1276" s="20"/>
      <c r="AU1276" s="20"/>
    </row>
    <row r="1277" spans="17:47" ht="15" thickBot="1" x14ac:dyDescent="0.4">
      <c r="Q1277" s="18">
        <v>390</v>
      </c>
      <c r="R1277" s="20"/>
      <c r="S1277" s="20"/>
      <c r="T1277" s="19">
        <v>511</v>
      </c>
      <c r="U1277" s="20"/>
      <c r="V1277" s="20"/>
      <c r="W1277" s="18">
        <v>406</v>
      </c>
      <c r="X1277" s="20"/>
      <c r="Y1277" s="20"/>
      <c r="Z1277" s="20"/>
      <c r="AA1277" s="20"/>
      <c r="AB1277" s="20"/>
      <c r="AC1277" s="20"/>
      <c r="AD1277" s="20"/>
      <c r="AE1277" s="20"/>
      <c r="AF1277" s="20"/>
      <c r="AG1277" s="23"/>
      <c r="AH1277" s="20"/>
      <c r="AI1277" s="20"/>
      <c r="AJ1277" s="23"/>
      <c r="AK1277" s="20"/>
      <c r="AL1277" s="20"/>
      <c r="AM1277" s="23"/>
      <c r="AN1277" s="20"/>
      <c r="AO1277" s="20"/>
      <c r="AP1277" s="20"/>
      <c r="AQ1277" s="20"/>
      <c r="AR1277" s="20"/>
      <c r="AS1277" s="20"/>
      <c r="AT1277" s="20"/>
      <c r="AU1277" s="20"/>
    </row>
    <row r="1278" spans="17:47" ht="15" thickBot="1" x14ac:dyDescent="0.4">
      <c r="Q1278" s="18">
        <v>360</v>
      </c>
      <c r="R1278" s="20"/>
      <c r="S1278" s="20"/>
      <c r="T1278" s="19">
        <v>183</v>
      </c>
      <c r="U1278" s="20"/>
      <c r="V1278" s="20"/>
      <c r="W1278" s="18">
        <v>383</v>
      </c>
      <c r="X1278" s="20"/>
      <c r="Y1278" s="20"/>
      <c r="Z1278" s="20"/>
      <c r="AA1278" s="20"/>
      <c r="AB1278" s="20"/>
      <c r="AC1278" s="20"/>
      <c r="AD1278" s="20"/>
      <c r="AE1278" s="20"/>
      <c r="AF1278" s="20"/>
      <c r="AG1278" s="23"/>
      <c r="AH1278" s="20"/>
      <c r="AI1278" s="20"/>
      <c r="AJ1278" s="23"/>
      <c r="AK1278" s="20"/>
      <c r="AL1278" s="20"/>
      <c r="AM1278" s="23"/>
      <c r="AN1278" s="20"/>
      <c r="AO1278" s="20"/>
      <c r="AP1278" s="20"/>
      <c r="AQ1278" s="20"/>
      <c r="AR1278" s="20"/>
      <c r="AS1278" s="20"/>
      <c r="AT1278" s="20"/>
      <c r="AU1278" s="20"/>
    </row>
    <row r="1279" spans="17:47" ht="15" thickBot="1" x14ac:dyDescent="0.4">
      <c r="Q1279" s="18">
        <v>427</v>
      </c>
      <c r="R1279" s="20"/>
      <c r="S1279" s="20"/>
      <c r="T1279" s="19">
        <v>268</v>
      </c>
      <c r="U1279" s="20"/>
      <c r="V1279" s="20"/>
      <c r="W1279" s="18">
        <v>299</v>
      </c>
      <c r="X1279" s="20"/>
      <c r="Y1279" s="20"/>
      <c r="Z1279" s="20"/>
      <c r="AA1279" s="20"/>
      <c r="AB1279" s="20"/>
      <c r="AC1279" s="20"/>
      <c r="AD1279" s="20"/>
      <c r="AE1279" s="20"/>
      <c r="AF1279" s="20"/>
      <c r="AG1279" s="23"/>
      <c r="AH1279" s="20"/>
      <c r="AI1279" s="20"/>
      <c r="AJ1279" s="23"/>
      <c r="AK1279" s="20"/>
      <c r="AL1279" s="20"/>
      <c r="AM1279" s="23"/>
      <c r="AN1279" s="20"/>
      <c r="AO1279" s="20"/>
      <c r="AP1279" s="20"/>
      <c r="AQ1279" s="20"/>
      <c r="AR1279" s="20"/>
      <c r="AS1279" s="20"/>
      <c r="AT1279" s="20"/>
      <c r="AU1279" s="20"/>
    </row>
    <row r="1280" spans="17:47" ht="15" thickBot="1" x14ac:dyDescent="0.4">
      <c r="Q1280" s="18">
        <v>262</v>
      </c>
      <c r="R1280" s="20"/>
      <c r="S1280" s="20"/>
      <c r="T1280" s="19">
        <v>694</v>
      </c>
      <c r="U1280" s="20"/>
      <c r="V1280" s="20"/>
      <c r="W1280" s="18">
        <v>153</v>
      </c>
      <c r="X1280" s="20"/>
      <c r="Y1280" s="20"/>
      <c r="Z1280" s="20"/>
      <c r="AA1280" s="20"/>
      <c r="AB1280" s="20"/>
      <c r="AC1280" s="20"/>
      <c r="AD1280" s="20"/>
      <c r="AE1280" s="20"/>
      <c r="AF1280" s="20"/>
      <c r="AG1280" s="23"/>
      <c r="AH1280" s="20"/>
      <c r="AI1280" s="20"/>
      <c r="AJ1280" s="23"/>
      <c r="AK1280" s="20"/>
      <c r="AL1280" s="20"/>
      <c r="AM1280" s="23"/>
      <c r="AN1280" s="20"/>
      <c r="AO1280" s="20"/>
      <c r="AP1280" s="20"/>
      <c r="AQ1280" s="20"/>
      <c r="AR1280" s="20"/>
      <c r="AS1280" s="20"/>
      <c r="AT1280" s="20"/>
      <c r="AU1280" s="20"/>
    </row>
    <row r="1281" spans="17:47" ht="15" thickBot="1" x14ac:dyDescent="0.4">
      <c r="Q1281" s="18">
        <v>423</v>
      </c>
      <c r="R1281" s="20"/>
      <c r="S1281" s="20"/>
      <c r="T1281" s="19">
        <v>493</v>
      </c>
      <c r="U1281" s="20"/>
      <c r="V1281" s="20"/>
      <c r="W1281" s="18">
        <v>301</v>
      </c>
      <c r="X1281" s="20"/>
      <c r="Y1281" s="20"/>
      <c r="Z1281" s="20"/>
      <c r="AA1281" s="20"/>
      <c r="AB1281" s="20"/>
      <c r="AC1281" s="20"/>
      <c r="AD1281" s="20"/>
      <c r="AE1281" s="20"/>
      <c r="AF1281" s="20"/>
      <c r="AG1281" s="23"/>
      <c r="AH1281" s="20"/>
      <c r="AI1281" s="20"/>
      <c r="AJ1281" s="23"/>
      <c r="AK1281" s="20"/>
      <c r="AL1281" s="20"/>
      <c r="AM1281" s="23"/>
      <c r="AN1281" s="20"/>
      <c r="AO1281" s="20"/>
      <c r="AP1281" s="20"/>
      <c r="AQ1281" s="20"/>
      <c r="AR1281" s="20"/>
      <c r="AS1281" s="20"/>
      <c r="AT1281" s="20"/>
      <c r="AU1281" s="20"/>
    </row>
    <row r="1282" spans="17:47" ht="15" thickBot="1" x14ac:dyDescent="0.4">
      <c r="Q1282" s="18">
        <v>237</v>
      </c>
      <c r="R1282" s="20"/>
      <c r="S1282" s="20"/>
      <c r="T1282" s="19">
        <v>448</v>
      </c>
      <c r="U1282" s="20"/>
      <c r="V1282" s="20"/>
      <c r="W1282" s="18">
        <v>301</v>
      </c>
      <c r="X1282" s="20"/>
      <c r="Y1282" s="20"/>
      <c r="Z1282" s="20"/>
      <c r="AA1282" s="20"/>
      <c r="AB1282" s="20"/>
      <c r="AC1282" s="20"/>
      <c r="AD1282" s="20"/>
      <c r="AE1282" s="20"/>
      <c r="AF1282" s="20"/>
      <c r="AG1282" s="23"/>
      <c r="AH1282" s="20"/>
      <c r="AI1282" s="20"/>
      <c r="AJ1282" s="23"/>
      <c r="AK1282" s="20"/>
      <c r="AL1282" s="20"/>
      <c r="AM1282" s="23"/>
      <c r="AN1282" s="20"/>
      <c r="AO1282" s="20"/>
      <c r="AP1282" s="20"/>
      <c r="AQ1282" s="20"/>
      <c r="AR1282" s="20"/>
      <c r="AS1282" s="20"/>
      <c r="AT1282" s="20"/>
      <c r="AU1282" s="20"/>
    </row>
    <row r="1283" spans="17:47" ht="15" thickBot="1" x14ac:dyDescent="0.4">
      <c r="Q1283" s="18">
        <v>369</v>
      </c>
      <c r="R1283" s="20"/>
      <c r="S1283" s="20"/>
      <c r="T1283" s="19">
        <v>1335</v>
      </c>
      <c r="U1283" s="20"/>
      <c r="V1283" s="20"/>
      <c r="W1283" s="18">
        <v>583</v>
      </c>
      <c r="X1283" s="20"/>
      <c r="Y1283" s="20"/>
      <c r="Z1283" s="20"/>
      <c r="AA1283" s="20"/>
      <c r="AB1283" s="20"/>
      <c r="AC1283" s="20"/>
      <c r="AD1283" s="20"/>
      <c r="AE1283" s="20"/>
      <c r="AF1283" s="20"/>
      <c r="AG1283" s="23"/>
      <c r="AH1283" s="20"/>
      <c r="AI1283" s="20"/>
      <c r="AJ1283" s="23"/>
      <c r="AK1283" s="20"/>
      <c r="AL1283" s="20"/>
      <c r="AM1283" s="23"/>
      <c r="AN1283" s="20"/>
      <c r="AO1283" s="20"/>
      <c r="AP1283" s="20"/>
      <c r="AQ1283" s="20"/>
      <c r="AR1283" s="20"/>
      <c r="AS1283" s="20"/>
      <c r="AT1283" s="20"/>
      <c r="AU1283" s="20"/>
    </row>
    <row r="1284" spans="17:47" ht="15" thickBot="1" x14ac:dyDescent="0.4">
      <c r="Q1284" s="18">
        <v>465</v>
      </c>
      <c r="R1284" s="20"/>
      <c r="S1284" s="20"/>
      <c r="T1284" s="19">
        <v>609</v>
      </c>
      <c r="U1284" s="20"/>
      <c r="V1284" s="20"/>
      <c r="W1284" s="18">
        <v>170</v>
      </c>
      <c r="X1284" s="20"/>
      <c r="Y1284" s="20"/>
      <c r="Z1284" s="20"/>
      <c r="AA1284" s="20"/>
      <c r="AB1284" s="20"/>
      <c r="AC1284" s="20"/>
      <c r="AD1284" s="20"/>
      <c r="AE1284" s="20"/>
      <c r="AF1284" s="20"/>
      <c r="AG1284" s="23"/>
      <c r="AH1284" s="20"/>
      <c r="AI1284" s="20"/>
      <c r="AJ1284" s="23"/>
      <c r="AK1284" s="20"/>
      <c r="AL1284" s="20"/>
      <c r="AM1284" s="23"/>
      <c r="AN1284" s="20"/>
      <c r="AO1284" s="20"/>
      <c r="AP1284" s="20"/>
      <c r="AQ1284" s="20"/>
      <c r="AR1284" s="20"/>
      <c r="AS1284" s="20"/>
      <c r="AT1284" s="20"/>
      <c r="AU1284" s="20"/>
    </row>
    <row r="1285" spans="17:47" ht="15" thickBot="1" x14ac:dyDescent="0.4">
      <c r="Q1285" s="18">
        <v>875</v>
      </c>
      <c r="R1285" s="20"/>
      <c r="S1285" s="20"/>
      <c r="T1285" s="19">
        <v>544</v>
      </c>
      <c r="U1285" s="20"/>
      <c r="V1285" s="20"/>
      <c r="W1285" s="18">
        <v>789</v>
      </c>
      <c r="X1285" s="20"/>
      <c r="Y1285" s="20"/>
      <c r="Z1285" s="20"/>
      <c r="AA1285" s="20"/>
      <c r="AB1285" s="20"/>
      <c r="AC1285" s="20"/>
      <c r="AD1285" s="20"/>
      <c r="AE1285" s="20"/>
      <c r="AF1285" s="20"/>
      <c r="AG1285" s="23"/>
      <c r="AH1285" s="20"/>
      <c r="AI1285" s="20"/>
      <c r="AJ1285" s="23"/>
      <c r="AK1285" s="20"/>
      <c r="AL1285" s="20"/>
      <c r="AM1285" s="23"/>
      <c r="AN1285" s="20"/>
      <c r="AO1285" s="20"/>
      <c r="AP1285" s="20"/>
      <c r="AQ1285" s="20"/>
      <c r="AR1285" s="20"/>
      <c r="AS1285" s="20"/>
      <c r="AT1285" s="20"/>
      <c r="AU1285" s="20"/>
    </row>
    <row r="1286" spans="17:47" ht="15" thickBot="1" x14ac:dyDescent="0.4">
      <c r="Q1286" s="18">
        <v>513</v>
      </c>
      <c r="R1286" s="20"/>
      <c r="S1286" s="20"/>
      <c r="T1286" s="19">
        <v>269</v>
      </c>
      <c r="U1286" s="20"/>
      <c r="V1286" s="20"/>
      <c r="W1286" s="18">
        <v>295</v>
      </c>
      <c r="X1286" s="20"/>
      <c r="Y1286" s="20"/>
      <c r="Z1286" s="20"/>
      <c r="AA1286" s="20"/>
      <c r="AB1286" s="20"/>
      <c r="AC1286" s="20"/>
      <c r="AD1286" s="20"/>
      <c r="AE1286" s="20"/>
      <c r="AF1286" s="20"/>
      <c r="AG1286" s="23"/>
      <c r="AH1286" s="20"/>
      <c r="AI1286" s="20"/>
      <c r="AJ1286" s="23"/>
      <c r="AK1286" s="20"/>
      <c r="AL1286" s="20"/>
      <c r="AM1286" s="23"/>
      <c r="AN1286" s="20"/>
      <c r="AO1286" s="20"/>
      <c r="AP1286" s="20"/>
      <c r="AQ1286" s="20"/>
      <c r="AR1286" s="20"/>
      <c r="AS1286" s="20"/>
      <c r="AT1286" s="20"/>
      <c r="AU1286" s="20"/>
    </row>
    <row r="1287" spans="17:47" ht="15" thickBot="1" x14ac:dyDescent="0.4">
      <c r="Q1287" s="18">
        <v>374</v>
      </c>
      <c r="R1287" s="20"/>
      <c r="S1287" s="20"/>
      <c r="T1287" s="19">
        <v>508</v>
      </c>
      <c r="U1287" s="20"/>
      <c r="V1287" s="20"/>
      <c r="W1287" s="18">
        <v>463</v>
      </c>
      <c r="X1287" s="20"/>
      <c r="Y1287" s="20"/>
      <c r="Z1287" s="20"/>
      <c r="AA1287" s="20"/>
      <c r="AB1287" s="20"/>
      <c r="AC1287" s="20"/>
      <c r="AD1287" s="20"/>
      <c r="AE1287" s="20"/>
      <c r="AF1287" s="20"/>
      <c r="AG1287" s="23"/>
      <c r="AH1287" s="20"/>
      <c r="AI1287" s="20"/>
      <c r="AJ1287" s="23"/>
      <c r="AK1287" s="20"/>
      <c r="AL1287" s="20"/>
      <c r="AM1287" s="23"/>
      <c r="AN1287" s="20"/>
      <c r="AO1287" s="20"/>
      <c r="AP1287" s="20"/>
      <c r="AQ1287" s="20"/>
      <c r="AR1287" s="20"/>
      <c r="AS1287" s="20"/>
      <c r="AT1287" s="20"/>
      <c r="AU1287" s="20"/>
    </row>
    <row r="1288" spans="17:47" ht="15" thickBot="1" x14ac:dyDescent="0.4">
      <c r="Q1288" s="18">
        <v>435</v>
      </c>
      <c r="R1288" s="20"/>
      <c r="S1288" s="20"/>
      <c r="T1288" s="19">
        <v>877</v>
      </c>
      <c r="U1288" s="20"/>
      <c r="V1288" s="20"/>
      <c r="W1288" s="18">
        <v>409</v>
      </c>
      <c r="X1288" s="20"/>
      <c r="Y1288" s="20"/>
      <c r="Z1288" s="20"/>
      <c r="AA1288" s="20"/>
      <c r="AB1288" s="20"/>
      <c r="AC1288" s="20"/>
      <c r="AD1288" s="20"/>
      <c r="AE1288" s="20"/>
      <c r="AF1288" s="20"/>
      <c r="AG1288" s="23"/>
      <c r="AH1288" s="20"/>
      <c r="AI1288" s="20"/>
      <c r="AJ1288" s="23"/>
      <c r="AK1288" s="20"/>
      <c r="AL1288" s="20"/>
      <c r="AM1288" s="23"/>
      <c r="AN1288" s="20"/>
      <c r="AO1288" s="20"/>
      <c r="AP1288" s="20"/>
      <c r="AQ1288" s="20"/>
      <c r="AR1288" s="20"/>
      <c r="AS1288" s="20"/>
      <c r="AT1288" s="20"/>
      <c r="AU1288" s="20"/>
    </row>
    <row r="1289" spans="17:47" ht="15" thickBot="1" x14ac:dyDescent="0.4">
      <c r="Q1289" s="18">
        <v>594</v>
      </c>
      <c r="R1289" s="20"/>
      <c r="S1289" s="20"/>
      <c r="T1289" s="19">
        <v>433</v>
      </c>
      <c r="U1289" s="20"/>
      <c r="V1289" s="20"/>
      <c r="W1289" s="18">
        <v>241</v>
      </c>
      <c r="X1289" s="20"/>
      <c r="Y1289" s="20"/>
      <c r="Z1289" s="20"/>
      <c r="AA1289" s="20"/>
      <c r="AB1289" s="20"/>
      <c r="AC1289" s="20"/>
      <c r="AD1289" s="20"/>
      <c r="AE1289" s="20"/>
      <c r="AF1289" s="20"/>
      <c r="AG1289" s="23"/>
      <c r="AH1289" s="20"/>
      <c r="AI1289" s="20"/>
      <c r="AJ1289" s="23"/>
      <c r="AK1289" s="20"/>
      <c r="AL1289" s="20"/>
      <c r="AM1289" s="23"/>
      <c r="AN1289" s="20"/>
      <c r="AO1289" s="20"/>
      <c r="AP1289" s="20"/>
      <c r="AQ1289" s="20"/>
      <c r="AR1289" s="20"/>
      <c r="AS1289" s="20"/>
      <c r="AT1289" s="20"/>
      <c r="AU1289" s="20"/>
    </row>
    <row r="1290" spans="17:47" ht="15" thickBot="1" x14ac:dyDescent="0.4">
      <c r="Q1290" s="18">
        <v>363</v>
      </c>
      <c r="R1290" s="20"/>
      <c r="S1290" s="20"/>
      <c r="T1290" s="19">
        <v>544</v>
      </c>
      <c r="U1290" s="20"/>
      <c r="V1290" s="20"/>
      <c r="W1290" s="18">
        <v>355</v>
      </c>
      <c r="X1290" s="20"/>
      <c r="Y1290" s="20"/>
      <c r="Z1290" s="20"/>
      <c r="AA1290" s="20"/>
      <c r="AB1290" s="20"/>
      <c r="AC1290" s="20"/>
      <c r="AD1290" s="20"/>
      <c r="AE1290" s="20"/>
      <c r="AF1290" s="20"/>
      <c r="AG1290" s="23"/>
      <c r="AH1290" s="20"/>
      <c r="AI1290" s="20"/>
      <c r="AJ1290" s="23"/>
      <c r="AK1290" s="20"/>
      <c r="AL1290" s="20"/>
      <c r="AM1290" s="23"/>
      <c r="AN1290" s="20"/>
      <c r="AO1290" s="20"/>
      <c r="AP1290" s="20"/>
      <c r="AQ1290" s="20"/>
      <c r="AR1290" s="20"/>
      <c r="AS1290" s="20"/>
      <c r="AT1290" s="20"/>
      <c r="AU1290" s="20"/>
    </row>
    <row r="1291" spans="17:47" ht="15" thickBot="1" x14ac:dyDescent="0.4">
      <c r="Q1291" s="18">
        <v>311</v>
      </c>
      <c r="R1291" s="20"/>
      <c r="S1291" s="20"/>
      <c r="T1291" s="19">
        <v>323</v>
      </c>
      <c r="U1291" s="20"/>
      <c r="V1291" s="20"/>
      <c r="W1291" s="18">
        <v>600</v>
      </c>
      <c r="X1291" s="20"/>
      <c r="Y1291" s="20"/>
      <c r="Z1291" s="20"/>
      <c r="AA1291" s="20"/>
      <c r="AB1291" s="20"/>
      <c r="AC1291" s="20"/>
      <c r="AD1291" s="20"/>
      <c r="AE1291" s="20"/>
      <c r="AF1291" s="20"/>
      <c r="AG1291" s="23"/>
      <c r="AH1291" s="20"/>
      <c r="AI1291" s="20"/>
      <c r="AJ1291" s="23"/>
      <c r="AK1291" s="20"/>
      <c r="AL1291" s="20"/>
      <c r="AM1291" s="23"/>
      <c r="AN1291" s="20"/>
      <c r="AO1291" s="20"/>
      <c r="AP1291" s="20"/>
      <c r="AQ1291" s="20"/>
      <c r="AR1291" s="20"/>
      <c r="AS1291" s="20"/>
      <c r="AT1291" s="20"/>
      <c r="AU1291" s="20"/>
    </row>
    <row r="1292" spans="17:47" ht="15" thickBot="1" x14ac:dyDescent="0.4">
      <c r="Q1292" s="18">
        <v>627</v>
      </c>
      <c r="R1292" s="20"/>
      <c r="S1292" s="20"/>
      <c r="T1292" s="19">
        <v>278</v>
      </c>
      <c r="U1292" s="20"/>
      <c r="V1292" s="20"/>
      <c r="W1292" s="18">
        <v>573</v>
      </c>
      <c r="X1292" s="20"/>
      <c r="Y1292" s="20"/>
      <c r="Z1292" s="20"/>
      <c r="AA1292" s="20"/>
      <c r="AB1292" s="20"/>
      <c r="AC1292" s="20"/>
      <c r="AD1292" s="20"/>
      <c r="AE1292" s="20"/>
      <c r="AF1292" s="20"/>
      <c r="AG1292" s="23"/>
      <c r="AH1292" s="20"/>
      <c r="AI1292" s="20"/>
      <c r="AJ1292" s="23"/>
      <c r="AK1292" s="20"/>
      <c r="AL1292" s="20"/>
      <c r="AM1292" s="23"/>
      <c r="AN1292" s="20"/>
      <c r="AO1292" s="20"/>
      <c r="AP1292" s="20"/>
      <c r="AQ1292" s="20"/>
      <c r="AR1292" s="20"/>
      <c r="AS1292" s="20"/>
      <c r="AT1292" s="20"/>
      <c r="AU1292" s="20"/>
    </row>
    <row r="1293" spans="17:47" ht="15" thickBot="1" x14ac:dyDescent="0.4">
      <c r="Q1293" s="18">
        <v>287</v>
      </c>
      <c r="R1293" s="20"/>
      <c r="S1293" s="20"/>
      <c r="T1293" s="19">
        <v>474</v>
      </c>
      <c r="U1293" s="20"/>
      <c r="V1293" s="20"/>
      <c r="W1293" s="18">
        <v>811</v>
      </c>
      <c r="X1293" s="20"/>
      <c r="Y1293" s="20"/>
      <c r="Z1293" s="20"/>
      <c r="AA1293" s="20"/>
      <c r="AB1293" s="20"/>
      <c r="AC1293" s="20"/>
      <c r="AD1293" s="20"/>
      <c r="AE1293" s="20"/>
      <c r="AF1293" s="20"/>
      <c r="AG1293" s="23"/>
      <c r="AH1293" s="20"/>
      <c r="AI1293" s="20"/>
      <c r="AJ1293" s="23"/>
      <c r="AK1293" s="20"/>
      <c r="AL1293" s="20"/>
      <c r="AM1293" s="23"/>
      <c r="AN1293" s="20"/>
      <c r="AO1293" s="20"/>
      <c r="AP1293" s="20"/>
      <c r="AQ1293" s="20"/>
      <c r="AR1293" s="20"/>
      <c r="AS1293" s="20"/>
      <c r="AT1293" s="20"/>
      <c r="AU1293" s="20"/>
    </row>
    <row r="1294" spans="17:47" ht="15" thickBot="1" x14ac:dyDescent="0.4">
      <c r="Q1294" s="18">
        <v>247</v>
      </c>
      <c r="R1294" s="20"/>
      <c r="S1294" s="20"/>
      <c r="T1294" s="19">
        <v>573</v>
      </c>
      <c r="U1294" s="20"/>
      <c r="V1294" s="20"/>
      <c r="W1294" s="18">
        <v>272</v>
      </c>
      <c r="X1294" s="20"/>
      <c r="Y1294" s="20"/>
      <c r="Z1294" s="20"/>
      <c r="AA1294" s="20"/>
      <c r="AB1294" s="20"/>
      <c r="AC1294" s="20"/>
      <c r="AD1294" s="20"/>
      <c r="AE1294" s="20"/>
      <c r="AF1294" s="20"/>
      <c r="AG1294" s="23"/>
      <c r="AH1294" s="20"/>
      <c r="AI1294" s="20"/>
      <c r="AJ1294" s="23"/>
      <c r="AK1294" s="20"/>
      <c r="AL1294" s="20"/>
      <c r="AM1294" s="23"/>
      <c r="AN1294" s="20"/>
      <c r="AO1294" s="20"/>
      <c r="AP1294" s="20"/>
      <c r="AQ1294" s="20"/>
      <c r="AR1294" s="20"/>
      <c r="AS1294" s="20"/>
      <c r="AT1294" s="20"/>
      <c r="AU1294" s="20"/>
    </row>
    <row r="1295" spans="17:47" ht="15" thickBot="1" x14ac:dyDescent="0.4">
      <c r="Q1295" s="18">
        <v>254</v>
      </c>
      <c r="R1295" s="20"/>
      <c r="S1295" s="20"/>
      <c r="T1295" s="19">
        <v>853</v>
      </c>
      <c r="U1295" s="20"/>
      <c r="V1295" s="20"/>
      <c r="W1295" s="18">
        <v>111</v>
      </c>
      <c r="X1295" s="20"/>
      <c r="Y1295" s="20"/>
      <c r="Z1295" s="20"/>
      <c r="AA1295" s="20"/>
      <c r="AB1295" s="20"/>
      <c r="AC1295" s="20"/>
      <c r="AD1295" s="20"/>
      <c r="AE1295" s="20"/>
      <c r="AF1295" s="20"/>
      <c r="AG1295" s="23"/>
      <c r="AH1295" s="20"/>
      <c r="AI1295" s="20"/>
      <c r="AJ1295" s="23"/>
      <c r="AK1295" s="20"/>
      <c r="AL1295" s="20"/>
      <c r="AM1295" s="23"/>
      <c r="AN1295" s="20"/>
      <c r="AO1295" s="20"/>
      <c r="AP1295" s="20"/>
      <c r="AQ1295" s="20"/>
      <c r="AR1295" s="20"/>
      <c r="AS1295" s="20"/>
      <c r="AT1295" s="20"/>
      <c r="AU1295" s="20"/>
    </row>
    <row r="1296" spans="17:47" ht="15" thickBot="1" x14ac:dyDescent="0.4">
      <c r="Q1296" s="18">
        <v>810</v>
      </c>
      <c r="R1296" s="20"/>
      <c r="S1296" s="20"/>
      <c r="T1296" s="19">
        <v>56</v>
      </c>
      <c r="U1296" s="20"/>
      <c r="V1296" s="20"/>
      <c r="W1296" s="18">
        <v>678</v>
      </c>
      <c r="X1296" s="20"/>
      <c r="Y1296" s="20"/>
      <c r="Z1296" s="20"/>
      <c r="AA1296" s="20"/>
      <c r="AB1296" s="20"/>
      <c r="AC1296" s="20"/>
      <c r="AD1296" s="20"/>
      <c r="AE1296" s="20"/>
      <c r="AF1296" s="20"/>
      <c r="AG1296" s="23"/>
      <c r="AH1296" s="20"/>
      <c r="AI1296" s="20"/>
      <c r="AJ1296" s="23"/>
      <c r="AK1296" s="20"/>
      <c r="AL1296" s="20"/>
      <c r="AM1296" s="23"/>
      <c r="AN1296" s="20"/>
      <c r="AO1296" s="20"/>
      <c r="AP1296" s="20"/>
      <c r="AQ1296" s="20"/>
      <c r="AR1296" s="20"/>
      <c r="AS1296" s="20"/>
      <c r="AT1296" s="20"/>
      <c r="AU1296" s="20"/>
    </row>
    <row r="1297" spans="17:47" ht="15" thickBot="1" x14ac:dyDescent="0.4">
      <c r="Q1297" s="18">
        <v>467</v>
      </c>
      <c r="R1297" s="20"/>
      <c r="S1297" s="20"/>
      <c r="T1297" s="19">
        <v>856</v>
      </c>
      <c r="U1297" s="20"/>
      <c r="V1297" s="20"/>
      <c r="W1297" s="18">
        <v>336</v>
      </c>
      <c r="X1297" s="20"/>
      <c r="Y1297" s="20"/>
      <c r="Z1297" s="20"/>
      <c r="AA1297" s="20"/>
      <c r="AB1297" s="20"/>
      <c r="AC1297" s="20"/>
      <c r="AD1297" s="20"/>
      <c r="AE1297" s="20"/>
      <c r="AF1297" s="20"/>
      <c r="AG1297" s="23"/>
      <c r="AH1297" s="20"/>
      <c r="AI1297" s="20"/>
      <c r="AJ1297" s="23"/>
      <c r="AK1297" s="20"/>
      <c r="AL1297" s="20"/>
      <c r="AM1297" s="23"/>
      <c r="AN1297" s="20"/>
      <c r="AO1297" s="20"/>
      <c r="AP1297" s="20"/>
      <c r="AQ1297" s="20"/>
      <c r="AR1297" s="20"/>
      <c r="AS1297" s="20"/>
      <c r="AT1297" s="20"/>
      <c r="AU1297" s="20"/>
    </row>
    <row r="1298" spans="17:47" ht="15" thickBot="1" x14ac:dyDescent="0.4">
      <c r="Q1298" s="18">
        <v>976</v>
      </c>
      <c r="R1298" s="20"/>
      <c r="S1298" s="20"/>
      <c r="T1298" s="19">
        <v>1142</v>
      </c>
      <c r="U1298" s="20"/>
      <c r="V1298" s="20"/>
      <c r="W1298" s="18">
        <v>859</v>
      </c>
      <c r="X1298" s="20"/>
      <c r="Y1298" s="20"/>
      <c r="Z1298" s="20"/>
      <c r="AA1298" s="20"/>
      <c r="AB1298" s="20"/>
      <c r="AC1298" s="20"/>
      <c r="AD1298" s="20"/>
      <c r="AE1298" s="20"/>
      <c r="AF1298" s="20"/>
      <c r="AG1298" s="23"/>
      <c r="AH1298" s="20"/>
      <c r="AI1298" s="20"/>
      <c r="AJ1298" s="23"/>
      <c r="AK1298" s="20"/>
      <c r="AL1298" s="20"/>
      <c r="AM1298" s="23"/>
      <c r="AN1298" s="20"/>
      <c r="AO1298" s="20"/>
      <c r="AP1298" s="20"/>
      <c r="AQ1298" s="20"/>
      <c r="AR1298" s="20"/>
      <c r="AS1298" s="20"/>
      <c r="AT1298" s="20"/>
      <c r="AU1298" s="20"/>
    </row>
    <row r="1299" spans="17:47" ht="15" thickBot="1" x14ac:dyDescent="0.4">
      <c r="Q1299" s="18">
        <v>308</v>
      </c>
      <c r="R1299" s="20"/>
      <c r="S1299" s="20"/>
      <c r="T1299" s="19">
        <v>101</v>
      </c>
      <c r="U1299" s="20"/>
      <c r="V1299" s="20"/>
      <c r="W1299" s="18">
        <v>237</v>
      </c>
      <c r="X1299" s="20"/>
      <c r="Y1299" s="20"/>
      <c r="Z1299" s="20"/>
      <c r="AA1299" s="20"/>
      <c r="AB1299" s="20"/>
      <c r="AC1299" s="20"/>
      <c r="AD1299" s="20"/>
      <c r="AE1299" s="20"/>
      <c r="AF1299" s="20"/>
      <c r="AG1299" s="23"/>
      <c r="AH1299" s="20"/>
      <c r="AI1299" s="20"/>
      <c r="AJ1299" s="23"/>
      <c r="AK1299" s="20"/>
      <c r="AL1299" s="20"/>
      <c r="AM1299" s="23"/>
      <c r="AN1299" s="20"/>
      <c r="AO1299" s="20"/>
      <c r="AP1299" s="20"/>
      <c r="AQ1299" s="20"/>
      <c r="AR1299" s="20"/>
      <c r="AS1299" s="20"/>
      <c r="AT1299" s="20"/>
      <c r="AU1299" s="20"/>
    </row>
    <row r="1300" spans="17:47" ht="15" thickBot="1" x14ac:dyDescent="0.4">
      <c r="Q1300" s="18">
        <v>1485</v>
      </c>
      <c r="R1300" s="20"/>
      <c r="S1300" s="20"/>
      <c r="T1300" s="19">
        <v>632</v>
      </c>
      <c r="U1300" s="20"/>
      <c r="V1300" s="20"/>
      <c r="W1300" s="18">
        <v>393</v>
      </c>
      <c r="X1300" s="20"/>
      <c r="Y1300" s="20"/>
      <c r="Z1300" s="20"/>
      <c r="AA1300" s="20"/>
      <c r="AB1300" s="20"/>
      <c r="AC1300" s="20"/>
      <c r="AD1300" s="20"/>
      <c r="AE1300" s="20"/>
      <c r="AF1300" s="20"/>
      <c r="AG1300" s="23"/>
      <c r="AH1300" s="20"/>
      <c r="AI1300" s="20"/>
      <c r="AJ1300" s="23"/>
      <c r="AK1300" s="20"/>
      <c r="AL1300" s="20"/>
      <c r="AM1300" s="23"/>
      <c r="AN1300" s="20"/>
      <c r="AO1300" s="20"/>
      <c r="AP1300" s="20"/>
      <c r="AQ1300" s="20"/>
      <c r="AR1300" s="20"/>
      <c r="AS1300" s="20"/>
      <c r="AT1300" s="20"/>
      <c r="AU1300" s="20"/>
    </row>
    <row r="1301" spans="17:47" ht="15" thickBot="1" x14ac:dyDescent="0.4">
      <c r="Q1301" s="18">
        <v>339</v>
      </c>
      <c r="R1301" s="20"/>
      <c r="S1301" s="20"/>
      <c r="T1301" s="19">
        <v>396</v>
      </c>
      <c r="U1301" s="20"/>
      <c r="V1301" s="20"/>
      <c r="W1301" s="18">
        <v>624</v>
      </c>
      <c r="X1301" s="20"/>
      <c r="Y1301" s="20"/>
      <c r="Z1301" s="20"/>
      <c r="AA1301" s="20"/>
      <c r="AB1301" s="20"/>
      <c r="AC1301" s="20"/>
      <c r="AD1301" s="20"/>
      <c r="AE1301" s="20"/>
      <c r="AF1301" s="20"/>
      <c r="AG1301" s="23"/>
      <c r="AH1301" s="20"/>
      <c r="AI1301" s="20"/>
      <c r="AJ1301" s="23"/>
      <c r="AK1301" s="20"/>
      <c r="AL1301" s="20"/>
      <c r="AM1301" s="23"/>
      <c r="AN1301" s="20"/>
      <c r="AO1301" s="20"/>
      <c r="AP1301" s="20"/>
      <c r="AQ1301" s="20"/>
      <c r="AR1301" s="20"/>
      <c r="AS1301" s="20"/>
      <c r="AT1301" s="20"/>
      <c r="AU1301" s="20"/>
    </row>
    <row r="1302" spans="17:47" ht="15" thickBot="1" x14ac:dyDescent="0.4">
      <c r="Q1302" s="18">
        <v>393</v>
      </c>
      <c r="R1302" s="20"/>
      <c r="S1302" s="20"/>
      <c r="T1302" s="19">
        <v>155</v>
      </c>
      <c r="U1302" s="20"/>
      <c r="V1302" s="20"/>
      <c r="W1302" s="18">
        <v>724</v>
      </c>
      <c r="X1302" s="20"/>
      <c r="Y1302" s="20"/>
      <c r="Z1302" s="20"/>
      <c r="AA1302" s="20"/>
      <c r="AB1302" s="20"/>
      <c r="AC1302" s="20"/>
      <c r="AD1302" s="20"/>
      <c r="AE1302" s="20"/>
      <c r="AF1302" s="20"/>
      <c r="AG1302" s="23"/>
      <c r="AH1302" s="20"/>
      <c r="AI1302" s="20"/>
      <c r="AJ1302" s="23"/>
      <c r="AK1302" s="20"/>
      <c r="AL1302" s="20"/>
      <c r="AM1302" s="23"/>
      <c r="AN1302" s="20"/>
      <c r="AO1302" s="20"/>
      <c r="AP1302" s="20"/>
      <c r="AQ1302" s="20"/>
      <c r="AR1302" s="20"/>
      <c r="AS1302" s="20"/>
      <c r="AT1302" s="20"/>
      <c r="AU1302" s="20"/>
    </row>
    <row r="1303" spans="17:47" ht="15" thickBot="1" x14ac:dyDescent="0.4">
      <c r="Q1303" s="18">
        <v>250</v>
      </c>
      <c r="R1303" s="20"/>
      <c r="S1303" s="20"/>
      <c r="T1303" s="19">
        <v>623</v>
      </c>
      <c r="U1303" s="20"/>
      <c r="V1303" s="20"/>
      <c r="W1303" s="18">
        <v>570</v>
      </c>
      <c r="X1303" s="20"/>
      <c r="Y1303" s="20"/>
      <c r="Z1303" s="20"/>
      <c r="AA1303" s="20"/>
      <c r="AB1303" s="20"/>
      <c r="AC1303" s="20"/>
      <c r="AD1303" s="20"/>
      <c r="AE1303" s="20"/>
      <c r="AF1303" s="20"/>
      <c r="AG1303" s="23"/>
      <c r="AH1303" s="20"/>
      <c r="AI1303" s="20"/>
      <c r="AJ1303" s="23"/>
      <c r="AK1303" s="20"/>
      <c r="AL1303" s="20"/>
      <c r="AM1303" s="23"/>
      <c r="AN1303" s="20"/>
      <c r="AO1303" s="20"/>
      <c r="AP1303" s="20"/>
      <c r="AQ1303" s="20"/>
      <c r="AR1303" s="20"/>
      <c r="AS1303" s="20"/>
      <c r="AT1303" s="20"/>
      <c r="AU1303" s="20"/>
    </row>
    <row r="1304" spans="17:47" ht="15" thickBot="1" x14ac:dyDescent="0.4">
      <c r="Q1304" s="18">
        <v>672</v>
      </c>
      <c r="R1304" s="20"/>
      <c r="S1304" s="20"/>
      <c r="T1304" s="19">
        <v>264</v>
      </c>
      <c r="U1304" s="20"/>
      <c r="V1304" s="20"/>
      <c r="W1304" s="18">
        <v>1803</v>
      </c>
      <c r="X1304" s="20"/>
      <c r="Y1304" s="20"/>
      <c r="Z1304" s="20"/>
      <c r="AA1304" s="20"/>
      <c r="AB1304" s="20"/>
      <c r="AC1304" s="20"/>
      <c r="AD1304" s="20"/>
      <c r="AE1304" s="20"/>
      <c r="AF1304" s="20"/>
      <c r="AG1304" s="23"/>
      <c r="AH1304" s="20"/>
      <c r="AI1304" s="20"/>
      <c r="AJ1304" s="23"/>
      <c r="AK1304" s="20"/>
      <c r="AL1304" s="20"/>
      <c r="AM1304" s="23"/>
      <c r="AN1304" s="20"/>
      <c r="AO1304" s="20"/>
      <c r="AP1304" s="20"/>
      <c r="AQ1304" s="20"/>
      <c r="AR1304" s="20"/>
      <c r="AS1304" s="20"/>
      <c r="AT1304" s="20"/>
      <c r="AU1304" s="20"/>
    </row>
    <row r="1305" spans="17:47" ht="15" thickBot="1" x14ac:dyDescent="0.4">
      <c r="Q1305" s="18">
        <v>703</v>
      </c>
      <c r="R1305" s="20"/>
      <c r="S1305" s="20"/>
      <c r="T1305" s="19">
        <v>512</v>
      </c>
      <c r="U1305" s="20"/>
      <c r="V1305" s="20"/>
      <c r="W1305" s="18">
        <v>455</v>
      </c>
      <c r="X1305" s="20"/>
      <c r="Y1305" s="20"/>
      <c r="Z1305" s="20"/>
      <c r="AA1305" s="20"/>
      <c r="AB1305" s="20"/>
      <c r="AC1305" s="20"/>
      <c r="AD1305" s="20"/>
      <c r="AE1305" s="20"/>
      <c r="AF1305" s="20"/>
      <c r="AG1305" s="23"/>
      <c r="AH1305" s="20"/>
      <c r="AI1305" s="20"/>
      <c r="AJ1305" s="23"/>
      <c r="AK1305" s="20"/>
      <c r="AL1305" s="20"/>
      <c r="AM1305" s="23"/>
      <c r="AN1305" s="20"/>
      <c r="AO1305" s="20"/>
      <c r="AP1305" s="20"/>
      <c r="AQ1305" s="20"/>
      <c r="AR1305" s="20"/>
      <c r="AS1305" s="20"/>
      <c r="AT1305" s="20"/>
      <c r="AU1305" s="20"/>
    </row>
    <row r="1306" spans="17:47" ht="15" thickBot="1" x14ac:dyDescent="0.4">
      <c r="Q1306" s="18">
        <v>304</v>
      </c>
      <c r="R1306" s="20"/>
      <c r="S1306" s="20"/>
      <c r="T1306" s="19">
        <v>733</v>
      </c>
      <c r="U1306" s="20"/>
      <c r="V1306" s="20"/>
      <c r="W1306" s="18">
        <v>643</v>
      </c>
      <c r="X1306" s="20"/>
      <c r="Y1306" s="20"/>
      <c r="Z1306" s="20"/>
      <c r="AA1306" s="20"/>
      <c r="AB1306" s="20"/>
      <c r="AC1306" s="20"/>
      <c r="AD1306" s="20"/>
      <c r="AE1306" s="20"/>
      <c r="AF1306" s="20"/>
      <c r="AG1306" s="23"/>
      <c r="AH1306" s="20"/>
      <c r="AI1306" s="20"/>
      <c r="AJ1306" s="23"/>
      <c r="AK1306" s="20"/>
      <c r="AL1306" s="20"/>
      <c r="AM1306" s="23"/>
      <c r="AN1306" s="20"/>
      <c r="AO1306" s="20"/>
      <c r="AP1306" s="20"/>
      <c r="AQ1306" s="20"/>
      <c r="AR1306" s="20"/>
      <c r="AS1306" s="20"/>
      <c r="AT1306" s="20"/>
      <c r="AU1306" s="20"/>
    </row>
    <row r="1307" spans="17:47" ht="15" thickBot="1" x14ac:dyDescent="0.4">
      <c r="Q1307" s="18">
        <v>529</v>
      </c>
      <c r="R1307" s="20"/>
      <c r="S1307" s="20"/>
      <c r="T1307" s="19">
        <v>258</v>
      </c>
      <c r="U1307" s="20"/>
      <c r="V1307" s="20"/>
      <c r="W1307" s="18">
        <v>2118</v>
      </c>
      <c r="X1307" s="20"/>
      <c r="Y1307" s="20"/>
      <c r="Z1307" s="20"/>
      <c r="AA1307" s="20"/>
      <c r="AB1307" s="20"/>
      <c r="AC1307" s="20"/>
      <c r="AD1307" s="20"/>
      <c r="AE1307" s="20"/>
      <c r="AF1307" s="20"/>
      <c r="AG1307" s="23"/>
      <c r="AH1307" s="20"/>
      <c r="AI1307" s="20"/>
      <c r="AJ1307" s="23"/>
      <c r="AK1307" s="20"/>
      <c r="AL1307" s="20"/>
      <c r="AM1307" s="23"/>
      <c r="AN1307" s="20"/>
      <c r="AO1307" s="20"/>
      <c r="AP1307" s="20"/>
      <c r="AQ1307" s="20"/>
      <c r="AR1307" s="20"/>
      <c r="AS1307" s="20"/>
      <c r="AT1307" s="20"/>
      <c r="AU1307" s="20"/>
    </row>
    <row r="1308" spans="17:47" ht="15" thickBot="1" x14ac:dyDescent="0.4">
      <c r="Q1308" s="18">
        <v>151</v>
      </c>
      <c r="R1308" s="20"/>
      <c r="S1308" s="20"/>
      <c r="T1308" s="19">
        <v>372</v>
      </c>
      <c r="U1308" s="20"/>
      <c r="V1308" s="20"/>
      <c r="W1308" s="18">
        <v>1086</v>
      </c>
      <c r="X1308" s="20"/>
      <c r="Y1308" s="20"/>
      <c r="Z1308" s="20"/>
      <c r="AA1308" s="20"/>
      <c r="AB1308" s="20"/>
      <c r="AC1308" s="20"/>
      <c r="AD1308" s="20"/>
      <c r="AE1308" s="20"/>
      <c r="AF1308" s="20"/>
      <c r="AG1308" s="23"/>
      <c r="AH1308" s="20"/>
      <c r="AI1308" s="20"/>
      <c r="AJ1308" s="23"/>
      <c r="AK1308" s="20"/>
      <c r="AL1308" s="20"/>
      <c r="AM1308" s="23"/>
      <c r="AN1308" s="20"/>
      <c r="AO1308" s="20"/>
      <c r="AP1308" s="20"/>
      <c r="AQ1308" s="20"/>
      <c r="AR1308" s="20"/>
      <c r="AS1308" s="20"/>
      <c r="AT1308" s="20"/>
      <c r="AU1308" s="20"/>
    </row>
    <row r="1309" spans="17:47" ht="15" thickBot="1" x14ac:dyDescent="0.4">
      <c r="Q1309" s="18">
        <v>380</v>
      </c>
      <c r="R1309" s="20"/>
      <c r="S1309" s="20"/>
      <c r="T1309" s="19">
        <v>103</v>
      </c>
      <c r="U1309" s="20"/>
      <c r="V1309" s="20"/>
      <c r="W1309" s="18">
        <v>666</v>
      </c>
      <c r="X1309" s="20"/>
      <c r="Y1309" s="20"/>
      <c r="Z1309" s="20"/>
      <c r="AA1309" s="20"/>
      <c r="AB1309" s="20"/>
      <c r="AC1309" s="20"/>
      <c r="AD1309" s="20"/>
      <c r="AE1309" s="20"/>
      <c r="AF1309" s="20"/>
      <c r="AG1309" s="23"/>
      <c r="AH1309" s="20"/>
      <c r="AI1309" s="20"/>
      <c r="AJ1309" s="23"/>
      <c r="AK1309" s="20"/>
      <c r="AL1309" s="20"/>
      <c r="AM1309" s="23"/>
      <c r="AN1309" s="20"/>
      <c r="AO1309" s="20"/>
      <c r="AP1309" s="20"/>
      <c r="AQ1309" s="20"/>
      <c r="AR1309" s="20"/>
      <c r="AS1309" s="20"/>
      <c r="AT1309" s="20"/>
      <c r="AU1309" s="20"/>
    </row>
    <row r="1310" spans="17:47" ht="15" thickBot="1" x14ac:dyDescent="0.4">
      <c r="Q1310" s="18">
        <v>1059</v>
      </c>
      <c r="R1310" s="20"/>
      <c r="S1310" s="20"/>
      <c r="T1310" s="19">
        <v>882</v>
      </c>
      <c r="U1310" s="20"/>
      <c r="V1310" s="20"/>
      <c r="W1310" s="18">
        <v>539</v>
      </c>
      <c r="X1310" s="20"/>
      <c r="Y1310" s="20"/>
      <c r="Z1310" s="20"/>
      <c r="AA1310" s="20"/>
      <c r="AB1310" s="20"/>
      <c r="AC1310" s="20"/>
      <c r="AD1310" s="20"/>
      <c r="AE1310" s="20"/>
      <c r="AF1310" s="20"/>
      <c r="AG1310" s="23"/>
      <c r="AH1310" s="20"/>
      <c r="AI1310" s="20"/>
      <c r="AJ1310" s="23"/>
      <c r="AK1310" s="20"/>
      <c r="AL1310" s="20"/>
      <c r="AM1310" s="23"/>
      <c r="AN1310" s="20"/>
      <c r="AO1310" s="20"/>
      <c r="AP1310" s="20"/>
      <c r="AQ1310" s="20"/>
      <c r="AR1310" s="20"/>
      <c r="AS1310" s="20"/>
      <c r="AT1310" s="20"/>
      <c r="AU1310" s="20"/>
    </row>
    <row r="1311" spans="17:47" ht="15" thickBot="1" x14ac:dyDescent="0.4">
      <c r="Q1311" s="18">
        <v>285</v>
      </c>
      <c r="R1311" s="20"/>
      <c r="S1311" s="20"/>
      <c r="T1311" s="19">
        <v>933</v>
      </c>
      <c r="U1311" s="20"/>
      <c r="V1311" s="20"/>
      <c r="W1311" s="18">
        <v>592</v>
      </c>
      <c r="X1311" s="20"/>
      <c r="Y1311" s="20"/>
      <c r="Z1311" s="20"/>
      <c r="AA1311" s="20"/>
      <c r="AB1311" s="20"/>
      <c r="AC1311" s="20"/>
      <c r="AD1311" s="20"/>
      <c r="AE1311" s="20"/>
      <c r="AF1311" s="20"/>
      <c r="AG1311" s="23"/>
      <c r="AH1311" s="20"/>
      <c r="AI1311" s="20"/>
      <c r="AJ1311" s="23"/>
      <c r="AK1311" s="20"/>
      <c r="AL1311" s="20"/>
      <c r="AM1311" s="23"/>
      <c r="AN1311" s="20"/>
      <c r="AO1311" s="20"/>
      <c r="AP1311" s="20"/>
      <c r="AQ1311" s="20"/>
      <c r="AR1311" s="20"/>
      <c r="AS1311" s="20"/>
      <c r="AT1311" s="20"/>
      <c r="AU1311" s="20"/>
    </row>
    <row r="1312" spans="17:47" ht="15" thickBot="1" x14ac:dyDescent="0.4">
      <c r="Q1312" s="18">
        <v>277</v>
      </c>
      <c r="R1312" s="20"/>
      <c r="S1312" s="20"/>
      <c r="T1312" s="19">
        <v>1207</v>
      </c>
      <c r="U1312" s="20"/>
      <c r="V1312" s="20"/>
      <c r="W1312" s="18">
        <v>483</v>
      </c>
      <c r="X1312" s="20"/>
      <c r="Y1312" s="20"/>
      <c r="Z1312" s="20"/>
      <c r="AA1312" s="20"/>
      <c r="AB1312" s="20"/>
      <c r="AC1312" s="20"/>
      <c r="AD1312" s="20"/>
      <c r="AE1312" s="20"/>
      <c r="AF1312" s="20"/>
      <c r="AG1312" s="23"/>
      <c r="AH1312" s="20"/>
      <c r="AI1312" s="20"/>
      <c r="AJ1312" s="23"/>
      <c r="AK1312" s="20"/>
      <c r="AL1312" s="20"/>
      <c r="AM1312" s="23"/>
      <c r="AN1312" s="20"/>
      <c r="AO1312" s="20"/>
      <c r="AP1312" s="20"/>
      <c r="AQ1312" s="20"/>
      <c r="AR1312" s="20"/>
      <c r="AS1312" s="20"/>
      <c r="AT1312" s="20"/>
      <c r="AU1312" s="20"/>
    </row>
    <row r="1313" spans="17:47" ht="15" thickBot="1" x14ac:dyDescent="0.4">
      <c r="Q1313" s="18">
        <v>787</v>
      </c>
      <c r="R1313" s="20"/>
      <c r="S1313" s="20"/>
      <c r="T1313" s="19">
        <v>574</v>
      </c>
      <c r="U1313" s="20"/>
      <c r="V1313" s="20"/>
      <c r="W1313" s="18">
        <v>247</v>
      </c>
      <c r="X1313" s="20"/>
      <c r="Y1313" s="20"/>
      <c r="Z1313" s="20"/>
      <c r="AA1313" s="20"/>
      <c r="AB1313" s="20"/>
      <c r="AC1313" s="20"/>
      <c r="AD1313" s="20"/>
      <c r="AE1313" s="20"/>
      <c r="AF1313" s="20"/>
      <c r="AG1313" s="23"/>
      <c r="AH1313" s="20"/>
      <c r="AI1313" s="20"/>
      <c r="AJ1313" s="23"/>
      <c r="AK1313" s="20"/>
      <c r="AL1313" s="20"/>
      <c r="AM1313" s="23"/>
      <c r="AN1313" s="20"/>
      <c r="AO1313" s="20"/>
      <c r="AP1313" s="20"/>
      <c r="AQ1313" s="20"/>
      <c r="AR1313" s="20"/>
      <c r="AS1313" s="20"/>
      <c r="AT1313" s="20"/>
      <c r="AU1313" s="20"/>
    </row>
    <row r="1314" spans="17:47" ht="15" thickBot="1" x14ac:dyDescent="0.4">
      <c r="Q1314" s="18">
        <v>420</v>
      </c>
      <c r="R1314" s="20"/>
      <c r="S1314" s="20"/>
      <c r="T1314" s="19">
        <v>374</v>
      </c>
      <c r="U1314" s="20"/>
      <c r="V1314" s="20"/>
      <c r="W1314" s="18">
        <v>604</v>
      </c>
      <c r="X1314" s="20"/>
      <c r="Y1314" s="20"/>
      <c r="Z1314" s="20"/>
      <c r="AA1314" s="20"/>
      <c r="AB1314" s="20"/>
      <c r="AC1314" s="20"/>
      <c r="AD1314" s="20"/>
      <c r="AE1314" s="20"/>
      <c r="AF1314" s="20"/>
      <c r="AG1314" s="23"/>
      <c r="AH1314" s="20"/>
      <c r="AI1314" s="20"/>
      <c r="AJ1314" s="23"/>
      <c r="AK1314" s="20"/>
      <c r="AL1314" s="20"/>
      <c r="AM1314" s="23"/>
      <c r="AN1314" s="20"/>
      <c r="AO1314" s="20"/>
      <c r="AP1314" s="20"/>
      <c r="AQ1314" s="20"/>
      <c r="AR1314" s="20"/>
      <c r="AS1314" s="20"/>
      <c r="AT1314" s="20"/>
      <c r="AU1314" s="20"/>
    </row>
    <row r="1315" spans="17:47" ht="15" thickBot="1" x14ac:dyDescent="0.4">
      <c r="Q1315" s="18">
        <v>554</v>
      </c>
      <c r="R1315" s="20"/>
      <c r="S1315" s="20"/>
      <c r="T1315" s="19">
        <v>432</v>
      </c>
      <c r="U1315" s="20"/>
      <c r="V1315" s="20"/>
      <c r="W1315" s="20"/>
      <c r="X1315" s="20"/>
      <c r="Y1315" s="20"/>
      <c r="Z1315" s="20"/>
      <c r="AA1315" s="20"/>
      <c r="AB1315" s="20"/>
      <c r="AC1315" s="20"/>
      <c r="AD1315" s="20"/>
      <c r="AE1315" s="20"/>
      <c r="AF1315" s="20"/>
      <c r="AG1315" s="23"/>
      <c r="AH1315" s="20"/>
      <c r="AI1315" s="20"/>
      <c r="AJ1315" s="23"/>
      <c r="AK1315" s="20"/>
      <c r="AL1315" s="20"/>
      <c r="AM1315" s="20"/>
      <c r="AN1315" s="20"/>
      <c r="AO1315" s="20"/>
      <c r="AP1315" s="20"/>
      <c r="AQ1315" s="20"/>
      <c r="AR1315" s="20"/>
      <c r="AS1315" s="20"/>
      <c r="AT1315" s="20"/>
      <c r="AU1315" s="20"/>
    </row>
    <row r="1316" spans="17:47" ht="15" thickBot="1" x14ac:dyDescent="0.4">
      <c r="Q1316" s="18">
        <v>565</v>
      </c>
      <c r="R1316" s="20"/>
      <c r="S1316" s="20"/>
      <c r="T1316" s="19">
        <v>1454</v>
      </c>
      <c r="U1316" s="20"/>
      <c r="V1316" s="20"/>
      <c r="W1316" s="20"/>
      <c r="X1316" s="20"/>
      <c r="Y1316" s="20"/>
      <c r="Z1316" s="20"/>
      <c r="AA1316" s="20"/>
      <c r="AB1316" s="20"/>
      <c r="AC1316" s="20"/>
      <c r="AD1316" s="20"/>
      <c r="AE1316" s="20"/>
      <c r="AF1316" s="20"/>
      <c r="AG1316" s="23"/>
      <c r="AH1316" s="20"/>
      <c r="AI1316" s="20"/>
      <c r="AJ1316" s="23"/>
      <c r="AK1316" s="20"/>
      <c r="AL1316" s="20"/>
      <c r="AM1316" s="20"/>
      <c r="AN1316" s="20"/>
      <c r="AO1316" s="20"/>
      <c r="AP1316" s="20"/>
      <c r="AQ1316" s="20"/>
      <c r="AR1316" s="20"/>
      <c r="AS1316" s="20"/>
      <c r="AT1316" s="20"/>
      <c r="AU1316" s="20"/>
    </row>
    <row r="1317" spans="17:47" ht="15" thickBot="1" x14ac:dyDescent="0.4">
      <c r="Q1317" s="18">
        <v>707</v>
      </c>
      <c r="R1317" s="20"/>
      <c r="S1317" s="20"/>
      <c r="T1317" s="19">
        <v>278</v>
      </c>
      <c r="U1317" s="20"/>
      <c r="V1317" s="20"/>
      <c r="W1317" s="20"/>
      <c r="X1317" s="20"/>
      <c r="Y1317" s="20"/>
      <c r="Z1317" s="20"/>
      <c r="AA1317" s="20"/>
      <c r="AB1317" s="20"/>
      <c r="AC1317" s="20"/>
      <c r="AD1317" s="20"/>
      <c r="AE1317" s="20"/>
      <c r="AF1317" s="20"/>
      <c r="AG1317" s="23"/>
      <c r="AH1317" s="20"/>
      <c r="AI1317" s="20"/>
      <c r="AJ1317" s="23"/>
      <c r="AK1317" s="20"/>
      <c r="AL1317" s="20"/>
      <c r="AM1317" s="20"/>
      <c r="AN1317" s="20"/>
      <c r="AO1317" s="20"/>
      <c r="AP1317" s="20"/>
      <c r="AQ1317" s="20"/>
      <c r="AR1317" s="20"/>
      <c r="AS1317" s="20"/>
      <c r="AT1317" s="20"/>
      <c r="AU1317" s="20"/>
    </row>
    <row r="1318" spans="17:47" ht="15" thickBot="1" x14ac:dyDescent="0.4">
      <c r="Q1318" s="18">
        <v>490</v>
      </c>
      <c r="R1318" s="20"/>
      <c r="S1318" s="20"/>
      <c r="T1318" s="19">
        <v>61</v>
      </c>
      <c r="U1318" s="20"/>
      <c r="V1318" s="20"/>
      <c r="W1318" s="20"/>
      <c r="X1318" s="20"/>
      <c r="Y1318" s="20"/>
      <c r="Z1318" s="20"/>
      <c r="AA1318" s="20"/>
      <c r="AB1318" s="20"/>
      <c r="AC1318" s="20"/>
      <c r="AD1318" s="20"/>
      <c r="AE1318" s="20"/>
      <c r="AF1318" s="20"/>
      <c r="AG1318" s="23"/>
      <c r="AH1318" s="20"/>
      <c r="AI1318" s="20"/>
      <c r="AJ1318" s="23"/>
      <c r="AK1318" s="20"/>
      <c r="AL1318" s="20"/>
      <c r="AM1318" s="20"/>
      <c r="AN1318" s="20"/>
      <c r="AO1318" s="20"/>
      <c r="AP1318" s="20"/>
      <c r="AQ1318" s="20"/>
      <c r="AR1318" s="20"/>
      <c r="AS1318" s="20"/>
      <c r="AT1318" s="20"/>
      <c r="AU1318" s="20"/>
    </row>
    <row r="1319" spans="17:47" ht="15" thickBot="1" x14ac:dyDescent="0.4">
      <c r="Q1319" s="18">
        <v>522</v>
      </c>
      <c r="R1319" s="20"/>
      <c r="S1319" s="20"/>
      <c r="T1319" s="19">
        <v>525</v>
      </c>
      <c r="U1319" s="20"/>
      <c r="V1319" s="20"/>
      <c r="W1319" s="20"/>
      <c r="X1319" s="20"/>
      <c r="Y1319" s="20"/>
      <c r="Z1319" s="20"/>
      <c r="AA1319" s="20"/>
      <c r="AB1319" s="20"/>
      <c r="AC1319" s="20"/>
      <c r="AD1319" s="20"/>
      <c r="AE1319" s="20"/>
      <c r="AF1319" s="20"/>
      <c r="AG1319" s="23"/>
      <c r="AH1319" s="20"/>
      <c r="AI1319" s="20"/>
      <c r="AJ1319" s="23"/>
      <c r="AK1319" s="20"/>
      <c r="AL1319" s="20"/>
      <c r="AM1319" s="20"/>
      <c r="AN1319" s="20"/>
      <c r="AO1319" s="20"/>
      <c r="AP1319" s="20"/>
      <c r="AQ1319" s="20"/>
      <c r="AR1319" s="20"/>
      <c r="AS1319" s="20"/>
      <c r="AT1319" s="20"/>
      <c r="AU1319" s="20"/>
    </row>
    <row r="1320" spans="17:47" ht="15" thickBot="1" x14ac:dyDescent="0.4">
      <c r="Q1320" s="18">
        <v>493</v>
      </c>
      <c r="R1320" s="20"/>
      <c r="S1320" s="20"/>
      <c r="T1320" s="19">
        <v>246</v>
      </c>
      <c r="U1320" s="20"/>
      <c r="V1320" s="20"/>
      <c r="W1320" s="20"/>
      <c r="X1320" s="20"/>
      <c r="Y1320" s="20"/>
      <c r="Z1320" s="20"/>
      <c r="AA1320" s="20"/>
      <c r="AB1320" s="20"/>
      <c r="AC1320" s="20"/>
      <c r="AD1320" s="20"/>
      <c r="AE1320" s="20"/>
      <c r="AF1320" s="20"/>
      <c r="AG1320" s="23"/>
      <c r="AH1320" s="20"/>
      <c r="AI1320" s="20"/>
      <c r="AJ1320" s="23"/>
      <c r="AK1320" s="20"/>
      <c r="AL1320" s="20"/>
      <c r="AM1320" s="20"/>
      <c r="AN1320" s="20"/>
      <c r="AO1320" s="20"/>
      <c r="AP1320" s="20"/>
      <c r="AQ1320" s="20"/>
      <c r="AR1320" s="20"/>
      <c r="AS1320" s="20"/>
      <c r="AT1320" s="20"/>
      <c r="AU1320" s="20"/>
    </row>
    <row r="1321" spans="17:47" ht="15" thickBot="1" x14ac:dyDescent="0.4">
      <c r="Q1321" s="18">
        <v>670</v>
      </c>
      <c r="R1321" s="20"/>
      <c r="S1321" s="20"/>
      <c r="T1321" s="19">
        <v>371</v>
      </c>
      <c r="U1321" s="20"/>
      <c r="V1321" s="20"/>
      <c r="W1321" s="20"/>
      <c r="X1321" s="20"/>
      <c r="Y1321" s="20"/>
      <c r="Z1321" s="20"/>
      <c r="AA1321" s="20"/>
      <c r="AB1321" s="20"/>
      <c r="AC1321" s="20"/>
      <c r="AD1321" s="20"/>
      <c r="AE1321" s="20"/>
      <c r="AF1321" s="20"/>
      <c r="AG1321" s="23"/>
      <c r="AH1321" s="20"/>
      <c r="AI1321" s="20"/>
      <c r="AJ1321" s="23"/>
      <c r="AK1321" s="20"/>
      <c r="AL1321" s="20"/>
      <c r="AM1321" s="20"/>
      <c r="AN1321" s="20"/>
      <c r="AO1321" s="20"/>
      <c r="AP1321" s="20"/>
      <c r="AQ1321" s="20"/>
      <c r="AR1321" s="20"/>
      <c r="AS1321" s="20"/>
      <c r="AT1321" s="20"/>
      <c r="AU1321" s="20"/>
    </row>
    <row r="1322" spans="17:47" ht="15" thickBot="1" x14ac:dyDescent="0.4">
      <c r="Q1322" s="18">
        <v>3199</v>
      </c>
      <c r="R1322" s="20"/>
      <c r="S1322" s="20"/>
      <c r="T1322" s="19">
        <v>1013</v>
      </c>
      <c r="U1322" s="20"/>
      <c r="V1322" s="20"/>
      <c r="W1322" s="20"/>
      <c r="X1322" s="20"/>
      <c r="Y1322" s="20"/>
      <c r="Z1322" s="20"/>
      <c r="AA1322" s="20"/>
      <c r="AB1322" s="20"/>
      <c r="AC1322" s="20"/>
      <c r="AD1322" s="20"/>
      <c r="AE1322" s="20"/>
      <c r="AF1322" s="20"/>
      <c r="AG1322" s="23"/>
      <c r="AH1322" s="20"/>
      <c r="AI1322" s="20"/>
      <c r="AJ1322" s="23"/>
      <c r="AK1322" s="20"/>
      <c r="AL1322" s="20"/>
      <c r="AM1322" s="20"/>
      <c r="AN1322" s="20"/>
      <c r="AO1322" s="20"/>
      <c r="AP1322" s="20"/>
      <c r="AQ1322" s="20"/>
      <c r="AR1322" s="20"/>
      <c r="AS1322" s="20"/>
      <c r="AT1322" s="20"/>
      <c r="AU1322" s="20"/>
    </row>
    <row r="1323" spans="17:47" ht="15" thickBot="1" x14ac:dyDescent="0.4">
      <c r="Q1323" s="18">
        <v>356</v>
      </c>
      <c r="R1323" s="20"/>
      <c r="S1323" s="20"/>
      <c r="T1323" s="19">
        <v>350</v>
      </c>
      <c r="U1323" s="20"/>
      <c r="V1323" s="20"/>
      <c r="W1323" s="20"/>
      <c r="X1323" s="20"/>
      <c r="Y1323" s="20"/>
      <c r="Z1323" s="20"/>
      <c r="AA1323" s="20"/>
      <c r="AB1323" s="20"/>
      <c r="AC1323" s="20"/>
      <c r="AD1323" s="20"/>
      <c r="AE1323" s="20"/>
      <c r="AF1323" s="20"/>
      <c r="AG1323" s="23"/>
      <c r="AH1323" s="20"/>
      <c r="AI1323" s="20"/>
      <c r="AJ1323" s="23"/>
      <c r="AK1323" s="20"/>
      <c r="AL1323" s="20"/>
      <c r="AM1323" s="20"/>
      <c r="AN1323" s="20"/>
      <c r="AO1323" s="20"/>
      <c r="AP1323" s="20"/>
      <c r="AQ1323" s="20"/>
      <c r="AR1323" s="20"/>
      <c r="AS1323" s="20"/>
      <c r="AT1323" s="20"/>
      <c r="AU1323" s="20"/>
    </row>
    <row r="1324" spans="17:47" ht="15" thickBot="1" x14ac:dyDescent="0.4">
      <c r="Q1324" s="18">
        <v>517</v>
      </c>
      <c r="R1324" s="20"/>
      <c r="S1324" s="20"/>
      <c r="T1324" s="19">
        <v>619</v>
      </c>
      <c r="U1324" s="20"/>
      <c r="V1324" s="20"/>
      <c r="W1324" s="20"/>
      <c r="X1324" s="20"/>
      <c r="Y1324" s="20"/>
      <c r="Z1324" s="20"/>
      <c r="AA1324" s="20"/>
      <c r="AB1324" s="20"/>
      <c r="AC1324" s="20"/>
      <c r="AD1324" s="20"/>
      <c r="AE1324" s="20"/>
      <c r="AF1324" s="20"/>
      <c r="AG1324" s="23"/>
      <c r="AH1324" s="20"/>
      <c r="AI1324" s="20"/>
      <c r="AJ1324" s="23"/>
      <c r="AK1324" s="20"/>
      <c r="AL1324" s="20"/>
      <c r="AM1324" s="20"/>
      <c r="AN1324" s="20"/>
      <c r="AO1324" s="20"/>
      <c r="AP1324" s="20"/>
      <c r="AQ1324" s="20"/>
      <c r="AR1324" s="20"/>
      <c r="AS1324" s="20"/>
      <c r="AT1324" s="20"/>
      <c r="AU1324" s="20"/>
    </row>
    <row r="1325" spans="17:47" ht="15" thickBot="1" x14ac:dyDescent="0.4">
      <c r="Q1325" s="18">
        <v>439</v>
      </c>
      <c r="R1325" s="20"/>
      <c r="S1325" s="20"/>
      <c r="T1325" s="19">
        <v>877</v>
      </c>
      <c r="U1325" s="20"/>
      <c r="V1325" s="20"/>
      <c r="W1325" s="20"/>
      <c r="X1325" s="20"/>
      <c r="Y1325" s="20"/>
      <c r="Z1325" s="20"/>
      <c r="AA1325" s="20"/>
      <c r="AB1325" s="20"/>
      <c r="AC1325" s="20"/>
      <c r="AD1325" s="20"/>
      <c r="AE1325" s="20"/>
      <c r="AF1325" s="20"/>
      <c r="AG1325" s="23"/>
      <c r="AH1325" s="20"/>
      <c r="AI1325" s="20"/>
      <c r="AJ1325" s="23"/>
      <c r="AK1325" s="20"/>
      <c r="AL1325" s="20"/>
      <c r="AM1325" s="20"/>
      <c r="AN1325" s="20"/>
      <c r="AO1325" s="20"/>
      <c r="AP1325" s="20"/>
      <c r="AQ1325" s="20"/>
      <c r="AR1325" s="20"/>
      <c r="AS1325" s="20"/>
      <c r="AT1325" s="20"/>
      <c r="AU1325" s="20"/>
    </row>
    <row r="1326" spans="17:47" ht="15" thickBot="1" x14ac:dyDescent="0.4">
      <c r="Q1326" s="18">
        <v>293</v>
      </c>
      <c r="R1326" s="20"/>
      <c r="S1326" s="20"/>
      <c r="T1326" s="19">
        <v>578</v>
      </c>
      <c r="U1326" s="20"/>
      <c r="V1326" s="20"/>
      <c r="W1326" s="20"/>
      <c r="X1326" s="20"/>
      <c r="Y1326" s="20"/>
      <c r="Z1326" s="20"/>
      <c r="AA1326" s="20"/>
      <c r="AB1326" s="20"/>
      <c r="AC1326" s="20"/>
      <c r="AD1326" s="20"/>
      <c r="AE1326" s="20"/>
      <c r="AF1326" s="20"/>
      <c r="AG1326" s="23"/>
      <c r="AH1326" s="20"/>
      <c r="AI1326" s="20"/>
      <c r="AJ1326" s="23"/>
      <c r="AK1326" s="20"/>
      <c r="AL1326" s="20"/>
      <c r="AM1326" s="20"/>
      <c r="AN1326" s="20"/>
      <c r="AO1326" s="20"/>
      <c r="AP1326" s="20"/>
      <c r="AQ1326" s="20"/>
      <c r="AR1326" s="20"/>
      <c r="AS1326" s="20"/>
      <c r="AT1326" s="20"/>
      <c r="AU1326" s="20"/>
    </row>
    <row r="1327" spans="17:47" ht="15" thickBot="1" x14ac:dyDescent="0.4">
      <c r="Q1327" s="18">
        <v>594</v>
      </c>
      <c r="R1327" s="20"/>
      <c r="S1327" s="20"/>
      <c r="T1327" s="19">
        <v>336</v>
      </c>
      <c r="U1327" s="20"/>
      <c r="V1327" s="20"/>
      <c r="W1327" s="20"/>
      <c r="X1327" s="20"/>
      <c r="Y1327" s="20"/>
      <c r="Z1327" s="20"/>
      <c r="AA1327" s="20"/>
      <c r="AB1327" s="20"/>
      <c r="AC1327" s="20"/>
      <c r="AD1327" s="20"/>
      <c r="AE1327" s="20"/>
      <c r="AF1327" s="20"/>
      <c r="AG1327" s="23"/>
      <c r="AH1327" s="20"/>
      <c r="AI1327" s="20"/>
      <c r="AJ1327" s="23"/>
      <c r="AK1327" s="20"/>
      <c r="AL1327" s="20"/>
      <c r="AM1327" s="20"/>
      <c r="AN1327" s="20"/>
      <c r="AO1327" s="20"/>
      <c r="AP1327" s="20"/>
      <c r="AQ1327" s="20"/>
      <c r="AR1327" s="20"/>
      <c r="AS1327" s="20"/>
      <c r="AT1327" s="20"/>
      <c r="AU1327" s="20"/>
    </row>
    <row r="1328" spans="17:47" ht="15" thickBot="1" x14ac:dyDescent="0.4">
      <c r="Q1328" s="18">
        <v>654</v>
      </c>
      <c r="R1328" s="20"/>
      <c r="S1328" s="20"/>
      <c r="T1328" s="19">
        <v>515</v>
      </c>
      <c r="U1328" s="20"/>
      <c r="V1328" s="20"/>
      <c r="W1328" s="20"/>
      <c r="X1328" s="20"/>
      <c r="Y1328" s="20"/>
      <c r="Z1328" s="20"/>
      <c r="AA1328" s="20"/>
      <c r="AB1328" s="20"/>
      <c r="AC1328" s="20"/>
      <c r="AD1328" s="20"/>
      <c r="AE1328" s="20"/>
      <c r="AF1328" s="20"/>
      <c r="AG1328" s="23"/>
      <c r="AH1328" s="20"/>
      <c r="AI1328" s="20"/>
      <c r="AJ1328" s="23"/>
      <c r="AK1328" s="20"/>
      <c r="AL1328" s="20"/>
      <c r="AM1328" s="20"/>
      <c r="AN1328" s="20"/>
      <c r="AO1328" s="20"/>
      <c r="AP1328" s="20"/>
      <c r="AQ1328" s="20"/>
      <c r="AR1328" s="20"/>
      <c r="AS1328" s="20"/>
      <c r="AT1328" s="20"/>
      <c r="AU1328" s="20"/>
    </row>
    <row r="1329" spans="17:47" ht="15" thickBot="1" x14ac:dyDescent="0.4">
      <c r="Q1329" s="18">
        <v>176</v>
      </c>
      <c r="R1329" s="20"/>
      <c r="S1329" s="20"/>
      <c r="T1329" s="19">
        <v>2205</v>
      </c>
      <c r="U1329" s="20"/>
      <c r="V1329" s="20"/>
      <c r="W1329" s="20"/>
      <c r="X1329" s="20"/>
      <c r="Y1329" s="20"/>
      <c r="Z1329" s="20"/>
      <c r="AA1329" s="20"/>
      <c r="AB1329" s="20"/>
      <c r="AC1329" s="20"/>
      <c r="AD1329" s="20"/>
      <c r="AE1329" s="20"/>
      <c r="AF1329" s="20"/>
      <c r="AG1329" s="23"/>
      <c r="AH1329" s="20"/>
      <c r="AI1329" s="20"/>
      <c r="AJ1329" s="23"/>
      <c r="AK1329" s="20"/>
      <c r="AL1329" s="20"/>
      <c r="AM1329" s="20"/>
      <c r="AN1329" s="20"/>
      <c r="AO1329" s="20"/>
      <c r="AP1329" s="20"/>
      <c r="AQ1329" s="20"/>
      <c r="AR1329" s="20"/>
      <c r="AS1329" s="20"/>
      <c r="AT1329" s="20"/>
      <c r="AU1329" s="20"/>
    </row>
    <row r="1330" spans="17:47" ht="15" thickBot="1" x14ac:dyDescent="0.4">
      <c r="Q1330" s="18">
        <v>669</v>
      </c>
      <c r="R1330" s="20"/>
      <c r="S1330" s="20"/>
      <c r="T1330" s="19">
        <v>423</v>
      </c>
      <c r="U1330" s="20"/>
      <c r="V1330" s="20"/>
      <c r="W1330" s="20"/>
      <c r="X1330" s="20"/>
      <c r="Y1330" s="20"/>
      <c r="Z1330" s="20"/>
      <c r="AA1330" s="20"/>
      <c r="AB1330" s="20"/>
      <c r="AC1330" s="20"/>
      <c r="AD1330" s="20"/>
      <c r="AE1330" s="20"/>
      <c r="AF1330" s="20"/>
      <c r="AG1330" s="23"/>
      <c r="AH1330" s="20"/>
      <c r="AI1330" s="20"/>
      <c r="AJ1330" s="23"/>
      <c r="AK1330" s="20"/>
      <c r="AL1330" s="20"/>
      <c r="AM1330" s="20"/>
      <c r="AN1330" s="20"/>
      <c r="AO1330" s="20"/>
      <c r="AP1330" s="20"/>
      <c r="AQ1330" s="20"/>
      <c r="AR1330" s="20"/>
      <c r="AS1330" s="20"/>
      <c r="AT1330" s="20"/>
      <c r="AU1330" s="20"/>
    </row>
    <row r="1331" spans="17:47" ht="15" thickBot="1" x14ac:dyDescent="0.4">
      <c r="Q1331" s="18">
        <v>549</v>
      </c>
      <c r="R1331" s="20"/>
      <c r="S1331" s="20"/>
      <c r="T1331" s="19">
        <v>728</v>
      </c>
      <c r="U1331" s="20"/>
      <c r="V1331" s="20"/>
      <c r="W1331" s="20"/>
      <c r="X1331" s="20"/>
      <c r="Y1331" s="20"/>
      <c r="Z1331" s="20"/>
      <c r="AA1331" s="20"/>
      <c r="AB1331" s="20"/>
      <c r="AC1331" s="20"/>
      <c r="AD1331" s="20"/>
      <c r="AE1331" s="20"/>
      <c r="AF1331" s="20"/>
      <c r="AG1331" s="23"/>
      <c r="AH1331" s="20"/>
      <c r="AI1331" s="20"/>
      <c r="AJ1331" s="23"/>
      <c r="AK1331" s="20"/>
      <c r="AL1331" s="20"/>
      <c r="AM1331" s="20"/>
      <c r="AN1331" s="20"/>
      <c r="AO1331" s="20"/>
      <c r="AP1331" s="20"/>
      <c r="AQ1331" s="20"/>
      <c r="AR1331" s="20"/>
      <c r="AS1331" s="20"/>
      <c r="AT1331" s="20"/>
      <c r="AU1331" s="20"/>
    </row>
    <row r="1332" spans="17:47" ht="15" thickBot="1" x14ac:dyDescent="0.4">
      <c r="Q1332" s="18">
        <v>621</v>
      </c>
      <c r="R1332" s="20"/>
      <c r="S1332" s="20"/>
      <c r="T1332" s="19">
        <v>323</v>
      </c>
      <c r="U1332" s="20"/>
      <c r="V1332" s="20"/>
      <c r="W1332" s="20"/>
      <c r="X1332" s="20"/>
      <c r="Y1332" s="20"/>
      <c r="Z1332" s="20"/>
      <c r="AA1332" s="20"/>
      <c r="AB1332" s="20"/>
      <c r="AC1332" s="20"/>
      <c r="AD1332" s="20"/>
      <c r="AE1332" s="20"/>
      <c r="AF1332" s="20"/>
      <c r="AG1332" s="23"/>
      <c r="AH1332" s="20"/>
      <c r="AI1332" s="20"/>
      <c r="AJ1332" s="23"/>
      <c r="AK1332" s="20"/>
      <c r="AL1332" s="20"/>
      <c r="AM1332" s="20"/>
      <c r="AN1332" s="20"/>
      <c r="AO1332" s="20"/>
      <c r="AP1332" s="20"/>
      <c r="AQ1332" s="20"/>
      <c r="AR1332" s="20"/>
      <c r="AS1332" s="20"/>
      <c r="AT1332" s="20"/>
      <c r="AU1332" s="20"/>
    </row>
    <row r="1333" spans="17:47" ht="15" thickBot="1" x14ac:dyDescent="0.4">
      <c r="Q1333" s="18">
        <v>1074</v>
      </c>
      <c r="R1333" s="20"/>
      <c r="S1333" s="20"/>
      <c r="T1333" s="19">
        <v>567</v>
      </c>
      <c r="U1333" s="20"/>
      <c r="V1333" s="20"/>
      <c r="W1333" s="20"/>
      <c r="X1333" s="20"/>
      <c r="Y1333" s="20"/>
      <c r="Z1333" s="20"/>
      <c r="AA1333" s="20"/>
      <c r="AB1333" s="20"/>
      <c r="AC1333" s="20"/>
      <c r="AD1333" s="20"/>
      <c r="AE1333" s="20"/>
      <c r="AF1333" s="20"/>
      <c r="AG1333" s="23"/>
      <c r="AH1333" s="20"/>
      <c r="AI1333" s="20"/>
      <c r="AJ1333" s="23"/>
      <c r="AK1333" s="20"/>
      <c r="AL1333" s="20"/>
      <c r="AM1333" s="20"/>
      <c r="AN1333" s="20"/>
      <c r="AO1333" s="20"/>
      <c r="AP1333" s="20"/>
      <c r="AQ1333" s="20"/>
      <c r="AR1333" s="20"/>
      <c r="AS1333" s="20"/>
      <c r="AT1333" s="20"/>
      <c r="AU1333" s="20"/>
    </row>
    <row r="1334" spans="17:47" ht="15" thickBot="1" x14ac:dyDescent="0.4">
      <c r="Q1334" s="18">
        <v>989</v>
      </c>
      <c r="R1334" s="20"/>
      <c r="S1334" s="20"/>
      <c r="T1334" s="19">
        <v>947</v>
      </c>
      <c r="U1334" s="20"/>
      <c r="V1334" s="20"/>
      <c r="W1334" s="20"/>
      <c r="X1334" s="20"/>
      <c r="Y1334" s="20"/>
      <c r="Z1334" s="20"/>
      <c r="AA1334" s="20"/>
      <c r="AB1334" s="20"/>
      <c r="AC1334" s="20"/>
      <c r="AD1334" s="20"/>
      <c r="AE1334" s="20"/>
      <c r="AF1334" s="20"/>
      <c r="AG1334" s="23"/>
      <c r="AH1334" s="20"/>
      <c r="AI1334" s="20"/>
      <c r="AJ1334" s="23"/>
      <c r="AK1334" s="20"/>
      <c r="AL1334" s="20"/>
      <c r="AM1334" s="20"/>
      <c r="AN1334" s="20"/>
      <c r="AO1334" s="20"/>
      <c r="AP1334" s="20"/>
      <c r="AQ1334" s="20"/>
      <c r="AR1334" s="20"/>
      <c r="AS1334" s="20"/>
      <c r="AT1334" s="20"/>
      <c r="AU1334" s="20"/>
    </row>
    <row r="1335" spans="17:47" ht="15" thickBot="1" x14ac:dyDescent="0.4">
      <c r="Q1335" s="18">
        <v>2033</v>
      </c>
      <c r="R1335" s="20"/>
      <c r="S1335" s="20"/>
      <c r="T1335" s="19">
        <v>369</v>
      </c>
      <c r="U1335" s="20"/>
      <c r="V1335" s="20"/>
      <c r="W1335" s="20"/>
      <c r="X1335" s="20"/>
      <c r="Y1335" s="20"/>
      <c r="Z1335" s="20"/>
      <c r="AA1335" s="20"/>
      <c r="AB1335" s="20"/>
      <c r="AC1335" s="20"/>
      <c r="AD1335" s="20"/>
      <c r="AE1335" s="20"/>
      <c r="AF1335" s="20"/>
      <c r="AG1335" s="23"/>
      <c r="AH1335" s="20"/>
      <c r="AI1335" s="20"/>
      <c r="AJ1335" s="23"/>
      <c r="AK1335" s="20"/>
      <c r="AL1335" s="20"/>
      <c r="AM1335" s="20"/>
      <c r="AN1335" s="20"/>
      <c r="AO1335" s="20"/>
      <c r="AP1335" s="20"/>
      <c r="AQ1335" s="20"/>
      <c r="AR1335" s="20"/>
      <c r="AS1335" s="20"/>
      <c r="AT1335" s="20"/>
      <c r="AU1335" s="20"/>
    </row>
    <row r="1336" spans="17:47" ht="15" thickBot="1" x14ac:dyDescent="0.4">
      <c r="Q1336" s="18">
        <v>324</v>
      </c>
      <c r="R1336" s="20"/>
      <c r="S1336" s="20"/>
      <c r="T1336" s="19">
        <v>226</v>
      </c>
      <c r="U1336" s="20"/>
      <c r="V1336" s="20"/>
      <c r="W1336" s="20"/>
      <c r="X1336" s="20"/>
      <c r="Y1336" s="20"/>
      <c r="Z1336" s="20"/>
      <c r="AA1336" s="20"/>
      <c r="AB1336" s="20"/>
      <c r="AC1336" s="20"/>
      <c r="AD1336" s="20"/>
      <c r="AE1336" s="20"/>
      <c r="AF1336" s="20"/>
      <c r="AG1336" s="23"/>
      <c r="AH1336" s="20"/>
      <c r="AI1336" s="20"/>
      <c r="AJ1336" s="23"/>
      <c r="AK1336" s="20"/>
      <c r="AL1336" s="20"/>
      <c r="AM1336" s="20"/>
      <c r="AN1336" s="20"/>
      <c r="AO1336" s="20"/>
      <c r="AP1336" s="20"/>
      <c r="AQ1336" s="20"/>
      <c r="AR1336" s="20"/>
      <c r="AS1336" s="20"/>
      <c r="AT1336" s="20"/>
      <c r="AU1336" s="20"/>
    </row>
    <row r="1337" spans="17:47" ht="15" thickBot="1" x14ac:dyDescent="0.4">
      <c r="Q1337" s="18">
        <v>1011</v>
      </c>
      <c r="R1337" s="20"/>
      <c r="S1337" s="20"/>
      <c r="T1337" s="19">
        <v>1161</v>
      </c>
      <c r="U1337" s="20"/>
      <c r="V1337" s="20"/>
      <c r="W1337" s="20"/>
      <c r="X1337" s="20"/>
      <c r="Y1337" s="20"/>
      <c r="Z1337" s="20"/>
      <c r="AA1337" s="20"/>
      <c r="AB1337" s="20"/>
      <c r="AC1337" s="20"/>
      <c r="AD1337" s="20"/>
      <c r="AE1337" s="20"/>
      <c r="AF1337" s="20"/>
      <c r="AG1337" s="23"/>
      <c r="AH1337" s="20"/>
      <c r="AI1337" s="20"/>
      <c r="AJ1337" s="23"/>
      <c r="AK1337" s="20"/>
      <c r="AL1337" s="20"/>
      <c r="AM1337" s="20"/>
      <c r="AN1337" s="20"/>
      <c r="AO1337" s="20"/>
      <c r="AP1337" s="20"/>
      <c r="AQ1337" s="20"/>
      <c r="AR1337" s="20"/>
      <c r="AS1337" s="20"/>
      <c r="AT1337" s="20"/>
      <c r="AU1337" s="20"/>
    </row>
    <row r="1338" spans="17:47" ht="15" thickBot="1" x14ac:dyDescent="0.4">
      <c r="Q1338" s="18">
        <v>717</v>
      </c>
      <c r="R1338" s="20"/>
      <c r="S1338" s="20"/>
      <c r="T1338" s="19">
        <v>1113</v>
      </c>
      <c r="U1338" s="20"/>
      <c r="V1338" s="20"/>
      <c r="W1338" s="20"/>
      <c r="X1338" s="20"/>
      <c r="Y1338" s="20"/>
      <c r="Z1338" s="20"/>
      <c r="AA1338" s="20"/>
      <c r="AB1338" s="20"/>
      <c r="AC1338" s="20"/>
      <c r="AD1338" s="20"/>
      <c r="AE1338" s="20"/>
      <c r="AF1338" s="20"/>
      <c r="AG1338" s="23"/>
      <c r="AH1338" s="20"/>
      <c r="AI1338" s="20"/>
      <c r="AJ1338" s="23"/>
      <c r="AK1338" s="20"/>
      <c r="AL1338" s="20"/>
      <c r="AM1338" s="20"/>
      <c r="AN1338" s="20"/>
      <c r="AO1338" s="20"/>
      <c r="AP1338" s="20"/>
      <c r="AQ1338" s="20"/>
      <c r="AR1338" s="20"/>
      <c r="AS1338" s="20"/>
      <c r="AT1338" s="20"/>
      <c r="AU1338" s="20"/>
    </row>
    <row r="1339" spans="17:47" ht="15" thickBot="1" x14ac:dyDescent="0.4">
      <c r="Q1339" s="18">
        <v>303</v>
      </c>
      <c r="R1339" s="20"/>
      <c r="S1339" s="20"/>
      <c r="T1339" s="19">
        <v>371</v>
      </c>
      <c r="U1339" s="20"/>
      <c r="V1339" s="20"/>
      <c r="W1339" s="20"/>
      <c r="X1339" s="20"/>
      <c r="Y1339" s="20"/>
      <c r="Z1339" s="20"/>
      <c r="AA1339" s="20"/>
      <c r="AB1339" s="20"/>
      <c r="AC1339" s="20"/>
      <c r="AD1339" s="20"/>
      <c r="AE1339" s="20"/>
      <c r="AF1339" s="20"/>
      <c r="AG1339" s="23"/>
      <c r="AH1339" s="20"/>
      <c r="AI1339" s="20"/>
      <c r="AJ1339" s="23"/>
      <c r="AK1339" s="20"/>
      <c r="AL1339" s="20"/>
      <c r="AM1339" s="20"/>
      <c r="AN1339" s="20"/>
      <c r="AO1339" s="20"/>
      <c r="AP1339" s="20"/>
      <c r="AQ1339" s="20"/>
      <c r="AR1339" s="20"/>
      <c r="AS1339" s="20"/>
      <c r="AT1339" s="20"/>
      <c r="AU1339" s="20"/>
    </row>
    <row r="1340" spans="17:47" ht="15" thickBot="1" x14ac:dyDescent="0.4">
      <c r="Q1340" s="18">
        <v>288</v>
      </c>
      <c r="R1340" s="20"/>
      <c r="S1340" s="20"/>
      <c r="T1340" s="19">
        <v>731</v>
      </c>
      <c r="U1340" s="20"/>
      <c r="V1340" s="20"/>
      <c r="W1340" s="20"/>
      <c r="X1340" s="20"/>
      <c r="Y1340" s="20"/>
      <c r="Z1340" s="20"/>
      <c r="AA1340" s="20"/>
      <c r="AB1340" s="20"/>
      <c r="AC1340" s="20"/>
      <c r="AD1340" s="20"/>
      <c r="AE1340" s="20"/>
      <c r="AF1340" s="20"/>
      <c r="AG1340" s="23"/>
      <c r="AH1340" s="20"/>
      <c r="AI1340" s="20"/>
      <c r="AJ1340" s="23"/>
      <c r="AK1340" s="20"/>
      <c r="AL1340" s="20"/>
      <c r="AM1340" s="20"/>
      <c r="AN1340" s="20"/>
      <c r="AO1340" s="20"/>
      <c r="AP1340" s="20"/>
      <c r="AQ1340" s="20"/>
      <c r="AR1340" s="20"/>
      <c r="AS1340" s="20"/>
      <c r="AT1340" s="20"/>
      <c r="AU1340" s="20"/>
    </row>
    <row r="1341" spans="17:47" ht="15" thickBot="1" x14ac:dyDescent="0.4">
      <c r="Q1341" s="18">
        <v>331</v>
      </c>
      <c r="R1341" s="20"/>
      <c r="S1341" s="20"/>
      <c r="T1341" s="19">
        <v>795</v>
      </c>
      <c r="U1341" s="20"/>
      <c r="V1341" s="20"/>
      <c r="W1341" s="20"/>
      <c r="X1341" s="20"/>
      <c r="Y1341" s="20"/>
      <c r="Z1341" s="20"/>
      <c r="AA1341" s="20"/>
      <c r="AB1341" s="20"/>
      <c r="AC1341" s="20"/>
      <c r="AD1341" s="20"/>
      <c r="AE1341" s="20"/>
      <c r="AF1341" s="20"/>
      <c r="AG1341" s="23"/>
      <c r="AH1341" s="20"/>
      <c r="AI1341" s="20"/>
      <c r="AJ1341" s="23"/>
      <c r="AK1341" s="20"/>
      <c r="AL1341" s="20"/>
      <c r="AM1341" s="20"/>
      <c r="AN1341" s="20"/>
      <c r="AO1341" s="20"/>
      <c r="AP1341" s="20"/>
      <c r="AQ1341" s="20"/>
      <c r="AR1341" s="20"/>
      <c r="AS1341" s="20"/>
      <c r="AT1341" s="20"/>
      <c r="AU1341" s="20"/>
    </row>
    <row r="1342" spans="17:47" ht="15" thickBot="1" x14ac:dyDescent="0.4">
      <c r="Q1342" s="18">
        <v>481</v>
      </c>
      <c r="R1342" s="20"/>
      <c r="S1342" s="20"/>
      <c r="T1342" s="19">
        <v>1859</v>
      </c>
      <c r="U1342" s="20"/>
      <c r="V1342" s="20"/>
      <c r="W1342" s="20"/>
      <c r="X1342" s="20"/>
      <c r="Y1342" s="20"/>
      <c r="Z1342" s="20"/>
      <c r="AA1342" s="20"/>
      <c r="AB1342" s="20"/>
      <c r="AC1342" s="20"/>
      <c r="AD1342" s="20"/>
      <c r="AE1342" s="20"/>
      <c r="AF1342" s="20"/>
      <c r="AG1342" s="23"/>
      <c r="AH1342" s="20"/>
      <c r="AI1342" s="20"/>
      <c r="AJ1342" s="23"/>
      <c r="AK1342" s="20"/>
      <c r="AL1342" s="20"/>
      <c r="AM1342" s="20"/>
      <c r="AN1342" s="20"/>
      <c r="AO1342" s="20"/>
      <c r="AP1342" s="20"/>
      <c r="AQ1342" s="20"/>
      <c r="AR1342" s="20"/>
      <c r="AS1342" s="20"/>
      <c r="AT1342" s="20"/>
      <c r="AU1342" s="20"/>
    </row>
    <row r="1343" spans="17:47" ht="15" thickBot="1" x14ac:dyDescent="0.4">
      <c r="Q1343" s="18">
        <v>191</v>
      </c>
      <c r="R1343" s="20"/>
      <c r="S1343" s="20"/>
      <c r="T1343" s="19">
        <v>771</v>
      </c>
      <c r="U1343" s="20"/>
      <c r="V1343" s="20"/>
      <c r="W1343" s="20"/>
      <c r="X1343" s="20"/>
      <c r="Y1343" s="20"/>
      <c r="Z1343" s="20"/>
      <c r="AA1343" s="20"/>
      <c r="AB1343" s="20"/>
      <c r="AC1343" s="20"/>
      <c r="AD1343" s="20"/>
      <c r="AE1343" s="20"/>
      <c r="AF1343" s="20"/>
      <c r="AG1343" s="23"/>
      <c r="AH1343" s="20"/>
      <c r="AI1343" s="20"/>
      <c r="AJ1343" s="23"/>
      <c r="AK1343" s="20"/>
      <c r="AL1343" s="20"/>
      <c r="AM1343" s="20"/>
      <c r="AN1343" s="20"/>
      <c r="AO1343" s="20"/>
      <c r="AP1343" s="20"/>
      <c r="AQ1343" s="20"/>
      <c r="AR1343" s="20"/>
      <c r="AS1343" s="20"/>
      <c r="AT1343" s="20"/>
      <c r="AU1343" s="20"/>
    </row>
    <row r="1344" spans="17:47" ht="15" thickBot="1" x14ac:dyDescent="0.4">
      <c r="Q1344" s="18">
        <v>743</v>
      </c>
      <c r="R1344" s="20"/>
      <c r="S1344" s="20"/>
      <c r="T1344" s="19">
        <v>360</v>
      </c>
      <c r="U1344" s="20"/>
      <c r="V1344" s="20"/>
      <c r="W1344" s="20"/>
      <c r="X1344" s="20"/>
      <c r="Y1344" s="20"/>
      <c r="Z1344" s="20"/>
      <c r="AA1344" s="20"/>
      <c r="AB1344" s="20"/>
      <c r="AC1344" s="20"/>
      <c r="AD1344" s="20"/>
      <c r="AE1344" s="20"/>
      <c r="AF1344" s="20"/>
      <c r="AG1344" s="23"/>
      <c r="AH1344" s="20"/>
      <c r="AI1344" s="20"/>
      <c r="AJ1344" s="23"/>
      <c r="AK1344" s="20"/>
      <c r="AL1344" s="20"/>
      <c r="AM1344" s="20"/>
      <c r="AN1344" s="20"/>
      <c r="AO1344" s="20"/>
      <c r="AP1344" s="20"/>
      <c r="AQ1344" s="20"/>
      <c r="AR1344" s="20"/>
      <c r="AS1344" s="20"/>
      <c r="AT1344" s="20"/>
      <c r="AU1344" s="20"/>
    </row>
    <row r="1345" spans="17:47" ht="15" thickBot="1" x14ac:dyDescent="0.4">
      <c r="Q1345" s="18">
        <v>454</v>
      </c>
      <c r="R1345" s="20"/>
      <c r="S1345" s="20"/>
      <c r="T1345" s="19">
        <v>68</v>
      </c>
      <c r="U1345" s="20"/>
      <c r="V1345" s="20"/>
      <c r="W1345" s="20"/>
      <c r="X1345" s="20"/>
      <c r="Y1345" s="20"/>
      <c r="Z1345" s="20"/>
      <c r="AA1345" s="20"/>
      <c r="AB1345" s="20"/>
      <c r="AC1345" s="20"/>
      <c r="AD1345" s="20"/>
      <c r="AE1345" s="20"/>
      <c r="AF1345" s="20"/>
      <c r="AG1345" s="23"/>
      <c r="AH1345" s="20"/>
      <c r="AI1345" s="20"/>
      <c r="AJ1345" s="23"/>
      <c r="AK1345" s="20"/>
      <c r="AL1345" s="20"/>
      <c r="AM1345" s="20"/>
      <c r="AN1345" s="20"/>
      <c r="AO1345" s="20"/>
      <c r="AP1345" s="20"/>
      <c r="AQ1345" s="20"/>
      <c r="AR1345" s="20"/>
      <c r="AS1345" s="20"/>
      <c r="AT1345" s="20"/>
      <c r="AU1345" s="20"/>
    </row>
    <row r="1346" spans="17:47" ht="15" thickBot="1" x14ac:dyDescent="0.4">
      <c r="Q1346" s="18">
        <v>487</v>
      </c>
      <c r="R1346" s="20"/>
      <c r="S1346" s="20"/>
      <c r="T1346" s="19">
        <v>1605</v>
      </c>
      <c r="U1346" s="20"/>
      <c r="V1346" s="20"/>
      <c r="W1346" s="20"/>
      <c r="X1346" s="20"/>
      <c r="Y1346" s="20"/>
      <c r="Z1346" s="20"/>
      <c r="AA1346" s="20"/>
      <c r="AB1346" s="20"/>
      <c r="AC1346" s="20"/>
      <c r="AD1346" s="20"/>
      <c r="AE1346" s="20"/>
      <c r="AF1346" s="20"/>
      <c r="AG1346" s="23"/>
      <c r="AH1346" s="20"/>
      <c r="AI1346" s="20"/>
      <c r="AJ1346" s="23"/>
      <c r="AK1346" s="20"/>
      <c r="AL1346" s="20"/>
      <c r="AM1346" s="20"/>
      <c r="AN1346" s="20"/>
      <c r="AO1346" s="20"/>
      <c r="AP1346" s="20"/>
      <c r="AQ1346" s="20"/>
      <c r="AR1346" s="20"/>
      <c r="AS1346" s="20"/>
      <c r="AT1346" s="20"/>
      <c r="AU1346" s="20"/>
    </row>
    <row r="1347" spans="17:47" ht="15" thickBot="1" x14ac:dyDescent="0.4">
      <c r="Q1347" s="18">
        <v>485</v>
      </c>
      <c r="R1347" s="20"/>
      <c r="S1347" s="20"/>
      <c r="T1347" s="19">
        <v>75</v>
      </c>
      <c r="U1347" s="20"/>
      <c r="V1347" s="20"/>
      <c r="W1347" s="20"/>
      <c r="X1347" s="20"/>
      <c r="Y1347" s="20"/>
      <c r="Z1347" s="20"/>
      <c r="AA1347" s="20"/>
      <c r="AB1347" s="20"/>
      <c r="AC1347" s="20"/>
      <c r="AD1347" s="20"/>
      <c r="AE1347" s="20"/>
      <c r="AF1347" s="20"/>
      <c r="AG1347" s="23"/>
      <c r="AH1347" s="20"/>
      <c r="AI1347" s="20"/>
      <c r="AJ1347" s="23"/>
      <c r="AK1347" s="20"/>
      <c r="AL1347" s="20"/>
      <c r="AM1347" s="20"/>
      <c r="AN1347" s="20"/>
      <c r="AO1347" s="20"/>
      <c r="AP1347" s="20"/>
      <c r="AQ1347" s="20"/>
      <c r="AR1347" s="20"/>
      <c r="AS1347" s="20"/>
      <c r="AT1347" s="20"/>
      <c r="AU1347" s="20"/>
    </row>
    <row r="1348" spans="17:47" ht="15" thickBot="1" x14ac:dyDescent="0.4">
      <c r="Q1348" s="18">
        <v>411</v>
      </c>
      <c r="R1348" s="20"/>
      <c r="S1348" s="20"/>
      <c r="T1348" s="19">
        <v>596</v>
      </c>
      <c r="U1348" s="20"/>
      <c r="V1348" s="20"/>
      <c r="W1348" s="20"/>
      <c r="X1348" s="20"/>
      <c r="Y1348" s="20"/>
      <c r="Z1348" s="20"/>
      <c r="AA1348" s="20"/>
      <c r="AB1348" s="20"/>
      <c r="AC1348" s="20"/>
      <c r="AD1348" s="20"/>
      <c r="AE1348" s="20"/>
      <c r="AF1348" s="20"/>
      <c r="AG1348" s="23"/>
      <c r="AH1348" s="20"/>
      <c r="AI1348" s="20"/>
      <c r="AJ1348" s="23"/>
      <c r="AK1348" s="20"/>
      <c r="AL1348" s="20"/>
      <c r="AM1348" s="20"/>
      <c r="AN1348" s="20"/>
      <c r="AO1348" s="20"/>
      <c r="AP1348" s="20"/>
      <c r="AQ1348" s="20"/>
      <c r="AR1348" s="20"/>
      <c r="AS1348" s="20"/>
      <c r="AT1348" s="20"/>
      <c r="AU1348" s="20"/>
    </row>
    <row r="1349" spans="17:47" ht="15" thickBot="1" x14ac:dyDescent="0.4">
      <c r="Q1349" s="18">
        <v>254</v>
      </c>
      <c r="R1349" s="20"/>
      <c r="S1349" s="20"/>
      <c r="T1349" s="19">
        <v>525</v>
      </c>
      <c r="U1349" s="20"/>
      <c r="V1349" s="20"/>
      <c r="W1349" s="20"/>
      <c r="X1349" s="20"/>
      <c r="Y1349" s="20"/>
      <c r="Z1349" s="20"/>
      <c r="AA1349" s="20"/>
      <c r="AB1349" s="20"/>
      <c r="AC1349" s="20"/>
      <c r="AD1349" s="20"/>
      <c r="AE1349" s="20"/>
      <c r="AF1349" s="20"/>
      <c r="AG1349" s="23"/>
      <c r="AH1349" s="20"/>
      <c r="AI1349" s="20"/>
      <c r="AJ1349" s="23"/>
      <c r="AK1349" s="20"/>
      <c r="AL1349" s="20"/>
      <c r="AM1349" s="20"/>
      <c r="AN1349" s="20"/>
      <c r="AO1349" s="20"/>
      <c r="AP1349" s="20"/>
      <c r="AQ1349" s="20"/>
      <c r="AR1349" s="20"/>
      <c r="AS1349" s="20"/>
      <c r="AT1349" s="20"/>
      <c r="AU1349" s="20"/>
    </row>
    <row r="1350" spans="17:47" ht="15" thickBot="1" x14ac:dyDescent="0.4">
      <c r="Q1350" s="18">
        <v>453</v>
      </c>
      <c r="R1350" s="20"/>
      <c r="S1350" s="20"/>
      <c r="T1350" s="19">
        <v>808</v>
      </c>
      <c r="U1350" s="20"/>
      <c r="V1350" s="20"/>
      <c r="W1350" s="20"/>
      <c r="X1350" s="20"/>
      <c r="Y1350" s="20"/>
      <c r="Z1350" s="20"/>
      <c r="AA1350" s="20"/>
      <c r="AB1350" s="20"/>
      <c r="AC1350" s="20"/>
      <c r="AD1350" s="20"/>
      <c r="AE1350" s="20"/>
      <c r="AF1350" s="20"/>
      <c r="AG1350" s="23"/>
      <c r="AH1350" s="20"/>
      <c r="AI1350" s="20"/>
      <c r="AJ1350" s="23"/>
      <c r="AK1350" s="20"/>
      <c r="AL1350" s="20"/>
      <c r="AM1350" s="20"/>
      <c r="AN1350" s="20"/>
      <c r="AO1350" s="20"/>
      <c r="AP1350" s="20"/>
      <c r="AQ1350" s="20"/>
      <c r="AR1350" s="20"/>
      <c r="AS1350" s="20"/>
      <c r="AT1350" s="20"/>
      <c r="AU1350" s="20"/>
    </row>
    <row r="1351" spans="17:47" ht="15" thickBot="1" x14ac:dyDescent="0.4">
      <c r="Q1351" s="18">
        <v>423</v>
      </c>
      <c r="R1351" s="20"/>
      <c r="S1351" s="20"/>
      <c r="T1351" s="19">
        <v>240</v>
      </c>
      <c r="U1351" s="20"/>
      <c r="V1351" s="20"/>
      <c r="W1351" s="20"/>
      <c r="X1351" s="20"/>
      <c r="Y1351" s="20"/>
      <c r="Z1351" s="20"/>
      <c r="AA1351" s="20"/>
      <c r="AB1351" s="20"/>
      <c r="AC1351" s="20"/>
      <c r="AD1351" s="20"/>
      <c r="AE1351" s="20"/>
      <c r="AF1351" s="20"/>
      <c r="AG1351" s="23"/>
      <c r="AH1351" s="20"/>
      <c r="AI1351" s="20"/>
      <c r="AJ1351" s="23"/>
      <c r="AK1351" s="20"/>
      <c r="AL1351" s="20"/>
      <c r="AM1351" s="20"/>
      <c r="AN1351" s="20"/>
      <c r="AO1351" s="20"/>
      <c r="AP1351" s="20"/>
      <c r="AQ1351" s="20"/>
      <c r="AR1351" s="20"/>
      <c r="AS1351" s="20"/>
      <c r="AT1351" s="20"/>
      <c r="AU1351" s="20"/>
    </row>
    <row r="1352" spans="17:47" ht="15" thickBot="1" x14ac:dyDescent="0.4">
      <c r="Q1352" s="18">
        <v>565</v>
      </c>
      <c r="R1352" s="20"/>
      <c r="S1352" s="20"/>
      <c r="T1352" s="19">
        <v>523</v>
      </c>
      <c r="U1352" s="20"/>
      <c r="V1352" s="20"/>
      <c r="W1352" s="20"/>
      <c r="X1352" s="20"/>
      <c r="Y1352" s="20"/>
      <c r="Z1352" s="20"/>
      <c r="AA1352" s="20"/>
      <c r="AB1352" s="20"/>
      <c r="AC1352" s="20"/>
      <c r="AD1352" s="20"/>
      <c r="AE1352" s="20"/>
      <c r="AF1352" s="20"/>
      <c r="AG1352" s="23"/>
      <c r="AH1352" s="20"/>
      <c r="AI1352" s="20"/>
      <c r="AJ1352" s="23"/>
      <c r="AK1352" s="20"/>
      <c r="AL1352" s="20"/>
      <c r="AM1352" s="20"/>
      <c r="AN1352" s="20"/>
      <c r="AO1352" s="20"/>
      <c r="AP1352" s="20"/>
      <c r="AQ1352" s="20"/>
      <c r="AR1352" s="20"/>
      <c r="AS1352" s="20"/>
      <c r="AT1352" s="20"/>
      <c r="AU1352" s="20"/>
    </row>
    <row r="1353" spans="17:47" ht="15" thickBot="1" x14ac:dyDescent="0.4">
      <c r="Q1353" s="18">
        <v>481</v>
      </c>
      <c r="R1353" s="20"/>
      <c r="S1353" s="20"/>
      <c r="T1353" s="19">
        <v>1178</v>
      </c>
      <c r="U1353" s="20"/>
      <c r="V1353" s="20"/>
      <c r="W1353" s="20"/>
      <c r="X1353" s="20"/>
      <c r="Y1353" s="20"/>
      <c r="Z1353" s="20"/>
      <c r="AA1353" s="20"/>
      <c r="AB1353" s="20"/>
      <c r="AC1353" s="20"/>
      <c r="AD1353" s="20"/>
      <c r="AE1353" s="20"/>
      <c r="AF1353" s="20"/>
      <c r="AG1353" s="23"/>
      <c r="AH1353" s="20"/>
      <c r="AI1353" s="20"/>
      <c r="AJ1353" s="23"/>
      <c r="AK1353" s="20"/>
      <c r="AL1353" s="20"/>
      <c r="AM1353" s="20"/>
      <c r="AN1353" s="20"/>
      <c r="AO1353" s="20"/>
      <c r="AP1353" s="20"/>
      <c r="AQ1353" s="20"/>
      <c r="AR1353" s="20"/>
      <c r="AS1353" s="20"/>
      <c r="AT1353" s="20"/>
      <c r="AU1353" s="20"/>
    </row>
    <row r="1354" spans="17:47" ht="15" thickBot="1" x14ac:dyDescent="0.4">
      <c r="Q1354" s="18">
        <v>460</v>
      </c>
      <c r="R1354" s="20"/>
      <c r="S1354" s="20"/>
      <c r="T1354" s="19">
        <v>566</v>
      </c>
      <c r="U1354" s="20"/>
      <c r="V1354" s="20"/>
      <c r="W1354" s="20"/>
      <c r="X1354" s="20"/>
      <c r="Y1354" s="20"/>
      <c r="Z1354" s="20"/>
      <c r="AA1354" s="20"/>
      <c r="AB1354" s="20"/>
      <c r="AC1354" s="20"/>
      <c r="AD1354" s="20"/>
      <c r="AE1354" s="20"/>
      <c r="AF1354" s="20"/>
      <c r="AG1354" s="23"/>
      <c r="AH1354" s="20"/>
      <c r="AI1354" s="20"/>
      <c r="AJ1354" s="23"/>
      <c r="AK1354" s="20"/>
      <c r="AL1354" s="20"/>
      <c r="AM1354" s="20"/>
      <c r="AN1354" s="20"/>
      <c r="AO1354" s="20"/>
      <c r="AP1354" s="20"/>
      <c r="AQ1354" s="20"/>
      <c r="AR1354" s="20"/>
      <c r="AS1354" s="20"/>
      <c r="AT1354" s="20"/>
      <c r="AU1354" s="20"/>
    </row>
    <row r="1355" spans="17:47" ht="15" thickBot="1" x14ac:dyDescent="0.4">
      <c r="Q1355" s="18">
        <v>697</v>
      </c>
      <c r="R1355" s="20"/>
      <c r="S1355" s="20"/>
      <c r="T1355" s="19">
        <v>2301</v>
      </c>
      <c r="U1355" s="20"/>
      <c r="V1355" s="20"/>
      <c r="W1355" s="20"/>
      <c r="X1355" s="20"/>
      <c r="Y1355" s="20"/>
      <c r="Z1355" s="20"/>
      <c r="AA1355" s="20"/>
      <c r="AB1355" s="20"/>
      <c r="AC1355" s="20"/>
      <c r="AD1355" s="20"/>
      <c r="AE1355" s="20"/>
      <c r="AF1355" s="20"/>
      <c r="AG1355" s="23"/>
      <c r="AH1355" s="20"/>
      <c r="AI1355" s="20"/>
      <c r="AJ1355" s="23"/>
      <c r="AK1355" s="20"/>
      <c r="AL1355" s="20"/>
      <c r="AM1355" s="20"/>
      <c r="AN1355" s="20"/>
      <c r="AO1355" s="20"/>
      <c r="AP1355" s="20"/>
      <c r="AQ1355" s="20"/>
      <c r="AR1355" s="20"/>
      <c r="AS1355" s="20"/>
      <c r="AT1355" s="20"/>
      <c r="AU1355" s="20"/>
    </row>
    <row r="1356" spans="17:47" ht="15" thickBot="1" x14ac:dyDescent="0.4">
      <c r="Q1356" s="18">
        <v>728</v>
      </c>
      <c r="R1356" s="20"/>
      <c r="S1356" s="20"/>
      <c r="T1356" s="19">
        <v>824</v>
      </c>
      <c r="U1356" s="20"/>
      <c r="V1356" s="20"/>
      <c r="W1356" s="20"/>
      <c r="X1356" s="20"/>
      <c r="Y1356" s="20"/>
      <c r="Z1356" s="20"/>
      <c r="AA1356" s="20"/>
      <c r="AB1356" s="20"/>
      <c r="AC1356" s="20"/>
      <c r="AD1356" s="20"/>
      <c r="AE1356" s="20"/>
      <c r="AF1356" s="20"/>
      <c r="AG1356" s="23"/>
      <c r="AH1356" s="20"/>
      <c r="AI1356" s="20"/>
      <c r="AJ1356" s="23"/>
      <c r="AK1356" s="20"/>
      <c r="AL1356" s="20"/>
      <c r="AM1356" s="20"/>
      <c r="AN1356" s="20"/>
      <c r="AO1356" s="20"/>
      <c r="AP1356" s="20"/>
      <c r="AQ1356" s="20"/>
      <c r="AR1356" s="20"/>
      <c r="AS1356" s="20"/>
      <c r="AT1356" s="20"/>
      <c r="AU1356" s="20"/>
    </row>
    <row r="1357" spans="17:47" ht="15" thickBot="1" x14ac:dyDescent="0.4">
      <c r="Q1357" s="18">
        <v>458</v>
      </c>
      <c r="R1357" s="20"/>
      <c r="S1357" s="20"/>
      <c r="T1357" s="19">
        <v>52</v>
      </c>
      <c r="U1357" s="20"/>
      <c r="V1357" s="20"/>
      <c r="W1357" s="20"/>
      <c r="X1357" s="20"/>
      <c r="Y1357" s="20"/>
      <c r="Z1357" s="20"/>
      <c r="AA1357" s="20"/>
      <c r="AB1357" s="20"/>
      <c r="AC1357" s="20"/>
      <c r="AD1357" s="20"/>
      <c r="AE1357" s="20"/>
      <c r="AF1357" s="20"/>
      <c r="AG1357" s="23"/>
      <c r="AH1357" s="20"/>
      <c r="AI1357" s="20"/>
      <c r="AJ1357" s="23"/>
      <c r="AK1357" s="20"/>
      <c r="AL1357" s="20"/>
      <c r="AM1357" s="20"/>
      <c r="AN1357" s="20"/>
      <c r="AO1357" s="20"/>
      <c r="AP1357" s="20"/>
      <c r="AQ1357" s="20"/>
      <c r="AR1357" s="20"/>
      <c r="AS1357" s="20"/>
      <c r="AT1357" s="20"/>
      <c r="AU1357" s="20"/>
    </row>
    <row r="1358" spans="17:47" ht="15" thickBot="1" x14ac:dyDescent="0.4">
      <c r="Q1358" s="18">
        <v>943</v>
      </c>
      <c r="R1358" s="20"/>
      <c r="S1358" s="20"/>
      <c r="T1358" s="19">
        <v>67</v>
      </c>
      <c r="U1358" s="20"/>
      <c r="V1358" s="20"/>
      <c r="W1358" s="20"/>
      <c r="X1358" s="20"/>
      <c r="Y1358" s="20"/>
      <c r="Z1358" s="20"/>
      <c r="AA1358" s="20"/>
      <c r="AB1358" s="20"/>
      <c r="AC1358" s="20"/>
      <c r="AD1358" s="20"/>
      <c r="AE1358" s="20"/>
      <c r="AF1358" s="20"/>
      <c r="AG1358" s="23"/>
      <c r="AH1358" s="20"/>
      <c r="AI1358" s="20"/>
      <c r="AJ1358" s="23"/>
      <c r="AK1358" s="20"/>
      <c r="AL1358" s="20"/>
      <c r="AM1358" s="20"/>
      <c r="AN1358" s="20"/>
      <c r="AO1358" s="20"/>
      <c r="AP1358" s="20"/>
      <c r="AQ1358" s="20"/>
      <c r="AR1358" s="20"/>
      <c r="AS1358" s="20"/>
      <c r="AT1358" s="20"/>
      <c r="AU1358" s="20"/>
    </row>
    <row r="1359" spans="17:47" ht="15" thickBot="1" x14ac:dyDescent="0.4">
      <c r="Q1359" s="18">
        <v>334</v>
      </c>
      <c r="R1359" s="20"/>
      <c r="S1359" s="20"/>
      <c r="T1359" s="19">
        <v>1259</v>
      </c>
      <c r="U1359" s="20"/>
      <c r="V1359" s="20"/>
      <c r="W1359" s="20"/>
      <c r="X1359" s="20"/>
      <c r="Y1359" s="20"/>
      <c r="Z1359" s="20"/>
      <c r="AA1359" s="20"/>
      <c r="AB1359" s="20"/>
      <c r="AC1359" s="20"/>
      <c r="AD1359" s="20"/>
      <c r="AE1359" s="20"/>
      <c r="AF1359" s="20"/>
      <c r="AG1359" s="23"/>
      <c r="AH1359" s="20"/>
      <c r="AI1359" s="20"/>
      <c r="AJ1359" s="23"/>
      <c r="AK1359" s="20"/>
      <c r="AL1359" s="20"/>
      <c r="AM1359" s="20"/>
      <c r="AN1359" s="20"/>
      <c r="AO1359" s="20"/>
      <c r="AP1359" s="20"/>
      <c r="AQ1359" s="20"/>
      <c r="AR1359" s="20"/>
      <c r="AS1359" s="20"/>
      <c r="AT1359" s="20"/>
      <c r="AU1359" s="20"/>
    </row>
    <row r="1360" spans="17:47" ht="15" thickBot="1" x14ac:dyDescent="0.4">
      <c r="Q1360" s="18">
        <v>522</v>
      </c>
      <c r="R1360" s="20"/>
      <c r="S1360" s="20"/>
      <c r="T1360" s="19">
        <v>844</v>
      </c>
      <c r="U1360" s="20"/>
      <c r="V1360" s="20"/>
      <c r="W1360" s="20"/>
      <c r="X1360" s="20"/>
      <c r="Y1360" s="20"/>
      <c r="Z1360" s="20"/>
      <c r="AA1360" s="20"/>
      <c r="AB1360" s="20"/>
      <c r="AC1360" s="20"/>
      <c r="AD1360" s="20"/>
      <c r="AE1360" s="20"/>
      <c r="AF1360" s="20"/>
      <c r="AG1360" s="23"/>
      <c r="AH1360" s="20"/>
      <c r="AI1360" s="20"/>
      <c r="AJ1360" s="23"/>
      <c r="AK1360" s="20"/>
      <c r="AL1360" s="20"/>
      <c r="AM1360" s="20"/>
      <c r="AN1360" s="20"/>
      <c r="AO1360" s="20"/>
      <c r="AP1360" s="20"/>
      <c r="AQ1360" s="20"/>
      <c r="AR1360" s="20"/>
      <c r="AS1360" s="20"/>
      <c r="AT1360" s="20"/>
      <c r="AU1360" s="20"/>
    </row>
    <row r="1361" spans="17:47" x14ac:dyDescent="0.35">
      <c r="Q1361" s="18">
        <v>349</v>
      </c>
      <c r="R1361" s="20"/>
      <c r="S1361" s="20"/>
      <c r="T1361" s="18">
        <v>709</v>
      </c>
      <c r="U1361" s="20"/>
      <c r="V1361" s="20"/>
      <c r="W1361" s="20"/>
      <c r="X1361" s="20"/>
      <c r="Y1361" s="20"/>
      <c r="Z1361" s="20"/>
      <c r="AA1361" s="20"/>
      <c r="AB1361" s="20"/>
      <c r="AC1361" s="20"/>
      <c r="AD1361" s="20"/>
      <c r="AE1361" s="20"/>
      <c r="AF1361" s="20"/>
      <c r="AG1361" s="23"/>
      <c r="AH1361" s="20"/>
      <c r="AI1361" s="20"/>
      <c r="AJ1361" s="23"/>
      <c r="AK1361" s="20"/>
      <c r="AL1361" s="20"/>
      <c r="AM1361" s="20"/>
      <c r="AN1361" s="20"/>
      <c r="AO1361" s="20"/>
      <c r="AP1361" s="20"/>
      <c r="AQ1361" s="20"/>
      <c r="AR1361" s="20"/>
      <c r="AS1361" s="20"/>
      <c r="AT1361" s="20"/>
      <c r="AU1361" s="20"/>
    </row>
    <row r="1362" spans="17:47" x14ac:dyDescent="0.35">
      <c r="Q1362" s="18">
        <v>666</v>
      </c>
      <c r="R1362" s="20"/>
      <c r="S1362" s="20"/>
      <c r="T1362" s="18">
        <v>366</v>
      </c>
      <c r="U1362" s="20"/>
      <c r="V1362" s="20"/>
      <c r="W1362" s="20"/>
      <c r="X1362" s="20"/>
      <c r="Y1362" s="20"/>
      <c r="Z1362" s="20"/>
      <c r="AA1362" s="20"/>
      <c r="AB1362" s="20"/>
      <c r="AC1362" s="20"/>
      <c r="AD1362" s="20"/>
      <c r="AE1362" s="20"/>
      <c r="AF1362" s="20"/>
      <c r="AG1362" s="23"/>
      <c r="AH1362" s="20"/>
      <c r="AI1362" s="20"/>
      <c r="AJ1362" s="23"/>
      <c r="AK1362" s="20"/>
      <c r="AL1362" s="20"/>
      <c r="AM1362" s="20"/>
      <c r="AN1362" s="20"/>
      <c r="AO1362" s="20"/>
      <c r="AP1362" s="20"/>
      <c r="AQ1362" s="20"/>
      <c r="AR1362" s="20"/>
      <c r="AS1362" s="20"/>
      <c r="AT1362" s="20"/>
      <c r="AU1362" s="20"/>
    </row>
    <row r="1363" spans="17:47" x14ac:dyDescent="0.35">
      <c r="Q1363" s="18">
        <v>868</v>
      </c>
      <c r="R1363" s="20"/>
      <c r="S1363" s="20"/>
      <c r="T1363" s="18">
        <v>129</v>
      </c>
      <c r="U1363" s="20"/>
      <c r="V1363" s="20"/>
      <c r="W1363" s="20"/>
      <c r="X1363" s="20"/>
      <c r="Y1363" s="20"/>
      <c r="Z1363" s="20"/>
      <c r="AA1363" s="20"/>
      <c r="AB1363" s="20"/>
      <c r="AC1363" s="20"/>
      <c r="AD1363" s="20"/>
      <c r="AE1363" s="20"/>
      <c r="AF1363" s="20"/>
      <c r="AG1363" s="23"/>
      <c r="AH1363" s="20"/>
      <c r="AI1363" s="20"/>
      <c r="AJ1363" s="23"/>
      <c r="AK1363" s="20"/>
      <c r="AL1363" s="20"/>
      <c r="AM1363" s="20"/>
      <c r="AN1363" s="20"/>
      <c r="AO1363" s="20"/>
      <c r="AP1363" s="20"/>
      <c r="AQ1363" s="20"/>
      <c r="AR1363" s="20"/>
      <c r="AS1363" s="20"/>
      <c r="AT1363" s="20"/>
      <c r="AU1363" s="20"/>
    </row>
    <row r="1364" spans="17:47" x14ac:dyDescent="0.35">
      <c r="Q1364" s="18">
        <v>504</v>
      </c>
      <c r="R1364" s="20"/>
      <c r="S1364" s="20"/>
      <c r="T1364" s="18">
        <v>517</v>
      </c>
      <c r="U1364" s="20"/>
      <c r="V1364" s="20"/>
      <c r="W1364" s="20"/>
      <c r="X1364" s="20"/>
      <c r="Y1364" s="20"/>
      <c r="Z1364" s="20"/>
      <c r="AA1364" s="20"/>
      <c r="AB1364" s="20"/>
      <c r="AC1364" s="20"/>
      <c r="AD1364" s="20"/>
      <c r="AE1364" s="20"/>
      <c r="AF1364" s="20"/>
      <c r="AG1364" s="23"/>
      <c r="AH1364" s="20"/>
      <c r="AI1364" s="20"/>
      <c r="AJ1364" s="23"/>
      <c r="AK1364" s="20"/>
      <c r="AL1364" s="20"/>
      <c r="AM1364" s="20"/>
      <c r="AN1364" s="20"/>
      <c r="AO1364" s="20"/>
      <c r="AP1364" s="20"/>
      <c r="AQ1364" s="20"/>
      <c r="AR1364" s="20"/>
      <c r="AS1364" s="20"/>
      <c r="AT1364" s="20"/>
      <c r="AU1364" s="20"/>
    </row>
    <row r="1365" spans="17:47" x14ac:dyDescent="0.35">
      <c r="Q1365" s="18">
        <v>429</v>
      </c>
      <c r="R1365" s="20"/>
      <c r="S1365" s="20"/>
      <c r="T1365" s="18">
        <v>527</v>
      </c>
      <c r="U1365" s="20"/>
      <c r="V1365" s="20"/>
      <c r="W1365" s="20"/>
      <c r="X1365" s="20"/>
      <c r="Y1365" s="20"/>
      <c r="Z1365" s="20"/>
      <c r="AA1365" s="20"/>
      <c r="AB1365" s="20"/>
      <c r="AC1365" s="20"/>
      <c r="AD1365" s="20"/>
      <c r="AE1365" s="20"/>
      <c r="AF1365" s="20"/>
      <c r="AG1365" s="23"/>
      <c r="AH1365" s="20"/>
      <c r="AI1365" s="20"/>
      <c r="AJ1365" s="23"/>
      <c r="AK1365" s="20"/>
      <c r="AL1365" s="20"/>
      <c r="AM1365" s="20"/>
      <c r="AN1365" s="20"/>
      <c r="AO1365" s="20"/>
      <c r="AP1365" s="20"/>
      <c r="AQ1365" s="20"/>
      <c r="AR1365" s="20"/>
      <c r="AS1365" s="20"/>
      <c r="AT1365" s="20"/>
      <c r="AU1365" s="20"/>
    </row>
    <row r="1366" spans="17:47" x14ac:dyDescent="0.35">
      <c r="Q1366" s="18">
        <v>359</v>
      </c>
      <c r="R1366" s="20"/>
      <c r="S1366" s="20"/>
      <c r="T1366" s="18">
        <v>179</v>
      </c>
      <c r="U1366" s="20"/>
      <c r="V1366" s="20"/>
      <c r="W1366" s="20"/>
      <c r="X1366" s="20"/>
      <c r="Y1366" s="20"/>
      <c r="Z1366" s="20"/>
      <c r="AA1366" s="20"/>
      <c r="AB1366" s="20"/>
      <c r="AC1366" s="20"/>
      <c r="AD1366" s="20"/>
      <c r="AE1366" s="20"/>
      <c r="AF1366" s="20"/>
      <c r="AG1366" s="23"/>
      <c r="AH1366" s="20"/>
      <c r="AI1366" s="20"/>
      <c r="AJ1366" s="23"/>
      <c r="AK1366" s="20"/>
      <c r="AL1366" s="20"/>
      <c r="AM1366" s="20"/>
      <c r="AN1366" s="20"/>
      <c r="AO1366" s="20"/>
      <c r="AP1366" s="20"/>
      <c r="AQ1366" s="20"/>
      <c r="AR1366" s="20"/>
      <c r="AS1366" s="20"/>
      <c r="AT1366" s="20"/>
      <c r="AU1366" s="20"/>
    </row>
    <row r="1367" spans="17:47" x14ac:dyDescent="0.35">
      <c r="Q1367" s="18">
        <v>548</v>
      </c>
      <c r="R1367" s="20"/>
      <c r="S1367" s="20"/>
      <c r="T1367" s="18">
        <v>151</v>
      </c>
      <c r="U1367" s="20"/>
      <c r="V1367" s="20"/>
      <c r="W1367" s="20"/>
      <c r="X1367" s="20"/>
      <c r="Y1367" s="20"/>
      <c r="Z1367" s="20"/>
      <c r="AA1367" s="20"/>
      <c r="AB1367" s="20"/>
      <c r="AC1367" s="20"/>
      <c r="AD1367" s="20"/>
      <c r="AE1367" s="20"/>
      <c r="AF1367" s="20"/>
      <c r="AG1367" s="23"/>
      <c r="AH1367" s="20"/>
      <c r="AI1367" s="20"/>
      <c r="AJ1367" s="23"/>
      <c r="AK1367" s="20"/>
      <c r="AL1367" s="20"/>
      <c r="AM1367" s="20"/>
      <c r="AN1367" s="20"/>
      <c r="AO1367" s="20"/>
      <c r="AP1367" s="20"/>
      <c r="AQ1367" s="20"/>
      <c r="AR1367" s="20"/>
      <c r="AS1367" s="20"/>
      <c r="AT1367" s="20"/>
      <c r="AU1367" s="20"/>
    </row>
    <row r="1368" spans="17:47" x14ac:dyDescent="0.35">
      <c r="Q1368" s="18">
        <v>402</v>
      </c>
      <c r="R1368" s="20"/>
      <c r="S1368" s="20"/>
      <c r="T1368" s="18">
        <v>1374</v>
      </c>
      <c r="U1368" s="20"/>
      <c r="V1368" s="20"/>
      <c r="W1368" s="20"/>
      <c r="X1368" s="20"/>
      <c r="Y1368" s="20"/>
      <c r="Z1368" s="20"/>
      <c r="AA1368" s="20"/>
      <c r="AB1368" s="20"/>
      <c r="AC1368" s="20"/>
      <c r="AD1368" s="20"/>
      <c r="AE1368" s="20"/>
      <c r="AF1368" s="20"/>
      <c r="AG1368" s="23"/>
      <c r="AH1368" s="20"/>
      <c r="AI1368" s="20"/>
      <c r="AJ1368" s="23"/>
      <c r="AK1368" s="20"/>
      <c r="AL1368" s="20"/>
      <c r="AM1368" s="20"/>
      <c r="AN1368" s="20"/>
      <c r="AO1368" s="20"/>
      <c r="AP1368" s="20"/>
      <c r="AQ1368" s="20"/>
      <c r="AR1368" s="20"/>
      <c r="AS1368" s="20"/>
      <c r="AT1368" s="20"/>
      <c r="AU1368" s="20"/>
    </row>
    <row r="1369" spans="17:47" x14ac:dyDescent="0.35">
      <c r="Q1369" s="18">
        <v>522</v>
      </c>
      <c r="R1369" s="20"/>
      <c r="S1369" s="20"/>
      <c r="T1369" s="18">
        <v>1436</v>
      </c>
      <c r="U1369" s="20"/>
      <c r="V1369" s="20"/>
      <c r="W1369" s="20"/>
      <c r="X1369" s="20"/>
      <c r="Y1369" s="20"/>
      <c r="Z1369" s="20"/>
      <c r="AA1369" s="20"/>
      <c r="AB1369" s="20"/>
      <c r="AC1369" s="20"/>
      <c r="AD1369" s="20"/>
      <c r="AE1369" s="20"/>
      <c r="AF1369" s="20"/>
      <c r="AG1369" s="23"/>
      <c r="AH1369" s="20"/>
      <c r="AI1369" s="20"/>
      <c r="AJ1369" s="23"/>
      <c r="AK1369" s="20"/>
      <c r="AL1369" s="20"/>
      <c r="AM1369" s="20"/>
      <c r="AN1369" s="20"/>
      <c r="AO1369" s="20"/>
      <c r="AP1369" s="20"/>
      <c r="AQ1369" s="20"/>
      <c r="AR1369" s="20"/>
      <c r="AS1369" s="20"/>
      <c r="AT1369" s="20"/>
      <c r="AU1369" s="20"/>
    </row>
    <row r="1370" spans="17:47" x14ac:dyDescent="0.35">
      <c r="Q1370" s="18">
        <v>438</v>
      </c>
      <c r="R1370" s="20"/>
      <c r="S1370" s="20"/>
      <c r="T1370" s="18">
        <v>660</v>
      </c>
      <c r="U1370" s="20"/>
      <c r="V1370" s="20"/>
      <c r="W1370" s="20"/>
      <c r="X1370" s="20"/>
      <c r="Y1370" s="20"/>
      <c r="Z1370" s="20"/>
      <c r="AA1370" s="20"/>
      <c r="AB1370" s="20"/>
      <c r="AC1370" s="20"/>
      <c r="AD1370" s="20"/>
      <c r="AE1370" s="20"/>
      <c r="AF1370" s="20"/>
      <c r="AG1370" s="23"/>
      <c r="AH1370" s="20"/>
      <c r="AI1370" s="20"/>
      <c r="AJ1370" s="23"/>
      <c r="AK1370" s="20"/>
      <c r="AL1370" s="20"/>
      <c r="AM1370" s="20"/>
      <c r="AN1370" s="20"/>
      <c r="AO1370" s="20"/>
      <c r="AP1370" s="20"/>
      <c r="AQ1370" s="20"/>
      <c r="AR1370" s="20"/>
      <c r="AS1370" s="20"/>
      <c r="AT1370" s="20"/>
      <c r="AU1370" s="20"/>
    </row>
    <row r="1371" spans="17:47" x14ac:dyDescent="0.35">
      <c r="Q1371" s="18">
        <v>368</v>
      </c>
      <c r="R1371" s="20"/>
      <c r="S1371" s="20"/>
      <c r="T1371" s="18">
        <v>644</v>
      </c>
      <c r="U1371" s="20"/>
      <c r="V1371" s="20"/>
      <c r="W1371" s="20"/>
      <c r="X1371" s="20"/>
      <c r="Y1371" s="20"/>
      <c r="Z1371" s="20"/>
      <c r="AA1371" s="20"/>
      <c r="AB1371" s="20"/>
      <c r="AC1371" s="20"/>
      <c r="AD1371" s="20"/>
      <c r="AE1371" s="20"/>
      <c r="AF1371" s="20"/>
      <c r="AG1371" s="23"/>
      <c r="AH1371" s="20"/>
      <c r="AI1371" s="20"/>
      <c r="AJ1371" s="23"/>
      <c r="AK1371" s="20"/>
      <c r="AL1371" s="20"/>
      <c r="AM1371" s="20"/>
      <c r="AN1371" s="20"/>
      <c r="AO1371" s="20"/>
      <c r="AP1371" s="20"/>
      <c r="AQ1371" s="20"/>
      <c r="AR1371" s="20"/>
      <c r="AS1371" s="20"/>
      <c r="AT1371" s="20"/>
      <c r="AU1371" s="20"/>
    </row>
    <row r="1372" spans="17:47" x14ac:dyDescent="0.35">
      <c r="Q1372" s="18">
        <v>506</v>
      </c>
      <c r="R1372" s="20"/>
      <c r="S1372" s="20"/>
      <c r="T1372" s="18">
        <v>288</v>
      </c>
      <c r="U1372" s="20"/>
      <c r="V1372" s="20"/>
      <c r="W1372" s="20"/>
      <c r="X1372" s="20"/>
      <c r="Y1372" s="20"/>
      <c r="Z1372" s="20"/>
      <c r="AA1372" s="20"/>
      <c r="AB1372" s="20"/>
      <c r="AC1372" s="20"/>
      <c r="AD1372" s="20"/>
      <c r="AE1372" s="20"/>
      <c r="AF1372" s="20"/>
      <c r="AG1372" s="23"/>
      <c r="AH1372" s="20"/>
      <c r="AI1372" s="20"/>
      <c r="AJ1372" s="23"/>
      <c r="AK1372" s="20"/>
      <c r="AL1372" s="20"/>
      <c r="AM1372" s="20"/>
      <c r="AN1372" s="20"/>
      <c r="AO1372" s="20"/>
      <c r="AP1372" s="20"/>
      <c r="AQ1372" s="20"/>
      <c r="AR1372" s="20"/>
      <c r="AS1372" s="20"/>
      <c r="AT1372" s="20"/>
      <c r="AU1372" s="20"/>
    </row>
    <row r="1373" spans="17:47" x14ac:dyDescent="0.35">
      <c r="Q1373" s="18">
        <v>564</v>
      </c>
      <c r="R1373" s="20"/>
      <c r="S1373" s="20"/>
      <c r="T1373" s="18">
        <v>725</v>
      </c>
      <c r="U1373" s="20"/>
      <c r="V1373" s="20"/>
      <c r="W1373" s="20"/>
      <c r="X1373" s="20"/>
      <c r="Y1373" s="20"/>
      <c r="Z1373" s="20"/>
      <c r="AA1373" s="20"/>
      <c r="AB1373" s="20"/>
      <c r="AC1373" s="20"/>
      <c r="AD1373" s="20"/>
      <c r="AE1373" s="20"/>
      <c r="AF1373" s="20"/>
      <c r="AG1373" s="23"/>
      <c r="AH1373" s="20"/>
      <c r="AI1373" s="20"/>
      <c r="AJ1373" s="23"/>
      <c r="AK1373" s="20"/>
      <c r="AL1373" s="20"/>
      <c r="AM1373" s="20"/>
      <c r="AN1373" s="20"/>
      <c r="AO1373" s="20"/>
      <c r="AP1373" s="20"/>
      <c r="AQ1373" s="20"/>
      <c r="AR1373" s="20"/>
      <c r="AS1373" s="20"/>
      <c r="AT1373" s="20"/>
      <c r="AU1373" s="20"/>
    </row>
    <row r="1374" spans="17:47" x14ac:dyDescent="0.35">
      <c r="Q1374" s="18">
        <v>655</v>
      </c>
      <c r="R1374" s="20"/>
      <c r="S1374" s="20"/>
      <c r="T1374" s="18">
        <v>266</v>
      </c>
      <c r="U1374" s="20"/>
      <c r="V1374" s="20"/>
      <c r="W1374" s="20"/>
      <c r="X1374" s="20"/>
      <c r="Y1374" s="20"/>
      <c r="Z1374" s="20"/>
      <c r="AA1374" s="20"/>
      <c r="AB1374" s="20"/>
      <c r="AC1374" s="20"/>
      <c r="AD1374" s="20"/>
      <c r="AE1374" s="20"/>
      <c r="AF1374" s="20"/>
      <c r="AG1374" s="23"/>
      <c r="AH1374" s="20"/>
      <c r="AI1374" s="20"/>
      <c r="AJ1374" s="23"/>
      <c r="AK1374" s="20"/>
      <c r="AL1374" s="20"/>
      <c r="AM1374" s="20"/>
      <c r="AN1374" s="20"/>
      <c r="AO1374" s="20"/>
      <c r="AP1374" s="20"/>
      <c r="AQ1374" s="20"/>
      <c r="AR1374" s="20"/>
      <c r="AS1374" s="20"/>
      <c r="AT1374" s="20"/>
      <c r="AU1374" s="20"/>
    </row>
    <row r="1375" spans="17:47" x14ac:dyDescent="0.35">
      <c r="Q1375" s="18">
        <v>562</v>
      </c>
      <c r="R1375" s="20"/>
      <c r="S1375" s="20"/>
      <c r="T1375" s="18">
        <v>259</v>
      </c>
      <c r="U1375" s="20"/>
      <c r="V1375" s="20"/>
      <c r="W1375" s="20"/>
      <c r="X1375" s="20"/>
      <c r="Y1375" s="20"/>
      <c r="Z1375" s="20"/>
      <c r="AA1375" s="20"/>
      <c r="AB1375" s="20"/>
      <c r="AC1375" s="20"/>
      <c r="AD1375" s="20"/>
      <c r="AE1375" s="20"/>
      <c r="AF1375" s="20"/>
      <c r="AG1375" s="23"/>
      <c r="AH1375" s="20"/>
      <c r="AI1375" s="20"/>
      <c r="AJ1375" s="23"/>
      <c r="AK1375" s="20"/>
      <c r="AL1375" s="20"/>
      <c r="AM1375" s="20"/>
      <c r="AN1375" s="20"/>
      <c r="AO1375" s="20"/>
      <c r="AP1375" s="20"/>
      <c r="AQ1375" s="20"/>
      <c r="AR1375" s="20"/>
      <c r="AS1375" s="20"/>
      <c r="AT1375" s="20"/>
      <c r="AU1375" s="20"/>
    </row>
    <row r="1376" spans="17:47" x14ac:dyDescent="0.35">
      <c r="Q1376" s="18">
        <v>503</v>
      </c>
      <c r="R1376" s="20"/>
      <c r="S1376" s="20"/>
      <c r="T1376" s="18">
        <v>408</v>
      </c>
      <c r="U1376" s="20"/>
      <c r="V1376" s="20"/>
      <c r="W1376" s="20"/>
      <c r="X1376" s="20"/>
      <c r="Y1376" s="20"/>
      <c r="Z1376" s="20"/>
      <c r="AA1376" s="20"/>
      <c r="AB1376" s="20"/>
      <c r="AC1376" s="20"/>
      <c r="AD1376" s="20"/>
      <c r="AE1376" s="20"/>
      <c r="AF1376" s="20"/>
      <c r="AG1376" s="23"/>
      <c r="AH1376" s="20"/>
      <c r="AI1376" s="20"/>
      <c r="AJ1376" s="23"/>
      <c r="AK1376" s="20"/>
      <c r="AL1376" s="20"/>
      <c r="AM1376" s="20"/>
      <c r="AN1376" s="20"/>
      <c r="AO1376" s="20"/>
      <c r="AP1376" s="20"/>
      <c r="AQ1376" s="20"/>
      <c r="AR1376" s="20"/>
      <c r="AS1376" s="20"/>
      <c r="AT1376" s="20"/>
      <c r="AU1376" s="20"/>
    </row>
    <row r="1377" spans="17:47" x14ac:dyDescent="0.35">
      <c r="Q1377" s="18">
        <v>522</v>
      </c>
      <c r="R1377" s="20"/>
      <c r="S1377" s="20"/>
      <c r="T1377" s="18">
        <v>303</v>
      </c>
      <c r="U1377" s="20"/>
      <c r="V1377" s="20"/>
      <c r="W1377" s="20"/>
      <c r="X1377" s="20"/>
      <c r="Y1377" s="20"/>
      <c r="Z1377" s="20"/>
      <c r="AA1377" s="20"/>
      <c r="AB1377" s="20"/>
      <c r="AC1377" s="20"/>
      <c r="AD1377" s="20"/>
      <c r="AE1377" s="20"/>
      <c r="AF1377" s="20"/>
      <c r="AG1377" s="23"/>
      <c r="AH1377" s="20"/>
      <c r="AI1377" s="20"/>
      <c r="AJ1377" s="23"/>
      <c r="AK1377" s="20"/>
      <c r="AL1377" s="20"/>
      <c r="AM1377" s="20"/>
      <c r="AN1377" s="20"/>
      <c r="AO1377" s="20"/>
      <c r="AP1377" s="20"/>
      <c r="AQ1377" s="20"/>
      <c r="AR1377" s="20"/>
      <c r="AS1377" s="20"/>
      <c r="AT1377" s="20"/>
      <c r="AU1377" s="20"/>
    </row>
    <row r="1378" spans="17:47" x14ac:dyDescent="0.35">
      <c r="Q1378" s="18">
        <v>514</v>
      </c>
      <c r="R1378" s="20"/>
      <c r="S1378" s="20"/>
      <c r="T1378" s="18">
        <v>129</v>
      </c>
      <c r="U1378" s="20"/>
      <c r="V1378" s="20"/>
      <c r="W1378" s="20"/>
      <c r="X1378" s="20"/>
      <c r="Y1378" s="20"/>
      <c r="Z1378" s="20"/>
      <c r="AA1378" s="20"/>
      <c r="AB1378" s="20"/>
      <c r="AC1378" s="20"/>
      <c r="AD1378" s="20"/>
      <c r="AE1378" s="20"/>
      <c r="AF1378" s="20"/>
      <c r="AG1378" s="23"/>
      <c r="AH1378" s="20"/>
      <c r="AI1378" s="20"/>
      <c r="AJ1378" s="23"/>
      <c r="AK1378" s="20"/>
      <c r="AL1378" s="20"/>
      <c r="AM1378" s="20"/>
      <c r="AN1378" s="20"/>
      <c r="AO1378" s="20"/>
      <c r="AP1378" s="20"/>
      <c r="AQ1378" s="20"/>
      <c r="AR1378" s="20"/>
      <c r="AS1378" s="20"/>
      <c r="AT1378" s="20"/>
      <c r="AU1378" s="20"/>
    </row>
    <row r="1379" spans="17:47" x14ac:dyDescent="0.35">
      <c r="Q1379" s="18">
        <v>1233</v>
      </c>
      <c r="R1379" s="20"/>
      <c r="S1379" s="20"/>
      <c r="T1379" s="18">
        <v>518</v>
      </c>
      <c r="U1379" s="20"/>
      <c r="V1379" s="20"/>
      <c r="W1379" s="20"/>
      <c r="X1379" s="20"/>
      <c r="Y1379" s="20"/>
      <c r="Z1379" s="20"/>
      <c r="AA1379" s="20"/>
      <c r="AB1379" s="20"/>
      <c r="AC1379" s="20"/>
      <c r="AD1379" s="20"/>
      <c r="AE1379" s="20"/>
      <c r="AF1379" s="20"/>
      <c r="AG1379" s="23"/>
      <c r="AH1379" s="20"/>
      <c r="AI1379" s="20"/>
      <c r="AJ1379" s="23"/>
      <c r="AK1379" s="20"/>
      <c r="AL1379" s="20"/>
      <c r="AM1379" s="20"/>
      <c r="AN1379" s="20"/>
      <c r="AO1379" s="20"/>
      <c r="AP1379" s="20"/>
      <c r="AQ1379" s="20"/>
      <c r="AR1379" s="20"/>
      <c r="AS1379" s="20"/>
      <c r="AT1379" s="20"/>
      <c r="AU1379" s="20"/>
    </row>
    <row r="1380" spans="17:47" x14ac:dyDescent="0.35">
      <c r="Q1380" s="18">
        <v>515</v>
      </c>
      <c r="R1380" s="20"/>
      <c r="S1380" s="20"/>
      <c r="T1380" s="18">
        <v>235</v>
      </c>
      <c r="U1380" s="20"/>
      <c r="V1380" s="20"/>
      <c r="W1380" s="20"/>
      <c r="X1380" s="20"/>
      <c r="Y1380" s="20"/>
      <c r="Z1380" s="20"/>
      <c r="AA1380" s="20"/>
      <c r="AB1380" s="20"/>
      <c r="AC1380" s="20"/>
      <c r="AD1380" s="20"/>
      <c r="AE1380" s="20"/>
      <c r="AF1380" s="20"/>
      <c r="AG1380" s="23"/>
      <c r="AH1380" s="20"/>
      <c r="AI1380" s="20"/>
      <c r="AJ1380" s="23"/>
      <c r="AK1380" s="20"/>
      <c r="AL1380" s="20"/>
      <c r="AM1380" s="20"/>
      <c r="AN1380" s="20"/>
      <c r="AO1380" s="20"/>
      <c r="AP1380" s="20"/>
      <c r="AQ1380" s="20"/>
      <c r="AR1380" s="20"/>
      <c r="AS1380" s="20"/>
      <c r="AT1380" s="20"/>
      <c r="AU1380" s="20"/>
    </row>
    <row r="1381" spans="17:47" x14ac:dyDescent="0.35">
      <c r="Q1381" s="18">
        <v>319</v>
      </c>
      <c r="R1381" s="20"/>
      <c r="S1381" s="20"/>
      <c r="T1381" s="18">
        <v>5412</v>
      </c>
      <c r="U1381" s="20"/>
      <c r="V1381" s="20"/>
      <c r="W1381" s="20"/>
      <c r="X1381" s="20"/>
      <c r="Y1381" s="20"/>
      <c r="Z1381" s="20"/>
      <c r="AA1381" s="20"/>
      <c r="AB1381" s="20"/>
      <c r="AC1381" s="20"/>
      <c r="AD1381" s="20"/>
      <c r="AE1381" s="20"/>
      <c r="AF1381" s="20"/>
      <c r="AG1381" s="23"/>
      <c r="AH1381" s="20"/>
      <c r="AI1381" s="20"/>
      <c r="AJ1381" s="23"/>
      <c r="AK1381" s="20"/>
      <c r="AL1381" s="20"/>
      <c r="AM1381" s="20"/>
      <c r="AN1381" s="20"/>
      <c r="AO1381" s="20"/>
      <c r="AP1381" s="20"/>
      <c r="AQ1381" s="20"/>
      <c r="AR1381" s="20"/>
      <c r="AS1381" s="20"/>
      <c r="AT1381" s="20"/>
      <c r="AU1381" s="20"/>
    </row>
    <row r="1382" spans="17:47" x14ac:dyDescent="0.35">
      <c r="Q1382" s="18">
        <v>428</v>
      </c>
      <c r="R1382" s="20"/>
      <c r="S1382" s="20"/>
      <c r="T1382" s="18">
        <v>429</v>
      </c>
      <c r="U1382" s="20"/>
      <c r="V1382" s="20"/>
      <c r="W1382" s="20"/>
      <c r="X1382" s="20"/>
      <c r="Y1382" s="20"/>
      <c r="Z1382" s="20"/>
      <c r="AA1382" s="20"/>
      <c r="AB1382" s="20"/>
      <c r="AC1382" s="20"/>
      <c r="AD1382" s="20"/>
      <c r="AE1382" s="20"/>
      <c r="AF1382" s="20"/>
      <c r="AG1382" s="23"/>
      <c r="AH1382" s="20"/>
      <c r="AI1382" s="20"/>
      <c r="AJ1382" s="23"/>
      <c r="AK1382" s="20"/>
      <c r="AL1382" s="20"/>
      <c r="AM1382" s="20"/>
      <c r="AN1382" s="20"/>
      <c r="AO1382" s="20"/>
      <c r="AP1382" s="20"/>
      <c r="AQ1382" s="20"/>
      <c r="AR1382" s="20"/>
      <c r="AS1382" s="20"/>
      <c r="AT1382" s="20"/>
      <c r="AU1382" s="20"/>
    </row>
    <row r="1383" spans="17:47" x14ac:dyDescent="0.35">
      <c r="Q1383" s="18">
        <v>800</v>
      </c>
      <c r="R1383" s="20"/>
      <c r="S1383" s="20"/>
      <c r="T1383" s="18">
        <v>1374</v>
      </c>
      <c r="U1383" s="20"/>
      <c r="V1383" s="20"/>
      <c r="W1383" s="20"/>
      <c r="X1383" s="20"/>
      <c r="Y1383" s="20"/>
      <c r="Z1383" s="20"/>
      <c r="AA1383" s="20"/>
      <c r="AB1383" s="20"/>
      <c r="AC1383" s="20"/>
      <c r="AD1383" s="20"/>
      <c r="AE1383" s="20"/>
      <c r="AF1383" s="20"/>
      <c r="AG1383" s="23"/>
      <c r="AH1383" s="20"/>
      <c r="AI1383" s="20"/>
      <c r="AJ1383" s="23"/>
      <c r="AK1383" s="20"/>
      <c r="AL1383" s="20"/>
      <c r="AM1383" s="20"/>
      <c r="AN1383" s="20"/>
      <c r="AO1383" s="20"/>
      <c r="AP1383" s="20"/>
      <c r="AQ1383" s="20"/>
      <c r="AR1383" s="20"/>
      <c r="AS1383" s="20"/>
      <c r="AT1383" s="20"/>
      <c r="AU1383" s="20"/>
    </row>
    <row r="1384" spans="17:47" x14ac:dyDescent="0.35">
      <c r="Q1384" s="18">
        <v>315</v>
      </c>
      <c r="R1384" s="20"/>
      <c r="S1384" s="20"/>
      <c r="T1384" s="18">
        <v>210</v>
      </c>
      <c r="U1384" s="20"/>
      <c r="V1384" s="20"/>
      <c r="W1384" s="20"/>
      <c r="X1384" s="20"/>
      <c r="Y1384" s="20"/>
      <c r="Z1384" s="20"/>
      <c r="AA1384" s="20"/>
      <c r="AB1384" s="20"/>
      <c r="AC1384" s="20"/>
      <c r="AD1384" s="20"/>
      <c r="AE1384" s="20"/>
      <c r="AF1384" s="20"/>
      <c r="AG1384" s="23"/>
      <c r="AH1384" s="20"/>
      <c r="AI1384" s="20"/>
      <c r="AJ1384" s="23"/>
      <c r="AK1384" s="20"/>
      <c r="AL1384" s="20"/>
      <c r="AM1384" s="20"/>
      <c r="AN1384" s="20"/>
      <c r="AO1384" s="20"/>
      <c r="AP1384" s="20"/>
      <c r="AQ1384" s="20"/>
      <c r="AR1384" s="20"/>
      <c r="AS1384" s="20"/>
      <c r="AT1384" s="20"/>
      <c r="AU1384" s="20"/>
    </row>
    <row r="1385" spans="17:47" x14ac:dyDescent="0.35">
      <c r="Q1385" s="18">
        <v>794</v>
      </c>
      <c r="R1385" s="20"/>
      <c r="S1385" s="20"/>
      <c r="T1385" s="18">
        <v>98</v>
      </c>
      <c r="U1385" s="20"/>
      <c r="V1385" s="20"/>
      <c r="W1385" s="20"/>
      <c r="X1385" s="20"/>
      <c r="Y1385" s="20"/>
      <c r="Z1385" s="20"/>
      <c r="AA1385" s="20"/>
      <c r="AB1385" s="20"/>
      <c r="AC1385" s="20"/>
      <c r="AD1385" s="20"/>
      <c r="AE1385" s="20"/>
      <c r="AF1385" s="20"/>
      <c r="AG1385" s="23"/>
      <c r="AH1385" s="20"/>
      <c r="AI1385" s="20"/>
      <c r="AJ1385" s="23"/>
      <c r="AK1385" s="20"/>
      <c r="AL1385" s="20"/>
      <c r="AM1385" s="20"/>
      <c r="AN1385" s="20"/>
      <c r="AO1385" s="20"/>
      <c r="AP1385" s="20"/>
      <c r="AQ1385" s="20"/>
      <c r="AR1385" s="20"/>
      <c r="AS1385" s="20"/>
      <c r="AT1385" s="20"/>
      <c r="AU1385" s="20"/>
    </row>
    <row r="1386" spans="17:47" x14ac:dyDescent="0.35">
      <c r="Q1386" s="18">
        <v>524</v>
      </c>
      <c r="R1386" s="20"/>
      <c r="S1386" s="20"/>
      <c r="T1386" s="18">
        <v>240</v>
      </c>
      <c r="U1386" s="20"/>
      <c r="V1386" s="20"/>
      <c r="W1386" s="20"/>
      <c r="X1386" s="20"/>
      <c r="Y1386" s="20"/>
      <c r="Z1386" s="20"/>
      <c r="AA1386" s="20"/>
      <c r="AB1386" s="20"/>
      <c r="AC1386" s="20"/>
      <c r="AD1386" s="20"/>
      <c r="AE1386" s="20"/>
      <c r="AF1386" s="20"/>
      <c r="AG1386" s="23"/>
      <c r="AH1386" s="20"/>
      <c r="AI1386" s="20"/>
      <c r="AJ1386" s="23"/>
      <c r="AK1386" s="20"/>
      <c r="AL1386" s="20"/>
      <c r="AM1386" s="20"/>
      <c r="AN1386" s="20"/>
      <c r="AO1386" s="20"/>
      <c r="AP1386" s="20"/>
      <c r="AQ1386" s="20"/>
      <c r="AR1386" s="20"/>
      <c r="AS1386" s="20"/>
      <c r="AT1386" s="20"/>
      <c r="AU1386" s="20"/>
    </row>
    <row r="1387" spans="17:47" x14ac:dyDescent="0.35">
      <c r="Q1387" s="18">
        <v>313</v>
      </c>
      <c r="R1387" s="20"/>
      <c r="S1387" s="20"/>
      <c r="T1387" s="18">
        <v>83</v>
      </c>
      <c r="U1387" s="20"/>
      <c r="V1387" s="20"/>
      <c r="W1387" s="20"/>
      <c r="X1387" s="20"/>
      <c r="Y1387" s="20"/>
      <c r="Z1387" s="20"/>
      <c r="AA1387" s="20"/>
      <c r="AB1387" s="20"/>
      <c r="AC1387" s="20"/>
      <c r="AD1387" s="20"/>
      <c r="AE1387" s="20"/>
      <c r="AF1387" s="20"/>
      <c r="AG1387" s="23"/>
      <c r="AH1387" s="20"/>
      <c r="AI1387" s="20"/>
      <c r="AJ1387" s="23"/>
      <c r="AK1387" s="20"/>
      <c r="AL1387" s="20"/>
      <c r="AM1387" s="20"/>
      <c r="AN1387" s="20"/>
      <c r="AO1387" s="20"/>
      <c r="AP1387" s="20"/>
      <c r="AQ1387" s="20"/>
      <c r="AR1387" s="20"/>
      <c r="AS1387" s="20"/>
      <c r="AT1387" s="20"/>
      <c r="AU1387" s="20"/>
    </row>
    <row r="1388" spans="17:47" x14ac:dyDescent="0.35">
      <c r="Q1388" s="18">
        <v>410</v>
      </c>
      <c r="R1388" s="20"/>
      <c r="S1388" s="20"/>
      <c r="T1388" s="18">
        <v>713</v>
      </c>
      <c r="U1388" s="20"/>
      <c r="V1388" s="20"/>
      <c r="W1388" s="20"/>
      <c r="X1388" s="20"/>
      <c r="Y1388" s="20"/>
      <c r="Z1388" s="20"/>
      <c r="AA1388" s="20"/>
      <c r="AB1388" s="20"/>
      <c r="AC1388" s="20"/>
      <c r="AD1388" s="20"/>
      <c r="AE1388" s="20"/>
      <c r="AF1388" s="20"/>
      <c r="AG1388" s="23"/>
      <c r="AH1388" s="20"/>
      <c r="AI1388" s="20"/>
      <c r="AJ1388" s="23"/>
      <c r="AK1388" s="20"/>
      <c r="AL1388" s="20"/>
      <c r="AM1388" s="20"/>
      <c r="AN1388" s="20"/>
      <c r="AO1388" s="20"/>
      <c r="AP1388" s="20"/>
      <c r="AQ1388" s="20"/>
      <c r="AR1388" s="20"/>
      <c r="AS1388" s="20"/>
      <c r="AT1388" s="20"/>
      <c r="AU1388" s="20"/>
    </row>
    <row r="1389" spans="17:47" x14ac:dyDescent="0.35">
      <c r="Q1389" s="18">
        <v>826</v>
      </c>
      <c r="R1389" s="20"/>
      <c r="S1389" s="20"/>
      <c r="T1389" s="18">
        <v>138</v>
      </c>
      <c r="U1389" s="20"/>
      <c r="V1389" s="20"/>
      <c r="W1389" s="20"/>
      <c r="X1389" s="20"/>
      <c r="Y1389" s="20"/>
      <c r="Z1389" s="20"/>
      <c r="AA1389" s="20"/>
      <c r="AB1389" s="20"/>
      <c r="AC1389" s="20"/>
      <c r="AD1389" s="20"/>
      <c r="AE1389" s="20"/>
      <c r="AF1389" s="20"/>
      <c r="AG1389" s="23"/>
      <c r="AH1389" s="20"/>
      <c r="AI1389" s="20"/>
      <c r="AJ1389" s="23"/>
      <c r="AK1389" s="20"/>
      <c r="AL1389" s="20"/>
      <c r="AM1389" s="20"/>
      <c r="AN1389" s="20"/>
      <c r="AO1389" s="20"/>
      <c r="AP1389" s="20"/>
      <c r="AQ1389" s="20"/>
      <c r="AR1389" s="20"/>
      <c r="AS1389" s="20"/>
      <c r="AT1389" s="20"/>
      <c r="AU1389" s="20"/>
    </row>
    <row r="1390" spans="17:47" x14ac:dyDescent="0.35">
      <c r="Q1390" s="18">
        <v>346</v>
      </c>
      <c r="R1390" s="20"/>
      <c r="S1390" s="20"/>
      <c r="T1390" s="18">
        <v>831</v>
      </c>
      <c r="U1390" s="20"/>
      <c r="V1390" s="20"/>
      <c r="W1390" s="20"/>
      <c r="X1390" s="20"/>
      <c r="Y1390" s="20"/>
      <c r="Z1390" s="20"/>
      <c r="AA1390" s="20"/>
      <c r="AB1390" s="20"/>
      <c r="AC1390" s="20"/>
      <c r="AD1390" s="20"/>
      <c r="AE1390" s="20"/>
      <c r="AF1390" s="20"/>
      <c r="AG1390" s="23"/>
      <c r="AH1390" s="20"/>
      <c r="AI1390" s="20"/>
      <c r="AJ1390" s="23"/>
      <c r="AK1390" s="20"/>
      <c r="AL1390" s="20"/>
      <c r="AM1390" s="20"/>
      <c r="AN1390" s="20"/>
      <c r="AO1390" s="20"/>
      <c r="AP1390" s="20"/>
      <c r="AQ1390" s="20"/>
      <c r="AR1390" s="20"/>
      <c r="AS1390" s="20"/>
      <c r="AT1390" s="20"/>
      <c r="AU1390" s="20"/>
    </row>
    <row r="1391" spans="17:47" x14ac:dyDescent="0.35">
      <c r="Q1391" s="18">
        <v>347</v>
      </c>
      <c r="R1391" s="20"/>
      <c r="S1391" s="20"/>
      <c r="T1391" s="18">
        <v>55</v>
      </c>
      <c r="U1391" s="20"/>
      <c r="V1391" s="20"/>
      <c r="W1391" s="20"/>
      <c r="X1391" s="20"/>
      <c r="Y1391" s="20"/>
      <c r="Z1391" s="20"/>
      <c r="AA1391" s="20"/>
      <c r="AB1391" s="20"/>
      <c r="AC1391" s="20"/>
      <c r="AD1391" s="20"/>
      <c r="AE1391" s="20"/>
      <c r="AF1391" s="20"/>
      <c r="AG1391" s="23"/>
      <c r="AH1391" s="20"/>
      <c r="AI1391" s="20"/>
      <c r="AJ1391" s="23"/>
      <c r="AK1391" s="20"/>
      <c r="AL1391" s="20"/>
      <c r="AM1391" s="20"/>
      <c r="AN1391" s="20"/>
      <c r="AO1391" s="20"/>
      <c r="AP1391" s="20"/>
      <c r="AQ1391" s="20"/>
      <c r="AR1391" s="20"/>
      <c r="AS1391" s="20"/>
      <c r="AT1391" s="20"/>
      <c r="AU1391" s="20"/>
    </row>
    <row r="1392" spans="17:47" x14ac:dyDescent="0.35">
      <c r="Q1392" s="18">
        <v>505</v>
      </c>
      <c r="R1392" s="20"/>
      <c r="S1392" s="20"/>
      <c r="T1392" s="18">
        <v>99</v>
      </c>
      <c r="U1392" s="20"/>
      <c r="V1392" s="20"/>
      <c r="W1392" s="20"/>
      <c r="X1392" s="20"/>
      <c r="Y1392" s="20"/>
      <c r="Z1392" s="20"/>
      <c r="AA1392" s="20"/>
      <c r="AB1392" s="20"/>
      <c r="AC1392" s="20"/>
      <c r="AD1392" s="20"/>
      <c r="AE1392" s="20"/>
      <c r="AF1392" s="20"/>
      <c r="AG1392" s="23"/>
      <c r="AH1392" s="20"/>
      <c r="AI1392" s="20"/>
      <c r="AJ1392" s="23"/>
      <c r="AK1392" s="20"/>
      <c r="AL1392" s="20"/>
      <c r="AM1392" s="20"/>
      <c r="AN1392" s="20"/>
      <c r="AO1392" s="20"/>
      <c r="AP1392" s="20"/>
      <c r="AQ1392" s="20"/>
      <c r="AR1392" s="20"/>
      <c r="AS1392" s="20"/>
      <c r="AT1392" s="20"/>
      <c r="AU1392" s="20"/>
    </row>
    <row r="1393" spans="17:47" x14ac:dyDescent="0.35">
      <c r="Q1393" s="18">
        <v>527</v>
      </c>
      <c r="R1393" s="20"/>
      <c r="S1393" s="20"/>
      <c r="T1393" s="18">
        <v>155</v>
      </c>
      <c r="U1393" s="20"/>
      <c r="V1393" s="20"/>
      <c r="W1393" s="20"/>
      <c r="X1393" s="20"/>
      <c r="Y1393" s="20"/>
      <c r="Z1393" s="20"/>
      <c r="AA1393" s="20"/>
      <c r="AB1393" s="20"/>
      <c r="AC1393" s="20"/>
      <c r="AD1393" s="20"/>
      <c r="AE1393" s="20"/>
      <c r="AF1393" s="20"/>
      <c r="AG1393" s="23"/>
      <c r="AH1393" s="20"/>
      <c r="AI1393" s="20"/>
      <c r="AJ1393" s="23"/>
      <c r="AK1393" s="20"/>
      <c r="AL1393" s="20"/>
      <c r="AM1393" s="20"/>
      <c r="AN1393" s="20"/>
      <c r="AO1393" s="20"/>
      <c r="AP1393" s="20"/>
      <c r="AQ1393" s="20"/>
      <c r="AR1393" s="20"/>
      <c r="AS1393" s="20"/>
      <c r="AT1393" s="20"/>
      <c r="AU1393" s="20"/>
    </row>
    <row r="1394" spans="17:47" x14ac:dyDescent="0.35">
      <c r="Q1394" s="18">
        <v>968</v>
      </c>
      <c r="R1394" s="20"/>
      <c r="S1394" s="20"/>
      <c r="T1394" s="18">
        <v>886</v>
      </c>
      <c r="U1394" s="20"/>
      <c r="V1394" s="20"/>
      <c r="W1394" s="20"/>
      <c r="X1394" s="20"/>
      <c r="Y1394" s="20"/>
      <c r="Z1394" s="20"/>
      <c r="AA1394" s="20"/>
      <c r="AB1394" s="20"/>
      <c r="AC1394" s="20"/>
      <c r="AD1394" s="20"/>
      <c r="AE1394" s="20"/>
      <c r="AF1394" s="20"/>
      <c r="AG1394" s="23"/>
      <c r="AH1394" s="20"/>
      <c r="AI1394" s="20"/>
      <c r="AJ1394" s="23"/>
      <c r="AK1394" s="20"/>
      <c r="AL1394" s="20"/>
      <c r="AM1394" s="20"/>
      <c r="AN1394" s="20"/>
      <c r="AO1394" s="20"/>
      <c r="AP1394" s="20"/>
      <c r="AQ1394" s="20"/>
      <c r="AR1394" s="20"/>
      <c r="AS1394" s="20"/>
      <c r="AT1394" s="20"/>
      <c r="AU1394" s="20"/>
    </row>
    <row r="1395" spans="17:47" x14ac:dyDescent="0.35">
      <c r="Q1395" s="18">
        <v>266</v>
      </c>
      <c r="R1395" s="20"/>
      <c r="S1395" s="20"/>
      <c r="T1395" s="18">
        <v>280</v>
      </c>
      <c r="U1395" s="20"/>
      <c r="V1395" s="20"/>
      <c r="W1395" s="20"/>
      <c r="X1395" s="20"/>
      <c r="Y1395" s="20"/>
      <c r="Z1395" s="20"/>
      <c r="AA1395" s="20"/>
      <c r="AB1395" s="20"/>
      <c r="AC1395" s="20"/>
      <c r="AD1395" s="20"/>
      <c r="AE1395" s="20"/>
      <c r="AF1395" s="20"/>
      <c r="AG1395" s="23"/>
      <c r="AH1395" s="20"/>
      <c r="AI1395" s="20"/>
      <c r="AJ1395" s="23"/>
      <c r="AK1395" s="20"/>
      <c r="AL1395" s="20"/>
      <c r="AM1395" s="20"/>
      <c r="AN1395" s="20"/>
      <c r="AO1395" s="20"/>
      <c r="AP1395" s="20"/>
      <c r="AQ1395" s="20"/>
      <c r="AR1395" s="20"/>
      <c r="AS1395" s="20"/>
      <c r="AT1395" s="20"/>
      <c r="AU1395" s="20"/>
    </row>
    <row r="1396" spans="17:47" x14ac:dyDescent="0.35">
      <c r="Q1396" s="18">
        <v>359</v>
      </c>
      <c r="R1396" s="20"/>
      <c r="S1396" s="20"/>
      <c r="T1396" s="18">
        <v>360</v>
      </c>
      <c r="U1396" s="20"/>
      <c r="V1396" s="20"/>
      <c r="W1396" s="20"/>
      <c r="X1396" s="20"/>
      <c r="Y1396" s="20"/>
      <c r="Z1396" s="20"/>
      <c r="AA1396" s="20"/>
      <c r="AB1396" s="20"/>
      <c r="AC1396" s="20"/>
      <c r="AD1396" s="20"/>
      <c r="AE1396" s="20"/>
      <c r="AF1396" s="20"/>
      <c r="AG1396" s="23"/>
      <c r="AH1396" s="20"/>
      <c r="AI1396" s="20"/>
      <c r="AJ1396" s="23"/>
      <c r="AK1396" s="20"/>
      <c r="AL1396" s="20"/>
      <c r="AM1396" s="20"/>
      <c r="AN1396" s="20"/>
      <c r="AO1396" s="20"/>
      <c r="AP1396" s="20"/>
      <c r="AQ1396" s="20"/>
      <c r="AR1396" s="20"/>
      <c r="AS1396" s="20"/>
      <c r="AT1396" s="20"/>
      <c r="AU1396" s="20"/>
    </row>
    <row r="1397" spans="17:47" x14ac:dyDescent="0.35">
      <c r="Q1397" s="18">
        <v>268</v>
      </c>
      <c r="R1397" s="20"/>
      <c r="S1397" s="20"/>
      <c r="T1397" s="18">
        <v>469</v>
      </c>
      <c r="U1397" s="20"/>
      <c r="V1397" s="20"/>
      <c r="W1397" s="20"/>
      <c r="X1397" s="20"/>
      <c r="Y1397" s="20"/>
      <c r="Z1397" s="20"/>
      <c r="AA1397" s="20"/>
      <c r="AB1397" s="20"/>
      <c r="AC1397" s="20"/>
      <c r="AD1397" s="20"/>
      <c r="AE1397" s="20"/>
      <c r="AF1397" s="20"/>
      <c r="AG1397" s="23"/>
      <c r="AH1397" s="20"/>
      <c r="AI1397" s="20"/>
      <c r="AJ1397" s="23"/>
      <c r="AK1397" s="20"/>
      <c r="AL1397" s="20"/>
      <c r="AM1397" s="20"/>
      <c r="AN1397" s="20"/>
      <c r="AO1397" s="20"/>
      <c r="AP1397" s="20"/>
      <c r="AQ1397" s="20"/>
      <c r="AR1397" s="20"/>
      <c r="AS1397" s="20"/>
      <c r="AT1397" s="20"/>
      <c r="AU1397" s="20"/>
    </row>
    <row r="1398" spans="17:47" x14ac:dyDescent="0.35">
      <c r="Q1398" s="18">
        <v>357</v>
      </c>
      <c r="R1398" s="20"/>
      <c r="S1398" s="20"/>
      <c r="T1398" s="18">
        <v>179</v>
      </c>
      <c r="U1398" s="20"/>
      <c r="V1398" s="20"/>
      <c r="W1398" s="20"/>
      <c r="X1398" s="20"/>
      <c r="Y1398" s="20"/>
      <c r="Z1398" s="20"/>
      <c r="AA1398" s="20"/>
      <c r="AB1398" s="20"/>
      <c r="AC1398" s="20"/>
      <c r="AD1398" s="20"/>
      <c r="AE1398" s="20"/>
      <c r="AF1398" s="20"/>
      <c r="AG1398" s="23"/>
      <c r="AH1398" s="20"/>
      <c r="AI1398" s="20"/>
      <c r="AJ1398" s="23"/>
      <c r="AK1398" s="20"/>
      <c r="AL1398" s="20"/>
      <c r="AM1398" s="20"/>
      <c r="AN1398" s="20"/>
      <c r="AO1398" s="20"/>
      <c r="AP1398" s="20"/>
      <c r="AQ1398" s="20"/>
      <c r="AR1398" s="20"/>
      <c r="AS1398" s="20"/>
      <c r="AT1398" s="20"/>
      <c r="AU1398" s="20"/>
    </row>
    <row r="1399" spans="17:47" x14ac:dyDescent="0.35">
      <c r="Q1399" s="18">
        <v>338</v>
      </c>
      <c r="R1399" s="20"/>
      <c r="S1399" s="20"/>
      <c r="T1399" s="18">
        <v>345</v>
      </c>
      <c r="U1399" s="20"/>
      <c r="V1399" s="20"/>
      <c r="W1399" s="20"/>
      <c r="X1399" s="20"/>
      <c r="Y1399" s="20"/>
      <c r="Z1399" s="20"/>
      <c r="AA1399" s="20"/>
      <c r="AB1399" s="20"/>
      <c r="AC1399" s="20"/>
      <c r="AD1399" s="20"/>
      <c r="AE1399" s="20"/>
      <c r="AF1399" s="20"/>
      <c r="AG1399" s="23"/>
      <c r="AH1399" s="20"/>
      <c r="AI1399" s="20"/>
      <c r="AJ1399" s="23"/>
      <c r="AK1399" s="20"/>
      <c r="AL1399" s="20"/>
      <c r="AM1399" s="20"/>
      <c r="AN1399" s="20"/>
      <c r="AO1399" s="20"/>
      <c r="AP1399" s="20"/>
      <c r="AQ1399" s="20"/>
      <c r="AR1399" s="20"/>
      <c r="AS1399" s="20"/>
      <c r="AT1399" s="20"/>
      <c r="AU1399" s="20"/>
    </row>
    <row r="1400" spans="17:47" x14ac:dyDescent="0.35">
      <c r="Q1400" s="18">
        <v>180</v>
      </c>
      <c r="R1400" s="20"/>
      <c r="S1400" s="20"/>
      <c r="T1400" s="18">
        <v>181</v>
      </c>
      <c r="U1400" s="20"/>
      <c r="V1400" s="20"/>
      <c r="W1400" s="20"/>
      <c r="X1400" s="20"/>
      <c r="Y1400" s="20"/>
      <c r="Z1400" s="20"/>
      <c r="AA1400" s="20"/>
      <c r="AB1400" s="20"/>
      <c r="AC1400" s="20"/>
      <c r="AD1400" s="20"/>
      <c r="AE1400" s="20"/>
      <c r="AF1400" s="20"/>
      <c r="AG1400" s="23"/>
      <c r="AH1400" s="20"/>
      <c r="AI1400" s="20"/>
      <c r="AJ1400" s="23"/>
      <c r="AK1400" s="20"/>
      <c r="AL1400" s="20"/>
      <c r="AM1400" s="20"/>
      <c r="AN1400" s="20"/>
      <c r="AO1400" s="20"/>
      <c r="AP1400" s="20"/>
      <c r="AQ1400" s="20"/>
      <c r="AR1400" s="20"/>
      <c r="AS1400" s="20"/>
      <c r="AT1400" s="20"/>
      <c r="AU1400" s="20"/>
    </row>
    <row r="1401" spans="17:47" x14ac:dyDescent="0.35">
      <c r="Q1401" s="18">
        <v>278</v>
      </c>
      <c r="R1401" s="20"/>
      <c r="S1401" s="20"/>
      <c r="T1401" s="18">
        <v>215</v>
      </c>
      <c r="U1401" s="20"/>
      <c r="V1401" s="20"/>
      <c r="W1401" s="20"/>
      <c r="X1401" s="20"/>
      <c r="Y1401" s="20"/>
      <c r="Z1401" s="20"/>
      <c r="AA1401" s="20"/>
      <c r="AB1401" s="20"/>
      <c r="AC1401" s="20"/>
      <c r="AD1401" s="20"/>
      <c r="AE1401" s="20"/>
      <c r="AF1401" s="20"/>
      <c r="AG1401" s="23"/>
      <c r="AH1401" s="20"/>
      <c r="AI1401" s="20"/>
      <c r="AJ1401" s="23"/>
      <c r="AK1401" s="20"/>
      <c r="AL1401" s="20"/>
      <c r="AM1401" s="20"/>
      <c r="AN1401" s="20"/>
      <c r="AO1401" s="20"/>
      <c r="AP1401" s="20"/>
      <c r="AQ1401" s="20"/>
      <c r="AR1401" s="20"/>
      <c r="AS1401" s="20"/>
      <c r="AT1401" s="20"/>
      <c r="AU1401" s="20"/>
    </row>
    <row r="1402" spans="17:47" x14ac:dyDescent="0.35">
      <c r="Q1402" s="18">
        <v>419</v>
      </c>
      <c r="R1402" s="20"/>
      <c r="S1402" s="20"/>
      <c r="T1402" s="18">
        <v>348</v>
      </c>
      <c r="U1402" s="20"/>
      <c r="V1402" s="20"/>
      <c r="W1402" s="20"/>
      <c r="X1402" s="20"/>
      <c r="Y1402" s="20"/>
      <c r="Z1402" s="20"/>
      <c r="AA1402" s="20"/>
      <c r="AB1402" s="20"/>
      <c r="AC1402" s="20"/>
      <c r="AD1402" s="20"/>
      <c r="AE1402" s="20"/>
      <c r="AF1402" s="20"/>
      <c r="AG1402" s="23"/>
      <c r="AH1402" s="20"/>
      <c r="AI1402" s="20"/>
      <c r="AJ1402" s="23"/>
      <c r="AK1402" s="20"/>
      <c r="AL1402" s="20"/>
      <c r="AM1402" s="20"/>
      <c r="AN1402" s="20"/>
      <c r="AO1402" s="20"/>
      <c r="AP1402" s="20"/>
      <c r="AQ1402" s="20"/>
      <c r="AR1402" s="20"/>
      <c r="AS1402" s="20"/>
      <c r="AT1402" s="20"/>
      <c r="AU1402" s="20"/>
    </row>
    <row r="1403" spans="17:47" x14ac:dyDescent="0.35">
      <c r="Q1403" s="18">
        <v>1055</v>
      </c>
      <c r="R1403" s="20"/>
      <c r="S1403" s="20"/>
      <c r="T1403" s="18">
        <v>1099</v>
      </c>
      <c r="U1403" s="20"/>
      <c r="V1403" s="20"/>
      <c r="W1403" s="20"/>
      <c r="X1403" s="20"/>
      <c r="Y1403" s="20"/>
      <c r="Z1403" s="20"/>
      <c r="AA1403" s="20"/>
      <c r="AB1403" s="20"/>
      <c r="AC1403" s="20"/>
      <c r="AD1403" s="20"/>
      <c r="AE1403" s="20"/>
      <c r="AF1403" s="20"/>
      <c r="AG1403" s="23"/>
      <c r="AH1403" s="20"/>
      <c r="AI1403" s="20"/>
      <c r="AJ1403" s="23"/>
      <c r="AK1403" s="20"/>
      <c r="AL1403" s="20"/>
      <c r="AM1403" s="20"/>
      <c r="AN1403" s="20"/>
      <c r="AO1403" s="20"/>
      <c r="AP1403" s="20"/>
      <c r="AQ1403" s="20"/>
      <c r="AR1403" s="20"/>
      <c r="AS1403" s="20"/>
      <c r="AT1403" s="20"/>
      <c r="AU1403" s="20"/>
    </row>
    <row r="1404" spans="17:47" x14ac:dyDescent="0.35">
      <c r="Q1404" s="18">
        <v>1342</v>
      </c>
      <c r="R1404" s="20"/>
      <c r="S1404" s="20"/>
      <c r="T1404" s="18">
        <v>433</v>
      </c>
      <c r="U1404" s="20"/>
      <c r="V1404" s="20"/>
      <c r="W1404" s="20"/>
      <c r="X1404" s="20"/>
      <c r="Y1404" s="20"/>
      <c r="Z1404" s="20"/>
      <c r="AA1404" s="20"/>
      <c r="AB1404" s="20"/>
      <c r="AC1404" s="20"/>
      <c r="AD1404" s="20"/>
      <c r="AE1404" s="20"/>
      <c r="AF1404" s="20"/>
      <c r="AG1404" s="23"/>
      <c r="AH1404" s="20"/>
      <c r="AI1404" s="20"/>
      <c r="AJ1404" s="23"/>
      <c r="AK1404" s="20"/>
      <c r="AL1404" s="20"/>
      <c r="AM1404" s="20"/>
      <c r="AN1404" s="20"/>
      <c r="AO1404" s="20"/>
      <c r="AP1404" s="20"/>
      <c r="AQ1404" s="20"/>
      <c r="AR1404" s="20"/>
      <c r="AS1404" s="20"/>
      <c r="AT1404" s="20"/>
      <c r="AU1404" s="20"/>
    </row>
    <row r="1405" spans="17:47" x14ac:dyDescent="0.35">
      <c r="Q1405" s="18">
        <v>464</v>
      </c>
      <c r="R1405" s="20"/>
      <c r="S1405" s="20"/>
      <c r="T1405" s="18">
        <v>265</v>
      </c>
      <c r="U1405" s="20"/>
      <c r="V1405" s="20"/>
      <c r="W1405" s="20"/>
      <c r="X1405" s="20"/>
      <c r="Y1405" s="20"/>
      <c r="Z1405" s="20"/>
      <c r="AA1405" s="20"/>
      <c r="AB1405" s="20"/>
      <c r="AC1405" s="20"/>
      <c r="AD1405" s="20"/>
      <c r="AE1405" s="20"/>
      <c r="AF1405" s="20"/>
      <c r="AG1405" s="23"/>
      <c r="AH1405" s="20"/>
      <c r="AI1405" s="20"/>
      <c r="AJ1405" s="23"/>
      <c r="AK1405" s="20"/>
      <c r="AL1405" s="20"/>
      <c r="AM1405" s="20"/>
      <c r="AN1405" s="20"/>
      <c r="AO1405" s="20"/>
      <c r="AP1405" s="20"/>
      <c r="AQ1405" s="20"/>
      <c r="AR1405" s="20"/>
      <c r="AS1405" s="20"/>
      <c r="AT1405" s="20"/>
      <c r="AU1405" s="20"/>
    </row>
    <row r="1406" spans="17:47" x14ac:dyDescent="0.35">
      <c r="Q1406" s="18">
        <v>386</v>
      </c>
      <c r="R1406" s="20"/>
      <c r="S1406" s="20"/>
      <c r="T1406" s="18">
        <v>598</v>
      </c>
      <c r="U1406" s="20"/>
      <c r="V1406" s="20"/>
      <c r="W1406" s="20"/>
      <c r="X1406" s="20"/>
      <c r="Y1406" s="20"/>
      <c r="Z1406" s="20"/>
      <c r="AA1406" s="20"/>
      <c r="AB1406" s="20"/>
      <c r="AC1406" s="20"/>
      <c r="AD1406" s="20"/>
      <c r="AE1406" s="20"/>
      <c r="AF1406" s="20"/>
      <c r="AG1406" s="23"/>
      <c r="AH1406" s="20"/>
      <c r="AI1406" s="20"/>
      <c r="AJ1406" s="23"/>
      <c r="AK1406" s="20"/>
      <c r="AL1406" s="20"/>
      <c r="AM1406" s="20"/>
      <c r="AN1406" s="20"/>
      <c r="AO1406" s="20"/>
      <c r="AP1406" s="20"/>
      <c r="AQ1406" s="20"/>
      <c r="AR1406" s="20"/>
      <c r="AS1406" s="20"/>
      <c r="AT1406" s="20"/>
      <c r="AU1406" s="20"/>
    </row>
    <row r="1407" spans="17:47" x14ac:dyDescent="0.35">
      <c r="Q1407" s="18">
        <v>1112</v>
      </c>
      <c r="R1407" s="20"/>
      <c r="S1407" s="20"/>
      <c r="T1407" s="18">
        <v>259</v>
      </c>
      <c r="U1407" s="20"/>
      <c r="V1407" s="20"/>
      <c r="W1407" s="20"/>
      <c r="X1407" s="20"/>
      <c r="Y1407" s="20"/>
      <c r="Z1407" s="20"/>
      <c r="AA1407" s="20"/>
      <c r="AB1407" s="20"/>
      <c r="AC1407" s="20"/>
      <c r="AD1407" s="20"/>
      <c r="AE1407" s="20"/>
      <c r="AF1407" s="20"/>
      <c r="AG1407" s="23"/>
      <c r="AH1407" s="20"/>
      <c r="AI1407" s="20"/>
      <c r="AJ1407" s="23"/>
      <c r="AK1407" s="20"/>
      <c r="AL1407" s="20"/>
      <c r="AM1407" s="20"/>
      <c r="AN1407" s="20"/>
      <c r="AO1407" s="20"/>
      <c r="AP1407" s="20"/>
      <c r="AQ1407" s="20"/>
      <c r="AR1407" s="20"/>
      <c r="AS1407" s="20"/>
      <c r="AT1407" s="20"/>
      <c r="AU1407" s="20"/>
    </row>
    <row r="1408" spans="17:47" x14ac:dyDescent="0.35">
      <c r="Q1408" s="18">
        <v>560</v>
      </c>
      <c r="R1408" s="20"/>
      <c r="S1408" s="20"/>
      <c r="T1408" s="18">
        <v>165</v>
      </c>
      <c r="U1408" s="20"/>
      <c r="V1408" s="20"/>
      <c r="W1408" s="20"/>
      <c r="X1408" s="20"/>
      <c r="Y1408" s="20"/>
      <c r="Z1408" s="20"/>
      <c r="AA1408" s="20"/>
      <c r="AB1408" s="20"/>
      <c r="AC1408" s="20"/>
      <c r="AD1408" s="20"/>
      <c r="AE1408" s="20"/>
      <c r="AF1408" s="20"/>
      <c r="AG1408" s="23"/>
      <c r="AH1408" s="20"/>
      <c r="AI1408" s="20"/>
      <c r="AJ1408" s="23"/>
      <c r="AK1408" s="20"/>
      <c r="AL1408" s="20"/>
      <c r="AM1408" s="20"/>
      <c r="AN1408" s="20"/>
      <c r="AO1408" s="20"/>
      <c r="AP1408" s="20"/>
      <c r="AQ1408" s="20"/>
      <c r="AR1408" s="20"/>
      <c r="AS1408" s="20"/>
      <c r="AT1408" s="20"/>
      <c r="AU1408" s="20"/>
    </row>
    <row r="1409" spans="17:47" x14ac:dyDescent="0.35">
      <c r="Q1409" s="18">
        <v>722</v>
      </c>
      <c r="R1409" s="20"/>
      <c r="S1409" s="20"/>
      <c r="T1409" s="18">
        <v>260</v>
      </c>
      <c r="U1409" s="20"/>
      <c r="V1409" s="20"/>
      <c r="W1409" s="20"/>
      <c r="X1409" s="20"/>
      <c r="Y1409" s="20"/>
      <c r="Z1409" s="20"/>
      <c r="AA1409" s="20"/>
      <c r="AB1409" s="20"/>
      <c r="AC1409" s="20"/>
      <c r="AD1409" s="20"/>
      <c r="AE1409" s="20"/>
      <c r="AF1409" s="20"/>
      <c r="AG1409" s="23"/>
      <c r="AH1409" s="20"/>
      <c r="AI1409" s="20"/>
      <c r="AJ1409" s="23"/>
      <c r="AK1409" s="20"/>
      <c r="AL1409" s="20"/>
      <c r="AM1409" s="20"/>
      <c r="AN1409" s="20"/>
      <c r="AO1409" s="20"/>
      <c r="AP1409" s="20"/>
      <c r="AQ1409" s="20"/>
      <c r="AR1409" s="20"/>
      <c r="AS1409" s="20"/>
      <c r="AT1409" s="20"/>
      <c r="AU1409" s="20"/>
    </row>
    <row r="1410" spans="17:47" x14ac:dyDescent="0.35">
      <c r="Q1410" s="18">
        <v>681</v>
      </c>
      <c r="R1410" s="20"/>
      <c r="S1410" s="20"/>
      <c r="T1410" s="18">
        <v>362</v>
      </c>
      <c r="U1410" s="20"/>
      <c r="V1410" s="20"/>
      <c r="W1410" s="20"/>
      <c r="X1410" s="20"/>
      <c r="Y1410" s="20"/>
      <c r="Z1410" s="20"/>
      <c r="AA1410" s="20"/>
      <c r="AB1410" s="20"/>
      <c r="AC1410" s="20"/>
      <c r="AD1410" s="20"/>
      <c r="AE1410" s="20"/>
      <c r="AF1410" s="20"/>
      <c r="AG1410" s="23"/>
      <c r="AH1410" s="20"/>
      <c r="AI1410" s="20"/>
      <c r="AJ1410" s="23"/>
      <c r="AK1410" s="20"/>
      <c r="AL1410" s="20"/>
      <c r="AM1410" s="20"/>
      <c r="AN1410" s="20"/>
      <c r="AO1410" s="20"/>
      <c r="AP1410" s="20"/>
      <c r="AQ1410" s="20"/>
      <c r="AR1410" s="20"/>
      <c r="AS1410" s="20"/>
      <c r="AT1410" s="20"/>
      <c r="AU1410" s="20"/>
    </row>
    <row r="1411" spans="17:47" x14ac:dyDescent="0.35">
      <c r="Q1411" s="18">
        <v>761</v>
      </c>
      <c r="R1411" s="20"/>
      <c r="S1411" s="20"/>
      <c r="T1411" s="18">
        <v>214</v>
      </c>
      <c r="U1411" s="20"/>
      <c r="V1411" s="20"/>
      <c r="W1411" s="20"/>
      <c r="X1411" s="20"/>
      <c r="Y1411" s="20"/>
      <c r="Z1411" s="20"/>
      <c r="AA1411" s="20"/>
      <c r="AB1411" s="20"/>
      <c r="AC1411" s="20"/>
      <c r="AD1411" s="20"/>
      <c r="AE1411" s="20"/>
      <c r="AF1411" s="20"/>
      <c r="AG1411" s="23"/>
      <c r="AH1411" s="20"/>
      <c r="AI1411" s="20"/>
      <c r="AJ1411" s="23"/>
      <c r="AK1411" s="20"/>
      <c r="AL1411" s="20"/>
      <c r="AM1411" s="20"/>
      <c r="AN1411" s="20"/>
      <c r="AO1411" s="20"/>
      <c r="AP1411" s="20"/>
      <c r="AQ1411" s="20"/>
      <c r="AR1411" s="20"/>
      <c r="AS1411" s="20"/>
      <c r="AT1411" s="20"/>
      <c r="AU1411" s="20"/>
    </row>
    <row r="1412" spans="17:47" x14ac:dyDescent="0.35">
      <c r="Q1412" s="18">
        <v>531</v>
      </c>
      <c r="R1412" s="20"/>
      <c r="S1412" s="20"/>
      <c r="T1412" s="18">
        <v>564</v>
      </c>
      <c r="U1412" s="20"/>
      <c r="V1412" s="20"/>
      <c r="W1412" s="20"/>
      <c r="X1412" s="20"/>
      <c r="Y1412" s="20"/>
      <c r="Z1412" s="20"/>
      <c r="AA1412" s="20"/>
      <c r="AB1412" s="20"/>
      <c r="AC1412" s="20"/>
      <c r="AD1412" s="20"/>
      <c r="AE1412" s="20"/>
      <c r="AF1412" s="20"/>
      <c r="AG1412" s="23"/>
      <c r="AH1412" s="20"/>
      <c r="AI1412" s="20"/>
      <c r="AJ1412" s="23"/>
      <c r="AK1412" s="20"/>
      <c r="AL1412" s="20"/>
      <c r="AM1412" s="20"/>
      <c r="AN1412" s="20"/>
      <c r="AO1412" s="20"/>
      <c r="AP1412" s="20"/>
      <c r="AQ1412" s="20"/>
      <c r="AR1412" s="20"/>
      <c r="AS1412" s="20"/>
      <c r="AT1412" s="20"/>
      <c r="AU1412" s="20"/>
    </row>
    <row r="1413" spans="17:47" x14ac:dyDescent="0.35">
      <c r="Q1413" s="18">
        <v>590</v>
      </c>
      <c r="R1413" s="20"/>
      <c r="S1413" s="20"/>
      <c r="T1413" s="18">
        <v>442</v>
      </c>
      <c r="U1413" s="20"/>
      <c r="V1413" s="20"/>
      <c r="W1413" s="20"/>
      <c r="X1413" s="20"/>
      <c r="Y1413" s="20"/>
      <c r="Z1413" s="20"/>
      <c r="AA1413" s="20"/>
      <c r="AB1413" s="20"/>
      <c r="AC1413" s="20"/>
      <c r="AD1413" s="20"/>
      <c r="AE1413" s="20"/>
      <c r="AF1413" s="20"/>
      <c r="AG1413" s="23"/>
      <c r="AH1413" s="20"/>
      <c r="AI1413" s="20"/>
      <c r="AJ1413" s="23"/>
      <c r="AK1413" s="20"/>
      <c r="AL1413" s="20"/>
      <c r="AM1413" s="20"/>
      <c r="AN1413" s="20"/>
      <c r="AO1413" s="20"/>
      <c r="AP1413" s="20"/>
      <c r="AQ1413" s="20"/>
      <c r="AR1413" s="20"/>
      <c r="AS1413" s="20"/>
      <c r="AT1413" s="20"/>
      <c r="AU1413" s="20"/>
    </row>
    <row r="1414" spans="17:47" x14ac:dyDescent="0.35">
      <c r="Q1414" s="18">
        <v>276</v>
      </c>
      <c r="R1414" s="20"/>
      <c r="S1414" s="20"/>
      <c r="T1414" s="18">
        <v>536</v>
      </c>
      <c r="U1414" s="20"/>
      <c r="V1414" s="20"/>
      <c r="W1414" s="20"/>
      <c r="X1414" s="20"/>
      <c r="Y1414" s="20"/>
      <c r="Z1414" s="20"/>
      <c r="AA1414" s="20"/>
      <c r="AB1414" s="20"/>
      <c r="AC1414" s="20"/>
      <c r="AD1414" s="20"/>
      <c r="AE1414" s="20"/>
      <c r="AF1414" s="20"/>
      <c r="AG1414" s="23"/>
      <c r="AH1414" s="20"/>
      <c r="AI1414" s="20"/>
      <c r="AJ1414" s="23"/>
      <c r="AK1414" s="20"/>
      <c r="AL1414" s="20"/>
      <c r="AM1414" s="20"/>
      <c r="AN1414" s="20"/>
      <c r="AO1414" s="20"/>
      <c r="AP1414" s="20"/>
      <c r="AQ1414" s="20"/>
      <c r="AR1414" s="20"/>
      <c r="AS1414" s="20"/>
      <c r="AT1414" s="20"/>
      <c r="AU1414" s="20"/>
    </row>
    <row r="1415" spans="17:47" x14ac:dyDescent="0.35">
      <c r="Q1415" s="18">
        <v>362</v>
      </c>
      <c r="R1415" s="20"/>
      <c r="S1415" s="20"/>
      <c r="T1415" s="18">
        <v>495</v>
      </c>
      <c r="U1415" s="20"/>
      <c r="V1415" s="20"/>
      <c r="W1415" s="20"/>
      <c r="X1415" s="20"/>
      <c r="Y1415" s="20"/>
      <c r="Z1415" s="20"/>
      <c r="AA1415" s="20"/>
      <c r="AB1415" s="20"/>
      <c r="AC1415" s="20"/>
      <c r="AD1415" s="20"/>
      <c r="AE1415" s="20"/>
      <c r="AF1415" s="20"/>
      <c r="AG1415" s="23"/>
      <c r="AH1415" s="20"/>
      <c r="AI1415" s="20"/>
      <c r="AJ1415" s="23"/>
      <c r="AK1415" s="20"/>
      <c r="AL1415" s="20"/>
      <c r="AM1415" s="20"/>
      <c r="AN1415" s="20"/>
      <c r="AO1415" s="20"/>
      <c r="AP1415" s="20"/>
      <c r="AQ1415" s="20"/>
      <c r="AR1415" s="20"/>
      <c r="AS1415" s="20"/>
      <c r="AT1415" s="20"/>
      <c r="AU1415" s="20"/>
    </row>
    <row r="1416" spans="17:47" x14ac:dyDescent="0.35">
      <c r="Q1416" s="18">
        <v>1192</v>
      </c>
      <c r="R1416" s="20"/>
      <c r="S1416" s="20"/>
      <c r="T1416" s="18">
        <v>219</v>
      </c>
      <c r="U1416" s="20"/>
      <c r="V1416" s="20"/>
      <c r="W1416" s="20"/>
      <c r="X1416" s="20"/>
      <c r="Y1416" s="20"/>
      <c r="Z1416" s="20"/>
      <c r="AA1416" s="20"/>
      <c r="AB1416" s="20"/>
      <c r="AC1416" s="20"/>
      <c r="AD1416" s="20"/>
      <c r="AE1416" s="20"/>
      <c r="AF1416" s="20"/>
      <c r="AG1416" s="23"/>
      <c r="AH1416" s="20"/>
      <c r="AI1416" s="20"/>
      <c r="AJ1416" s="23"/>
      <c r="AK1416" s="20"/>
      <c r="AL1416" s="20"/>
      <c r="AM1416" s="20"/>
      <c r="AN1416" s="20"/>
      <c r="AO1416" s="20"/>
      <c r="AP1416" s="20"/>
      <c r="AQ1416" s="20"/>
      <c r="AR1416" s="20"/>
      <c r="AS1416" s="20"/>
      <c r="AT1416" s="20"/>
      <c r="AU1416" s="20"/>
    </row>
    <row r="1417" spans="17:47" x14ac:dyDescent="0.35">
      <c r="Q1417" s="18">
        <v>491</v>
      </c>
      <c r="R1417" s="20"/>
      <c r="S1417" s="20"/>
      <c r="T1417" s="18">
        <v>467</v>
      </c>
      <c r="U1417" s="20"/>
      <c r="V1417" s="20"/>
      <c r="W1417" s="20"/>
      <c r="X1417" s="20"/>
      <c r="Y1417" s="20"/>
      <c r="Z1417" s="20"/>
      <c r="AA1417" s="20"/>
      <c r="AB1417" s="20"/>
      <c r="AC1417" s="20"/>
      <c r="AD1417" s="20"/>
      <c r="AE1417" s="20"/>
      <c r="AF1417" s="20"/>
      <c r="AG1417" s="23"/>
      <c r="AH1417" s="20"/>
      <c r="AI1417" s="20"/>
      <c r="AJ1417" s="23"/>
      <c r="AK1417" s="20"/>
      <c r="AL1417" s="20"/>
      <c r="AM1417" s="20"/>
      <c r="AN1417" s="20"/>
      <c r="AO1417" s="20"/>
      <c r="AP1417" s="20"/>
      <c r="AQ1417" s="20"/>
      <c r="AR1417" s="20"/>
      <c r="AS1417" s="20"/>
      <c r="AT1417" s="20"/>
      <c r="AU1417" s="20"/>
    </row>
    <row r="1418" spans="17:47" x14ac:dyDescent="0.35">
      <c r="Q1418" s="18">
        <v>1014</v>
      </c>
      <c r="R1418" s="20"/>
      <c r="S1418" s="20"/>
      <c r="T1418" s="18">
        <v>216</v>
      </c>
      <c r="U1418" s="20"/>
      <c r="V1418" s="20"/>
      <c r="W1418" s="20"/>
      <c r="X1418" s="20"/>
      <c r="Y1418" s="20"/>
      <c r="Z1418" s="20"/>
      <c r="AA1418" s="20"/>
      <c r="AB1418" s="20"/>
      <c r="AC1418" s="20"/>
      <c r="AD1418" s="20"/>
      <c r="AE1418" s="20"/>
      <c r="AF1418" s="20"/>
      <c r="AG1418" s="23"/>
      <c r="AH1418" s="20"/>
      <c r="AI1418" s="20"/>
      <c r="AJ1418" s="23"/>
      <c r="AK1418" s="20"/>
      <c r="AL1418" s="20"/>
      <c r="AM1418" s="20"/>
      <c r="AN1418" s="20"/>
      <c r="AO1418" s="20"/>
      <c r="AP1418" s="20"/>
      <c r="AQ1418" s="20"/>
      <c r="AR1418" s="20"/>
      <c r="AS1418" s="20"/>
      <c r="AT1418" s="20"/>
      <c r="AU1418" s="20"/>
    </row>
    <row r="1419" spans="17:47" x14ac:dyDescent="0.35">
      <c r="Q1419" s="20"/>
      <c r="R1419" s="20"/>
      <c r="S1419" s="20"/>
      <c r="T1419" s="18">
        <v>298</v>
      </c>
      <c r="U1419" s="20"/>
      <c r="V1419" s="20"/>
      <c r="W1419" s="20"/>
      <c r="X1419" s="20"/>
      <c r="Y1419" s="20"/>
      <c r="Z1419" s="20"/>
      <c r="AA1419" s="20"/>
      <c r="AB1419" s="20"/>
      <c r="AC1419" s="20"/>
      <c r="AD1419" s="20"/>
      <c r="AE1419" s="20"/>
      <c r="AF1419" s="20"/>
      <c r="AG1419" s="20"/>
      <c r="AH1419" s="20"/>
      <c r="AI1419" s="20"/>
      <c r="AJ1419" s="23"/>
      <c r="AK1419" s="20"/>
      <c r="AL1419" s="20"/>
      <c r="AM1419" s="20"/>
      <c r="AN1419" s="20"/>
      <c r="AO1419" s="20"/>
      <c r="AP1419" s="20"/>
      <c r="AQ1419" s="20"/>
      <c r="AR1419" s="20"/>
      <c r="AS1419" s="20"/>
      <c r="AT1419" s="20"/>
      <c r="AU1419" s="20"/>
    </row>
    <row r="1420" spans="17:47" x14ac:dyDescent="0.35">
      <c r="Q1420" s="18">
        <v>973</v>
      </c>
      <c r="R1420" s="20"/>
      <c r="S1420" s="20"/>
      <c r="T1420" s="18">
        <v>307</v>
      </c>
      <c r="U1420" s="20"/>
      <c r="V1420" s="20"/>
      <c r="W1420" s="20"/>
      <c r="X1420" s="20"/>
      <c r="Y1420" s="20"/>
      <c r="Z1420" s="20"/>
      <c r="AA1420" s="20"/>
      <c r="AB1420" s="20"/>
      <c r="AC1420" s="20"/>
      <c r="AD1420" s="20"/>
      <c r="AE1420" s="20"/>
      <c r="AF1420" s="20"/>
      <c r="AG1420" s="23"/>
      <c r="AH1420" s="20"/>
      <c r="AI1420" s="20"/>
      <c r="AJ1420" s="23"/>
      <c r="AK1420" s="20"/>
      <c r="AL1420" s="20"/>
      <c r="AM1420" s="20"/>
      <c r="AN1420" s="20"/>
      <c r="AO1420" s="20"/>
      <c r="AP1420" s="20"/>
      <c r="AQ1420" s="20"/>
      <c r="AR1420" s="20"/>
      <c r="AS1420" s="20"/>
      <c r="AT1420" s="20"/>
      <c r="AU1420" s="20"/>
    </row>
    <row r="1421" spans="17:47" x14ac:dyDescent="0.35">
      <c r="Q1421" s="18">
        <v>492</v>
      </c>
      <c r="R1421" s="20"/>
      <c r="S1421" s="20"/>
      <c r="T1421" s="18">
        <v>529</v>
      </c>
      <c r="U1421" s="20"/>
      <c r="V1421" s="20"/>
      <c r="W1421" s="20"/>
      <c r="X1421" s="20"/>
      <c r="Y1421" s="20"/>
      <c r="Z1421" s="20"/>
      <c r="AA1421" s="20"/>
      <c r="AB1421" s="20"/>
      <c r="AC1421" s="20"/>
      <c r="AD1421" s="20"/>
      <c r="AE1421" s="20"/>
      <c r="AF1421" s="20"/>
      <c r="AG1421" s="23"/>
      <c r="AH1421" s="20"/>
      <c r="AI1421" s="20"/>
      <c r="AJ1421" s="23"/>
      <c r="AK1421" s="20"/>
      <c r="AL1421" s="20"/>
      <c r="AM1421" s="20"/>
      <c r="AN1421" s="20"/>
      <c r="AO1421" s="20"/>
      <c r="AP1421" s="20"/>
      <c r="AQ1421" s="20"/>
      <c r="AR1421" s="20"/>
      <c r="AS1421" s="20"/>
      <c r="AT1421" s="20"/>
      <c r="AU1421" s="20"/>
    </row>
    <row r="1422" spans="17:47" x14ac:dyDescent="0.35">
      <c r="Q1422" s="18">
        <v>805</v>
      </c>
      <c r="R1422" s="20"/>
      <c r="S1422" s="20"/>
      <c r="T1422" s="18">
        <v>586</v>
      </c>
      <c r="U1422" s="20"/>
      <c r="V1422" s="20"/>
      <c r="W1422" s="20"/>
      <c r="X1422" s="20"/>
      <c r="Y1422" s="20"/>
      <c r="Z1422" s="20"/>
      <c r="AA1422" s="20"/>
      <c r="AB1422" s="20"/>
      <c r="AC1422" s="20"/>
      <c r="AD1422" s="20"/>
      <c r="AE1422" s="20"/>
      <c r="AF1422" s="20"/>
      <c r="AG1422" s="23"/>
      <c r="AH1422" s="20"/>
      <c r="AI1422" s="20"/>
      <c r="AJ1422" s="23"/>
      <c r="AK1422" s="20"/>
      <c r="AL1422" s="20"/>
      <c r="AM1422" s="20"/>
      <c r="AN1422" s="20"/>
      <c r="AO1422" s="20"/>
      <c r="AP1422" s="20"/>
      <c r="AQ1422" s="20"/>
      <c r="AR1422" s="20"/>
      <c r="AS1422" s="20"/>
      <c r="AT1422" s="20"/>
      <c r="AU1422" s="20"/>
    </row>
    <row r="1423" spans="17:47" x14ac:dyDescent="0.35">
      <c r="Q1423" s="18">
        <v>649</v>
      </c>
      <c r="R1423" s="20"/>
      <c r="S1423" s="20"/>
      <c r="T1423" s="18">
        <v>210</v>
      </c>
      <c r="U1423" s="20"/>
      <c r="V1423" s="20"/>
      <c r="W1423" s="20"/>
      <c r="X1423" s="20"/>
      <c r="Y1423" s="20"/>
      <c r="Z1423" s="20"/>
      <c r="AA1423" s="20"/>
      <c r="AB1423" s="20"/>
      <c r="AC1423" s="20"/>
      <c r="AD1423" s="20"/>
      <c r="AE1423" s="20"/>
      <c r="AF1423" s="20"/>
      <c r="AG1423" s="23"/>
      <c r="AH1423" s="20"/>
      <c r="AI1423" s="20"/>
      <c r="AJ1423" s="23"/>
      <c r="AK1423" s="20"/>
      <c r="AL1423" s="20"/>
      <c r="AM1423" s="20"/>
      <c r="AN1423" s="20"/>
      <c r="AO1423" s="20"/>
      <c r="AP1423" s="20"/>
      <c r="AQ1423" s="20"/>
      <c r="AR1423" s="20"/>
      <c r="AS1423" s="20"/>
      <c r="AT1423" s="20"/>
      <c r="AU1423" s="20"/>
    </row>
    <row r="1424" spans="17:47" x14ac:dyDescent="0.35">
      <c r="Q1424" s="18">
        <v>827</v>
      </c>
      <c r="R1424" s="20"/>
      <c r="S1424" s="20"/>
      <c r="T1424" s="18">
        <v>437</v>
      </c>
      <c r="U1424" s="20"/>
      <c r="V1424" s="20"/>
      <c r="W1424" s="20"/>
      <c r="X1424" s="20"/>
      <c r="Y1424" s="20"/>
      <c r="Z1424" s="20"/>
      <c r="AA1424" s="20"/>
      <c r="AB1424" s="20"/>
      <c r="AC1424" s="20"/>
      <c r="AD1424" s="20"/>
      <c r="AE1424" s="20"/>
      <c r="AF1424" s="20"/>
      <c r="AG1424" s="23"/>
      <c r="AH1424" s="20"/>
      <c r="AI1424" s="20"/>
      <c r="AJ1424" s="23"/>
      <c r="AK1424" s="20"/>
      <c r="AL1424" s="20"/>
      <c r="AM1424" s="20"/>
      <c r="AN1424" s="20"/>
      <c r="AO1424" s="20"/>
      <c r="AP1424" s="20"/>
      <c r="AQ1424" s="20"/>
      <c r="AR1424" s="20"/>
      <c r="AS1424" s="20"/>
      <c r="AT1424" s="20"/>
      <c r="AU1424" s="20"/>
    </row>
    <row r="1425" spans="17:47" x14ac:dyDescent="0.35">
      <c r="Q1425" s="18">
        <v>747</v>
      </c>
      <c r="R1425" s="20"/>
      <c r="S1425" s="20"/>
      <c r="T1425" s="18">
        <v>492</v>
      </c>
      <c r="U1425" s="20"/>
      <c r="V1425" s="20"/>
      <c r="W1425" s="20"/>
      <c r="X1425" s="20"/>
      <c r="Y1425" s="20"/>
      <c r="Z1425" s="20"/>
      <c r="AA1425" s="20"/>
      <c r="AB1425" s="20"/>
      <c r="AC1425" s="20"/>
      <c r="AD1425" s="20"/>
      <c r="AE1425" s="20"/>
      <c r="AF1425" s="20"/>
      <c r="AG1425" s="23"/>
      <c r="AH1425" s="20"/>
      <c r="AI1425" s="20"/>
      <c r="AJ1425" s="23"/>
      <c r="AK1425" s="20"/>
      <c r="AL1425" s="20"/>
      <c r="AM1425" s="20"/>
      <c r="AN1425" s="20"/>
      <c r="AO1425" s="20"/>
      <c r="AP1425" s="20"/>
      <c r="AQ1425" s="20"/>
      <c r="AR1425" s="20"/>
      <c r="AS1425" s="20"/>
      <c r="AT1425" s="20"/>
      <c r="AU1425" s="20"/>
    </row>
    <row r="1426" spans="17:47" x14ac:dyDescent="0.35">
      <c r="Q1426" s="18">
        <v>235</v>
      </c>
      <c r="R1426" s="20"/>
      <c r="S1426" s="20"/>
      <c r="T1426" s="18">
        <v>251</v>
      </c>
      <c r="U1426" s="20"/>
      <c r="V1426" s="20"/>
      <c r="W1426" s="20"/>
      <c r="X1426" s="20"/>
      <c r="Y1426" s="20"/>
      <c r="Z1426" s="20"/>
      <c r="AA1426" s="20"/>
      <c r="AB1426" s="20"/>
      <c r="AC1426" s="20"/>
      <c r="AD1426" s="20"/>
      <c r="AE1426" s="20"/>
      <c r="AF1426" s="20"/>
      <c r="AG1426" s="23"/>
      <c r="AH1426" s="20"/>
      <c r="AI1426" s="20"/>
      <c r="AJ1426" s="23"/>
      <c r="AK1426" s="20"/>
      <c r="AL1426" s="20"/>
      <c r="AM1426" s="20"/>
      <c r="AN1426" s="20"/>
      <c r="AO1426" s="20"/>
      <c r="AP1426" s="20"/>
      <c r="AQ1426" s="20"/>
      <c r="AR1426" s="20"/>
      <c r="AS1426" s="20"/>
      <c r="AT1426" s="20"/>
      <c r="AU1426" s="20"/>
    </row>
    <row r="1427" spans="17:47" x14ac:dyDescent="0.35">
      <c r="Q1427" s="18">
        <v>445</v>
      </c>
      <c r="R1427" s="20"/>
      <c r="S1427" s="20"/>
      <c r="T1427" s="18">
        <v>766</v>
      </c>
      <c r="U1427" s="20"/>
      <c r="V1427" s="20"/>
      <c r="W1427" s="20"/>
      <c r="X1427" s="20"/>
      <c r="Y1427" s="20"/>
      <c r="Z1427" s="20"/>
      <c r="AA1427" s="20"/>
      <c r="AB1427" s="20"/>
      <c r="AC1427" s="20"/>
      <c r="AD1427" s="20"/>
      <c r="AE1427" s="20"/>
      <c r="AF1427" s="20"/>
      <c r="AG1427" s="23"/>
      <c r="AH1427" s="20"/>
      <c r="AI1427" s="20"/>
      <c r="AJ1427" s="23"/>
      <c r="AK1427" s="20"/>
      <c r="AL1427" s="20"/>
      <c r="AM1427" s="20"/>
      <c r="AN1427" s="20"/>
      <c r="AO1427" s="20"/>
      <c r="AP1427" s="20"/>
      <c r="AQ1427" s="20"/>
      <c r="AR1427" s="20"/>
      <c r="AS1427" s="20"/>
      <c r="AT1427" s="20"/>
      <c r="AU1427" s="20"/>
    </row>
    <row r="1428" spans="17:47" x14ac:dyDescent="0.35">
      <c r="Q1428" s="18">
        <v>642</v>
      </c>
      <c r="R1428" s="20"/>
      <c r="S1428" s="20"/>
      <c r="T1428" s="18">
        <v>477</v>
      </c>
      <c r="U1428" s="20"/>
      <c r="V1428" s="20"/>
      <c r="W1428" s="20"/>
      <c r="X1428" s="20"/>
      <c r="Y1428" s="20"/>
      <c r="Z1428" s="20"/>
      <c r="AA1428" s="20"/>
      <c r="AB1428" s="20"/>
      <c r="AC1428" s="20"/>
      <c r="AD1428" s="20"/>
      <c r="AE1428" s="20"/>
      <c r="AF1428" s="20"/>
      <c r="AG1428" s="23"/>
      <c r="AH1428" s="20"/>
      <c r="AI1428" s="20"/>
      <c r="AJ1428" s="23"/>
      <c r="AK1428" s="20"/>
      <c r="AL1428" s="20"/>
      <c r="AM1428" s="20"/>
      <c r="AN1428" s="20"/>
      <c r="AO1428" s="20"/>
      <c r="AP1428" s="20"/>
      <c r="AQ1428" s="20"/>
      <c r="AR1428" s="20"/>
      <c r="AS1428" s="20"/>
      <c r="AT1428" s="20"/>
      <c r="AU1428" s="20"/>
    </row>
    <row r="1429" spans="17:47" x14ac:dyDescent="0.35">
      <c r="Q1429" s="18">
        <v>732</v>
      </c>
      <c r="R1429" s="20"/>
      <c r="S1429" s="20"/>
      <c r="T1429" s="18">
        <v>251</v>
      </c>
      <c r="U1429" s="20"/>
      <c r="V1429" s="20"/>
      <c r="W1429" s="20"/>
      <c r="X1429" s="20"/>
      <c r="Y1429" s="20"/>
      <c r="Z1429" s="20"/>
      <c r="AA1429" s="20"/>
      <c r="AB1429" s="20"/>
      <c r="AC1429" s="20"/>
      <c r="AD1429" s="20"/>
      <c r="AE1429" s="20"/>
      <c r="AF1429" s="20"/>
      <c r="AG1429" s="23"/>
      <c r="AH1429" s="20"/>
      <c r="AI1429" s="20"/>
      <c r="AJ1429" s="23"/>
      <c r="AK1429" s="20"/>
      <c r="AL1429" s="20"/>
      <c r="AM1429" s="20"/>
      <c r="AN1429" s="20"/>
      <c r="AO1429" s="20"/>
      <c r="AP1429" s="20"/>
      <c r="AQ1429" s="20"/>
      <c r="AR1429" s="20"/>
      <c r="AS1429" s="20"/>
      <c r="AT1429" s="20"/>
      <c r="AU1429" s="20"/>
    </row>
    <row r="1430" spans="17:47" x14ac:dyDescent="0.35">
      <c r="Q1430" s="18">
        <v>543</v>
      </c>
      <c r="R1430" s="20"/>
      <c r="S1430" s="20"/>
      <c r="T1430" s="18">
        <v>179</v>
      </c>
      <c r="U1430" s="20"/>
      <c r="V1430" s="20"/>
      <c r="W1430" s="20"/>
      <c r="X1430" s="20"/>
      <c r="Y1430" s="20"/>
      <c r="Z1430" s="20"/>
      <c r="AA1430" s="20"/>
      <c r="AB1430" s="20"/>
      <c r="AC1430" s="20"/>
      <c r="AD1430" s="20"/>
      <c r="AE1430" s="20"/>
      <c r="AF1430" s="20"/>
      <c r="AG1430" s="23"/>
      <c r="AH1430" s="20"/>
      <c r="AI1430" s="20"/>
      <c r="AJ1430" s="23"/>
      <c r="AK1430" s="20"/>
      <c r="AL1430" s="20"/>
      <c r="AM1430" s="20"/>
      <c r="AN1430" s="20"/>
      <c r="AO1430" s="20"/>
      <c r="AP1430" s="20"/>
      <c r="AQ1430" s="20"/>
      <c r="AR1430" s="20"/>
      <c r="AS1430" s="20"/>
      <c r="AT1430" s="20"/>
      <c r="AU1430" s="20"/>
    </row>
    <row r="1431" spans="17:47" x14ac:dyDescent="0.35">
      <c r="Q1431" s="18">
        <v>58</v>
      </c>
      <c r="R1431" s="20"/>
      <c r="S1431" s="20"/>
      <c r="T1431" s="18">
        <v>450</v>
      </c>
      <c r="U1431" s="20"/>
      <c r="V1431" s="20"/>
      <c r="W1431" s="20"/>
      <c r="X1431" s="20"/>
      <c r="Y1431" s="20"/>
      <c r="Z1431" s="20"/>
      <c r="AA1431" s="20"/>
      <c r="AB1431" s="20"/>
      <c r="AC1431" s="20"/>
      <c r="AD1431" s="20"/>
      <c r="AE1431" s="20"/>
      <c r="AF1431" s="20"/>
      <c r="AG1431" s="23"/>
      <c r="AH1431" s="20"/>
      <c r="AI1431" s="20"/>
      <c r="AJ1431" s="23"/>
      <c r="AK1431" s="20"/>
      <c r="AL1431" s="20"/>
      <c r="AM1431" s="20"/>
      <c r="AN1431" s="20"/>
      <c r="AO1431" s="20"/>
      <c r="AP1431" s="20"/>
      <c r="AQ1431" s="20"/>
      <c r="AR1431" s="20"/>
      <c r="AS1431" s="20"/>
      <c r="AT1431" s="20"/>
      <c r="AU1431" s="20"/>
    </row>
    <row r="1432" spans="17:47" x14ac:dyDescent="0.35">
      <c r="Q1432" s="18">
        <v>216</v>
      </c>
      <c r="R1432" s="20"/>
      <c r="S1432" s="20"/>
      <c r="T1432" s="18">
        <v>471</v>
      </c>
      <c r="U1432" s="20"/>
      <c r="V1432" s="20"/>
      <c r="W1432" s="20"/>
      <c r="X1432" s="20"/>
      <c r="Y1432" s="20"/>
      <c r="Z1432" s="20"/>
      <c r="AA1432" s="20"/>
      <c r="AB1432" s="20"/>
      <c r="AC1432" s="20"/>
      <c r="AD1432" s="20"/>
      <c r="AE1432" s="20"/>
      <c r="AF1432" s="20"/>
      <c r="AG1432" s="23"/>
      <c r="AH1432" s="20"/>
      <c r="AI1432" s="20"/>
      <c r="AJ1432" s="23"/>
      <c r="AK1432" s="20"/>
      <c r="AL1432" s="20"/>
      <c r="AM1432" s="20"/>
      <c r="AN1432" s="20"/>
      <c r="AO1432" s="20"/>
      <c r="AP1432" s="20"/>
      <c r="AQ1432" s="20"/>
      <c r="AR1432" s="20"/>
      <c r="AS1432" s="20"/>
      <c r="AT1432" s="20"/>
      <c r="AU1432" s="20"/>
    </row>
    <row r="1433" spans="17:47" x14ac:dyDescent="0.35">
      <c r="Q1433" s="18">
        <v>465</v>
      </c>
      <c r="R1433" s="20"/>
      <c r="S1433" s="20"/>
      <c r="T1433" s="18">
        <v>419</v>
      </c>
      <c r="U1433" s="20"/>
      <c r="V1433" s="20"/>
      <c r="W1433" s="20"/>
      <c r="X1433" s="20"/>
      <c r="Y1433" s="20"/>
      <c r="Z1433" s="20"/>
      <c r="AA1433" s="20"/>
      <c r="AB1433" s="20"/>
      <c r="AC1433" s="20"/>
      <c r="AD1433" s="20"/>
      <c r="AE1433" s="20"/>
      <c r="AF1433" s="20"/>
      <c r="AG1433" s="23"/>
      <c r="AH1433" s="20"/>
      <c r="AI1433" s="20"/>
      <c r="AJ1433" s="23"/>
      <c r="AK1433" s="20"/>
      <c r="AL1433" s="20"/>
      <c r="AM1433" s="20"/>
      <c r="AN1433" s="20"/>
      <c r="AO1433" s="20"/>
      <c r="AP1433" s="20"/>
      <c r="AQ1433" s="20"/>
      <c r="AR1433" s="20"/>
      <c r="AS1433" s="20"/>
      <c r="AT1433" s="20"/>
      <c r="AU1433" s="20"/>
    </row>
    <row r="1434" spans="17:47" x14ac:dyDescent="0.35">
      <c r="Q1434" s="18">
        <v>516</v>
      </c>
      <c r="R1434" s="20"/>
      <c r="S1434" s="20"/>
      <c r="T1434" s="18">
        <v>181</v>
      </c>
      <c r="U1434" s="20"/>
      <c r="V1434" s="20"/>
      <c r="W1434" s="20"/>
      <c r="X1434" s="20"/>
      <c r="Y1434" s="20"/>
      <c r="Z1434" s="20"/>
      <c r="AA1434" s="20"/>
      <c r="AB1434" s="20"/>
      <c r="AC1434" s="20"/>
      <c r="AD1434" s="20"/>
      <c r="AE1434" s="20"/>
      <c r="AF1434" s="20"/>
      <c r="AG1434" s="23"/>
      <c r="AH1434" s="20"/>
      <c r="AI1434" s="20"/>
      <c r="AJ1434" s="23"/>
      <c r="AK1434" s="20"/>
      <c r="AL1434" s="20"/>
      <c r="AM1434" s="20"/>
      <c r="AN1434" s="20"/>
      <c r="AO1434" s="20"/>
      <c r="AP1434" s="20"/>
      <c r="AQ1434" s="20"/>
      <c r="AR1434" s="20"/>
      <c r="AS1434" s="20"/>
      <c r="AT1434" s="20"/>
      <c r="AU1434" s="20"/>
    </row>
    <row r="1435" spans="17:47" x14ac:dyDescent="0.35">
      <c r="Q1435" s="18">
        <v>1567</v>
      </c>
      <c r="R1435" s="20"/>
      <c r="S1435" s="20"/>
      <c r="T1435" s="18">
        <v>263</v>
      </c>
      <c r="U1435" s="20"/>
      <c r="V1435" s="20"/>
      <c r="W1435" s="20"/>
      <c r="X1435" s="20"/>
      <c r="Y1435" s="20"/>
      <c r="Z1435" s="20"/>
      <c r="AA1435" s="20"/>
      <c r="AB1435" s="20"/>
      <c r="AC1435" s="20"/>
      <c r="AD1435" s="20"/>
      <c r="AE1435" s="20"/>
      <c r="AF1435" s="20"/>
      <c r="AG1435" s="23"/>
      <c r="AH1435" s="20"/>
      <c r="AI1435" s="20"/>
      <c r="AJ1435" s="23"/>
      <c r="AK1435" s="20"/>
      <c r="AL1435" s="20"/>
      <c r="AM1435" s="20"/>
      <c r="AN1435" s="20"/>
      <c r="AO1435" s="20"/>
      <c r="AP1435" s="20"/>
      <c r="AQ1435" s="20"/>
      <c r="AR1435" s="20"/>
      <c r="AS1435" s="20"/>
      <c r="AT1435" s="20"/>
      <c r="AU1435" s="20"/>
    </row>
    <row r="1436" spans="17:47" x14ac:dyDescent="0.35">
      <c r="Q1436" s="18">
        <v>107</v>
      </c>
      <c r="R1436" s="20"/>
      <c r="S1436" s="20"/>
      <c r="T1436" s="18">
        <v>226</v>
      </c>
      <c r="U1436" s="20"/>
      <c r="V1436" s="20"/>
      <c r="W1436" s="20"/>
      <c r="X1436" s="20"/>
      <c r="Y1436" s="20"/>
      <c r="Z1436" s="20"/>
      <c r="AA1436" s="20"/>
      <c r="AB1436" s="20"/>
      <c r="AC1436" s="20"/>
      <c r="AD1436" s="20"/>
      <c r="AE1436" s="20"/>
      <c r="AF1436" s="20"/>
      <c r="AG1436" s="23"/>
      <c r="AH1436" s="20"/>
      <c r="AI1436" s="20"/>
      <c r="AJ1436" s="23"/>
      <c r="AK1436" s="20"/>
      <c r="AL1436" s="20"/>
      <c r="AM1436" s="20"/>
      <c r="AN1436" s="20"/>
      <c r="AO1436" s="20"/>
      <c r="AP1436" s="20"/>
      <c r="AQ1436" s="20"/>
      <c r="AR1436" s="20"/>
      <c r="AS1436" s="20"/>
      <c r="AT1436" s="20"/>
      <c r="AU1436" s="20"/>
    </row>
    <row r="1437" spans="17:47" x14ac:dyDescent="0.35">
      <c r="Q1437" s="18">
        <v>1385</v>
      </c>
      <c r="R1437" s="20"/>
      <c r="S1437" s="20"/>
      <c r="T1437" s="18">
        <v>175</v>
      </c>
      <c r="U1437" s="20"/>
      <c r="V1437" s="20"/>
      <c r="W1437" s="20"/>
      <c r="X1437" s="20"/>
      <c r="Y1437" s="20"/>
      <c r="Z1437" s="20"/>
      <c r="AA1437" s="20"/>
      <c r="AB1437" s="20"/>
      <c r="AC1437" s="20"/>
      <c r="AD1437" s="20"/>
      <c r="AE1437" s="20"/>
      <c r="AF1437" s="20"/>
      <c r="AG1437" s="23"/>
      <c r="AH1437" s="20"/>
      <c r="AI1437" s="20"/>
      <c r="AJ1437" s="23"/>
      <c r="AK1437" s="20"/>
      <c r="AL1437" s="20"/>
      <c r="AM1437" s="20"/>
      <c r="AN1437" s="20"/>
      <c r="AO1437" s="20"/>
      <c r="AP1437" s="20"/>
      <c r="AQ1437" s="20"/>
      <c r="AR1437" s="20"/>
      <c r="AS1437" s="20"/>
      <c r="AT1437" s="20"/>
      <c r="AU1437" s="20"/>
    </row>
    <row r="1438" spans="17:47" x14ac:dyDescent="0.35">
      <c r="Q1438" s="18">
        <v>914</v>
      </c>
      <c r="R1438" s="20"/>
      <c r="S1438" s="20"/>
      <c r="T1438" s="18">
        <v>285</v>
      </c>
      <c r="U1438" s="20"/>
      <c r="V1438" s="20"/>
      <c r="W1438" s="20"/>
      <c r="X1438" s="20"/>
      <c r="Y1438" s="20"/>
      <c r="Z1438" s="20"/>
      <c r="AA1438" s="20"/>
      <c r="AB1438" s="20"/>
      <c r="AC1438" s="20"/>
      <c r="AD1438" s="20"/>
      <c r="AE1438" s="20"/>
      <c r="AF1438" s="20"/>
      <c r="AG1438" s="23"/>
      <c r="AH1438" s="20"/>
      <c r="AI1438" s="20"/>
      <c r="AJ1438" s="23"/>
      <c r="AK1438" s="20"/>
      <c r="AL1438" s="20"/>
      <c r="AM1438" s="20"/>
      <c r="AN1438" s="20"/>
      <c r="AO1438" s="20"/>
      <c r="AP1438" s="20"/>
      <c r="AQ1438" s="20"/>
      <c r="AR1438" s="20"/>
      <c r="AS1438" s="20"/>
      <c r="AT1438" s="20"/>
      <c r="AU1438" s="20"/>
    </row>
    <row r="1439" spans="17:47" x14ac:dyDescent="0.35">
      <c r="Q1439" s="18">
        <v>623</v>
      </c>
      <c r="R1439" s="20"/>
      <c r="S1439" s="20"/>
      <c r="T1439" s="18">
        <v>371</v>
      </c>
      <c r="U1439" s="20"/>
      <c r="V1439" s="20"/>
      <c r="W1439" s="20"/>
      <c r="X1439" s="20"/>
      <c r="Y1439" s="20"/>
      <c r="Z1439" s="20"/>
      <c r="AA1439" s="20"/>
      <c r="AB1439" s="20"/>
      <c r="AC1439" s="20"/>
      <c r="AD1439" s="20"/>
      <c r="AE1439" s="20"/>
      <c r="AF1439" s="20"/>
      <c r="AG1439" s="23"/>
      <c r="AH1439" s="20"/>
      <c r="AI1439" s="20"/>
      <c r="AJ1439" s="23"/>
      <c r="AK1439" s="20"/>
      <c r="AL1439" s="20"/>
      <c r="AM1439" s="20"/>
      <c r="AN1439" s="20"/>
      <c r="AO1439" s="20"/>
      <c r="AP1439" s="20"/>
      <c r="AQ1439" s="20"/>
      <c r="AR1439" s="20"/>
      <c r="AS1439" s="20"/>
      <c r="AT1439" s="20"/>
      <c r="AU1439" s="20"/>
    </row>
    <row r="1440" spans="17:47" x14ac:dyDescent="0.35">
      <c r="Q1440" s="18">
        <v>501</v>
      </c>
      <c r="R1440" s="20"/>
      <c r="S1440" s="20"/>
      <c r="T1440" s="18">
        <v>327</v>
      </c>
      <c r="U1440" s="20"/>
      <c r="V1440" s="20"/>
      <c r="W1440" s="20"/>
      <c r="X1440" s="20"/>
      <c r="Y1440" s="20"/>
      <c r="Z1440" s="20"/>
      <c r="AA1440" s="20"/>
      <c r="AB1440" s="20"/>
      <c r="AC1440" s="20"/>
      <c r="AD1440" s="20"/>
      <c r="AE1440" s="20"/>
      <c r="AF1440" s="20"/>
      <c r="AG1440" s="23"/>
      <c r="AH1440" s="20"/>
      <c r="AI1440" s="20"/>
      <c r="AJ1440" s="23"/>
      <c r="AK1440" s="20"/>
      <c r="AL1440" s="20"/>
      <c r="AM1440" s="20"/>
      <c r="AN1440" s="20"/>
      <c r="AO1440" s="20"/>
      <c r="AP1440" s="20"/>
      <c r="AQ1440" s="20"/>
      <c r="AR1440" s="20"/>
      <c r="AS1440" s="20"/>
      <c r="AT1440" s="20"/>
      <c r="AU1440" s="20"/>
    </row>
    <row r="1441" spans="17:47" x14ac:dyDescent="0.35">
      <c r="Q1441" s="18">
        <v>633</v>
      </c>
      <c r="R1441" s="20"/>
      <c r="S1441" s="20"/>
      <c r="T1441" s="18">
        <v>323</v>
      </c>
      <c r="U1441" s="20"/>
      <c r="V1441" s="20"/>
      <c r="W1441" s="20"/>
      <c r="X1441" s="20"/>
      <c r="Y1441" s="20"/>
      <c r="Z1441" s="20"/>
      <c r="AA1441" s="20"/>
      <c r="AB1441" s="20"/>
      <c r="AC1441" s="20"/>
      <c r="AD1441" s="20"/>
      <c r="AE1441" s="20"/>
      <c r="AF1441" s="20"/>
      <c r="AG1441" s="23"/>
      <c r="AH1441" s="20"/>
      <c r="AI1441" s="20"/>
      <c r="AJ1441" s="23"/>
      <c r="AK1441" s="20"/>
      <c r="AL1441" s="20"/>
      <c r="AM1441" s="20"/>
      <c r="AN1441" s="20"/>
      <c r="AO1441" s="20"/>
      <c r="AP1441" s="20"/>
      <c r="AQ1441" s="20"/>
      <c r="AR1441" s="20"/>
      <c r="AS1441" s="20"/>
      <c r="AT1441" s="20"/>
      <c r="AU1441" s="20"/>
    </row>
    <row r="1442" spans="17:47" x14ac:dyDescent="0.35">
      <c r="Q1442" s="18">
        <v>272</v>
      </c>
      <c r="R1442" s="20"/>
      <c r="S1442" s="20"/>
      <c r="T1442" s="18">
        <v>52</v>
      </c>
      <c r="U1442" s="20"/>
      <c r="V1442" s="20"/>
      <c r="W1442" s="20"/>
      <c r="X1442" s="20"/>
      <c r="Y1442" s="20"/>
      <c r="Z1442" s="20"/>
      <c r="AA1442" s="20"/>
      <c r="AB1442" s="20"/>
      <c r="AC1442" s="20"/>
      <c r="AD1442" s="20"/>
      <c r="AE1442" s="20"/>
      <c r="AF1442" s="20"/>
      <c r="AG1442" s="23"/>
      <c r="AH1442" s="20"/>
      <c r="AI1442" s="20"/>
      <c r="AJ1442" s="23"/>
      <c r="AK1442" s="20"/>
      <c r="AL1442" s="20"/>
      <c r="AM1442" s="20"/>
      <c r="AN1442" s="20"/>
      <c r="AO1442" s="20"/>
      <c r="AP1442" s="20"/>
      <c r="AQ1442" s="20"/>
      <c r="AR1442" s="20"/>
      <c r="AS1442" s="20"/>
      <c r="AT1442" s="20"/>
      <c r="AU1442" s="20"/>
    </row>
    <row r="1443" spans="17:47" x14ac:dyDescent="0.35">
      <c r="Q1443" s="18">
        <v>522</v>
      </c>
      <c r="R1443" s="20"/>
      <c r="S1443" s="20"/>
      <c r="T1443" s="18">
        <v>479</v>
      </c>
      <c r="U1443" s="20"/>
      <c r="V1443" s="20"/>
      <c r="W1443" s="20"/>
      <c r="X1443" s="20"/>
      <c r="Y1443" s="20"/>
      <c r="Z1443" s="20"/>
      <c r="AA1443" s="20"/>
      <c r="AB1443" s="20"/>
      <c r="AC1443" s="20"/>
      <c r="AD1443" s="20"/>
      <c r="AE1443" s="20"/>
      <c r="AF1443" s="20"/>
      <c r="AG1443" s="23"/>
      <c r="AH1443" s="20"/>
      <c r="AI1443" s="20"/>
      <c r="AJ1443" s="23"/>
      <c r="AK1443" s="20"/>
      <c r="AL1443" s="20"/>
      <c r="AM1443" s="20"/>
      <c r="AN1443" s="20"/>
      <c r="AO1443" s="20"/>
      <c r="AP1443" s="20"/>
      <c r="AQ1443" s="20"/>
      <c r="AR1443" s="20"/>
      <c r="AS1443" s="20"/>
      <c r="AT1443" s="20"/>
      <c r="AU1443" s="20"/>
    </row>
    <row r="1444" spans="17:47" x14ac:dyDescent="0.35">
      <c r="Q1444" s="18">
        <v>2417</v>
      </c>
      <c r="R1444" s="20"/>
      <c r="S1444" s="20"/>
      <c r="T1444" s="18">
        <v>449</v>
      </c>
      <c r="U1444" s="20"/>
      <c r="V1444" s="20"/>
      <c r="W1444" s="20"/>
      <c r="X1444" s="20"/>
      <c r="Y1444" s="20"/>
      <c r="Z1444" s="20"/>
      <c r="AA1444" s="20"/>
      <c r="AB1444" s="20"/>
      <c r="AC1444" s="20"/>
      <c r="AD1444" s="20"/>
      <c r="AE1444" s="20"/>
      <c r="AF1444" s="20"/>
      <c r="AG1444" s="23"/>
      <c r="AH1444" s="20"/>
      <c r="AI1444" s="20"/>
      <c r="AJ1444" s="23"/>
      <c r="AK1444" s="20"/>
      <c r="AL1444" s="20"/>
      <c r="AM1444" s="20"/>
      <c r="AN1444" s="20"/>
      <c r="AO1444" s="20"/>
      <c r="AP1444" s="20"/>
      <c r="AQ1444" s="20"/>
      <c r="AR1444" s="20"/>
      <c r="AS1444" s="20"/>
      <c r="AT1444" s="20"/>
      <c r="AU1444" s="20"/>
    </row>
    <row r="1445" spans="17:47" x14ac:dyDescent="0.35">
      <c r="Q1445" s="18">
        <v>745</v>
      </c>
      <c r="R1445" s="20"/>
      <c r="S1445" s="20"/>
      <c r="T1445" s="18">
        <v>465</v>
      </c>
      <c r="U1445" s="20"/>
      <c r="V1445" s="20"/>
      <c r="W1445" s="20"/>
      <c r="X1445" s="20"/>
      <c r="Y1445" s="20"/>
      <c r="Z1445" s="20"/>
      <c r="AA1445" s="20"/>
      <c r="AB1445" s="20"/>
      <c r="AC1445" s="20"/>
      <c r="AD1445" s="20"/>
      <c r="AE1445" s="20"/>
      <c r="AF1445" s="20"/>
      <c r="AG1445" s="23"/>
      <c r="AH1445" s="20"/>
      <c r="AI1445" s="20"/>
      <c r="AJ1445" s="23"/>
      <c r="AK1445" s="20"/>
      <c r="AL1445" s="20"/>
      <c r="AM1445" s="20"/>
      <c r="AN1445" s="20"/>
      <c r="AO1445" s="20"/>
      <c r="AP1445" s="20"/>
      <c r="AQ1445" s="20"/>
      <c r="AR1445" s="20"/>
      <c r="AS1445" s="20"/>
      <c r="AT1445" s="20"/>
      <c r="AU1445" s="20"/>
    </row>
    <row r="1446" spans="17:47" x14ac:dyDescent="0.35">
      <c r="Q1446" s="18">
        <v>407</v>
      </c>
      <c r="R1446" s="20"/>
      <c r="S1446" s="20"/>
      <c r="T1446" s="18">
        <v>262</v>
      </c>
      <c r="U1446" s="20"/>
      <c r="V1446" s="20"/>
      <c r="W1446" s="20"/>
      <c r="X1446" s="20"/>
      <c r="Y1446" s="20"/>
      <c r="Z1446" s="20"/>
      <c r="AA1446" s="20"/>
      <c r="AB1446" s="20"/>
      <c r="AC1446" s="20"/>
      <c r="AD1446" s="20"/>
      <c r="AE1446" s="20"/>
      <c r="AF1446" s="20"/>
      <c r="AG1446" s="23"/>
      <c r="AH1446" s="20"/>
      <c r="AI1446" s="20"/>
      <c r="AJ1446" s="23"/>
      <c r="AK1446" s="20"/>
      <c r="AL1446" s="20"/>
      <c r="AM1446" s="20"/>
      <c r="AN1446" s="20"/>
      <c r="AO1446" s="20"/>
      <c r="AP1446" s="20"/>
      <c r="AQ1446" s="20"/>
      <c r="AR1446" s="20"/>
      <c r="AS1446" s="20"/>
      <c r="AT1446" s="20"/>
      <c r="AU1446" s="20"/>
    </row>
    <row r="1447" spans="17:47" x14ac:dyDescent="0.35">
      <c r="Q1447" s="18">
        <v>494</v>
      </c>
      <c r="R1447" s="20"/>
      <c r="S1447" s="20"/>
      <c r="T1447" s="18">
        <v>369</v>
      </c>
      <c r="U1447" s="20"/>
      <c r="V1447" s="20"/>
      <c r="W1447" s="20"/>
      <c r="X1447" s="20"/>
      <c r="Y1447" s="20"/>
      <c r="Z1447" s="20"/>
      <c r="AA1447" s="20"/>
      <c r="AB1447" s="20"/>
      <c r="AC1447" s="20"/>
      <c r="AD1447" s="20"/>
      <c r="AE1447" s="20"/>
      <c r="AF1447" s="20"/>
      <c r="AG1447" s="23"/>
      <c r="AH1447" s="20"/>
      <c r="AI1447" s="20"/>
      <c r="AJ1447" s="23"/>
      <c r="AK1447" s="20"/>
      <c r="AL1447" s="20"/>
      <c r="AM1447" s="20"/>
      <c r="AN1447" s="20"/>
      <c r="AO1447" s="20"/>
      <c r="AP1447" s="20"/>
      <c r="AQ1447" s="20"/>
      <c r="AR1447" s="20"/>
      <c r="AS1447" s="20"/>
      <c r="AT1447" s="20"/>
      <c r="AU1447" s="20"/>
    </row>
    <row r="1448" spans="17:47" x14ac:dyDescent="0.35">
      <c r="Q1448" s="18">
        <v>350</v>
      </c>
      <c r="R1448" s="20"/>
      <c r="S1448" s="20"/>
      <c r="T1448" s="18">
        <v>510</v>
      </c>
      <c r="U1448" s="20"/>
      <c r="V1448" s="20"/>
      <c r="W1448" s="20"/>
      <c r="X1448" s="20"/>
      <c r="Y1448" s="20"/>
      <c r="Z1448" s="20"/>
      <c r="AA1448" s="20"/>
      <c r="AB1448" s="20"/>
      <c r="AC1448" s="20"/>
      <c r="AD1448" s="20"/>
      <c r="AE1448" s="20"/>
      <c r="AF1448" s="20"/>
      <c r="AG1448" s="23"/>
      <c r="AH1448" s="20"/>
      <c r="AI1448" s="20"/>
      <c r="AJ1448" s="23"/>
      <c r="AK1448" s="20"/>
      <c r="AL1448" s="20"/>
      <c r="AM1448" s="20"/>
      <c r="AN1448" s="20"/>
      <c r="AO1448" s="20"/>
      <c r="AP1448" s="20"/>
      <c r="AQ1448" s="20"/>
      <c r="AR1448" s="20"/>
      <c r="AS1448" s="20"/>
      <c r="AT1448" s="20"/>
      <c r="AU1448" s="20"/>
    </row>
    <row r="1449" spans="17:47" x14ac:dyDescent="0.35">
      <c r="Q1449" s="18">
        <v>749</v>
      </c>
      <c r="R1449" s="20"/>
      <c r="S1449" s="20"/>
      <c r="T1449" s="18">
        <v>397</v>
      </c>
      <c r="U1449" s="20"/>
      <c r="V1449" s="20"/>
      <c r="W1449" s="20"/>
      <c r="X1449" s="20"/>
      <c r="Y1449" s="20"/>
      <c r="Z1449" s="20"/>
      <c r="AA1449" s="20"/>
      <c r="AB1449" s="20"/>
      <c r="AC1449" s="20"/>
      <c r="AD1449" s="20"/>
      <c r="AE1449" s="20"/>
      <c r="AF1449" s="20"/>
      <c r="AG1449" s="23"/>
      <c r="AH1449" s="20"/>
      <c r="AI1449" s="20"/>
      <c r="AJ1449" s="23"/>
      <c r="AK1449" s="20"/>
      <c r="AL1449" s="20"/>
      <c r="AM1449" s="20"/>
      <c r="AN1449" s="20"/>
      <c r="AO1449" s="20"/>
      <c r="AP1449" s="20"/>
      <c r="AQ1449" s="20"/>
      <c r="AR1449" s="20"/>
      <c r="AS1449" s="20"/>
      <c r="AT1449" s="20"/>
      <c r="AU1449" s="20"/>
    </row>
    <row r="1450" spans="17:47" x14ac:dyDescent="0.35">
      <c r="Q1450" s="18">
        <v>506</v>
      </c>
      <c r="R1450" s="20"/>
      <c r="S1450" s="20"/>
      <c r="T1450" s="18">
        <v>168</v>
      </c>
      <c r="U1450" s="20"/>
      <c r="V1450" s="20"/>
      <c r="W1450" s="20"/>
      <c r="X1450" s="20"/>
      <c r="Y1450" s="20"/>
      <c r="Z1450" s="20"/>
      <c r="AA1450" s="20"/>
      <c r="AB1450" s="20"/>
      <c r="AC1450" s="20"/>
      <c r="AD1450" s="20"/>
      <c r="AE1450" s="20"/>
      <c r="AF1450" s="20"/>
      <c r="AG1450" s="23"/>
      <c r="AH1450" s="20"/>
      <c r="AI1450" s="20"/>
      <c r="AJ1450" s="23"/>
      <c r="AK1450" s="20"/>
      <c r="AL1450" s="20"/>
      <c r="AM1450" s="20"/>
      <c r="AN1450" s="20"/>
      <c r="AO1450" s="20"/>
      <c r="AP1450" s="20"/>
      <c r="AQ1450" s="20"/>
      <c r="AR1450" s="20"/>
      <c r="AS1450" s="20"/>
      <c r="AT1450" s="20"/>
      <c r="AU1450" s="20"/>
    </row>
    <row r="1451" spans="17:47" x14ac:dyDescent="0.35">
      <c r="Q1451" s="18">
        <v>430</v>
      </c>
      <c r="R1451" s="20"/>
      <c r="S1451" s="20"/>
      <c r="T1451" s="18">
        <v>292</v>
      </c>
      <c r="U1451" s="20"/>
      <c r="V1451" s="20"/>
      <c r="W1451" s="20"/>
      <c r="X1451" s="20"/>
      <c r="Y1451" s="20"/>
      <c r="Z1451" s="20"/>
      <c r="AA1451" s="20"/>
      <c r="AB1451" s="20"/>
      <c r="AC1451" s="20"/>
      <c r="AD1451" s="20"/>
      <c r="AE1451" s="20"/>
      <c r="AF1451" s="20"/>
      <c r="AG1451" s="23"/>
      <c r="AH1451" s="20"/>
      <c r="AI1451" s="20"/>
      <c r="AJ1451" s="23"/>
      <c r="AK1451" s="20"/>
      <c r="AL1451" s="20"/>
      <c r="AM1451" s="20"/>
      <c r="AN1451" s="20"/>
      <c r="AO1451" s="20"/>
      <c r="AP1451" s="20"/>
      <c r="AQ1451" s="20"/>
      <c r="AR1451" s="20"/>
      <c r="AS1451" s="20"/>
      <c r="AT1451" s="20"/>
      <c r="AU1451" s="20"/>
    </row>
    <row r="1452" spans="17:47" x14ac:dyDescent="0.35">
      <c r="Q1452" s="18">
        <v>446</v>
      </c>
      <c r="R1452" s="20"/>
      <c r="S1452" s="20"/>
      <c r="T1452" s="18">
        <v>548</v>
      </c>
      <c r="U1452" s="20"/>
      <c r="V1452" s="20"/>
      <c r="W1452" s="20"/>
      <c r="X1452" s="20"/>
      <c r="Y1452" s="20"/>
      <c r="Z1452" s="20"/>
      <c r="AA1452" s="20"/>
      <c r="AB1452" s="20"/>
      <c r="AC1452" s="20"/>
      <c r="AD1452" s="20"/>
      <c r="AE1452" s="20"/>
      <c r="AF1452" s="20"/>
      <c r="AG1452" s="23"/>
      <c r="AH1452" s="20"/>
      <c r="AI1452" s="20"/>
      <c r="AJ1452" s="23"/>
      <c r="AK1452" s="20"/>
      <c r="AL1452" s="20"/>
      <c r="AM1452" s="20"/>
      <c r="AN1452" s="20"/>
      <c r="AO1452" s="20"/>
      <c r="AP1452" s="20"/>
      <c r="AQ1452" s="20"/>
      <c r="AR1452" s="20"/>
      <c r="AS1452" s="20"/>
      <c r="AT1452" s="20"/>
      <c r="AU1452" s="20"/>
    </row>
    <row r="1453" spans="17:47" x14ac:dyDescent="0.35">
      <c r="Q1453" s="18">
        <v>841</v>
      </c>
      <c r="R1453" s="20"/>
      <c r="S1453" s="20"/>
      <c r="T1453" s="18">
        <v>332</v>
      </c>
      <c r="U1453" s="20"/>
      <c r="V1453" s="20"/>
      <c r="W1453" s="20"/>
      <c r="X1453" s="20"/>
      <c r="Y1453" s="20"/>
      <c r="Z1453" s="20"/>
      <c r="AA1453" s="20"/>
      <c r="AB1453" s="20"/>
      <c r="AC1453" s="20"/>
      <c r="AD1453" s="20"/>
      <c r="AE1453" s="20"/>
      <c r="AF1453" s="20"/>
      <c r="AG1453" s="23"/>
      <c r="AH1453" s="20"/>
      <c r="AI1453" s="20"/>
      <c r="AJ1453" s="23"/>
      <c r="AK1453" s="20"/>
      <c r="AL1453" s="20"/>
      <c r="AM1453" s="20"/>
      <c r="AN1453" s="20"/>
      <c r="AO1453" s="20"/>
      <c r="AP1453" s="20"/>
      <c r="AQ1453" s="20"/>
      <c r="AR1453" s="20"/>
      <c r="AS1453" s="20"/>
      <c r="AT1453" s="20"/>
      <c r="AU1453" s="20"/>
    </row>
    <row r="1454" spans="17:47" x14ac:dyDescent="0.35">
      <c r="Q1454" s="18">
        <v>677</v>
      </c>
      <c r="R1454" s="20"/>
      <c r="S1454" s="20"/>
      <c r="T1454" s="18">
        <v>658</v>
      </c>
      <c r="U1454" s="20"/>
      <c r="V1454" s="20"/>
      <c r="W1454" s="20"/>
      <c r="X1454" s="20"/>
      <c r="Y1454" s="20"/>
      <c r="Z1454" s="20"/>
      <c r="AA1454" s="20"/>
      <c r="AB1454" s="20"/>
      <c r="AC1454" s="20"/>
      <c r="AD1454" s="20"/>
      <c r="AE1454" s="20"/>
      <c r="AF1454" s="20"/>
      <c r="AG1454" s="23"/>
      <c r="AH1454" s="20"/>
      <c r="AI1454" s="20"/>
      <c r="AJ1454" s="23"/>
      <c r="AK1454" s="20"/>
      <c r="AL1454" s="20"/>
      <c r="AM1454" s="20"/>
      <c r="AN1454" s="20"/>
      <c r="AO1454" s="20"/>
      <c r="AP1454" s="20"/>
      <c r="AQ1454" s="20"/>
      <c r="AR1454" s="20"/>
      <c r="AS1454" s="20"/>
      <c r="AT1454" s="20"/>
      <c r="AU1454" s="20"/>
    </row>
    <row r="1455" spans="17:47" x14ac:dyDescent="0.35">
      <c r="Q1455" s="18">
        <v>571</v>
      </c>
      <c r="R1455" s="20"/>
      <c r="S1455" s="20"/>
      <c r="T1455" s="18">
        <v>279</v>
      </c>
      <c r="U1455" s="20"/>
      <c r="V1455" s="20"/>
      <c r="W1455" s="20"/>
      <c r="X1455" s="20"/>
      <c r="Y1455" s="20"/>
      <c r="Z1455" s="20"/>
      <c r="AA1455" s="20"/>
      <c r="AB1455" s="20"/>
      <c r="AC1455" s="20"/>
      <c r="AD1455" s="20"/>
      <c r="AE1455" s="20"/>
      <c r="AF1455" s="20"/>
      <c r="AG1455" s="23"/>
      <c r="AH1455" s="20"/>
      <c r="AI1455" s="20"/>
      <c r="AJ1455" s="23"/>
      <c r="AK1455" s="20"/>
      <c r="AL1455" s="20"/>
      <c r="AM1455" s="20"/>
      <c r="AN1455" s="20"/>
      <c r="AO1455" s="20"/>
      <c r="AP1455" s="20"/>
      <c r="AQ1455" s="20"/>
      <c r="AR1455" s="20"/>
      <c r="AS1455" s="20"/>
      <c r="AT1455" s="20"/>
      <c r="AU1455" s="20"/>
    </row>
    <row r="1456" spans="17:47" x14ac:dyDescent="0.35">
      <c r="Q1456" s="18">
        <v>1109</v>
      </c>
      <c r="R1456" s="20"/>
      <c r="S1456" s="20"/>
      <c r="T1456" s="18">
        <v>192</v>
      </c>
      <c r="U1456" s="20"/>
      <c r="V1456" s="20"/>
      <c r="W1456" s="20"/>
      <c r="X1456" s="20"/>
      <c r="Y1456" s="20"/>
      <c r="Z1456" s="20"/>
      <c r="AA1456" s="20"/>
      <c r="AB1456" s="20"/>
      <c r="AC1456" s="20"/>
      <c r="AD1456" s="20"/>
      <c r="AE1456" s="20"/>
      <c r="AF1456" s="20"/>
      <c r="AG1456" s="23"/>
      <c r="AH1456" s="20"/>
      <c r="AI1456" s="20"/>
      <c r="AJ1456" s="23"/>
      <c r="AK1456" s="20"/>
      <c r="AL1456" s="20"/>
      <c r="AM1456" s="20"/>
      <c r="AN1456" s="20"/>
      <c r="AO1456" s="20"/>
      <c r="AP1456" s="20"/>
      <c r="AQ1456" s="20"/>
      <c r="AR1456" s="20"/>
      <c r="AS1456" s="20"/>
      <c r="AT1456" s="20"/>
      <c r="AU1456" s="20"/>
    </row>
    <row r="1457" spans="17:47" x14ac:dyDescent="0.35">
      <c r="Q1457" s="18">
        <v>736</v>
      </c>
      <c r="R1457" s="20"/>
      <c r="S1457" s="20"/>
      <c r="T1457" s="18">
        <v>260</v>
      </c>
      <c r="U1457" s="20"/>
      <c r="V1457" s="20"/>
      <c r="W1457" s="20"/>
      <c r="X1457" s="20"/>
      <c r="Y1457" s="20"/>
      <c r="Z1457" s="20"/>
      <c r="AA1457" s="20"/>
      <c r="AB1457" s="20"/>
      <c r="AC1457" s="20"/>
      <c r="AD1457" s="20"/>
      <c r="AE1457" s="20"/>
      <c r="AF1457" s="20"/>
      <c r="AG1457" s="23"/>
      <c r="AH1457" s="20"/>
      <c r="AI1457" s="20"/>
      <c r="AJ1457" s="23"/>
      <c r="AK1457" s="20"/>
      <c r="AL1457" s="20"/>
      <c r="AM1457" s="20"/>
      <c r="AN1457" s="20"/>
      <c r="AO1457" s="20"/>
      <c r="AP1457" s="20"/>
      <c r="AQ1457" s="20"/>
      <c r="AR1457" s="20"/>
      <c r="AS1457" s="20"/>
      <c r="AT1457" s="20"/>
      <c r="AU1457" s="20"/>
    </row>
    <row r="1458" spans="17:47" x14ac:dyDescent="0.35">
      <c r="Q1458" s="18">
        <v>802</v>
      </c>
      <c r="R1458" s="20"/>
      <c r="S1458" s="20"/>
      <c r="T1458" s="18">
        <v>243</v>
      </c>
      <c r="U1458" s="20"/>
      <c r="V1458" s="20"/>
      <c r="W1458" s="20"/>
      <c r="X1458" s="20"/>
      <c r="Y1458" s="20"/>
      <c r="Z1458" s="20"/>
      <c r="AA1458" s="20"/>
      <c r="AB1458" s="20"/>
      <c r="AC1458" s="20"/>
      <c r="AD1458" s="20"/>
      <c r="AE1458" s="20"/>
      <c r="AF1458" s="20"/>
      <c r="AG1458" s="23"/>
      <c r="AH1458" s="20"/>
      <c r="AI1458" s="20"/>
      <c r="AJ1458" s="23"/>
      <c r="AK1458" s="20"/>
      <c r="AL1458" s="20"/>
      <c r="AM1458" s="20"/>
      <c r="AN1458" s="20"/>
      <c r="AO1458" s="20"/>
      <c r="AP1458" s="20"/>
      <c r="AQ1458" s="20"/>
      <c r="AR1458" s="20"/>
      <c r="AS1458" s="20"/>
      <c r="AT1458" s="20"/>
      <c r="AU1458" s="20"/>
    </row>
    <row r="1459" spans="17:47" x14ac:dyDescent="0.35">
      <c r="Q1459" s="18">
        <v>1227</v>
      </c>
      <c r="R1459" s="20"/>
      <c r="S1459" s="20"/>
      <c r="T1459" s="18">
        <v>228</v>
      </c>
      <c r="U1459" s="20"/>
      <c r="V1459" s="20"/>
      <c r="W1459" s="20"/>
      <c r="X1459" s="20"/>
      <c r="Y1459" s="20"/>
      <c r="Z1459" s="20"/>
      <c r="AA1459" s="20"/>
      <c r="AB1459" s="20"/>
      <c r="AC1459" s="20"/>
      <c r="AD1459" s="20"/>
      <c r="AE1459" s="20"/>
      <c r="AF1459" s="20"/>
      <c r="AG1459" s="23"/>
      <c r="AH1459" s="20"/>
      <c r="AI1459" s="20"/>
      <c r="AJ1459" s="23"/>
      <c r="AK1459" s="20"/>
      <c r="AL1459" s="20"/>
      <c r="AM1459" s="20"/>
      <c r="AN1459" s="20"/>
      <c r="AO1459" s="20"/>
      <c r="AP1459" s="20"/>
      <c r="AQ1459" s="20"/>
      <c r="AR1459" s="20"/>
      <c r="AS1459" s="20"/>
      <c r="AT1459" s="20"/>
      <c r="AU1459" s="20"/>
    </row>
    <row r="1460" spans="17:47" x14ac:dyDescent="0.35">
      <c r="Q1460" s="18">
        <v>440</v>
      </c>
      <c r="R1460" s="20"/>
      <c r="S1460" s="20"/>
      <c r="T1460" s="18">
        <v>296</v>
      </c>
      <c r="U1460" s="20"/>
      <c r="V1460" s="20"/>
      <c r="W1460" s="20"/>
      <c r="X1460" s="20"/>
      <c r="Y1460" s="20"/>
      <c r="Z1460" s="20"/>
      <c r="AA1460" s="20"/>
      <c r="AB1460" s="20"/>
      <c r="AC1460" s="20"/>
      <c r="AD1460" s="20"/>
      <c r="AE1460" s="20"/>
      <c r="AF1460" s="20"/>
      <c r="AG1460" s="23"/>
      <c r="AH1460" s="20"/>
      <c r="AI1460" s="20"/>
      <c r="AJ1460" s="23"/>
      <c r="AK1460" s="20"/>
      <c r="AL1460" s="20"/>
      <c r="AM1460" s="20"/>
      <c r="AN1460" s="20"/>
      <c r="AO1460" s="20"/>
      <c r="AP1460" s="20"/>
      <c r="AQ1460" s="20"/>
      <c r="AR1460" s="20"/>
      <c r="AS1460" s="20"/>
      <c r="AT1460" s="20"/>
      <c r="AU1460" s="20"/>
    </row>
    <row r="1461" spans="17:47" x14ac:dyDescent="0.35">
      <c r="Q1461" s="18">
        <v>607</v>
      </c>
      <c r="R1461" s="20"/>
      <c r="S1461" s="20"/>
      <c r="T1461" s="18">
        <v>242</v>
      </c>
      <c r="U1461" s="20"/>
      <c r="V1461" s="20"/>
      <c r="W1461" s="20"/>
      <c r="X1461" s="20"/>
      <c r="Y1461" s="20"/>
      <c r="Z1461" s="20"/>
      <c r="AA1461" s="20"/>
      <c r="AB1461" s="20"/>
      <c r="AC1461" s="20"/>
      <c r="AD1461" s="20"/>
      <c r="AE1461" s="20"/>
      <c r="AF1461" s="20"/>
      <c r="AG1461" s="23"/>
      <c r="AH1461" s="20"/>
      <c r="AI1461" s="20"/>
      <c r="AJ1461" s="23"/>
      <c r="AK1461" s="20"/>
      <c r="AL1461" s="20"/>
      <c r="AM1461" s="20"/>
      <c r="AN1461" s="20"/>
      <c r="AO1461" s="20"/>
      <c r="AP1461" s="20"/>
      <c r="AQ1461" s="20"/>
      <c r="AR1461" s="20"/>
      <c r="AS1461" s="20"/>
      <c r="AT1461" s="20"/>
      <c r="AU1461" s="20"/>
    </row>
    <row r="1462" spans="17:47" x14ac:dyDescent="0.35">
      <c r="Q1462" s="18">
        <v>637</v>
      </c>
      <c r="R1462" s="20"/>
      <c r="S1462" s="20"/>
      <c r="T1462" s="18">
        <v>418</v>
      </c>
      <c r="U1462" s="20"/>
      <c r="V1462" s="20"/>
      <c r="W1462" s="20"/>
      <c r="X1462" s="20"/>
      <c r="Y1462" s="20"/>
      <c r="Z1462" s="20"/>
      <c r="AA1462" s="20"/>
      <c r="AB1462" s="20"/>
      <c r="AC1462" s="20"/>
      <c r="AD1462" s="20"/>
      <c r="AE1462" s="20"/>
      <c r="AF1462" s="20"/>
      <c r="AG1462" s="23"/>
      <c r="AH1462" s="20"/>
      <c r="AI1462" s="20"/>
      <c r="AJ1462" s="23"/>
      <c r="AK1462" s="20"/>
      <c r="AL1462" s="20"/>
      <c r="AM1462" s="20"/>
      <c r="AN1462" s="20"/>
      <c r="AO1462" s="20"/>
      <c r="AP1462" s="20"/>
      <c r="AQ1462" s="20"/>
      <c r="AR1462" s="20"/>
      <c r="AS1462" s="20"/>
      <c r="AT1462" s="20"/>
      <c r="AU1462" s="20"/>
    </row>
    <row r="1463" spans="17:47" x14ac:dyDescent="0.35">
      <c r="Q1463" s="18">
        <v>1085</v>
      </c>
      <c r="R1463" s="20"/>
      <c r="S1463" s="20"/>
      <c r="T1463" s="18">
        <v>689</v>
      </c>
      <c r="U1463" s="20"/>
      <c r="V1463" s="20"/>
      <c r="W1463" s="20"/>
      <c r="X1463" s="20"/>
      <c r="Y1463" s="20"/>
      <c r="Z1463" s="20"/>
      <c r="AA1463" s="20"/>
      <c r="AB1463" s="20"/>
      <c r="AC1463" s="20"/>
      <c r="AD1463" s="20"/>
      <c r="AE1463" s="20"/>
      <c r="AF1463" s="20"/>
      <c r="AG1463" s="23"/>
      <c r="AH1463" s="20"/>
      <c r="AI1463" s="20"/>
      <c r="AJ1463" s="23"/>
      <c r="AK1463" s="20"/>
      <c r="AL1463" s="20"/>
      <c r="AM1463" s="20"/>
      <c r="AN1463" s="20"/>
      <c r="AO1463" s="20"/>
      <c r="AP1463" s="20"/>
      <c r="AQ1463" s="20"/>
      <c r="AR1463" s="20"/>
      <c r="AS1463" s="20"/>
      <c r="AT1463" s="20"/>
      <c r="AU1463" s="20"/>
    </row>
    <row r="1464" spans="17:47" x14ac:dyDescent="0.35">
      <c r="Q1464" s="18">
        <v>636</v>
      </c>
      <c r="R1464" s="20"/>
      <c r="S1464" s="20"/>
      <c r="T1464" s="18">
        <v>284</v>
      </c>
      <c r="U1464" s="20"/>
      <c r="V1464" s="20"/>
      <c r="W1464" s="20"/>
      <c r="X1464" s="20"/>
      <c r="Y1464" s="20"/>
      <c r="Z1464" s="20"/>
      <c r="AA1464" s="20"/>
      <c r="AB1464" s="20"/>
      <c r="AC1464" s="20"/>
      <c r="AD1464" s="20"/>
      <c r="AE1464" s="20"/>
      <c r="AF1464" s="20"/>
      <c r="AG1464" s="23"/>
      <c r="AH1464" s="20"/>
      <c r="AI1464" s="20"/>
      <c r="AJ1464" s="23"/>
      <c r="AK1464" s="20"/>
      <c r="AL1464" s="20"/>
      <c r="AM1464" s="20"/>
      <c r="AN1464" s="20"/>
      <c r="AO1464" s="20"/>
      <c r="AP1464" s="20"/>
      <c r="AQ1464" s="20"/>
      <c r="AR1464" s="20"/>
      <c r="AS1464" s="20"/>
      <c r="AT1464" s="20"/>
      <c r="AU1464" s="20"/>
    </row>
    <row r="1465" spans="17:47" x14ac:dyDescent="0.35">
      <c r="Q1465" s="18">
        <v>766</v>
      </c>
      <c r="R1465" s="20"/>
      <c r="S1465" s="20"/>
      <c r="T1465" s="18">
        <v>763</v>
      </c>
      <c r="U1465" s="20"/>
      <c r="V1465" s="20"/>
      <c r="W1465" s="20"/>
      <c r="X1465" s="20"/>
      <c r="Y1465" s="20"/>
      <c r="Z1465" s="20"/>
      <c r="AA1465" s="20"/>
      <c r="AB1465" s="20"/>
      <c r="AC1465" s="20"/>
      <c r="AD1465" s="20"/>
      <c r="AE1465" s="20"/>
      <c r="AF1465" s="20"/>
      <c r="AG1465" s="23"/>
      <c r="AH1465" s="20"/>
      <c r="AI1465" s="20"/>
      <c r="AJ1465" s="23"/>
      <c r="AK1465" s="20"/>
      <c r="AL1465" s="20"/>
      <c r="AM1465" s="20"/>
      <c r="AN1465" s="20"/>
      <c r="AO1465" s="20"/>
      <c r="AP1465" s="20"/>
      <c r="AQ1465" s="20"/>
      <c r="AR1465" s="20"/>
      <c r="AS1465" s="20"/>
      <c r="AT1465" s="20"/>
      <c r="AU1465" s="20"/>
    </row>
    <row r="1466" spans="17:47" x14ac:dyDescent="0.35">
      <c r="Q1466" s="18">
        <v>652</v>
      </c>
      <c r="R1466" s="20"/>
      <c r="S1466" s="20"/>
      <c r="T1466" s="18">
        <v>730</v>
      </c>
      <c r="U1466" s="20"/>
      <c r="V1466" s="20"/>
      <c r="W1466" s="20"/>
      <c r="X1466" s="20"/>
      <c r="Y1466" s="20"/>
      <c r="Z1466" s="20"/>
      <c r="AA1466" s="20"/>
      <c r="AB1466" s="20"/>
      <c r="AC1466" s="20"/>
      <c r="AD1466" s="20"/>
      <c r="AE1466" s="20"/>
      <c r="AF1466" s="20"/>
      <c r="AG1466" s="23"/>
      <c r="AH1466" s="20"/>
      <c r="AI1466" s="20"/>
      <c r="AJ1466" s="23"/>
      <c r="AK1466" s="20"/>
      <c r="AL1466" s="20"/>
      <c r="AM1466" s="20"/>
      <c r="AN1466" s="20"/>
      <c r="AO1466" s="20"/>
      <c r="AP1466" s="20"/>
      <c r="AQ1466" s="20"/>
      <c r="AR1466" s="20"/>
      <c r="AS1466" s="20"/>
      <c r="AT1466" s="20"/>
      <c r="AU1466" s="20"/>
    </row>
    <row r="1467" spans="17:47" x14ac:dyDescent="0.35">
      <c r="Q1467" s="18">
        <v>991</v>
      </c>
      <c r="R1467" s="20"/>
      <c r="S1467" s="20"/>
      <c r="T1467" s="18">
        <v>170</v>
      </c>
      <c r="U1467" s="20"/>
      <c r="V1467" s="20"/>
      <c r="W1467" s="20"/>
      <c r="X1467" s="20"/>
      <c r="Y1467" s="20"/>
      <c r="Z1467" s="20"/>
      <c r="AA1467" s="20"/>
      <c r="AB1467" s="20"/>
      <c r="AC1467" s="20"/>
      <c r="AD1467" s="20"/>
      <c r="AE1467" s="20"/>
      <c r="AF1467" s="20"/>
      <c r="AG1467" s="23"/>
      <c r="AH1467" s="20"/>
      <c r="AI1467" s="20"/>
      <c r="AJ1467" s="23"/>
      <c r="AK1467" s="20"/>
      <c r="AL1467" s="20"/>
      <c r="AM1467" s="20"/>
      <c r="AN1467" s="20"/>
      <c r="AO1467" s="20"/>
      <c r="AP1467" s="20"/>
      <c r="AQ1467" s="20"/>
      <c r="AR1467" s="20"/>
      <c r="AS1467" s="20"/>
      <c r="AT1467" s="20"/>
      <c r="AU1467" s="20"/>
    </row>
    <row r="1468" spans="17:47" x14ac:dyDescent="0.35">
      <c r="Q1468" s="18">
        <v>393</v>
      </c>
      <c r="R1468" s="20"/>
      <c r="S1468" s="20"/>
      <c r="T1468" s="18">
        <v>985</v>
      </c>
      <c r="U1468" s="20"/>
      <c r="V1468" s="20"/>
      <c r="W1468" s="20"/>
      <c r="X1468" s="20"/>
      <c r="Y1468" s="20"/>
      <c r="Z1468" s="20"/>
      <c r="AA1468" s="20"/>
      <c r="AB1468" s="20"/>
      <c r="AC1468" s="20"/>
      <c r="AD1468" s="20"/>
      <c r="AE1468" s="20"/>
      <c r="AF1468" s="20"/>
      <c r="AG1468" s="23"/>
      <c r="AH1468" s="20"/>
      <c r="AI1468" s="20"/>
      <c r="AJ1468" s="23"/>
      <c r="AK1468" s="20"/>
      <c r="AL1468" s="20"/>
      <c r="AM1468" s="20"/>
      <c r="AN1468" s="20"/>
      <c r="AO1468" s="20"/>
      <c r="AP1468" s="20"/>
      <c r="AQ1468" s="20"/>
      <c r="AR1468" s="20"/>
      <c r="AS1468" s="20"/>
      <c r="AT1468" s="20"/>
      <c r="AU1468" s="20"/>
    </row>
    <row r="1469" spans="17:47" x14ac:dyDescent="0.35">
      <c r="Q1469" s="18">
        <v>721</v>
      </c>
      <c r="R1469" s="20"/>
      <c r="S1469" s="20"/>
      <c r="T1469" s="18">
        <v>464</v>
      </c>
      <c r="U1469" s="20"/>
      <c r="V1469" s="20"/>
      <c r="W1469" s="20"/>
      <c r="X1469" s="20"/>
      <c r="Y1469" s="20"/>
      <c r="Z1469" s="20"/>
      <c r="AA1469" s="20"/>
      <c r="AB1469" s="20"/>
      <c r="AC1469" s="20"/>
      <c r="AD1469" s="20"/>
      <c r="AE1469" s="20"/>
      <c r="AF1469" s="20"/>
      <c r="AG1469" s="23"/>
      <c r="AH1469" s="20"/>
      <c r="AI1469" s="20"/>
      <c r="AJ1469" s="23"/>
      <c r="AK1469" s="20"/>
      <c r="AL1469" s="20"/>
      <c r="AM1469" s="20"/>
      <c r="AN1469" s="20"/>
      <c r="AO1469" s="20"/>
      <c r="AP1469" s="20"/>
      <c r="AQ1469" s="20"/>
      <c r="AR1469" s="20"/>
      <c r="AS1469" s="20"/>
      <c r="AT1469" s="20"/>
      <c r="AU1469" s="20"/>
    </row>
    <row r="1470" spans="17:47" x14ac:dyDescent="0.35">
      <c r="Q1470" s="18">
        <v>771</v>
      </c>
      <c r="R1470" s="20"/>
      <c r="S1470" s="20"/>
      <c r="T1470" s="18">
        <v>362</v>
      </c>
      <c r="U1470" s="20"/>
      <c r="V1470" s="20"/>
      <c r="W1470" s="20"/>
      <c r="X1470" s="20"/>
      <c r="Y1470" s="20"/>
      <c r="Z1470" s="20"/>
      <c r="AA1470" s="20"/>
      <c r="AB1470" s="20"/>
      <c r="AC1470" s="20"/>
      <c r="AD1470" s="20"/>
      <c r="AE1470" s="20"/>
      <c r="AF1470" s="20"/>
      <c r="AG1470" s="23"/>
      <c r="AH1470" s="20"/>
      <c r="AI1470" s="20"/>
      <c r="AJ1470" s="23"/>
      <c r="AK1470" s="20"/>
      <c r="AL1470" s="20"/>
      <c r="AM1470" s="20"/>
      <c r="AN1470" s="20"/>
      <c r="AO1470" s="20"/>
      <c r="AP1470" s="20"/>
      <c r="AQ1470" s="20"/>
      <c r="AR1470" s="20"/>
      <c r="AS1470" s="20"/>
      <c r="AT1470" s="20"/>
      <c r="AU1470" s="20"/>
    </row>
    <row r="1471" spans="17:47" x14ac:dyDescent="0.35">
      <c r="Q1471" s="18">
        <v>662</v>
      </c>
      <c r="R1471" s="20"/>
      <c r="S1471" s="20"/>
      <c r="T1471" s="18">
        <v>436</v>
      </c>
      <c r="U1471" s="20"/>
      <c r="V1471" s="20"/>
      <c r="W1471" s="20"/>
      <c r="X1471" s="20"/>
      <c r="Y1471" s="20"/>
      <c r="Z1471" s="20"/>
      <c r="AA1471" s="20"/>
      <c r="AB1471" s="20"/>
      <c r="AC1471" s="20"/>
      <c r="AD1471" s="20"/>
      <c r="AE1471" s="20"/>
      <c r="AF1471" s="20"/>
      <c r="AG1471" s="23"/>
      <c r="AH1471" s="20"/>
      <c r="AI1471" s="20"/>
      <c r="AJ1471" s="23"/>
      <c r="AK1471" s="20"/>
      <c r="AL1471" s="20"/>
      <c r="AM1471" s="20"/>
      <c r="AN1471" s="20"/>
      <c r="AO1471" s="20"/>
      <c r="AP1471" s="20"/>
      <c r="AQ1471" s="20"/>
      <c r="AR1471" s="20"/>
      <c r="AS1471" s="20"/>
      <c r="AT1471" s="20"/>
      <c r="AU1471" s="20"/>
    </row>
    <row r="1472" spans="17:47" x14ac:dyDescent="0.35">
      <c r="Q1472" s="18">
        <v>299</v>
      </c>
      <c r="R1472" s="20"/>
      <c r="S1472" s="20"/>
      <c r="T1472" s="18">
        <v>340</v>
      </c>
      <c r="U1472" s="20"/>
      <c r="V1472" s="20"/>
      <c r="W1472" s="20"/>
      <c r="X1472" s="20"/>
      <c r="Y1472" s="20"/>
      <c r="Z1472" s="20"/>
      <c r="AA1472" s="20"/>
      <c r="AB1472" s="20"/>
      <c r="AC1472" s="20"/>
      <c r="AD1472" s="20"/>
      <c r="AE1472" s="20"/>
      <c r="AF1472" s="20"/>
      <c r="AG1472" s="23"/>
      <c r="AH1472" s="20"/>
      <c r="AI1472" s="20"/>
      <c r="AJ1472" s="23"/>
      <c r="AK1472" s="20"/>
      <c r="AL1472" s="20"/>
      <c r="AM1472" s="20"/>
      <c r="AN1472" s="20"/>
      <c r="AO1472" s="20"/>
      <c r="AP1472" s="20"/>
      <c r="AQ1472" s="20"/>
      <c r="AR1472" s="20"/>
      <c r="AS1472" s="20"/>
      <c r="AT1472" s="20"/>
      <c r="AU1472" s="20"/>
    </row>
    <row r="1473" spans="17:47" x14ac:dyDescent="0.35">
      <c r="Q1473" s="18">
        <v>519</v>
      </c>
      <c r="R1473" s="20"/>
      <c r="S1473" s="20"/>
      <c r="T1473" s="18">
        <v>311</v>
      </c>
      <c r="U1473" s="20"/>
      <c r="V1473" s="20"/>
      <c r="W1473" s="20"/>
      <c r="X1473" s="20"/>
      <c r="Y1473" s="20"/>
      <c r="Z1473" s="20"/>
      <c r="AA1473" s="20"/>
      <c r="AB1473" s="20"/>
      <c r="AC1473" s="20"/>
      <c r="AD1473" s="20"/>
      <c r="AE1473" s="20"/>
      <c r="AF1473" s="20"/>
      <c r="AG1473" s="23"/>
      <c r="AH1473" s="20"/>
      <c r="AI1473" s="20"/>
      <c r="AJ1473" s="23"/>
      <c r="AK1473" s="20"/>
      <c r="AL1473" s="20"/>
      <c r="AM1473" s="20"/>
      <c r="AN1473" s="20"/>
      <c r="AO1473" s="20"/>
      <c r="AP1473" s="20"/>
      <c r="AQ1473" s="20"/>
      <c r="AR1473" s="20"/>
      <c r="AS1473" s="20"/>
      <c r="AT1473" s="20"/>
      <c r="AU1473" s="20"/>
    </row>
    <row r="1474" spans="17:47" x14ac:dyDescent="0.35">
      <c r="Q1474" s="18">
        <v>694</v>
      </c>
      <c r="R1474" s="20"/>
      <c r="S1474" s="20"/>
      <c r="T1474" s="18">
        <v>652</v>
      </c>
      <c r="U1474" s="20"/>
      <c r="V1474" s="20"/>
      <c r="W1474" s="20"/>
      <c r="X1474" s="20"/>
      <c r="Y1474" s="20"/>
      <c r="Z1474" s="20"/>
      <c r="AA1474" s="20"/>
      <c r="AB1474" s="20"/>
      <c r="AC1474" s="20"/>
      <c r="AD1474" s="20"/>
      <c r="AE1474" s="20"/>
      <c r="AF1474" s="20"/>
      <c r="AG1474" s="23"/>
      <c r="AH1474" s="20"/>
      <c r="AI1474" s="20"/>
      <c r="AJ1474" s="23"/>
      <c r="AK1474" s="20"/>
      <c r="AL1474" s="20"/>
      <c r="AM1474" s="20"/>
      <c r="AN1474" s="20"/>
      <c r="AO1474" s="20"/>
      <c r="AP1474" s="20"/>
      <c r="AQ1474" s="20"/>
      <c r="AR1474" s="20"/>
      <c r="AS1474" s="20"/>
      <c r="AT1474" s="20"/>
      <c r="AU1474" s="20"/>
    </row>
    <row r="1475" spans="17:47" x14ac:dyDescent="0.35">
      <c r="Q1475" s="18">
        <v>679</v>
      </c>
      <c r="R1475" s="20"/>
      <c r="S1475" s="20"/>
      <c r="T1475" s="18">
        <v>962</v>
      </c>
      <c r="U1475" s="20"/>
      <c r="V1475" s="20"/>
      <c r="W1475" s="20"/>
      <c r="X1475" s="20"/>
      <c r="Y1475" s="20"/>
      <c r="Z1475" s="20"/>
      <c r="AA1475" s="20"/>
      <c r="AB1475" s="20"/>
      <c r="AC1475" s="20"/>
      <c r="AD1475" s="20"/>
      <c r="AE1475" s="20"/>
      <c r="AF1475" s="20"/>
      <c r="AG1475" s="23"/>
      <c r="AH1475" s="20"/>
      <c r="AI1475" s="20"/>
      <c r="AJ1475" s="23"/>
      <c r="AK1475" s="20"/>
      <c r="AL1475" s="20"/>
      <c r="AM1475" s="20"/>
      <c r="AN1475" s="20"/>
      <c r="AO1475" s="20"/>
      <c r="AP1475" s="20"/>
      <c r="AQ1475" s="20"/>
      <c r="AR1475" s="20"/>
      <c r="AS1475" s="20"/>
      <c r="AT1475" s="20"/>
      <c r="AU1475" s="20"/>
    </row>
    <row r="1476" spans="17:47" x14ac:dyDescent="0.35">
      <c r="Q1476" s="18">
        <v>111</v>
      </c>
      <c r="R1476" s="20"/>
      <c r="S1476" s="20"/>
      <c r="T1476" s="18">
        <v>349</v>
      </c>
      <c r="U1476" s="20"/>
      <c r="V1476" s="20"/>
      <c r="W1476" s="20"/>
      <c r="X1476" s="20"/>
      <c r="Y1476" s="20"/>
      <c r="Z1476" s="20"/>
      <c r="AA1476" s="20"/>
      <c r="AB1476" s="20"/>
      <c r="AC1476" s="20"/>
      <c r="AD1476" s="20"/>
      <c r="AE1476" s="20"/>
      <c r="AF1476" s="20"/>
      <c r="AG1476" s="23"/>
      <c r="AH1476" s="20"/>
      <c r="AI1476" s="20"/>
      <c r="AJ1476" s="23"/>
      <c r="AK1476" s="20"/>
      <c r="AL1476" s="20"/>
      <c r="AM1476" s="20"/>
      <c r="AN1476" s="20"/>
      <c r="AO1476" s="20"/>
      <c r="AP1476" s="20"/>
      <c r="AQ1476" s="20"/>
      <c r="AR1476" s="20"/>
      <c r="AS1476" s="20"/>
      <c r="AT1476" s="20"/>
      <c r="AU1476" s="20"/>
    </row>
    <row r="1477" spans="17:47" x14ac:dyDescent="0.35">
      <c r="Q1477" s="18">
        <v>563</v>
      </c>
      <c r="R1477" s="20"/>
      <c r="S1477" s="20"/>
      <c r="T1477" s="18">
        <v>436</v>
      </c>
      <c r="U1477" s="20"/>
      <c r="V1477" s="20"/>
      <c r="W1477" s="20"/>
      <c r="X1477" s="20"/>
      <c r="Y1477" s="20"/>
      <c r="Z1477" s="20"/>
      <c r="AA1477" s="20"/>
      <c r="AB1477" s="20"/>
      <c r="AC1477" s="20"/>
      <c r="AD1477" s="20"/>
      <c r="AE1477" s="20"/>
      <c r="AF1477" s="20"/>
      <c r="AG1477" s="23"/>
      <c r="AH1477" s="20"/>
      <c r="AI1477" s="20"/>
      <c r="AJ1477" s="23"/>
      <c r="AK1477" s="20"/>
      <c r="AL1477" s="20"/>
      <c r="AM1477" s="20"/>
      <c r="AN1477" s="20"/>
      <c r="AO1477" s="20"/>
      <c r="AP1477" s="20"/>
      <c r="AQ1477" s="20"/>
      <c r="AR1477" s="20"/>
      <c r="AS1477" s="20"/>
      <c r="AT1477" s="20"/>
      <c r="AU1477" s="20"/>
    </row>
    <row r="1478" spans="17:47" x14ac:dyDescent="0.35">
      <c r="Q1478" s="18">
        <v>1146</v>
      </c>
      <c r="R1478" s="20"/>
      <c r="S1478" s="20"/>
      <c r="T1478" s="18">
        <v>299</v>
      </c>
      <c r="U1478" s="20"/>
      <c r="V1478" s="20"/>
      <c r="W1478" s="20"/>
      <c r="X1478" s="20"/>
      <c r="Y1478" s="20"/>
      <c r="Z1478" s="20"/>
      <c r="AA1478" s="20"/>
      <c r="AB1478" s="20"/>
      <c r="AC1478" s="20"/>
      <c r="AD1478" s="20"/>
      <c r="AE1478" s="20"/>
      <c r="AF1478" s="20"/>
      <c r="AG1478" s="23"/>
      <c r="AH1478" s="20"/>
      <c r="AI1478" s="20"/>
      <c r="AJ1478" s="23"/>
      <c r="AK1478" s="20"/>
      <c r="AL1478" s="20"/>
      <c r="AM1478" s="20"/>
      <c r="AN1478" s="20"/>
      <c r="AO1478" s="20"/>
      <c r="AP1478" s="20"/>
      <c r="AQ1478" s="20"/>
      <c r="AR1478" s="20"/>
      <c r="AS1478" s="20"/>
      <c r="AT1478" s="20"/>
      <c r="AU1478" s="20"/>
    </row>
    <row r="1479" spans="17:47" x14ac:dyDescent="0.35">
      <c r="Q1479" s="18">
        <v>389</v>
      </c>
      <c r="R1479" s="20"/>
      <c r="S1479" s="20"/>
      <c r="T1479" s="18">
        <v>249</v>
      </c>
      <c r="U1479" s="20"/>
      <c r="V1479" s="20"/>
      <c r="W1479" s="20"/>
      <c r="X1479" s="20"/>
      <c r="Y1479" s="20"/>
      <c r="Z1479" s="20"/>
      <c r="AA1479" s="20"/>
      <c r="AB1479" s="20"/>
      <c r="AC1479" s="20"/>
      <c r="AD1479" s="20"/>
      <c r="AE1479" s="20"/>
      <c r="AF1479" s="20"/>
      <c r="AG1479" s="23"/>
      <c r="AH1479" s="20"/>
      <c r="AI1479" s="20"/>
      <c r="AJ1479" s="23"/>
      <c r="AK1479" s="20"/>
      <c r="AL1479" s="20"/>
      <c r="AM1479" s="20"/>
      <c r="AN1479" s="20"/>
      <c r="AO1479" s="20"/>
      <c r="AP1479" s="20"/>
      <c r="AQ1479" s="20"/>
      <c r="AR1479" s="20"/>
      <c r="AS1479" s="20"/>
      <c r="AT1479" s="20"/>
      <c r="AU1479" s="20"/>
    </row>
    <row r="1480" spans="17:47" x14ac:dyDescent="0.35">
      <c r="Q1480" s="18">
        <v>790</v>
      </c>
      <c r="R1480" s="20"/>
      <c r="S1480" s="20"/>
      <c r="T1480" s="18">
        <v>479</v>
      </c>
      <c r="U1480" s="20"/>
      <c r="V1480" s="20"/>
      <c r="W1480" s="20"/>
      <c r="X1480" s="20"/>
      <c r="Y1480" s="20"/>
      <c r="Z1480" s="20"/>
      <c r="AA1480" s="20"/>
      <c r="AB1480" s="20"/>
      <c r="AC1480" s="20"/>
      <c r="AD1480" s="20"/>
      <c r="AE1480" s="20"/>
      <c r="AF1480" s="20"/>
      <c r="AG1480" s="23"/>
      <c r="AH1480" s="20"/>
      <c r="AI1480" s="20"/>
      <c r="AJ1480" s="23"/>
      <c r="AK1480" s="20"/>
      <c r="AL1480" s="20"/>
      <c r="AM1480" s="20"/>
      <c r="AN1480" s="20"/>
      <c r="AO1480" s="20"/>
      <c r="AP1480" s="20"/>
      <c r="AQ1480" s="20"/>
      <c r="AR1480" s="20"/>
      <c r="AS1480" s="20"/>
      <c r="AT1480" s="20"/>
      <c r="AU1480" s="20"/>
    </row>
    <row r="1481" spans="17:47" x14ac:dyDescent="0.35">
      <c r="Q1481" s="18">
        <v>365</v>
      </c>
      <c r="R1481" s="20"/>
      <c r="S1481" s="20"/>
      <c r="T1481" s="18">
        <v>404</v>
      </c>
      <c r="U1481" s="20"/>
      <c r="V1481" s="20"/>
      <c r="W1481" s="20"/>
      <c r="X1481" s="20"/>
      <c r="Y1481" s="20"/>
      <c r="Z1481" s="20"/>
      <c r="AA1481" s="20"/>
      <c r="AB1481" s="20"/>
      <c r="AC1481" s="20"/>
      <c r="AD1481" s="20"/>
      <c r="AE1481" s="20"/>
      <c r="AF1481" s="20"/>
      <c r="AG1481" s="23"/>
      <c r="AH1481" s="20"/>
      <c r="AI1481" s="20"/>
      <c r="AJ1481" s="23"/>
      <c r="AK1481" s="20"/>
      <c r="AL1481" s="20"/>
      <c r="AM1481" s="20"/>
      <c r="AN1481" s="20"/>
      <c r="AO1481" s="20"/>
      <c r="AP1481" s="20"/>
      <c r="AQ1481" s="20"/>
      <c r="AR1481" s="20"/>
      <c r="AS1481" s="20"/>
      <c r="AT1481" s="20"/>
      <c r="AU1481" s="20"/>
    </row>
    <row r="1482" spans="17:47" x14ac:dyDescent="0.35">
      <c r="Q1482" s="18">
        <v>1088</v>
      </c>
      <c r="R1482" s="20"/>
      <c r="S1482" s="20"/>
      <c r="T1482" s="18">
        <v>1008</v>
      </c>
      <c r="U1482" s="20"/>
      <c r="V1482" s="20"/>
      <c r="W1482" s="20"/>
      <c r="X1482" s="20"/>
      <c r="Y1482" s="20"/>
      <c r="Z1482" s="20"/>
      <c r="AA1482" s="20"/>
      <c r="AB1482" s="20"/>
      <c r="AC1482" s="20"/>
      <c r="AD1482" s="20"/>
      <c r="AE1482" s="20"/>
      <c r="AF1482" s="20"/>
      <c r="AG1482" s="23"/>
      <c r="AH1482" s="20"/>
      <c r="AI1482" s="20"/>
      <c r="AJ1482" s="23"/>
      <c r="AK1482" s="20"/>
      <c r="AL1482" s="20"/>
      <c r="AM1482" s="20"/>
      <c r="AN1482" s="20"/>
      <c r="AO1482" s="20"/>
      <c r="AP1482" s="20"/>
      <c r="AQ1482" s="20"/>
      <c r="AR1482" s="20"/>
      <c r="AS1482" s="20"/>
      <c r="AT1482" s="20"/>
      <c r="AU1482" s="20"/>
    </row>
    <row r="1483" spans="17:47" x14ac:dyDescent="0.35">
      <c r="Q1483" s="18">
        <v>101</v>
      </c>
      <c r="R1483" s="20"/>
      <c r="S1483" s="20"/>
      <c r="T1483" s="18">
        <v>840</v>
      </c>
      <c r="U1483" s="20"/>
      <c r="V1483" s="20"/>
      <c r="W1483" s="20"/>
      <c r="X1483" s="20"/>
      <c r="Y1483" s="20"/>
      <c r="Z1483" s="20"/>
      <c r="AA1483" s="20"/>
      <c r="AB1483" s="20"/>
      <c r="AC1483" s="20"/>
      <c r="AD1483" s="20"/>
      <c r="AE1483" s="20"/>
      <c r="AF1483" s="20"/>
      <c r="AG1483" s="23"/>
      <c r="AH1483" s="20"/>
      <c r="AI1483" s="20"/>
      <c r="AJ1483" s="23"/>
      <c r="AK1483" s="20"/>
      <c r="AL1483" s="20"/>
      <c r="AM1483" s="20"/>
      <c r="AN1483" s="20"/>
      <c r="AO1483" s="20"/>
      <c r="AP1483" s="20"/>
      <c r="AQ1483" s="20"/>
      <c r="AR1483" s="20"/>
      <c r="AS1483" s="20"/>
      <c r="AT1483" s="20"/>
      <c r="AU1483" s="20"/>
    </row>
    <row r="1484" spans="17:47" x14ac:dyDescent="0.35">
      <c r="Q1484" s="18">
        <v>1943</v>
      </c>
      <c r="R1484" s="20"/>
      <c r="S1484" s="20"/>
      <c r="T1484" s="18">
        <v>298</v>
      </c>
      <c r="U1484" s="20"/>
      <c r="V1484" s="20"/>
      <c r="W1484" s="20"/>
      <c r="X1484" s="20"/>
      <c r="Y1484" s="20"/>
      <c r="Z1484" s="20"/>
      <c r="AA1484" s="20"/>
      <c r="AB1484" s="20"/>
      <c r="AC1484" s="20"/>
      <c r="AD1484" s="20"/>
      <c r="AE1484" s="20"/>
      <c r="AF1484" s="20"/>
      <c r="AG1484" s="23"/>
      <c r="AH1484" s="20"/>
      <c r="AI1484" s="20"/>
      <c r="AJ1484" s="23"/>
      <c r="AK1484" s="20"/>
      <c r="AL1484" s="20"/>
      <c r="AM1484" s="20"/>
      <c r="AN1484" s="20"/>
      <c r="AO1484" s="20"/>
      <c r="AP1484" s="20"/>
      <c r="AQ1484" s="20"/>
      <c r="AR1484" s="20"/>
      <c r="AS1484" s="20"/>
      <c r="AT1484" s="20"/>
      <c r="AU1484" s="20"/>
    </row>
    <row r="1485" spans="17:47" x14ac:dyDescent="0.35">
      <c r="Q1485" s="18">
        <v>323</v>
      </c>
      <c r="R1485" s="20"/>
      <c r="S1485" s="20"/>
      <c r="T1485" s="18">
        <v>261</v>
      </c>
      <c r="U1485" s="20"/>
      <c r="V1485" s="20"/>
      <c r="W1485" s="20"/>
      <c r="X1485" s="20"/>
      <c r="Y1485" s="20"/>
      <c r="Z1485" s="20"/>
      <c r="AA1485" s="20"/>
      <c r="AB1485" s="20"/>
      <c r="AC1485" s="20"/>
      <c r="AD1485" s="20"/>
      <c r="AE1485" s="20"/>
      <c r="AF1485" s="20"/>
      <c r="AG1485" s="23"/>
      <c r="AH1485" s="20"/>
      <c r="AI1485" s="20"/>
      <c r="AJ1485" s="23"/>
      <c r="AK1485" s="20"/>
      <c r="AL1485" s="20"/>
      <c r="AM1485" s="20"/>
      <c r="AN1485" s="20"/>
      <c r="AO1485" s="20"/>
      <c r="AP1485" s="20"/>
      <c r="AQ1485" s="20"/>
      <c r="AR1485" s="20"/>
      <c r="AS1485" s="20"/>
      <c r="AT1485" s="20"/>
      <c r="AU1485" s="20"/>
    </row>
    <row r="1486" spans="17:47" x14ac:dyDescent="0.35">
      <c r="Q1486" s="18">
        <v>57</v>
      </c>
      <c r="R1486" s="20"/>
      <c r="S1486" s="20"/>
      <c r="T1486" s="18">
        <v>286</v>
      </c>
      <c r="U1486" s="20"/>
      <c r="V1486" s="20"/>
      <c r="W1486" s="20"/>
      <c r="X1486" s="20"/>
      <c r="Y1486" s="20"/>
      <c r="Z1486" s="20"/>
      <c r="AA1486" s="20"/>
      <c r="AB1486" s="20"/>
      <c r="AC1486" s="20"/>
      <c r="AD1486" s="20"/>
      <c r="AE1486" s="20"/>
      <c r="AF1486" s="20"/>
      <c r="AG1486" s="23"/>
      <c r="AH1486" s="20"/>
      <c r="AI1486" s="20"/>
      <c r="AJ1486" s="23"/>
      <c r="AK1486" s="20"/>
      <c r="AL1486" s="20"/>
      <c r="AM1486" s="20"/>
      <c r="AN1486" s="20"/>
      <c r="AO1486" s="20"/>
      <c r="AP1486" s="20"/>
      <c r="AQ1486" s="20"/>
      <c r="AR1486" s="20"/>
      <c r="AS1486" s="20"/>
      <c r="AT1486" s="20"/>
      <c r="AU1486" s="20"/>
    </row>
    <row r="1487" spans="17:47" x14ac:dyDescent="0.35">
      <c r="Q1487" s="18">
        <v>769</v>
      </c>
      <c r="R1487" s="20"/>
      <c r="S1487" s="20"/>
      <c r="T1487" s="18">
        <v>451</v>
      </c>
      <c r="U1487" s="20"/>
      <c r="V1487" s="20"/>
      <c r="W1487" s="20"/>
      <c r="X1487" s="20"/>
      <c r="Y1487" s="20"/>
      <c r="Z1487" s="20"/>
      <c r="AA1487" s="20"/>
      <c r="AB1487" s="20"/>
      <c r="AC1487" s="20"/>
      <c r="AD1487" s="20"/>
      <c r="AE1487" s="20"/>
      <c r="AF1487" s="20"/>
      <c r="AG1487" s="23"/>
      <c r="AH1487" s="20"/>
      <c r="AI1487" s="20"/>
      <c r="AJ1487" s="23"/>
      <c r="AK1487" s="20"/>
      <c r="AL1487" s="20"/>
      <c r="AM1487" s="20"/>
      <c r="AN1487" s="20"/>
      <c r="AO1487" s="20"/>
      <c r="AP1487" s="20"/>
      <c r="AQ1487" s="20"/>
      <c r="AR1487" s="20"/>
      <c r="AS1487" s="20"/>
      <c r="AT1487" s="20"/>
      <c r="AU1487" s="20"/>
    </row>
    <row r="1488" spans="17:47" x14ac:dyDescent="0.35">
      <c r="Q1488" s="18">
        <v>901</v>
      </c>
      <c r="R1488" s="20"/>
      <c r="S1488" s="20"/>
      <c r="T1488" s="18">
        <v>256</v>
      </c>
      <c r="U1488" s="20"/>
      <c r="V1488" s="20"/>
      <c r="W1488" s="20"/>
      <c r="X1488" s="20"/>
      <c r="Y1488" s="20"/>
      <c r="Z1488" s="20"/>
      <c r="AA1488" s="20"/>
      <c r="AB1488" s="20"/>
      <c r="AC1488" s="20"/>
      <c r="AD1488" s="20"/>
      <c r="AE1488" s="20"/>
      <c r="AF1488" s="20"/>
      <c r="AG1488" s="23"/>
      <c r="AH1488" s="20"/>
      <c r="AI1488" s="20"/>
      <c r="AJ1488" s="23"/>
      <c r="AK1488" s="20"/>
      <c r="AL1488" s="20"/>
      <c r="AM1488" s="20"/>
      <c r="AN1488" s="20"/>
      <c r="AO1488" s="20"/>
      <c r="AP1488" s="20"/>
      <c r="AQ1488" s="20"/>
      <c r="AR1488" s="20"/>
      <c r="AS1488" s="20"/>
      <c r="AT1488" s="20"/>
      <c r="AU1488" s="20"/>
    </row>
    <row r="1489" spans="17:47" x14ac:dyDescent="0.35">
      <c r="Q1489" s="18">
        <v>491</v>
      </c>
      <c r="R1489" s="20"/>
      <c r="S1489" s="20"/>
      <c r="T1489" s="18">
        <v>646</v>
      </c>
      <c r="U1489" s="20"/>
      <c r="V1489" s="20"/>
      <c r="W1489" s="20"/>
      <c r="X1489" s="20"/>
      <c r="Y1489" s="20"/>
      <c r="Z1489" s="20"/>
      <c r="AA1489" s="20"/>
      <c r="AB1489" s="20"/>
      <c r="AC1489" s="20"/>
      <c r="AD1489" s="20"/>
      <c r="AE1489" s="20"/>
      <c r="AF1489" s="20"/>
      <c r="AG1489" s="23"/>
      <c r="AH1489" s="20"/>
      <c r="AI1489" s="20"/>
      <c r="AJ1489" s="23"/>
      <c r="AK1489" s="20"/>
      <c r="AL1489" s="20"/>
      <c r="AM1489" s="20"/>
      <c r="AN1489" s="20"/>
      <c r="AO1489" s="20"/>
      <c r="AP1489" s="20"/>
      <c r="AQ1489" s="20"/>
      <c r="AR1489" s="20"/>
      <c r="AS1489" s="20"/>
      <c r="AT1489" s="20"/>
      <c r="AU1489" s="20"/>
    </row>
    <row r="1490" spans="17:47" x14ac:dyDescent="0.35">
      <c r="Q1490" s="18">
        <v>869</v>
      </c>
      <c r="R1490" s="20"/>
      <c r="S1490" s="20"/>
      <c r="T1490" s="18">
        <v>290</v>
      </c>
      <c r="U1490" s="20"/>
      <c r="V1490" s="20"/>
      <c r="W1490" s="20"/>
      <c r="X1490" s="20"/>
      <c r="Y1490" s="20"/>
      <c r="Z1490" s="20"/>
      <c r="AA1490" s="20"/>
      <c r="AB1490" s="20"/>
      <c r="AC1490" s="20"/>
      <c r="AD1490" s="20"/>
      <c r="AE1490" s="20"/>
      <c r="AF1490" s="20"/>
      <c r="AG1490" s="23"/>
      <c r="AH1490" s="20"/>
      <c r="AI1490" s="20"/>
      <c r="AJ1490" s="23"/>
      <c r="AK1490" s="20"/>
      <c r="AL1490" s="20"/>
      <c r="AM1490" s="20"/>
      <c r="AN1490" s="20"/>
      <c r="AO1490" s="20"/>
      <c r="AP1490" s="20"/>
      <c r="AQ1490" s="20"/>
      <c r="AR1490" s="20"/>
      <c r="AS1490" s="20"/>
      <c r="AT1490" s="20"/>
      <c r="AU1490" s="20"/>
    </row>
    <row r="1491" spans="17:47" x14ac:dyDescent="0.35">
      <c r="Q1491" s="18">
        <v>330</v>
      </c>
      <c r="R1491" s="20"/>
      <c r="S1491" s="20"/>
      <c r="T1491" s="18">
        <v>418</v>
      </c>
      <c r="U1491" s="20"/>
      <c r="V1491" s="20"/>
      <c r="W1491" s="20"/>
      <c r="X1491" s="20"/>
      <c r="Y1491" s="20"/>
      <c r="Z1491" s="20"/>
      <c r="AA1491" s="20"/>
      <c r="AB1491" s="20"/>
      <c r="AC1491" s="20"/>
      <c r="AD1491" s="20"/>
      <c r="AE1491" s="20"/>
      <c r="AF1491" s="20"/>
      <c r="AG1491" s="23"/>
      <c r="AH1491" s="20"/>
      <c r="AI1491" s="20"/>
      <c r="AJ1491" s="23"/>
      <c r="AK1491" s="20"/>
      <c r="AL1491" s="20"/>
      <c r="AM1491" s="20"/>
      <c r="AN1491" s="20"/>
      <c r="AO1491" s="20"/>
      <c r="AP1491" s="20"/>
      <c r="AQ1491" s="20"/>
      <c r="AR1491" s="20"/>
      <c r="AS1491" s="20"/>
      <c r="AT1491" s="20"/>
      <c r="AU1491" s="20"/>
    </row>
    <row r="1492" spans="17:47" x14ac:dyDescent="0.35">
      <c r="Q1492" s="18">
        <v>334</v>
      </c>
      <c r="R1492" s="20"/>
      <c r="S1492" s="20"/>
      <c r="T1492" s="18">
        <v>422</v>
      </c>
      <c r="U1492" s="20"/>
      <c r="V1492" s="20"/>
      <c r="W1492" s="20"/>
      <c r="X1492" s="20"/>
      <c r="Y1492" s="20"/>
      <c r="Z1492" s="20"/>
      <c r="AA1492" s="20"/>
      <c r="AB1492" s="20"/>
      <c r="AC1492" s="20"/>
      <c r="AD1492" s="20"/>
      <c r="AE1492" s="20"/>
      <c r="AF1492" s="20"/>
      <c r="AG1492" s="23"/>
      <c r="AH1492" s="20"/>
      <c r="AI1492" s="20"/>
      <c r="AJ1492" s="23"/>
      <c r="AK1492" s="20"/>
      <c r="AL1492" s="20"/>
      <c r="AM1492" s="20"/>
      <c r="AN1492" s="20"/>
      <c r="AO1492" s="20"/>
      <c r="AP1492" s="20"/>
      <c r="AQ1492" s="20"/>
      <c r="AR1492" s="20"/>
      <c r="AS1492" s="20"/>
      <c r="AT1492" s="20"/>
      <c r="AU1492" s="20"/>
    </row>
    <row r="1493" spans="17:47" x14ac:dyDescent="0.35">
      <c r="Q1493" s="18">
        <v>845</v>
      </c>
      <c r="R1493" s="20"/>
      <c r="S1493" s="20"/>
      <c r="T1493" s="18">
        <v>375</v>
      </c>
      <c r="U1493" s="20"/>
      <c r="V1493" s="20"/>
      <c r="W1493" s="20"/>
      <c r="X1493" s="20"/>
      <c r="Y1493" s="20"/>
      <c r="Z1493" s="20"/>
      <c r="AA1493" s="20"/>
      <c r="AB1493" s="20"/>
      <c r="AC1493" s="20"/>
      <c r="AD1493" s="20"/>
      <c r="AE1493" s="20"/>
      <c r="AF1493" s="20"/>
      <c r="AG1493" s="23"/>
      <c r="AH1493" s="20"/>
      <c r="AI1493" s="20"/>
      <c r="AJ1493" s="23"/>
      <c r="AK1493" s="20"/>
      <c r="AL1493" s="20"/>
      <c r="AM1493" s="20"/>
      <c r="AN1493" s="20"/>
      <c r="AO1493" s="20"/>
      <c r="AP1493" s="20"/>
      <c r="AQ1493" s="20"/>
      <c r="AR1493" s="20"/>
      <c r="AS1493" s="20"/>
      <c r="AT1493" s="20"/>
      <c r="AU1493" s="20"/>
    </row>
    <row r="1494" spans="17:47" x14ac:dyDescent="0.35">
      <c r="Q1494" s="18">
        <v>476</v>
      </c>
      <c r="R1494" s="20"/>
      <c r="S1494" s="20"/>
      <c r="T1494" s="18">
        <v>323</v>
      </c>
      <c r="U1494" s="20"/>
      <c r="V1494" s="20"/>
      <c r="W1494" s="20"/>
      <c r="X1494" s="20"/>
      <c r="Y1494" s="20"/>
      <c r="Z1494" s="20"/>
      <c r="AA1494" s="20"/>
      <c r="AB1494" s="20"/>
      <c r="AC1494" s="20"/>
      <c r="AD1494" s="20"/>
      <c r="AE1494" s="20"/>
      <c r="AF1494" s="20"/>
      <c r="AG1494" s="23"/>
      <c r="AH1494" s="20"/>
      <c r="AI1494" s="20"/>
      <c r="AJ1494" s="23"/>
      <c r="AK1494" s="20"/>
      <c r="AL1494" s="20"/>
      <c r="AM1494" s="20"/>
      <c r="AN1494" s="20"/>
      <c r="AO1494" s="20"/>
      <c r="AP1494" s="20"/>
      <c r="AQ1494" s="20"/>
      <c r="AR1494" s="20"/>
      <c r="AS1494" s="20"/>
      <c r="AT1494" s="20"/>
      <c r="AU1494" s="20"/>
    </row>
    <row r="1495" spans="17:47" x14ac:dyDescent="0.35">
      <c r="Q1495" s="18">
        <v>958</v>
      </c>
      <c r="R1495" s="20"/>
      <c r="S1495" s="20"/>
      <c r="T1495" s="18">
        <v>527</v>
      </c>
      <c r="U1495" s="20"/>
      <c r="V1495" s="20"/>
      <c r="W1495" s="20"/>
      <c r="X1495" s="20"/>
      <c r="Y1495" s="20"/>
      <c r="Z1495" s="20"/>
      <c r="AA1495" s="20"/>
      <c r="AB1495" s="20"/>
      <c r="AC1495" s="20"/>
      <c r="AD1495" s="20"/>
      <c r="AE1495" s="20"/>
      <c r="AF1495" s="20"/>
      <c r="AG1495" s="23"/>
      <c r="AH1495" s="20"/>
      <c r="AI1495" s="20"/>
      <c r="AJ1495" s="23"/>
      <c r="AK1495" s="20"/>
      <c r="AL1495" s="20"/>
      <c r="AM1495" s="20"/>
      <c r="AN1495" s="20"/>
      <c r="AO1495" s="20"/>
      <c r="AP1495" s="20"/>
      <c r="AQ1495" s="20"/>
      <c r="AR1495" s="20"/>
      <c r="AS1495" s="20"/>
      <c r="AT1495" s="20"/>
      <c r="AU1495" s="20"/>
    </row>
    <row r="1496" spans="17:47" x14ac:dyDescent="0.35">
      <c r="Q1496" s="18">
        <v>514</v>
      </c>
      <c r="R1496" s="20"/>
      <c r="S1496" s="20"/>
      <c r="T1496" s="18">
        <v>280</v>
      </c>
      <c r="U1496" s="20"/>
      <c r="V1496" s="20"/>
      <c r="W1496" s="20"/>
      <c r="X1496" s="20"/>
      <c r="Y1496" s="20"/>
      <c r="Z1496" s="20"/>
      <c r="AA1496" s="20"/>
      <c r="AB1496" s="20"/>
      <c r="AC1496" s="20"/>
      <c r="AD1496" s="20"/>
      <c r="AE1496" s="20"/>
      <c r="AF1496" s="20"/>
      <c r="AG1496" s="23"/>
      <c r="AH1496" s="20"/>
      <c r="AI1496" s="20"/>
      <c r="AJ1496" s="23"/>
      <c r="AK1496" s="20"/>
      <c r="AL1496" s="20"/>
      <c r="AM1496" s="20"/>
      <c r="AN1496" s="20"/>
      <c r="AO1496" s="20"/>
      <c r="AP1496" s="20"/>
      <c r="AQ1496" s="20"/>
      <c r="AR1496" s="20"/>
      <c r="AS1496" s="20"/>
      <c r="AT1496" s="20"/>
      <c r="AU1496" s="20"/>
    </row>
    <row r="1497" spans="17:47" x14ac:dyDescent="0.35">
      <c r="Q1497" s="18">
        <v>319</v>
      </c>
      <c r="R1497" s="20"/>
      <c r="S1497" s="20"/>
      <c r="T1497" s="18">
        <v>899</v>
      </c>
      <c r="U1497" s="20"/>
      <c r="V1497" s="20"/>
      <c r="W1497" s="20"/>
      <c r="X1497" s="20"/>
      <c r="Y1497" s="20"/>
      <c r="Z1497" s="20"/>
      <c r="AA1497" s="20"/>
      <c r="AB1497" s="20"/>
      <c r="AC1497" s="20"/>
      <c r="AD1497" s="20"/>
      <c r="AE1497" s="20"/>
      <c r="AF1497" s="20"/>
      <c r="AG1497" s="23"/>
      <c r="AH1497" s="20"/>
      <c r="AI1497" s="20"/>
      <c r="AJ1497" s="23"/>
      <c r="AK1497" s="20"/>
      <c r="AL1497" s="20"/>
      <c r="AM1497" s="20"/>
      <c r="AN1497" s="20"/>
      <c r="AO1497" s="20"/>
      <c r="AP1497" s="20"/>
      <c r="AQ1497" s="20"/>
      <c r="AR1497" s="20"/>
      <c r="AS1497" s="20"/>
      <c r="AT1497" s="20"/>
      <c r="AU1497" s="20"/>
    </row>
    <row r="1498" spans="17:47" x14ac:dyDescent="0.35">
      <c r="Q1498" s="18">
        <v>214</v>
      </c>
      <c r="R1498" s="20"/>
      <c r="S1498" s="20"/>
      <c r="T1498" s="18">
        <v>304</v>
      </c>
      <c r="U1498" s="20"/>
      <c r="V1498" s="20"/>
      <c r="W1498" s="20"/>
      <c r="X1498" s="20"/>
      <c r="Y1498" s="20"/>
      <c r="Z1498" s="20"/>
      <c r="AA1498" s="20"/>
      <c r="AB1498" s="20"/>
      <c r="AC1498" s="20"/>
      <c r="AD1498" s="20"/>
      <c r="AE1498" s="20"/>
      <c r="AF1498" s="20"/>
      <c r="AG1498" s="23"/>
      <c r="AH1498" s="20"/>
      <c r="AI1498" s="20"/>
      <c r="AJ1498" s="23"/>
      <c r="AK1498" s="20"/>
      <c r="AL1498" s="20"/>
      <c r="AM1498" s="20"/>
      <c r="AN1498" s="20"/>
      <c r="AO1498" s="20"/>
      <c r="AP1498" s="20"/>
      <c r="AQ1498" s="20"/>
      <c r="AR1498" s="20"/>
      <c r="AS1498" s="20"/>
      <c r="AT1498" s="20"/>
      <c r="AU1498" s="20"/>
    </row>
    <row r="1499" spans="17:47" x14ac:dyDescent="0.35">
      <c r="Q1499" s="18">
        <v>257</v>
      </c>
      <c r="R1499" s="20"/>
      <c r="S1499" s="20"/>
      <c r="T1499" s="18">
        <v>609</v>
      </c>
      <c r="U1499" s="20"/>
      <c r="V1499" s="20"/>
      <c r="W1499" s="20"/>
      <c r="X1499" s="20"/>
      <c r="Y1499" s="20"/>
      <c r="Z1499" s="20"/>
      <c r="AA1499" s="20"/>
      <c r="AB1499" s="20"/>
      <c r="AC1499" s="20"/>
      <c r="AD1499" s="20"/>
      <c r="AE1499" s="20"/>
      <c r="AF1499" s="20"/>
      <c r="AG1499" s="23"/>
      <c r="AH1499" s="20"/>
      <c r="AI1499" s="20"/>
      <c r="AJ1499" s="23"/>
      <c r="AK1499" s="20"/>
      <c r="AL1499" s="20"/>
      <c r="AM1499" s="20"/>
      <c r="AN1499" s="20"/>
      <c r="AO1499" s="20"/>
      <c r="AP1499" s="20"/>
      <c r="AQ1499" s="20"/>
      <c r="AR1499" s="20"/>
      <c r="AS1499" s="20"/>
      <c r="AT1499" s="20"/>
      <c r="AU1499" s="20"/>
    </row>
    <row r="1500" spans="17:47" x14ac:dyDescent="0.35">
      <c r="Q1500" s="18">
        <v>707</v>
      </c>
      <c r="R1500" s="20"/>
      <c r="S1500" s="20"/>
      <c r="T1500" s="18">
        <v>356</v>
      </c>
      <c r="U1500" s="20"/>
      <c r="V1500" s="20"/>
      <c r="W1500" s="20"/>
      <c r="X1500" s="20"/>
      <c r="Y1500" s="20"/>
      <c r="Z1500" s="20"/>
      <c r="AA1500" s="20"/>
      <c r="AB1500" s="20"/>
      <c r="AC1500" s="20"/>
      <c r="AD1500" s="20"/>
      <c r="AE1500" s="20"/>
      <c r="AF1500" s="20"/>
      <c r="AG1500" s="23"/>
      <c r="AH1500" s="20"/>
      <c r="AI1500" s="20"/>
      <c r="AJ1500" s="23"/>
      <c r="AK1500" s="20"/>
      <c r="AL1500" s="20"/>
      <c r="AM1500" s="20"/>
      <c r="AN1500" s="20"/>
      <c r="AO1500" s="20"/>
      <c r="AP1500" s="20"/>
      <c r="AQ1500" s="20"/>
      <c r="AR1500" s="20"/>
      <c r="AS1500" s="20"/>
      <c r="AT1500" s="20"/>
      <c r="AU1500" s="20"/>
    </row>
    <row r="1501" spans="17:47" x14ac:dyDescent="0.35">
      <c r="Q1501" s="18">
        <v>531</v>
      </c>
      <c r="R1501" s="20"/>
      <c r="S1501" s="20"/>
      <c r="T1501" s="18">
        <v>252</v>
      </c>
      <c r="U1501" s="20"/>
      <c r="V1501" s="20"/>
      <c r="W1501" s="20"/>
      <c r="X1501" s="20"/>
      <c r="Y1501" s="20"/>
      <c r="Z1501" s="20"/>
      <c r="AA1501" s="20"/>
      <c r="AB1501" s="20"/>
      <c r="AC1501" s="20"/>
      <c r="AD1501" s="20"/>
      <c r="AE1501" s="20"/>
      <c r="AF1501" s="20"/>
      <c r="AG1501" s="23"/>
      <c r="AH1501" s="20"/>
      <c r="AI1501" s="20"/>
      <c r="AJ1501" s="23"/>
      <c r="AK1501" s="20"/>
      <c r="AL1501" s="20"/>
      <c r="AM1501" s="20"/>
      <c r="AN1501" s="20"/>
      <c r="AO1501" s="20"/>
      <c r="AP1501" s="20"/>
      <c r="AQ1501" s="20"/>
      <c r="AR1501" s="20"/>
      <c r="AS1501" s="20"/>
      <c r="AT1501" s="20"/>
      <c r="AU1501" s="20"/>
    </row>
    <row r="1502" spans="17:47" x14ac:dyDescent="0.35">
      <c r="Q1502" s="18">
        <v>739</v>
      </c>
      <c r="R1502" s="20"/>
      <c r="S1502" s="20"/>
      <c r="T1502" s="18">
        <v>316</v>
      </c>
      <c r="U1502" s="20"/>
      <c r="V1502" s="20"/>
      <c r="W1502" s="20"/>
      <c r="X1502" s="20"/>
      <c r="Y1502" s="20"/>
      <c r="Z1502" s="20"/>
      <c r="AA1502" s="20"/>
      <c r="AB1502" s="20"/>
      <c r="AC1502" s="20"/>
      <c r="AD1502" s="20"/>
      <c r="AE1502" s="20"/>
      <c r="AF1502" s="20"/>
      <c r="AG1502" s="23"/>
      <c r="AH1502" s="20"/>
      <c r="AI1502" s="20"/>
      <c r="AJ1502" s="23"/>
      <c r="AK1502" s="20"/>
      <c r="AL1502" s="20"/>
      <c r="AM1502" s="20"/>
      <c r="AN1502" s="20"/>
      <c r="AO1502" s="20"/>
      <c r="AP1502" s="20"/>
      <c r="AQ1502" s="20"/>
      <c r="AR1502" s="20"/>
      <c r="AS1502" s="20"/>
      <c r="AT1502" s="20"/>
      <c r="AU1502" s="20"/>
    </row>
    <row r="1503" spans="17:47" x14ac:dyDescent="0.35">
      <c r="Q1503" s="18">
        <v>77</v>
      </c>
      <c r="R1503" s="20"/>
      <c r="S1503" s="20"/>
      <c r="T1503" s="18">
        <v>178</v>
      </c>
      <c r="U1503" s="20"/>
      <c r="V1503" s="20"/>
      <c r="W1503" s="20"/>
      <c r="X1503" s="20"/>
      <c r="Y1503" s="20"/>
      <c r="Z1503" s="20"/>
      <c r="AA1503" s="20"/>
      <c r="AB1503" s="20"/>
      <c r="AC1503" s="20"/>
      <c r="AD1503" s="20"/>
      <c r="AE1503" s="20"/>
      <c r="AF1503" s="20"/>
      <c r="AG1503" s="23"/>
      <c r="AH1503" s="20"/>
      <c r="AI1503" s="20"/>
      <c r="AJ1503" s="23"/>
      <c r="AK1503" s="20"/>
      <c r="AL1503" s="20"/>
      <c r="AM1503" s="20"/>
      <c r="AN1503" s="20"/>
      <c r="AO1503" s="20"/>
      <c r="AP1503" s="20"/>
      <c r="AQ1503" s="20"/>
      <c r="AR1503" s="20"/>
      <c r="AS1503" s="20"/>
      <c r="AT1503" s="20"/>
      <c r="AU1503" s="20"/>
    </row>
    <row r="1504" spans="17:47" x14ac:dyDescent="0.35">
      <c r="Q1504" s="18">
        <v>399</v>
      </c>
      <c r="R1504" s="20"/>
      <c r="S1504" s="20"/>
      <c r="T1504" s="18">
        <v>683</v>
      </c>
      <c r="U1504" s="20"/>
      <c r="V1504" s="20"/>
      <c r="W1504" s="20"/>
      <c r="X1504" s="20"/>
      <c r="Y1504" s="20"/>
      <c r="Z1504" s="20"/>
      <c r="AA1504" s="20"/>
      <c r="AB1504" s="20"/>
      <c r="AC1504" s="20"/>
      <c r="AD1504" s="20"/>
      <c r="AE1504" s="20"/>
      <c r="AF1504" s="20"/>
      <c r="AG1504" s="23"/>
      <c r="AH1504" s="20"/>
      <c r="AI1504" s="20"/>
      <c r="AJ1504" s="23"/>
      <c r="AK1504" s="20"/>
      <c r="AL1504" s="20"/>
      <c r="AM1504" s="20"/>
      <c r="AN1504" s="20"/>
      <c r="AO1504" s="20"/>
      <c r="AP1504" s="20"/>
      <c r="AQ1504" s="20"/>
      <c r="AR1504" s="20"/>
      <c r="AS1504" s="20"/>
      <c r="AT1504" s="20"/>
      <c r="AU1504" s="20"/>
    </row>
    <row r="1505" spans="17:47" x14ac:dyDescent="0.35">
      <c r="Q1505" s="18">
        <v>189</v>
      </c>
      <c r="R1505" s="20"/>
      <c r="S1505" s="20"/>
      <c r="T1505" s="18">
        <v>417</v>
      </c>
      <c r="U1505" s="20"/>
      <c r="V1505" s="20"/>
      <c r="W1505" s="20"/>
      <c r="X1505" s="20"/>
      <c r="Y1505" s="20"/>
      <c r="Z1505" s="20"/>
      <c r="AA1505" s="20"/>
      <c r="AB1505" s="20"/>
      <c r="AC1505" s="20"/>
      <c r="AD1505" s="20"/>
      <c r="AE1505" s="20"/>
      <c r="AF1505" s="20"/>
      <c r="AG1505" s="23"/>
      <c r="AH1505" s="20"/>
      <c r="AI1505" s="20"/>
      <c r="AJ1505" s="23"/>
      <c r="AK1505" s="20"/>
      <c r="AL1505" s="20"/>
      <c r="AM1505" s="20"/>
      <c r="AN1505" s="20"/>
      <c r="AO1505" s="20"/>
      <c r="AP1505" s="20"/>
      <c r="AQ1505" s="20"/>
      <c r="AR1505" s="20"/>
      <c r="AS1505" s="20"/>
      <c r="AT1505" s="20"/>
      <c r="AU1505" s="20"/>
    </row>
    <row r="1506" spans="17:47" x14ac:dyDescent="0.35">
      <c r="Q1506" s="18">
        <v>292</v>
      </c>
      <c r="R1506" s="20"/>
      <c r="S1506" s="20"/>
      <c r="T1506" s="18">
        <v>513</v>
      </c>
      <c r="U1506" s="20"/>
      <c r="V1506" s="20"/>
      <c r="W1506" s="20"/>
      <c r="X1506" s="20"/>
      <c r="Y1506" s="20"/>
      <c r="Z1506" s="20"/>
      <c r="AA1506" s="20"/>
      <c r="AB1506" s="20"/>
      <c r="AC1506" s="20"/>
      <c r="AD1506" s="20"/>
      <c r="AE1506" s="20"/>
      <c r="AF1506" s="20"/>
      <c r="AG1506" s="23"/>
      <c r="AH1506" s="20"/>
      <c r="AI1506" s="20"/>
      <c r="AJ1506" s="23"/>
      <c r="AK1506" s="20"/>
      <c r="AL1506" s="20"/>
      <c r="AM1506" s="20"/>
      <c r="AN1506" s="20"/>
      <c r="AO1506" s="20"/>
      <c r="AP1506" s="20"/>
      <c r="AQ1506" s="20"/>
      <c r="AR1506" s="20"/>
      <c r="AS1506" s="20"/>
      <c r="AT1506" s="20"/>
      <c r="AU1506" s="20"/>
    </row>
    <row r="1507" spans="17:47" x14ac:dyDescent="0.35">
      <c r="Q1507" s="18">
        <v>301</v>
      </c>
      <c r="R1507" s="20"/>
      <c r="S1507" s="20"/>
      <c r="T1507" s="18">
        <v>283</v>
      </c>
      <c r="U1507" s="20"/>
      <c r="V1507" s="20"/>
      <c r="W1507" s="20"/>
      <c r="X1507" s="20"/>
      <c r="Y1507" s="20"/>
      <c r="Z1507" s="20"/>
      <c r="AA1507" s="20"/>
      <c r="AB1507" s="20"/>
      <c r="AC1507" s="20"/>
      <c r="AD1507" s="20"/>
      <c r="AE1507" s="20"/>
      <c r="AF1507" s="20"/>
      <c r="AG1507" s="23"/>
      <c r="AH1507" s="20"/>
      <c r="AI1507" s="20"/>
      <c r="AJ1507" s="23"/>
      <c r="AK1507" s="20"/>
      <c r="AL1507" s="20"/>
      <c r="AM1507" s="20"/>
      <c r="AN1507" s="20"/>
      <c r="AO1507" s="20"/>
      <c r="AP1507" s="20"/>
      <c r="AQ1507" s="20"/>
      <c r="AR1507" s="20"/>
      <c r="AS1507" s="20"/>
      <c r="AT1507" s="20"/>
      <c r="AU1507" s="20"/>
    </row>
    <row r="1508" spans="17:47" x14ac:dyDescent="0.35">
      <c r="Q1508" s="18">
        <v>312</v>
      </c>
      <c r="R1508" s="20"/>
      <c r="S1508" s="20"/>
      <c r="T1508" s="18">
        <v>281</v>
      </c>
      <c r="U1508" s="20"/>
      <c r="V1508" s="20"/>
      <c r="W1508" s="20"/>
      <c r="X1508" s="20"/>
      <c r="Y1508" s="20"/>
      <c r="Z1508" s="20"/>
      <c r="AA1508" s="20"/>
      <c r="AB1508" s="20"/>
      <c r="AC1508" s="20"/>
      <c r="AD1508" s="20"/>
      <c r="AE1508" s="20"/>
      <c r="AF1508" s="20"/>
      <c r="AG1508" s="23"/>
      <c r="AH1508" s="20"/>
      <c r="AI1508" s="20"/>
      <c r="AJ1508" s="23"/>
      <c r="AK1508" s="20"/>
      <c r="AL1508" s="20"/>
      <c r="AM1508" s="20"/>
      <c r="AN1508" s="20"/>
      <c r="AO1508" s="20"/>
      <c r="AP1508" s="20"/>
      <c r="AQ1508" s="20"/>
      <c r="AR1508" s="20"/>
      <c r="AS1508" s="20"/>
      <c r="AT1508" s="20"/>
      <c r="AU1508" s="20"/>
    </row>
    <row r="1509" spans="17:47" x14ac:dyDescent="0.35">
      <c r="Q1509" s="18">
        <v>263</v>
      </c>
      <c r="R1509" s="20"/>
      <c r="S1509" s="20"/>
      <c r="T1509" s="18">
        <v>491</v>
      </c>
      <c r="U1509" s="20"/>
      <c r="V1509" s="20"/>
      <c r="W1509" s="20"/>
      <c r="X1509" s="20"/>
      <c r="Y1509" s="20"/>
      <c r="Z1509" s="20"/>
      <c r="AA1509" s="20"/>
      <c r="AB1509" s="20"/>
      <c r="AC1509" s="20"/>
      <c r="AD1509" s="20"/>
      <c r="AE1509" s="20"/>
      <c r="AF1509" s="20"/>
      <c r="AG1509" s="23"/>
      <c r="AH1509" s="20"/>
      <c r="AI1509" s="20"/>
      <c r="AJ1509" s="23"/>
      <c r="AK1509" s="20"/>
      <c r="AL1509" s="20"/>
      <c r="AM1509" s="20"/>
      <c r="AN1509" s="20"/>
      <c r="AO1509" s="20"/>
      <c r="AP1509" s="20"/>
      <c r="AQ1509" s="20"/>
      <c r="AR1509" s="20"/>
      <c r="AS1509" s="20"/>
      <c r="AT1509" s="20"/>
      <c r="AU1509" s="20"/>
    </row>
    <row r="1510" spans="17:47" x14ac:dyDescent="0.35">
      <c r="Q1510" s="18">
        <v>744</v>
      </c>
      <c r="R1510" s="20"/>
      <c r="S1510" s="20"/>
      <c r="T1510" s="18">
        <v>754</v>
      </c>
      <c r="U1510" s="20"/>
      <c r="V1510" s="20"/>
      <c r="W1510" s="20"/>
      <c r="X1510" s="20"/>
      <c r="Y1510" s="20"/>
      <c r="Z1510" s="20"/>
      <c r="AA1510" s="20"/>
      <c r="AB1510" s="20"/>
      <c r="AC1510" s="20"/>
      <c r="AD1510" s="20"/>
      <c r="AE1510" s="20"/>
      <c r="AF1510" s="20"/>
      <c r="AG1510" s="23"/>
      <c r="AH1510" s="20"/>
      <c r="AI1510" s="20"/>
      <c r="AJ1510" s="23"/>
      <c r="AK1510" s="20"/>
      <c r="AL1510" s="20"/>
      <c r="AM1510" s="20"/>
      <c r="AN1510" s="20"/>
      <c r="AO1510" s="20"/>
      <c r="AP1510" s="20"/>
      <c r="AQ1510" s="20"/>
      <c r="AR1510" s="20"/>
      <c r="AS1510" s="20"/>
      <c r="AT1510" s="20"/>
      <c r="AU1510" s="20"/>
    </row>
    <row r="1511" spans="17:47" x14ac:dyDescent="0.35">
      <c r="Q1511" s="18">
        <v>670</v>
      </c>
      <c r="R1511" s="20"/>
      <c r="S1511" s="20"/>
      <c r="T1511" s="18">
        <v>371</v>
      </c>
      <c r="U1511" s="20"/>
      <c r="V1511" s="20"/>
      <c r="W1511" s="20"/>
      <c r="X1511" s="20"/>
      <c r="Y1511" s="20"/>
      <c r="Z1511" s="20"/>
      <c r="AA1511" s="20"/>
      <c r="AB1511" s="20"/>
      <c r="AC1511" s="20"/>
      <c r="AD1511" s="20"/>
      <c r="AE1511" s="20"/>
      <c r="AF1511" s="20"/>
      <c r="AG1511" s="23"/>
      <c r="AH1511" s="20"/>
      <c r="AI1511" s="20"/>
      <c r="AJ1511" s="23"/>
      <c r="AK1511" s="20"/>
      <c r="AL1511" s="20"/>
      <c r="AM1511" s="20"/>
      <c r="AN1511" s="20"/>
      <c r="AO1511" s="20"/>
      <c r="AP1511" s="20"/>
      <c r="AQ1511" s="20"/>
      <c r="AR1511" s="20"/>
      <c r="AS1511" s="20"/>
      <c r="AT1511" s="20"/>
      <c r="AU1511" s="20"/>
    </row>
    <row r="1512" spans="17:47" x14ac:dyDescent="0.35">
      <c r="Q1512" s="18">
        <v>69</v>
      </c>
      <c r="R1512" s="20"/>
      <c r="S1512" s="20"/>
      <c r="T1512" s="18">
        <v>124</v>
      </c>
      <c r="U1512" s="20"/>
      <c r="V1512" s="20"/>
      <c r="W1512" s="20"/>
      <c r="X1512" s="20"/>
      <c r="Y1512" s="20"/>
      <c r="Z1512" s="20"/>
      <c r="AA1512" s="20"/>
      <c r="AB1512" s="20"/>
      <c r="AC1512" s="20"/>
      <c r="AD1512" s="20"/>
      <c r="AE1512" s="20"/>
      <c r="AF1512" s="20"/>
      <c r="AG1512" s="23"/>
      <c r="AH1512" s="20"/>
      <c r="AI1512" s="20"/>
      <c r="AJ1512" s="23"/>
      <c r="AK1512" s="20"/>
      <c r="AL1512" s="20"/>
      <c r="AM1512" s="20"/>
      <c r="AN1512" s="20"/>
      <c r="AO1512" s="20"/>
      <c r="AP1512" s="20"/>
      <c r="AQ1512" s="20"/>
      <c r="AR1512" s="20"/>
      <c r="AS1512" s="20"/>
      <c r="AT1512" s="20"/>
      <c r="AU1512" s="20"/>
    </row>
    <row r="1513" spans="17:47" x14ac:dyDescent="0.35">
      <c r="Q1513" s="18">
        <v>471</v>
      </c>
      <c r="R1513" s="20"/>
      <c r="S1513" s="20"/>
      <c r="T1513" s="18">
        <v>269</v>
      </c>
      <c r="U1513" s="20"/>
      <c r="V1513" s="20"/>
      <c r="W1513" s="20"/>
      <c r="X1513" s="20"/>
      <c r="Y1513" s="20"/>
      <c r="Z1513" s="20"/>
      <c r="AA1513" s="20"/>
      <c r="AB1513" s="20"/>
      <c r="AC1513" s="20"/>
      <c r="AD1513" s="20"/>
      <c r="AE1513" s="20"/>
      <c r="AF1513" s="20"/>
      <c r="AG1513" s="23"/>
      <c r="AH1513" s="20"/>
      <c r="AI1513" s="20"/>
      <c r="AJ1513" s="23"/>
      <c r="AK1513" s="20"/>
      <c r="AL1513" s="20"/>
      <c r="AM1513" s="20"/>
      <c r="AN1513" s="20"/>
      <c r="AO1513" s="20"/>
      <c r="AP1513" s="20"/>
      <c r="AQ1513" s="20"/>
      <c r="AR1513" s="20"/>
      <c r="AS1513" s="20"/>
      <c r="AT1513" s="20"/>
      <c r="AU1513" s="20"/>
    </row>
    <row r="1514" spans="17:47" x14ac:dyDescent="0.35">
      <c r="Q1514" s="18">
        <v>244</v>
      </c>
      <c r="R1514" s="20"/>
      <c r="S1514" s="20"/>
      <c r="T1514" s="18">
        <v>297</v>
      </c>
      <c r="U1514" s="20"/>
      <c r="V1514" s="20"/>
      <c r="W1514" s="20"/>
      <c r="X1514" s="20"/>
      <c r="Y1514" s="20"/>
      <c r="Z1514" s="20"/>
      <c r="AA1514" s="20"/>
      <c r="AB1514" s="20"/>
      <c r="AC1514" s="20"/>
      <c r="AD1514" s="20"/>
      <c r="AE1514" s="20"/>
      <c r="AF1514" s="20"/>
      <c r="AG1514" s="23"/>
      <c r="AH1514" s="20"/>
      <c r="AI1514" s="20"/>
      <c r="AJ1514" s="23"/>
      <c r="AK1514" s="20"/>
      <c r="AL1514" s="20"/>
      <c r="AM1514" s="20"/>
      <c r="AN1514" s="20"/>
      <c r="AO1514" s="20"/>
      <c r="AP1514" s="20"/>
      <c r="AQ1514" s="20"/>
      <c r="AR1514" s="20"/>
      <c r="AS1514" s="20"/>
      <c r="AT1514" s="20"/>
      <c r="AU1514" s="20"/>
    </row>
    <row r="1515" spans="17:47" x14ac:dyDescent="0.35">
      <c r="Q1515" s="18">
        <v>198</v>
      </c>
      <c r="R1515" s="20"/>
      <c r="S1515" s="20"/>
      <c r="T1515" s="18">
        <v>120</v>
      </c>
      <c r="U1515" s="20"/>
      <c r="V1515" s="20"/>
      <c r="W1515" s="20"/>
      <c r="X1515" s="20"/>
      <c r="Y1515" s="20"/>
      <c r="Z1515" s="20"/>
      <c r="AA1515" s="20"/>
      <c r="AB1515" s="20"/>
      <c r="AC1515" s="20"/>
      <c r="AD1515" s="20"/>
      <c r="AE1515" s="20"/>
      <c r="AF1515" s="20"/>
      <c r="AG1515" s="23"/>
      <c r="AH1515" s="20"/>
      <c r="AI1515" s="20"/>
      <c r="AJ1515" s="23"/>
      <c r="AK1515" s="20"/>
      <c r="AL1515" s="20"/>
      <c r="AM1515" s="20"/>
      <c r="AN1515" s="20"/>
      <c r="AO1515" s="20"/>
      <c r="AP1515" s="20"/>
      <c r="AQ1515" s="20"/>
      <c r="AR1515" s="20"/>
      <c r="AS1515" s="20"/>
      <c r="AT1515" s="20"/>
      <c r="AU1515" s="20"/>
    </row>
    <row r="1516" spans="17:47" x14ac:dyDescent="0.35">
      <c r="Q1516" s="18">
        <v>297</v>
      </c>
      <c r="R1516" s="20"/>
      <c r="S1516" s="20"/>
      <c r="T1516" s="18">
        <v>317</v>
      </c>
      <c r="U1516" s="20"/>
      <c r="V1516" s="20"/>
      <c r="W1516" s="20"/>
      <c r="X1516" s="20"/>
      <c r="Y1516" s="20"/>
      <c r="Z1516" s="20"/>
      <c r="AA1516" s="20"/>
      <c r="AB1516" s="20"/>
      <c r="AC1516" s="20"/>
      <c r="AD1516" s="20"/>
      <c r="AE1516" s="20"/>
      <c r="AF1516" s="20"/>
      <c r="AG1516" s="23"/>
      <c r="AH1516" s="20"/>
      <c r="AI1516" s="20"/>
      <c r="AJ1516" s="23"/>
      <c r="AK1516" s="20"/>
      <c r="AL1516" s="20"/>
      <c r="AM1516" s="20"/>
      <c r="AN1516" s="20"/>
      <c r="AO1516" s="20"/>
      <c r="AP1516" s="20"/>
      <c r="AQ1516" s="20"/>
      <c r="AR1516" s="20"/>
      <c r="AS1516" s="20"/>
      <c r="AT1516" s="20"/>
      <c r="AU1516" s="20"/>
    </row>
    <row r="1517" spans="17:47" x14ac:dyDescent="0.35">
      <c r="Q1517" s="18">
        <v>156</v>
      </c>
      <c r="R1517" s="20"/>
      <c r="S1517" s="20"/>
      <c r="T1517" s="18">
        <v>2599</v>
      </c>
      <c r="U1517" s="20"/>
      <c r="V1517" s="20"/>
      <c r="W1517" s="20"/>
      <c r="X1517" s="20"/>
      <c r="Y1517" s="20"/>
      <c r="Z1517" s="20"/>
      <c r="AA1517" s="20"/>
      <c r="AB1517" s="20"/>
      <c r="AC1517" s="20"/>
      <c r="AD1517" s="20"/>
      <c r="AE1517" s="20"/>
      <c r="AF1517" s="20"/>
      <c r="AG1517" s="23"/>
      <c r="AH1517" s="20"/>
      <c r="AI1517" s="20"/>
      <c r="AJ1517" s="23"/>
      <c r="AK1517" s="20"/>
      <c r="AL1517" s="20"/>
      <c r="AM1517" s="20"/>
      <c r="AN1517" s="20"/>
      <c r="AO1517" s="20"/>
      <c r="AP1517" s="20"/>
      <c r="AQ1517" s="20"/>
      <c r="AR1517" s="20"/>
      <c r="AS1517" s="20"/>
      <c r="AT1517" s="20"/>
      <c r="AU1517" s="20"/>
    </row>
    <row r="1518" spans="17:47" x14ac:dyDescent="0.35">
      <c r="Q1518" s="18">
        <v>264</v>
      </c>
      <c r="R1518" s="20"/>
      <c r="S1518" s="20"/>
      <c r="T1518" s="18">
        <v>346</v>
      </c>
      <c r="U1518" s="20"/>
      <c r="V1518" s="20"/>
      <c r="W1518" s="20"/>
      <c r="X1518" s="20"/>
      <c r="Y1518" s="20"/>
      <c r="Z1518" s="20"/>
      <c r="AA1518" s="20"/>
      <c r="AB1518" s="20"/>
      <c r="AC1518" s="20"/>
      <c r="AD1518" s="20"/>
      <c r="AE1518" s="20"/>
      <c r="AF1518" s="20"/>
      <c r="AG1518" s="23"/>
      <c r="AH1518" s="20"/>
      <c r="AI1518" s="20"/>
      <c r="AJ1518" s="23"/>
      <c r="AK1518" s="20"/>
      <c r="AL1518" s="20"/>
      <c r="AM1518" s="20"/>
      <c r="AN1518" s="20"/>
      <c r="AO1518" s="20"/>
      <c r="AP1518" s="20"/>
      <c r="AQ1518" s="20"/>
      <c r="AR1518" s="20"/>
      <c r="AS1518" s="20"/>
      <c r="AT1518" s="20"/>
      <c r="AU1518" s="20"/>
    </row>
    <row r="1519" spans="17:47" x14ac:dyDescent="0.35">
      <c r="Q1519" s="18">
        <v>400</v>
      </c>
      <c r="R1519" s="20"/>
      <c r="S1519" s="20"/>
      <c r="T1519" s="18">
        <v>1195</v>
      </c>
      <c r="U1519" s="20"/>
      <c r="V1519" s="20"/>
      <c r="W1519" s="20"/>
      <c r="X1519" s="20"/>
      <c r="Y1519" s="20"/>
      <c r="Z1519" s="20"/>
      <c r="AA1519" s="20"/>
      <c r="AB1519" s="20"/>
      <c r="AC1519" s="20"/>
      <c r="AD1519" s="20"/>
      <c r="AE1519" s="20"/>
      <c r="AF1519" s="20"/>
      <c r="AG1519" s="23"/>
      <c r="AH1519" s="20"/>
      <c r="AI1519" s="20"/>
      <c r="AJ1519" s="23"/>
      <c r="AK1519" s="20"/>
      <c r="AL1519" s="20"/>
      <c r="AM1519" s="20"/>
      <c r="AN1519" s="20"/>
      <c r="AO1519" s="20"/>
      <c r="AP1519" s="20"/>
      <c r="AQ1519" s="20"/>
      <c r="AR1519" s="20"/>
      <c r="AS1519" s="20"/>
      <c r="AT1519" s="20"/>
      <c r="AU1519" s="20"/>
    </row>
    <row r="1520" spans="17:47" x14ac:dyDescent="0.35">
      <c r="Q1520" s="18">
        <v>99</v>
      </c>
      <c r="R1520" s="20"/>
      <c r="S1520" s="20"/>
      <c r="T1520" s="18">
        <v>416</v>
      </c>
      <c r="U1520" s="20"/>
      <c r="V1520" s="20"/>
      <c r="W1520" s="20"/>
      <c r="X1520" s="20"/>
      <c r="Y1520" s="20"/>
      <c r="Z1520" s="20"/>
      <c r="AA1520" s="20"/>
      <c r="AB1520" s="20"/>
      <c r="AC1520" s="20"/>
      <c r="AD1520" s="20"/>
      <c r="AE1520" s="20"/>
      <c r="AF1520" s="20"/>
      <c r="AG1520" s="23"/>
      <c r="AH1520" s="20"/>
      <c r="AI1520" s="20"/>
      <c r="AJ1520" s="23"/>
      <c r="AK1520" s="20"/>
      <c r="AL1520" s="20"/>
      <c r="AM1520" s="20"/>
      <c r="AN1520" s="20"/>
      <c r="AO1520" s="20"/>
      <c r="AP1520" s="20"/>
      <c r="AQ1520" s="20"/>
      <c r="AR1520" s="20"/>
      <c r="AS1520" s="20"/>
      <c r="AT1520" s="20"/>
      <c r="AU1520" s="20"/>
    </row>
    <row r="1521" spans="17:47" x14ac:dyDescent="0.35">
      <c r="Q1521" s="18">
        <v>188</v>
      </c>
      <c r="R1521" s="20"/>
      <c r="S1521" s="20"/>
      <c r="T1521" s="18">
        <v>231</v>
      </c>
      <c r="U1521" s="20"/>
      <c r="V1521" s="20"/>
      <c r="W1521" s="20"/>
      <c r="X1521" s="20"/>
      <c r="Y1521" s="20"/>
      <c r="Z1521" s="20"/>
      <c r="AA1521" s="20"/>
      <c r="AB1521" s="20"/>
      <c r="AC1521" s="20"/>
      <c r="AD1521" s="20"/>
      <c r="AE1521" s="20"/>
      <c r="AF1521" s="20"/>
      <c r="AG1521" s="23"/>
      <c r="AH1521" s="20"/>
      <c r="AI1521" s="20"/>
      <c r="AJ1521" s="23"/>
      <c r="AK1521" s="20"/>
      <c r="AL1521" s="20"/>
      <c r="AM1521" s="20"/>
      <c r="AN1521" s="20"/>
      <c r="AO1521" s="20"/>
      <c r="AP1521" s="20"/>
      <c r="AQ1521" s="20"/>
      <c r="AR1521" s="20"/>
      <c r="AS1521" s="20"/>
      <c r="AT1521" s="20"/>
      <c r="AU1521" s="20"/>
    </row>
    <row r="1522" spans="17:47" x14ac:dyDescent="0.35">
      <c r="Q1522" s="18">
        <v>56</v>
      </c>
      <c r="R1522" s="20"/>
      <c r="S1522" s="20"/>
      <c r="T1522" s="18">
        <v>269</v>
      </c>
      <c r="U1522" s="20"/>
      <c r="V1522" s="20"/>
      <c r="W1522" s="20"/>
      <c r="X1522" s="20"/>
      <c r="Y1522" s="20"/>
      <c r="Z1522" s="20"/>
      <c r="AA1522" s="20"/>
      <c r="AB1522" s="20"/>
      <c r="AC1522" s="20"/>
      <c r="AD1522" s="20"/>
      <c r="AE1522" s="20"/>
      <c r="AF1522" s="20"/>
      <c r="AG1522" s="23"/>
      <c r="AH1522" s="20"/>
      <c r="AI1522" s="20"/>
      <c r="AJ1522" s="23"/>
      <c r="AK1522" s="20"/>
      <c r="AL1522" s="20"/>
      <c r="AM1522" s="20"/>
      <c r="AN1522" s="20"/>
      <c r="AO1522" s="20"/>
      <c r="AP1522" s="20"/>
      <c r="AQ1522" s="20"/>
      <c r="AR1522" s="20"/>
      <c r="AS1522" s="20"/>
      <c r="AT1522" s="20"/>
      <c r="AU1522" s="20"/>
    </row>
    <row r="1523" spans="17:47" x14ac:dyDescent="0.35">
      <c r="Q1523" s="18">
        <v>312</v>
      </c>
      <c r="R1523" s="20"/>
      <c r="S1523" s="20"/>
      <c r="T1523" s="18">
        <v>174</v>
      </c>
      <c r="U1523" s="20"/>
      <c r="V1523" s="20"/>
      <c r="W1523" s="20"/>
      <c r="X1523" s="20"/>
      <c r="Y1523" s="20"/>
      <c r="Z1523" s="20"/>
      <c r="AA1523" s="20"/>
      <c r="AB1523" s="20"/>
      <c r="AC1523" s="20"/>
      <c r="AD1523" s="20"/>
      <c r="AE1523" s="20"/>
      <c r="AF1523" s="20"/>
      <c r="AG1523" s="23"/>
      <c r="AH1523" s="20"/>
      <c r="AI1523" s="20"/>
      <c r="AJ1523" s="23"/>
      <c r="AK1523" s="20"/>
      <c r="AL1523" s="20"/>
      <c r="AM1523" s="20"/>
      <c r="AN1523" s="20"/>
      <c r="AO1523" s="20"/>
      <c r="AP1523" s="20"/>
      <c r="AQ1523" s="20"/>
      <c r="AR1523" s="20"/>
      <c r="AS1523" s="20"/>
      <c r="AT1523" s="20"/>
      <c r="AU1523" s="20"/>
    </row>
    <row r="1524" spans="17:47" x14ac:dyDescent="0.35">
      <c r="Q1524" s="18">
        <v>394</v>
      </c>
      <c r="R1524" s="20"/>
      <c r="S1524" s="20"/>
      <c r="T1524" s="18">
        <v>289</v>
      </c>
      <c r="U1524" s="20"/>
      <c r="V1524" s="20"/>
      <c r="W1524" s="20"/>
      <c r="X1524" s="20"/>
      <c r="Y1524" s="20"/>
      <c r="Z1524" s="20"/>
      <c r="AA1524" s="20"/>
      <c r="AB1524" s="20"/>
      <c r="AC1524" s="20"/>
      <c r="AD1524" s="20"/>
      <c r="AE1524" s="20"/>
      <c r="AF1524" s="20"/>
      <c r="AG1524" s="23"/>
      <c r="AH1524" s="20"/>
      <c r="AI1524" s="20"/>
      <c r="AJ1524" s="23"/>
      <c r="AK1524" s="20"/>
      <c r="AL1524" s="20"/>
      <c r="AM1524" s="20"/>
      <c r="AN1524" s="20"/>
      <c r="AO1524" s="20"/>
      <c r="AP1524" s="20"/>
      <c r="AQ1524" s="20"/>
      <c r="AR1524" s="20"/>
      <c r="AS1524" s="20"/>
      <c r="AT1524" s="20"/>
      <c r="AU1524" s="20"/>
    </row>
    <row r="1525" spans="17:47" x14ac:dyDescent="0.35">
      <c r="Q1525" s="18">
        <v>231</v>
      </c>
      <c r="R1525" s="20"/>
      <c r="S1525" s="20"/>
      <c r="T1525" s="18">
        <v>343</v>
      </c>
      <c r="U1525" s="20"/>
      <c r="V1525" s="20"/>
      <c r="W1525" s="20"/>
      <c r="X1525" s="20"/>
      <c r="Y1525" s="20"/>
      <c r="Z1525" s="20"/>
      <c r="AA1525" s="20"/>
      <c r="AB1525" s="20"/>
      <c r="AC1525" s="20"/>
      <c r="AD1525" s="20"/>
      <c r="AE1525" s="20"/>
      <c r="AF1525" s="20"/>
      <c r="AG1525" s="23"/>
      <c r="AH1525" s="20"/>
      <c r="AI1525" s="20"/>
      <c r="AJ1525" s="23"/>
      <c r="AK1525" s="20"/>
      <c r="AL1525" s="20"/>
      <c r="AM1525" s="20"/>
      <c r="AN1525" s="20"/>
      <c r="AO1525" s="20"/>
      <c r="AP1525" s="20"/>
      <c r="AQ1525" s="20"/>
      <c r="AR1525" s="20"/>
      <c r="AS1525" s="20"/>
      <c r="AT1525" s="20"/>
      <c r="AU1525" s="20"/>
    </row>
    <row r="1526" spans="17:47" x14ac:dyDescent="0.35">
      <c r="Q1526" s="18">
        <v>389</v>
      </c>
      <c r="R1526" s="20"/>
      <c r="S1526" s="20"/>
      <c r="T1526" s="18">
        <v>276</v>
      </c>
      <c r="U1526" s="20"/>
      <c r="V1526" s="20"/>
      <c r="W1526" s="20"/>
      <c r="X1526" s="20"/>
      <c r="Y1526" s="20"/>
      <c r="Z1526" s="20"/>
      <c r="AA1526" s="20"/>
      <c r="AB1526" s="20"/>
      <c r="AC1526" s="20"/>
      <c r="AD1526" s="20"/>
      <c r="AE1526" s="20"/>
      <c r="AF1526" s="20"/>
      <c r="AG1526" s="23"/>
      <c r="AH1526" s="20"/>
      <c r="AI1526" s="20"/>
      <c r="AJ1526" s="23"/>
      <c r="AK1526" s="20"/>
      <c r="AL1526" s="20"/>
      <c r="AM1526" s="20"/>
      <c r="AN1526" s="20"/>
      <c r="AO1526" s="20"/>
      <c r="AP1526" s="20"/>
      <c r="AQ1526" s="20"/>
      <c r="AR1526" s="20"/>
      <c r="AS1526" s="20"/>
      <c r="AT1526" s="20"/>
      <c r="AU1526" s="20"/>
    </row>
    <row r="1527" spans="17:47" x14ac:dyDescent="0.35">
      <c r="Q1527" s="18">
        <v>690</v>
      </c>
      <c r="R1527" s="20"/>
      <c r="S1527" s="20"/>
      <c r="T1527" s="18">
        <v>811</v>
      </c>
      <c r="U1527" s="20"/>
      <c r="V1527" s="20"/>
      <c r="W1527" s="20"/>
      <c r="X1527" s="20"/>
      <c r="Y1527" s="20"/>
      <c r="Z1527" s="20"/>
      <c r="AA1527" s="20"/>
      <c r="AB1527" s="20"/>
      <c r="AC1527" s="20"/>
      <c r="AD1527" s="20"/>
      <c r="AE1527" s="20"/>
      <c r="AF1527" s="20"/>
      <c r="AG1527" s="23"/>
      <c r="AH1527" s="20"/>
      <c r="AI1527" s="20"/>
      <c r="AJ1527" s="23"/>
      <c r="AK1527" s="20"/>
      <c r="AL1527" s="20"/>
      <c r="AM1527" s="20"/>
      <c r="AN1527" s="20"/>
      <c r="AO1527" s="20"/>
      <c r="AP1527" s="20"/>
      <c r="AQ1527" s="20"/>
      <c r="AR1527" s="20"/>
      <c r="AS1527" s="20"/>
      <c r="AT1527" s="20"/>
      <c r="AU1527" s="20"/>
    </row>
    <row r="1528" spans="17:47" x14ac:dyDescent="0.35">
      <c r="Q1528" s="18">
        <v>439</v>
      </c>
      <c r="R1528" s="20"/>
      <c r="S1528" s="20"/>
      <c r="T1528" s="18">
        <v>193</v>
      </c>
      <c r="U1528" s="20"/>
      <c r="V1528" s="20"/>
      <c r="W1528" s="20"/>
      <c r="X1528" s="20"/>
      <c r="Y1528" s="20"/>
      <c r="Z1528" s="20"/>
      <c r="AA1528" s="20"/>
      <c r="AB1528" s="20"/>
      <c r="AC1528" s="20"/>
      <c r="AD1528" s="20"/>
      <c r="AE1528" s="20"/>
      <c r="AF1528" s="20"/>
      <c r="AG1528" s="23"/>
      <c r="AH1528" s="20"/>
      <c r="AI1528" s="20"/>
      <c r="AJ1528" s="23"/>
      <c r="AK1528" s="20"/>
      <c r="AL1528" s="20"/>
      <c r="AM1528" s="20"/>
      <c r="AN1528" s="20"/>
      <c r="AO1528" s="20"/>
      <c r="AP1528" s="20"/>
      <c r="AQ1528" s="20"/>
      <c r="AR1528" s="20"/>
      <c r="AS1528" s="20"/>
      <c r="AT1528" s="20"/>
      <c r="AU1528" s="20"/>
    </row>
    <row r="1529" spans="17:47" x14ac:dyDescent="0.35">
      <c r="Q1529" s="18">
        <v>202</v>
      </c>
      <c r="R1529" s="20"/>
      <c r="S1529" s="20"/>
      <c r="T1529" s="18">
        <v>446</v>
      </c>
      <c r="U1529" s="20"/>
      <c r="V1529" s="20"/>
      <c r="W1529" s="20"/>
      <c r="X1529" s="20"/>
      <c r="Y1529" s="20"/>
      <c r="Z1529" s="20"/>
      <c r="AA1529" s="20"/>
      <c r="AB1529" s="20"/>
      <c r="AC1529" s="20"/>
      <c r="AD1529" s="20"/>
      <c r="AE1529" s="20"/>
      <c r="AF1529" s="20"/>
      <c r="AG1529" s="23"/>
      <c r="AH1529" s="20"/>
      <c r="AI1529" s="20"/>
      <c r="AJ1529" s="23"/>
      <c r="AK1529" s="20"/>
      <c r="AL1529" s="20"/>
      <c r="AM1529" s="20"/>
      <c r="AN1529" s="20"/>
      <c r="AO1529" s="20"/>
      <c r="AP1529" s="20"/>
      <c r="AQ1529" s="20"/>
      <c r="AR1529" s="20"/>
      <c r="AS1529" s="20"/>
      <c r="AT1529" s="20"/>
      <c r="AU1529" s="20"/>
    </row>
    <row r="1530" spans="17:47" x14ac:dyDescent="0.35">
      <c r="Q1530" s="18">
        <v>1059</v>
      </c>
      <c r="R1530" s="20"/>
      <c r="S1530" s="20"/>
      <c r="T1530" s="18">
        <v>248</v>
      </c>
      <c r="U1530" s="20"/>
      <c r="V1530" s="20"/>
      <c r="W1530" s="20"/>
      <c r="X1530" s="20"/>
      <c r="Y1530" s="20"/>
      <c r="Z1530" s="20"/>
      <c r="AA1530" s="20"/>
      <c r="AB1530" s="20"/>
      <c r="AC1530" s="20"/>
      <c r="AD1530" s="20"/>
      <c r="AE1530" s="20"/>
      <c r="AF1530" s="20"/>
      <c r="AG1530" s="23"/>
      <c r="AH1530" s="20"/>
      <c r="AI1530" s="20"/>
      <c r="AJ1530" s="23"/>
      <c r="AK1530" s="20"/>
      <c r="AL1530" s="20"/>
      <c r="AM1530" s="20"/>
      <c r="AN1530" s="20"/>
      <c r="AO1530" s="20"/>
      <c r="AP1530" s="20"/>
      <c r="AQ1530" s="20"/>
      <c r="AR1530" s="20"/>
      <c r="AS1530" s="20"/>
      <c r="AT1530" s="20"/>
      <c r="AU1530" s="20"/>
    </row>
    <row r="1531" spans="17:47" x14ac:dyDescent="0.35">
      <c r="Q1531" s="18">
        <v>281</v>
      </c>
      <c r="R1531" s="20"/>
      <c r="S1531" s="20"/>
      <c r="T1531" s="18">
        <v>269</v>
      </c>
      <c r="U1531" s="20"/>
      <c r="V1531" s="20"/>
      <c r="W1531" s="20"/>
      <c r="X1531" s="20"/>
      <c r="Y1531" s="20"/>
      <c r="Z1531" s="20"/>
      <c r="AA1531" s="20"/>
      <c r="AB1531" s="20"/>
      <c r="AC1531" s="20"/>
      <c r="AD1531" s="20"/>
      <c r="AE1531" s="20"/>
      <c r="AF1531" s="20"/>
      <c r="AG1531" s="23"/>
      <c r="AH1531" s="20"/>
      <c r="AI1531" s="20"/>
      <c r="AJ1531" s="23"/>
      <c r="AK1531" s="20"/>
      <c r="AL1531" s="20"/>
      <c r="AM1531" s="20"/>
      <c r="AN1531" s="20"/>
      <c r="AO1531" s="20"/>
      <c r="AP1531" s="20"/>
      <c r="AQ1531" s="20"/>
      <c r="AR1531" s="20"/>
      <c r="AS1531" s="20"/>
      <c r="AT1531" s="20"/>
      <c r="AU1531" s="20"/>
    </row>
    <row r="1532" spans="17:47" x14ac:dyDescent="0.35">
      <c r="Q1532" s="18">
        <v>847</v>
      </c>
      <c r="R1532" s="20"/>
      <c r="S1532" s="20"/>
      <c r="T1532" s="18">
        <v>257</v>
      </c>
      <c r="U1532" s="20"/>
      <c r="V1532" s="20"/>
      <c r="W1532" s="20"/>
      <c r="X1532" s="20"/>
      <c r="Y1532" s="20"/>
      <c r="Z1532" s="20"/>
      <c r="AA1532" s="20"/>
      <c r="AB1532" s="20"/>
      <c r="AC1532" s="20"/>
      <c r="AD1532" s="20"/>
      <c r="AE1532" s="20"/>
      <c r="AF1532" s="20"/>
      <c r="AG1532" s="23"/>
      <c r="AH1532" s="20"/>
      <c r="AI1532" s="20"/>
      <c r="AJ1532" s="23"/>
      <c r="AK1532" s="20"/>
      <c r="AL1532" s="20"/>
      <c r="AM1532" s="20"/>
      <c r="AN1532" s="20"/>
      <c r="AO1532" s="20"/>
      <c r="AP1532" s="20"/>
      <c r="AQ1532" s="20"/>
      <c r="AR1532" s="20"/>
      <c r="AS1532" s="20"/>
      <c r="AT1532" s="20"/>
      <c r="AU1532" s="20"/>
    </row>
    <row r="1533" spans="17:47" x14ac:dyDescent="0.35">
      <c r="Q1533" s="18">
        <v>386</v>
      </c>
      <c r="R1533" s="20"/>
      <c r="S1533" s="20"/>
      <c r="T1533" s="18">
        <v>387</v>
      </c>
      <c r="U1533" s="20"/>
      <c r="V1533" s="20"/>
      <c r="W1533" s="20"/>
      <c r="X1533" s="20"/>
      <c r="Y1533" s="20"/>
      <c r="Z1533" s="20"/>
      <c r="AA1533" s="20"/>
      <c r="AB1533" s="20"/>
      <c r="AC1533" s="20"/>
      <c r="AD1533" s="20"/>
      <c r="AE1533" s="20"/>
      <c r="AF1533" s="20"/>
      <c r="AG1533" s="23"/>
      <c r="AH1533" s="20"/>
      <c r="AI1533" s="20"/>
      <c r="AJ1533" s="23"/>
      <c r="AK1533" s="20"/>
      <c r="AL1533" s="20"/>
      <c r="AM1533" s="20"/>
      <c r="AN1533" s="20"/>
      <c r="AO1533" s="20"/>
      <c r="AP1533" s="20"/>
      <c r="AQ1533" s="20"/>
      <c r="AR1533" s="20"/>
      <c r="AS1533" s="20"/>
      <c r="AT1533" s="20"/>
      <c r="AU1533" s="20"/>
    </row>
    <row r="1534" spans="17:47" x14ac:dyDescent="0.35">
      <c r="Q1534" s="18">
        <v>857</v>
      </c>
      <c r="R1534" s="20"/>
      <c r="S1534" s="20"/>
      <c r="T1534" s="18">
        <v>358</v>
      </c>
      <c r="U1534" s="20"/>
      <c r="V1534" s="20"/>
      <c r="W1534" s="20"/>
      <c r="X1534" s="20"/>
      <c r="Y1534" s="20"/>
      <c r="Z1534" s="20"/>
      <c r="AA1534" s="20"/>
      <c r="AB1534" s="20"/>
      <c r="AC1534" s="20"/>
      <c r="AD1534" s="20"/>
      <c r="AE1534" s="20"/>
      <c r="AF1534" s="20"/>
      <c r="AG1534" s="23"/>
      <c r="AH1534" s="20"/>
      <c r="AI1534" s="20"/>
      <c r="AJ1534" s="23"/>
      <c r="AK1534" s="20"/>
      <c r="AL1534" s="20"/>
      <c r="AM1534" s="20"/>
      <c r="AN1534" s="20"/>
      <c r="AO1534" s="20"/>
      <c r="AP1534" s="20"/>
      <c r="AQ1534" s="20"/>
      <c r="AR1534" s="20"/>
      <c r="AS1534" s="20"/>
      <c r="AT1534" s="20"/>
      <c r="AU1534" s="20"/>
    </row>
    <row r="1535" spans="17:47" x14ac:dyDescent="0.35">
      <c r="Q1535" s="18">
        <v>377</v>
      </c>
      <c r="R1535" s="20"/>
      <c r="S1535" s="20"/>
      <c r="T1535" s="18">
        <v>216</v>
      </c>
      <c r="U1535" s="20"/>
      <c r="V1535" s="20"/>
      <c r="W1535" s="20"/>
      <c r="X1535" s="20"/>
      <c r="Y1535" s="20"/>
      <c r="Z1535" s="20"/>
      <c r="AA1535" s="20"/>
      <c r="AB1535" s="20"/>
      <c r="AC1535" s="20"/>
      <c r="AD1535" s="20"/>
      <c r="AE1535" s="20"/>
      <c r="AF1535" s="20"/>
      <c r="AG1535" s="23"/>
      <c r="AH1535" s="20"/>
      <c r="AI1535" s="20"/>
      <c r="AJ1535" s="23"/>
      <c r="AK1535" s="20"/>
      <c r="AL1535" s="20"/>
      <c r="AM1535" s="20"/>
      <c r="AN1535" s="20"/>
      <c r="AO1535" s="20"/>
      <c r="AP1535" s="20"/>
      <c r="AQ1535" s="20"/>
      <c r="AR1535" s="20"/>
      <c r="AS1535" s="20"/>
      <c r="AT1535" s="20"/>
      <c r="AU1535" s="20"/>
    </row>
    <row r="1536" spans="17:47" x14ac:dyDescent="0.35">
      <c r="Q1536" s="18">
        <v>241</v>
      </c>
      <c r="R1536" s="20"/>
      <c r="S1536" s="20"/>
      <c r="T1536" s="18">
        <v>404</v>
      </c>
      <c r="U1536" s="20"/>
      <c r="V1536" s="20"/>
      <c r="W1536" s="20"/>
      <c r="X1536" s="20"/>
      <c r="Y1536" s="20"/>
      <c r="Z1536" s="20"/>
      <c r="AA1536" s="20"/>
      <c r="AB1536" s="20"/>
      <c r="AC1536" s="20"/>
      <c r="AD1536" s="20"/>
      <c r="AE1536" s="20"/>
      <c r="AF1536" s="20"/>
      <c r="AG1536" s="23"/>
      <c r="AH1536" s="20"/>
      <c r="AI1536" s="20"/>
      <c r="AJ1536" s="23"/>
      <c r="AK1536" s="20"/>
      <c r="AL1536" s="20"/>
      <c r="AM1536" s="20"/>
      <c r="AN1536" s="20"/>
      <c r="AO1536" s="20"/>
      <c r="AP1536" s="20"/>
      <c r="AQ1536" s="20"/>
      <c r="AR1536" s="20"/>
      <c r="AS1536" s="20"/>
      <c r="AT1536" s="20"/>
      <c r="AU1536" s="20"/>
    </row>
    <row r="1537" spans="17:47" x14ac:dyDescent="0.35">
      <c r="Q1537" s="18">
        <v>77</v>
      </c>
      <c r="R1537" s="20"/>
      <c r="S1537" s="20"/>
      <c r="T1537" s="18">
        <v>180</v>
      </c>
      <c r="U1537" s="20"/>
      <c r="V1537" s="20"/>
      <c r="W1537" s="20"/>
      <c r="X1537" s="20"/>
      <c r="Y1537" s="20"/>
      <c r="Z1537" s="20"/>
      <c r="AA1537" s="20"/>
      <c r="AB1537" s="20"/>
      <c r="AC1537" s="20"/>
      <c r="AD1537" s="20"/>
      <c r="AE1537" s="20"/>
      <c r="AF1537" s="20"/>
      <c r="AG1537" s="23"/>
      <c r="AH1537" s="20"/>
      <c r="AI1537" s="20"/>
      <c r="AJ1537" s="23"/>
      <c r="AK1537" s="20"/>
      <c r="AL1537" s="20"/>
      <c r="AM1537" s="20"/>
      <c r="AN1537" s="20"/>
      <c r="AO1537" s="20"/>
      <c r="AP1537" s="20"/>
      <c r="AQ1537" s="20"/>
      <c r="AR1537" s="20"/>
      <c r="AS1537" s="20"/>
      <c r="AT1537" s="20"/>
      <c r="AU1537" s="20"/>
    </row>
    <row r="1538" spans="17:47" x14ac:dyDescent="0.35">
      <c r="Q1538" s="18">
        <v>182</v>
      </c>
      <c r="R1538" s="20"/>
      <c r="S1538" s="20"/>
      <c r="T1538" s="18">
        <v>415</v>
      </c>
      <c r="U1538" s="20"/>
      <c r="V1538" s="20"/>
      <c r="W1538" s="20"/>
      <c r="X1538" s="20"/>
      <c r="Y1538" s="20"/>
      <c r="Z1538" s="20"/>
      <c r="AA1538" s="20"/>
      <c r="AB1538" s="20"/>
      <c r="AC1538" s="20"/>
      <c r="AD1538" s="20"/>
      <c r="AE1538" s="20"/>
      <c r="AF1538" s="20"/>
      <c r="AG1538" s="23"/>
      <c r="AH1538" s="20"/>
      <c r="AI1538" s="20"/>
      <c r="AJ1538" s="23"/>
      <c r="AK1538" s="20"/>
      <c r="AL1538" s="20"/>
      <c r="AM1538" s="20"/>
      <c r="AN1538" s="20"/>
      <c r="AO1538" s="20"/>
      <c r="AP1538" s="20"/>
      <c r="AQ1538" s="20"/>
      <c r="AR1538" s="20"/>
      <c r="AS1538" s="20"/>
      <c r="AT1538" s="20"/>
      <c r="AU1538" s="20"/>
    </row>
    <row r="1539" spans="17:47" x14ac:dyDescent="0.35">
      <c r="Q1539" s="18">
        <v>386</v>
      </c>
      <c r="R1539" s="20"/>
      <c r="S1539" s="20"/>
      <c r="T1539" s="18">
        <v>370</v>
      </c>
      <c r="U1539" s="20"/>
      <c r="V1539" s="20"/>
      <c r="W1539" s="20"/>
      <c r="X1539" s="20"/>
      <c r="Y1539" s="20"/>
      <c r="Z1539" s="20"/>
      <c r="AA1539" s="20"/>
      <c r="AB1539" s="20"/>
      <c r="AC1539" s="20"/>
      <c r="AD1539" s="20"/>
      <c r="AE1539" s="20"/>
      <c r="AF1539" s="20"/>
      <c r="AG1539" s="23"/>
      <c r="AH1539" s="20"/>
      <c r="AI1539" s="20"/>
      <c r="AJ1539" s="23"/>
      <c r="AK1539" s="20"/>
      <c r="AL1539" s="20"/>
      <c r="AM1539" s="20"/>
      <c r="AN1539" s="20"/>
      <c r="AO1539" s="20"/>
      <c r="AP1539" s="20"/>
      <c r="AQ1539" s="20"/>
      <c r="AR1539" s="20"/>
      <c r="AS1539" s="20"/>
      <c r="AT1539" s="20"/>
      <c r="AU1539" s="20"/>
    </row>
    <row r="1540" spans="17:47" x14ac:dyDescent="0.35">
      <c r="Q1540" s="18">
        <v>272</v>
      </c>
      <c r="R1540" s="20"/>
      <c r="S1540" s="20"/>
      <c r="T1540" s="18">
        <v>332</v>
      </c>
      <c r="U1540" s="20"/>
      <c r="V1540" s="20"/>
      <c r="W1540" s="20"/>
      <c r="X1540" s="20"/>
      <c r="Y1540" s="20"/>
      <c r="Z1540" s="20"/>
      <c r="AA1540" s="20"/>
      <c r="AB1540" s="20"/>
      <c r="AC1540" s="20"/>
      <c r="AD1540" s="20"/>
      <c r="AE1540" s="20"/>
      <c r="AF1540" s="20"/>
      <c r="AG1540" s="23"/>
      <c r="AH1540" s="20"/>
      <c r="AI1540" s="20"/>
      <c r="AJ1540" s="23"/>
      <c r="AK1540" s="20"/>
      <c r="AL1540" s="20"/>
      <c r="AM1540" s="20"/>
      <c r="AN1540" s="20"/>
      <c r="AO1540" s="20"/>
      <c r="AP1540" s="20"/>
      <c r="AQ1540" s="20"/>
      <c r="AR1540" s="20"/>
      <c r="AS1540" s="20"/>
      <c r="AT1540" s="20"/>
      <c r="AU1540" s="20"/>
    </row>
    <row r="1541" spans="17:47" x14ac:dyDescent="0.35">
      <c r="Q1541" s="18">
        <v>269</v>
      </c>
      <c r="R1541" s="20"/>
      <c r="S1541" s="20"/>
      <c r="T1541" s="18">
        <v>221</v>
      </c>
      <c r="U1541" s="20"/>
      <c r="V1541" s="20"/>
      <c r="W1541" s="20"/>
      <c r="X1541" s="20"/>
      <c r="Y1541" s="20"/>
      <c r="Z1541" s="20"/>
      <c r="AA1541" s="20"/>
      <c r="AB1541" s="20"/>
      <c r="AC1541" s="20"/>
      <c r="AD1541" s="20"/>
      <c r="AE1541" s="20"/>
      <c r="AF1541" s="20"/>
      <c r="AG1541" s="23"/>
      <c r="AH1541" s="20"/>
      <c r="AI1541" s="20"/>
      <c r="AJ1541" s="23"/>
      <c r="AK1541" s="20"/>
      <c r="AL1541" s="20"/>
      <c r="AM1541" s="20"/>
      <c r="AN1541" s="20"/>
      <c r="AO1541" s="20"/>
      <c r="AP1541" s="20"/>
      <c r="AQ1541" s="20"/>
      <c r="AR1541" s="20"/>
      <c r="AS1541" s="20"/>
      <c r="AT1541" s="20"/>
      <c r="AU1541" s="20"/>
    </row>
    <row r="1542" spans="17:47" x14ac:dyDescent="0.35">
      <c r="Q1542" s="18">
        <v>591</v>
      </c>
      <c r="R1542" s="20"/>
      <c r="S1542" s="20"/>
      <c r="T1542" s="18">
        <v>327</v>
      </c>
      <c r="U1542" s="20"/>
      <c r="V1542" s="20"/>
      <c r="W1542" s="20"/>
      <c r="X1542" s="20"/>
      <c r="Y1542" s="20"/>
      <c r="Z1542" s="20"/>
      <c r="AA1542" s="20"/>
      <c r="AB1542" s="20"/>
      <c r="AC1542" s="20"/>
      <c r="AD1542" s="20"/>
      <c r="AE1542" s="20"/>
      <c r="AF1542" s="20"/>
      <c r="AG1542" s="23"/>
      <c r="AH1542" s="20"/>
      <c r="AI1542" s="20"/>
      <c r="AJ1542" s="23"/>
      <c r="AK1542" s="20"/>
      <c r="AL1542" s="20"/>
      <c r="AM1542" s="20"/>
      <c r="AN1542" s="20"/>
      <c r="AO1542" s="20"/>
      <c r="AP1542" s="20"/>
      <c r="AQ1542" s="20"/>
      <c r="AR1542" s="20"/>
      <c r="AS1542" s="20"/>
      <c r="AT1542" s="20"/>
      <c r="AU1542" s="20"/>
    </row>
    <row r="1543" spans="17:47" x14ac:dyDescent="0.35">
      <c r="Q1543" s="18">
        <v>696</v>
      </c>
      <c r="R1543" s="20"/>
      <c r="S1543" s="20"/>
      <c r="T1543" s="18">
        <v>187</v>
      </c>
      <c r="U1543" s="20"/>
      <c r="V1543" s="20"/>
      <c r="W1543" s="20"/>
      <c r="X1543" s="20"/>
      <c r="Y1543" s="20"/>
      <c r="Z1543" s="20"/>
      <c r="AA1543" s="20"/>
      <c r="AB1543" s="20"/>
      <c r="AC1543" s="20"/>
      <c r="AD1543" s="20"/>
      <c r="AE1543" s="20"/>
      <c r="AF1543" s="20"/>
      <c r="AG1543" s="23"/>
      <c r="AH1543" s="20"/>
      <c r="AI1543" s="20"/>
      <c r="AJ1543" s="23"/>
      <c r="AK1543" s="20"/>
      <c r="AL1543" s="20"/>
      <c r="AM1543" s="20"/>
      <c r="AN1543" s="20"/>
      <c r="AO1543" s="20"/>
      <c r="AP1543" s="20"/>
      <c r="AQ1543" s="20"/>
      <c r="AR1543" s="20"/>
      <c r="AS1543" s="20"/>
      <c r="AT1543" s="20"/>
      <c r="AU1543" s="20"/>
    </row>
    <row r="1544" spans="17:47" x14ac:dyDescent="0.35">
      <c r="Q1544" s="18">
        <v>1183</v>
      </c>
      <c r="R1544" s="20"/>
      <c r="S1544" s="20"/>
      <c r="T1544" s="18">
        <v>241</v>
      </c>
      <c r="U1544" s="20"/>
      <c r="V1544" s="20"/>
      <c r="W1544" s="20"/>
      <c r="X1544" s="20"/>
      <c r="Y1544" s="20"/>
      <c r="Z1544" s="20"/>
      <c r="AA1544" s="20"/>
      <c r="AB1544" s="20"/>
      <c r="AC1544" s="20"/>
      <c r="AD1544" s="20"/>
      <c r="AE1544" s="20"/>
      <c r="AF1544" s="20"/>
      <c r="AG1544" s="23"/>
      <c r="AH1544" s="20"/>
      <c r="AI1544" s="20"/>
      <c r="AJ1544" s="23"/>
      <c r="AK1544" s="20"/>
      <c r="AL1544" s="20"/>
      <c r="AM1544" s="20"/>
      <c r="AN1544" s="20"/>
      <c r="AO1544" s="20"/>
      <c r="AP1544" s="20"/>
      <c r="AQ1544" s="20"/>
      <c r="AR1544" s="20"/>
      <c r="AS1544" s="20"/>
      <c r="AT1544" s="20"/>
      <c r="AU1544" s="20"/>
    </row>
    <row r="1545" spans="17:47" x14ac:dyDescent="0.35">
      <c r="Q1545" s="18">
        <v>264</v>
      </c>
      <c r="R1545" s="20"/>
      <c r="S1545" s="20"/>
      <c r="T1545" s="18">
        <v>600</v>
      </c>
      <c r="U1545" s="20"/>
      <c r="V1545" s="20"/>
      <c r="W1545" s="20"/>
      <c r="X1545" s="20"/>
      <c r="Y1545" s="20"/>
      <c r="Z1545" s="20"/>
      <c r="AA1545" s="20"/>
      <c r="AB1545" s="20"/>
      <c r="AC1545" s="20"/>
      <c r="AD1545" s="20"/>
      <c r="AE1545" s="20"/>
      <c r="AF1545" s="20"/>
      <c r="AG1545" s="23"/>
      <c r="AH1545" s="20"/>
      <c r="AI1545" s="20"/>
      <c r="AJ1545" s="23"/>
      <c r="AK1545" s="20"/>
      <c r="AL1545" s="20"/>
      <c r="AM1545" s="20"/>
      <c r="AN1545" s="20"/>
      <c r="AO1545" s="20"/>
      <c r="AP1545" s="20"/>
      <c r="AQ1545" s="20"/>
      <c r="AR1545" s="20"/>
      <c r="AS1545" s="20"/>
      <c r="AT1545" s="20"/>
      <c r="AU1545" s="20"/>
    </row>
    <row r="1546" spans="17:47" x14ac:dyDescent="0.35">
      <c r="Q1546" s="18">
        <v>332</v>
      </c>
      <c r="R1546" s="20"/>
      <c r="S1546" s="20"/>
      <c r="T1546" s="18">
        <v>1049</v>
      </c>
      <c r="U1546" s="20"/>
      <c r="V1546" s="20"/>
      <c r="W1546" s="20"/>
      <c r="X1546" s="20"/>
      <c r="Y1546" s="20"/>
      <c r="Z1546" s="20"/>
      <c r="AA1546" s="20"/>
      <c r="AB1546" s="20"/>
      <c r="AC1546" s="20"/>
      <c r="AD1546" s="20"/>
      <c r="AE1546" s="20"/>
      <c r="AF1546" s="20"/>
      <c r="AG1546" s="23"/>
      <c r="AH1546" s="20"/>
      <c r="AI1546" s="20"/>
      <c r="AJ1546" s="23"/>
      <c r="AK1546" s="20"/>
      <c r="AL1546" s="20"/>
      <c r="AM1546" s="20"/>
      <c r="AN1546" s="20"/>
      <c r="AO1546" s="20"/>
      <c r="AP1546" s="20"/>
      <c r="AQ1546" s="20"/>
      <c r="AR1546" s="20"/>
      <c r="AS1546" s="20"/>
      <c r="AT1546" s="20"/>
      <c r="AU1546" s="20"/>
    </row>
    <row r="1547" spans="17:47" x14ac:dyDescent="0.35">
      <c r="Q1547" s="18">
        <v>378</v>
      </c>
      <c r="R1547" s="20"/>
      <c r="S1547" s="20"/>
      <c r="T1547" s="18">
        <v>216</v>
      </c>
      <c r="U1547" s="20"/>
      <c r="V1547" s="20"/>
      <c r="W1547" s="20"/>
      <c r="X1547" s="20"/>
      <c r="Y1547" s="20"/>
      <c r="Z1547" s="20"/>
      <c r="AA1547" s="20"/>
      <c r="AB1547" s="20"/>
      <c r="AC1547" s="20"/>
      <c r="AD1547" s="20"/>
      <c r="AE1547" s="20"/>
      <c r="AF1547" s="20"/>
      <c r="AG1547" s="23"/>
      <c r="AH1547" s="20"/>
      <c r="AI1547" s="20"/>
      <c r="AJ1547" s="23"/>
      <c r="AK1547" s="20"/>
      <c r="AL1547" s="20"/>
      <c r="AM1547" s="20"/>
      <c r="AN1547" s="20"/>
      <c r="AO1547" s="20"/>
      <c r="AP1547" s="20"/>
      <c r="AQ1547" s="20"/>
      <c r="AR1547" s="20"/>
      <c r="AS1547" s="20"/>
      <c r="AT1547" s="20"/>
      <c r="AU1547" s="20"/>
    </row>
    <row r="1548" spans="17:47" x14ac:dyDescent="0.35">
      <c r="Q1548" s="18">
        <v>418</v>
      </c>
      <c r="R1548" s="20"/>
      <c r="S1548" s="20"/>
      <c r="T1548" s="18">
        <v>265</v>
      </c>
      <c r="U1548" s="20"/>
      <c r="V1548" s="20"/>
      <c r="W1548" s="20"/>
      <c r="X1548" s="20"/>
      <c r="Y1548" s="20"/>
      <c r="Z1548" s="20"/>
      <c r="AA1548" s="20"/>
      <c r="AB1548" s="20"/>
      <c r="AC1548" s="20"/>
      <c r="AD1548" s="20"/>
      <c r="AE1548" s="20"/>
      <c r="AF1548" s="20"/>
      <c r="AG1548" s="23"/>
      <c r="AH1548" s="20"/>
      <c r="AI1548" s="20"/>
      <c r="AJ1548" s="23"/>
      <c r="AK1548" s="20"/>
      <c r="AL1548" s="20"/>
      <c r="AM1548" s="20"/>
      <c r="AN1548" s="20"/>
      <c r="AO1548" s="20"/>
      <c r="AP1548" s="20"/>
      <c r="AQ1548" s="20"/>
      <c r="AR1548" s="20"/>
      <c r="AS1548" s="20"/>
      <c r="AT1548" s="20"/>
      <c r="AU1548" s="20"/>
    </row>
    <row r="1549" spans="17:47" x14ac:dyDescent="0.35">
      <c r="Q1549" s="18">
        <v>261</v>
      </c>
      <c r="R1549" s="20"/>
      <c r="S1549" s="20"/>
      <c r="T1549" s="18">
        <v>282</v>
      </c>
      <c r="U1549" s="20"/>
      <c r="V1549" s="20"/>
      <c r="W1549" s="20"/>
      <c r="X1549" s="20"/>
      <c r="Y1549" s="20"/>
      <c r="Z1549" s="20"/>
      <c r="AA1549" s="20"/>
      <c r="AB1549" s="20"/>
      <c r="AC1549" s="20"/>
      <c r="AD1549" s="20"/>
      <c r="AE1549" s="20"/>
      <c r="AF1549" s="20"/>
      <c r="AG1549" s="23"/>
      <c r="AH1549" s="20"/>
      <c r="AI1549" s="20"/>
      <c r="AJ1549" s="23"/>
      <c r="AK1549" s="20"/>
      <c r="AL1549" s="20"/>
      <c r="AM1549" s="20"/>
      <c r="AN1549" s="20"/>
      <c r="AO1549" s="20"/>
      <c r="AP1549" s="20"/>
      <c r="AQ1549" s="20"/>
      <c r="AR1549" s="20"/>
      <c r="AS1549" s="20"/>
      <c r="AT1549" s="20"/>
      <c r="AU1549" s="20"/>
    </row>
    <row r="1550" spans="17:47" x14ac:dyDescent="0.35">
      <c r="Q1550" s="18">
        <v>538</v>
      </c>
      <c r="R1550" s="20"/>
      <c r="S1550" s="20"/>
      <c r="T1550" s="18">
        <v>223</v>
      </c>
      <c r="U1550" s="20"/>
      <c r="V1550" s="20"/>
      <c r="W1550" s="20"/>
      <c r="X1550" s="20"/>
      <c r="Y1550" s="20"/>
      <c r="Z1550" s="20"/>
      <c r="AA1550" s="20"/>
      <c r="AB1550" s="20"/>
      <c r="AC1550" s="20"/>
      <c r="AD1550" s="20"/>
      <c r="AE1550" s="20"/>
      <c r="AF1550" s="20"/>
      <c r="AG1550" s="23"/>
      <c r="AH1550" s="20"/>
      <c r="AI1550" s="20"/>
      <c r="AJ1550" s="23"/>
      <c r="AK1550" s="20"/>
      <c r="AL1550" s="20"/>
      <c r="AM1550" s="20"/>
      <c r="AN1550" s="20"/>
      <c r="AO1550" s="20"/>
      <c r="AP1550" s="20"/>
      <c r="AQ1550" s="20"/>
      <c r="AR1550" s="20"/>
      <c r="AS1550" s="20"/>
      <c r="AT1550" s="20"/>
      <c r="AU1550" s="20"/>
    </row>
    <row r="1551" spans="17:47" x14ac:dyDescent="0.35">
      <c r="Q1551" s="18">
        <v>172</v>
      </c>
      <c r="R1551" s="20"/>
      <c r="S1551" s="20"/>
      <c r="T1551" s="18">
        <v>455</v>
      </c>
      <c r="U1551" s="20"/>
      <c r="V1551" s="20"/>
      <c r="W1551" s="20"/>
      <c r="X1551" s="20"/>
      <c r="Y1551" s="20"/>
      <c r="Z1551" s="20"/>
      <c r="AA1551" s="20"/>
      <c r="AB1551" s="20"/>
      <c r="AC1551" s="20"/>
      <c r="AD1551" s="20"/>
      <c r="AE1551" s="20"/>
      <c r="AF1551" s="20"/>
      <c r="AG1551" s="23"/>
      <c r="AH1551" s="20"/>
      <c r="AI1551" s="20"/>
      <c r="AJ1551" s="23"/>
      <c r="AK1551" s="20"/>
      <c r="AL1551" s="20"/>
      <c r="AM1551" s="20"/>
      <c r="AN1551" s="20"/>
      <c r="AO1551" s="20"/>
      <c r="AP1551" s="20"/>
      <c r="AQ1551" s="20"/>
      <c r="AR1551" s="20"/>
      <c r="AS1551" s="20"/>
      <c r="AT1551" s="20"/>
      <c r="AU1551" s="20"/>
    </row>
    <row r="1552" spans="17:47" x14ac:dyDescent="0.35">
      <c r="Q1552" s="18">
        <v>513</v>
      </c>
      <c r="R1552" s="20"/>
      <c r="S1552" s="20"/>
      <c r="T1552" s="18">
        <v>237</v>
      </c>
      <c r="U1552" s="20"/>
      <c r="V1552" s="20"/>
      <c r="W1552" s="20"/>
      <c r="X1552" s="20"/>
      <c r="Y1552" s="20"/>
      <c r="Z1552" s="20"/>
      <c r="AA1552" s="20"/>
      <c r="AB1552" s="20"/>
      <c r="AC1552" s="20"/>
      <c r="AD1552" s="20"/>
      <c r="AE1552" s="20"/>
      <c r="AF1552" s="20"/>
      <c r="AG1552" s="23"/>
      <c r="AH1552" s="20"/>
      <c r="AI1552" s="20"/>
      <c r="AJ1552" s="23"/>
      <c r="AK1552" s="20"/>
      <c r="AL1552" s="20"/>
      <c r="AM1552" s="20"/>
      <c r="AN1552" s="20"/>
      <c r="AO1552" s="20"/>
      <c r="AP1552" s="20"/>
      <c r="AQ1552" s="20"/>
      <c r="AR1552" s="20"/>
      <c r="AS1552" s="20"/>
      <c r="AT1552" s="20"/>
      <c r="AU1552" s="20"/>
    </row>
    <row r="1553" spans="17:47" x14ac:dyDescent="0.35">
      <c r="Q1553" s="18">
        <v>396</v>
      </c>
      <c r="R1553" s="20"/>
      <c r="S1553" s="20"/>
      <c r="T1553" s="18">
        <v>389</v>
      </c>
      <c r="U1553" s="20"/>
      <c r="V1553" s="20"/>
      <c r="W1553" s="20"/>
      <c r="X1553" s="20"/>
      <c r="Y1553" s="20"/>
      <c r="Z1553" s="20"/>
      <c r="AA1553" s="20"/>
      <c r="AB1553" s="20"/>
      <c r="AC1553" s="20"/>
      <c r="AD1553" s="20"/>
      <c r="AE1553" s="20"/>
      <c r="AF1553" s="20"/>
      <c r="AG1553" s="23"/>
      <c r="AH1553" s="20"/>
      <c r="AI1553" s="20"/>
      <c r="AJ1553" s="23"/>
      <c r="AK1553" s="20"/>
      <c r="AL1553" s="20"/>
      <c r="AM1553" s="20"/>
      <c r="AN1553" s="20"/>
      <c r="AO1553" s="20"/>
      <c r="AP1553" s="20"/>
      <c r="AQ1553" s="20"/>
      <c r="AR1553" s="20"/>
      <c r="AS1553" s="20"/>
      <c r="AT1553" s="20"/>
      <c r="AU1553" s="20"/>
    </row>
    <row r="1554" spans="17:47" x14ac:dyDescent="0.35">
      <c r="Q1554" s="18">
        <v>133</v>
      </c>
      <c r="R1554" s="20"/>
      <c r="S1554" s="20"/>
      <c r="T1554" s="18">
        <v>243</v>
      </c>
      <c r="U1554" s="20"/>
      <c r="V1554" s="20"/>
      <c r="W1554" s="20"/>
      <c r="X1554" s="20"/>
      <c r="Y1554" s="20"/>
      <c r="Z1554" s="20"/>
      <c r="AA1554" s="20"/>
      <c r="AB1554" s="20"/>
      <c r="AC1554" s="20"/>
      <c r="AD1554" s="20"/>
      <c r="AE1554" s="20"/>
      <c r="AF1554" s="20"/>
      <c r="AG1554" s="23"/>
      <c r="AH1554" s="20"/>
      <c r="AI1554" s="20"/>
      <c r="AJ1554" s="23"/>
      <c r="AK1554" s="20"/>
      <c r="AL1554" s="20"/>
      <c r="AM1554" s="20"/>
      <c r="AN1554" s="20"/>
      <c r="AO1554" s="20"/>
      <c r="AP1554" s="20"/>
      <c r="AQ1554" s="20"/>
      <c r="AR1554" s="20"/>
      <c r="AS1554" s="20"/>
      <c r="AT1554" s="20"/>
      <c r="AU1554" s="20"/>
    </row>
    <row r="1555" spans="17:47" x14ac:dyDescent="0.35">
      <c r="Q1555" s="18">
        <v>266</v>
      </c>
      <c r="R1555" s="20"/>
      <c r="S1555" s="20"/>
      <c r="T1555" s="18">
        <v>335</v>
      </c>
      <c r="U1555" s="20"/>
      <c r="V1555" s="20"/>
      <c r="W1555" s="20"/>
      <c r="X1555" s="20"/>
      <c r="Y1555" s="20"/>
      <c r="Z1555" s="20"/>
      <c r="AA1555" s="20"/>
      <c r="AB1555" s="20"/>
      <c r="AC1555" s="20"/>
      <c r="AD1555" s="20"/>
      <c r="AE1555" s="20"/>
      <c r="AF1555" s="20"/>
      <c r="AG1555" s="23"/>
      <c r="AH1555" s="20"/>
      <c r="AI1555" s="20"/>
      <c r="AJ1555" s="23"/>
      <c r="AK1555" s="20"/>
      <c r="AL1555" s="20"/>
      <c r="AM1555" s="20"/>
      <c r="AN1555" s="20"/>
      <c r="AO1555" s="20"/>
      <c r="AP1555" s="20"/>
      <c r="AQ1555" s="20"/>
      <c r="AR1555" s="20"/>
      <c r="AS1555" s="20"/>
      <c r="AT1555" s="20"/>
      <c r="AU1555" s="20"/>
    </row>
    <row r="1556" spans="17:47" x14ac:dyDescent="0.35">
      <c r="Q1556" s="18">
        <v>305</v>
      </c>
      <c r="R1556" s="20"/>
      <c r="S1556" s="20"/>
      <c r="T1556" s="18">
        <v>327</v>
      </c>
      <c r="U1556" s="20"/>
      <c r="V1556" s="20"/>
      <c r="W1556" s="20"/>
      <c r="X1556" s="20"/>
      <c r="Y1556" s="20"/>
      <c r="Z1556" s="20"/>
      <c r="AA1556" s="20"/>
      <c r="AB1556" s="20"/>
      <c r="AC1556" s="20"/>
      <c r="AD1556" s="20"/>
      <c r="AE1556" s="20"/>
      <c r="AF1556" s="20"/>
      <c r="AG1556" s="23"/>
      <c r="AH1556" s="20"/>
      <c r="AI1556" s="20"/>
      <c r="AJ1556" s="23"/>
      <c r="AK1556" s="20"/>
      <c r="AL1556" s="20"/>
      <c r="AM1556" s="20"/>
      <c r="AN1556" s="20"/>
      <c r="AO1556" s="20"/>
      <c r="AP1556" s="20"/>
      <c r="AQ1556" s="20"/>
      <c r="AR1556" s="20"/>
      <c r="AS1556" s="20"/>
      <c r="AT1556" s="20"/>
      <c r="AU1556" s="20"/>
    </row>
    <row r="1557" spans="17:47" x14ac:dyDescent="0.35">
      <c r="Q1557" s="18">
        <v>359</v>
      </c>
      <c r="R1557" s="20"/>
      <c r="S1557" s="20"/>
      <c r="T1557" s="18">
        <v>486</v>
      </c>
      <c r="U1557" s="20"/>
      <c r="V1557" s="20"/>
      <c r="W1557" s="20"/>
      <c r="X1557" s="20"/>
      <c r="Y1557" s="20"/>
      <c r="Z1557" s="20"/>
      <c r="AA1557" s="20"/>
      <c r="AB1557" s="20"/>
      <c r="AC1557" s="20"/>
      <c r="AD1557" s="20"/>
      <c r="AE1557" s="20"/>
      <c r="AF1557" s="20"/>
      <c r="AG1557" s="23"/>
      <c r="AH1557" s="20"/>
      <c r="AI1557" s="20"/>
      <c r="AJ1557" s="23"/>
      <c r="AK1557" s="20"/>
      <c r="AL1557" s="20"/>
      <c r="AM1557" s="20"/>
      <c r="AN1557" s="20"/>
      <c r="AO1557" s="20"/>
      <c r="AP1557" s="20"/>
      <c r="AQ1557" s="20"/>
      <c r="AR1557" s="20"/>
      <c r="AS1557" s="20"/>
      <c r="AT1557" s="20"/>
      <c r="AU1557" s="20"/>
    </row>
    <row r="1558" spans="17:47" x14ac:dyDescent="0.35">
      <c r="Q1558" s="18">
        <v>157</v>
      </c>
      <c r="R1558" s="20"/>
      <c r="S1558" s="20"/>
      <c r="T1558" s="18">
        <v>350</v>
      </c>
      <c r="U1558" s="20"/>
      <c r="V1558" s="20"/>
      <c r="W1558" s="20"/>
      <c r="X1558" s="20"/>
      <c r="Y1558" s="20"/>
      <c r="Z1558" s="20"/>
      <c r="AA1558" s="20"/>
      <c r="AB1558" s="20"/>
      <c r="AC1558" s="20"/>
      <c r="AD1558" s="20"/>
      <c r="AE1558" s="20"/>
      <c r="AF1558" s="20"/>
      <c r="AG1558" s="23"/>
      <c r="AH1558" s="20"/>
      <c r="AI1558" s="20"/>
      <c r="AJ1558" s="23"/>
      <c r="AK1558" s="20"/>
      <c r="AL1558" s="20"/>
      <c r="AM1558" s="20"/>
      <c r="AN1558" s="20"/>
      <c r="AO1558" s="20"/>
      <c r="AP1558" s="20"/>
      <c r="AQ1558" s="20"/>
      <c r="AR1558" s="20"/>
      <c r="AS1558" s="20"/>
      <c r="AT1558" s="20"/>
      <c r="AU1558" s="20"/>
    </row>
    <row r="1559" spans="17:47" x14ac:dyDescent="0.35">
      <c r="Q1559" s="18">
        <v>190</v>
      </c>
      <c r="R1559" s="20"/>
      <c r="S1559" s="20"/>
      <c r="T1559" s="18">
        <v>300</v>
      </c>
      <c r="U1559" s="20"/>
      <c r="V1559" s="20"/>
      <c r="W1559" s="20"/>
      <c r="X1559" s="20"/>
      <c r="Y1559" s="20"/>
      <c r="Z1559" s="20"/>
      <c r="AA1559" s="20"/>
      <c r="AB1559" s="20"/>
      <c r="AC1559" s="20"/>
      <c r="AD1559" s="20"/>
      <c r="AE1559" s="20"/>
      <c r="AF1559" s="20"/>
      <c r="AG1559" s="23"/>
      <c r="AH1559" s="20"/>
      <c r="AI1559" s="20"/>
      <c r="AJ1559" s="23"/>
      <c r="AK1559" s="20"/>
      <c r="AL1559" s="20"/>
      <c r="AM1559" s="20"/>
      <c r="AN1559" s="20"/>
      <c r="AO1559" s="20"/>
      <c r="AP1559" s="20"/>
      <c r="AQ1559" s="20"/>
      <c r="AR1559" s="20"/>
      <c r="AS1559" s="20"/>
      <c r="AT1559" s="20"/>
      <c r="AU1559" s="20"/>
    </row>
    <row r="1560" spans="17:47" x14ac:dyDescent="0.35">
      <c r="Q1560" s="18">
        <v>2460</v>
      </c>
      <c r="R1560" s="20"/>
      <c r="S1560" s="20"/>
      <c r="T1560" s="18">
        <v>321</v>
      </c>
      <c r="U1560" s="20"/>
      <c r="V1560" s="20"/>
      <c r="W1560" s="20"/>
      <c r="X1560" s="20"/>
      <c r="Y1560" s="20"/>
      <c r="Z1560" s="20"/>
      <c r="AA1560" s="20"/>
      <c r="AB1560" s="20"/>
      <c r="AC1560" s="20"/>
      <c r="AD1560" s="20"/>
      <c r="AE1560" s="20"/>
      <c r="AF1560" s="20"/>
      <c r="AG1560" s="23"/>
      <c r="AH1560" s="20"/>
      <c r="AI1560" s="20"/>
      <c r="AJ1560" s="23"/>
      <c r="AK1560" s="20"/>
      <c r="AL1560" s="20"/>
      <c r="AM1560" s="20"/>
      <c r="AN1560" s="20"/>
      <c r="AO1560" s="20"/>
      <c r="AP1560" s="20"/>
      <c r="AQ1560" s="20"/>
      <c r="AR1560" s="20"/>
      <c r="AS1560" s="20"/>
      <c r="AT1560" s="20"/>
      <c r="AU1560" s="20"/>
    </row>
    <row r="1561" spans="17:47" x14ac:dyDescent="0.35">
      <c r="Q1561" s="18">
        <v>319</v>
      </c>
      <c r="R1561" s="20"/>
      <c r="S1561" s="20"/>
      <c r="T1561" s="18">
        <v>193</v>
      </c>
      <c r="U1561" s="20"/>
      <c r="V1561" s="20"/>
      <c r="W1561" s="20"/>
      <c r="X1561" s="20"/>
      <c r="Y1561" s="20"/>
      <c r="Z1561" s="20"/>
      <c r="AA1561" s="20"/>
      <c r="AB1561" s="20"/>
      <c r="AC1561" s="20"/>
      <c r="AD1561" s="20"/>
      <c r="AE1561" s="20"/>
      <c r="AF1561" s="20"/>
      <c r="AG1561" s="23"/>
      <c r="AH1561" s="20"/>
      <c r="AI1561" s="20"/>
      <c r="AJ1561" s="23"/>
      <c r="AK1561" s="20"/>
      <c r="AL1561" s="20"/>
      <c r="AM1561" s="20"/>
      <c r="AN1561" s="20"/>
      <c r="AO1561" s="20"/>
      <c r="AP1561" s="20"/>
      <c r="AQ1561" s="20"/>
      <c r="AR1561" s="20"/>
      <c r="AS1561" s="20"/>
      <c r="AT1561" s="20"/>
      <c r="AU1561" s="20"/>
    </row>
    <row r="1562" spans="17:47" x14ac:dyDescent="0.35">
      <c r="Q1562" s="18">
        <v>136</v>
      </c>
      <c r="R1562" s="20"/>
      <c r="S1562" s="20"/>
      <c r="T1562" s="18">
        <v>262</v>
      </c>
      <c r="U1562" s="20"/>
      <c r="V1562" s="20"/>
      <c r="W1562" s="20"/>
      <c r="X1562" s="20"/>
      <c r="Y1562" s="20"/>
      <c r="Z1562" s="20"/>
      <c r="AA1562" s="20"/>
      <c r="AB1562" s="20"/>
      <c r="AC1562" s="20"/>
      <c r="AD1562" s="20"/>
      <c r="AE1562" s="20"/>
      <c r="AF1562" s="20"/>
      <c r="AG1562" s="23"/>
      <c r="AH1562" s="20"/>
      <c r="AI1562" s="20"/>
      <c r="AJ1562" s="23"/>
      <c r="AK1562" s="20"/>
      <c r="AL1562" s="20"/>
      <c r="AM1562" s="20"/>
      <c r="AN1562" s="20"/>
      <c r="AO1562" s="20"/>
      <c r="AP1562" s="20"/>
      <c r="AQ1562" s="20"/>
      <c r="AR1562" s="20"/>
      <c r="AS1562" s="20"/>
      <c r="AT1562" s="20"/>
      <c r="AU1562" s="20"/>
    </row>
    <row r="1563" spans="17:47" x14ac:dyDescent="0.35">
      <c r="Q1563" s="18">
        <v>380</v>
      </c>
      <c r="R1563" s="20"/>
      <c r="S1563" s="20"/>
      <c r="T1563" s="18">
        <v>165</v>
      </c>
      <c r="U1563" s="20"/>
      <c r="V1563" s="20"/>
      <c r="W1563" s="20"/>
      <c r="X1563" s="20"/>
      <c r="Y1563" s="20"/>
      <c r="Z1563" s="20"/>
      <c r="AA1563" s="20"/>
      <c r="AB1563" s="20"/>
      <c r="AC1563" s="20"/>
      <c r="AD1563" s="20"/>
      <c r="AE1563" s="20"/>
      <c r="AF1563" s="20"/>
      <c r="AG1563" s="23"/>
      <c r="AH1563" s="20"/>
      <c r="AI1563" s="20"/>
      <c r="AJ1563" s="23"/>
      <c r="AK1563" s="20"/>
      <c r="AL1563" s="20"/>
      <c r="AM1563" s="20"/>
      <c r="AN1563" s="20"/>
      <c r="AO1563" s="20"/>
      <c r="AP1563" s="20"/>
      <c r="AQ1563" s="20"/>
      <c r="AR1563" s="20"/>
      <c r="AS1563" s="20"/>
      <c r="AT1563" s="20"/>
      <c r="AU1563" s="20"/>
    </row>
    <row r="1564" spans="17:47" x14ac:dyDescent="0.35">
      <c r="Q1564" s="18">
        <v>351</v>
      </c>
      <c r="R1564" s="20"/>
      <c r="S1564" s="20"/>
      <c r="T1564" s="18">
        <v>481</v>
      </c>
      <c r="U1564" s="20"/>
      <c r="V1564" s="20"/>
      <c r="W1564" s="20"/>
      <c r="X1564" s="20"/>
      <c r="Y1564" s="20"/>
      <c r="Z1564" s="20"/>
      <c r="AA1564" s="20"/>
      <c r="AB1564" s="20"/>
      <c r="AC1564" s="20"/>
      <c r="AD1564" s="20"/>
      <c r="AE1564" s="20"/>
      <c r="AF1564" s="20"/>
      <c r="AG1564" s="23"/>
      <c r="AH1564" s="20"/>
      <c r="AI1564" s="20"/>
      <c r="AJ1564" s="23"/>
      <c r="AK1564" s="20"/>
      <c r="AL1564" s="20"/>
      <c r="AM1564" s="20"/>
      <c r="AN1564" s="20"/>
      <c r="AO1564" s="20"/>
      <c r="AP1564" s="20"/>
      <c r="AQ1564" s="20"/>
      <c r="AR1564" s="20"/>
      <c r="AS1564" s="20"/>
      <c r="AT1564" s="20"/>
      <c r="AU1564" s="20"/>
    </row>
    <row r="1565" spans="17:47" x14ac:dyDescent="0.35">
      <c r="Q1565" s="18">
        <v>271</v>
      </c>
      <c r="R1565" s="20"/>
      <c r="S1565" s="20"/>
      <c r="T1565" s="18">
        <v>346</v>
      </c>
      <c r="U1565" s="20"/>
      <c r="V1565" s="20"/>
      <c r="W1565" s="20"/>
      <c r="X1565" s="20"/>
      <c r="Y1565" s="20"/>
      <c r="Z1565" s="20"/>
      <c r="AA1565" s="20"/>
      <c r="AB1565" s="20"/>
      <c r="AC1565" s="20"/>
      <c r="AD1565" s="20"/>
      <c r="AE1565" s="20"/>
      <c r="AF1565" s="20"/>
      <c r="AG1565" s="23"/>
      <c r="AH1565" s="20"/>
      <c r="AI1565" s="20"/>
      <c r="AJ1565" s="23"/>
      <c r="AK1565" s="20"/>
      <c r="AL1565" s="20"/>
      <c r="AM1565" s="20"/>
      <c r="AN1565" s="20"/>
      <c r="AO1565" s="20"/>
      <c r="AP1565" s="20"/>
      <c r="AQ1565" s="20"/>
      <c r="AR1565" s="20"/>
      <c r="AS1565" s="20"/>
      <c r="AT1565" s="20"/>
      <c r="AU1565" s="20"/>
    </row>
    <row r="1566" spans="17:47" x14ac:dyDescent="0.35">
      <c r="Q1566" s="18">
        <v>378</v>
      </c>
      <c r="R1566" s="20"/>
      <c r="S1566" s="20"/>
      <c r="T1566" s="18">
        <v>322</v>
      </c>
      <c r="U1566" s="20"/>
      <c r="V1566" s="20"/>
      <c r="W1566" s="20"/>
      <c r="X1566" s="20"/>
      <c r="Y1566" s="20"/>
      <c r="Z1566" s="20"/>
      <c r="AA1566" s="20"/>
      <c r="AB1566" s="20"/>
      <c r="AC1566" s="20"/>
      <c r="AD1566" s="20"/>
      <c r="AE1566" s="20"/>
      <c r="AF1566" s="20"/>
      <c r="AG1566" s="23"/>
      <c r="AH1566" s="20"/>
      <c r="AI1566" s="20"/>
      <c r="AJ1566" s="23"/>
      <c r="AK1566" s="20"/>
      <c r="AL1566" s="20"/>
      <c r="AM1566" s="20"/>
      <c r="AN1566" s="20"/>
      <c r="AO1566" s="20"/>
      <c r="AP1566" s="20"/>
      <c r="AQ1566" s="20"/>
      <c r="AR1566" s="20"/>
      <c r="AS1566" s="20"/>
      <c r="AT1566" s="20"/>
      <c r="AU1566" s="20"/>
    </row>
    <row r="1567" spans="17:47" x14ac:dyDescent="0.35">
      <c r="Q1567" s="18">
        <v>74</v>
      </c>
      <c r="R1567" s="20"/>
      <c r="S1567" s="20"/>
      <c r="T1567" s="18">
        <v>191</v>
      </c>
      <c r="U1567" s="20"/>
      <c r="V1567" s="20"/>
      <c r="W1567" s="20"/>
      <c r="X1567" s="20"/>
      <c r="Y1567" s="20"/>
      <c r="Z1567" s="20"/>
      <c r="AA1567" s="20"/>
      <c r="AB1567" s="20"/>
      <c r="AC1567" s="20"/>
      <c r="AD1567" s="20"/>
      <c r="AE1567" s="20"/>
      <c r="AF1567" s="20"/>
      <c r="AG1567" s="23"/>
      <c r="AH1567" s="20"/>
      <c r="AI1567" s="20"/>
      <c r="AJ1567" s="23"/>
      <c r="AK1567" s="20"/>
      <c r="AL1567" s="20"/>
      <c r="AM1567" s="20"/>
      <c r="AN1567" s="20"/>
      <c r="AO1567" s="20"/>
      <c r="AP1567" s="20"/>
      <c r="AQ1567" s="20"/>
      <c r="AR1567" s="20"/>
      <c r="AS1567" s="20"/>
      <c r="AT1567" s="20"/>
      <c r="AU1567" s="20"/>
    </row>
    <row r="1568" spans="17:47" x14ac:dyDescent="0.35">
      <c r="Q1568" s="18">
        <v>411</v>
      </c>
      <c r="R1568" s="20"/>
      <c r="S1568" s="20"/>
      <c r="T1568" s="18">
        <v>222</v>
      </c>
      <c r="U1568" s="20"/>
      <c r="V1568" s="20"/>
      <c r="W1568" s="20"/>
      <c r="X1568" s="20"/>
      <c r="Y1568" s="20"/>
      <c r="Z1568" s="20"/>
      <c r="AA1568" s="20"/>
      <c r="AB1568" s="20"/>
      <c r="AC1568" s="20"/>
      <c r="AD1568" s="20"/>
      <c r="AE1568" s="20"/>
      <c r="AF1568" s="20"/>
      <c r="AG1568" s="23"/>
      <c r="AH1568" s="20"/>
      <c r="AI1568" s="20"/>
      <c r="AJ1568" s="23"/>
      <c r="AK1568" s="20"/>
      <c r="AL1568" s="20"/>
      <c r="AM1568" s="20"/>
      <c r="AN1568" s="20"/>
      <c r="AO1568" s="20"/>
      <c r="AP1568" s="20"/>
      <c r="AQ1568" s="20"/>
      <c r="AR1568" s="20"/>
      <c r="AS1568" s="20"/>
      <c r="AT1568" s="20"/>
      <c r="AU1568" s="20"/>
    </row>
    <row r="1569" spans="17:47" x14ac:dyDescent="0.35">
      <c r="Q1569" s="18">
        <v>590</v>
      </c>
      <c r="R1569" s="20"/>
      <c r="S1569" s="20"/>
      <c r="T1569" s="18">
        <v>2259</v>
      </c>
      <c r="U1569" s="20"/>
      <c r="V1569" s="20"/>
      <c r="W1569" s="20"/>
      <c r="X1569" s="20"/>
      <c r="Y1569" s="20"/>
      <c r="Z1569" s="20"/>
      <c r="AA1569" s="20"/>
      <c r="AB1569" s="20"/>
      <c r="AC1569" s="20"/>
      <c r="AD1569" s="20"/>
      <c r="AE1569" s="20"/>
      <c r="AF1569" s="20"/>
      <c r="AG1569" s="23"/>
      <c r="AH1569" s="20"/>
      <c r="AI1569" s="20"/>
      <c r="AJ1569" s="23"/>
      <c r="AK1569" s="20"/>
      <c r="AL1569" s="20"/>
      <c r="AM1569" s="20"/>
      <c r="AN1569" s="20"/>
      <c r="AO1569" s="20"/>
      <c r="AP1569" s="20"/>
      <c r="AQ1569" s="20"/>
      <c r="AR1569" s="20"/>
      <c r="AS1569" s="20"/>
      <c r="AT1569" s="20"/>
      <c r="AU1569" s="20"/>
    </row>
    <row r="1570" spans="17:47" x14ac:dyDescent="0.35">
      <c r="Q1570" s="18">
        <v>266</v>
      </c>
      <c r="R1570" s="20"/>
      <c r="S1570" s="20"/>
      <c r="T1570" s="18">
        <v>312</v>
      </c>
      <c r="U1570" s="20"/>
      <c r="V1570" s="20"/>
      <c r="W1570" s="20"/>
      <c r="X1570" s="20"/>
      <c r="Y1570" s="20"/>
      <c r="Z1570" s="20"/>
      <c r="AA1570" s="20"/>
      <c r="AB1570" s="20"/>
      <c r="AC1570" s="20"/>
      <c r="AD1570" s="20"/>
      <c r="AE1570" s="20"/>
      <c r="AF1570" s="20"/>
      <c r="AG1570" s="23"/>
      <c r="AH1570" s="20"/>
      <c r="AI1570" s="20"/>
      <c r="AJ1570" s="23"/>
      <c r="AK1570" s="20"/>
      <c r="AL1570" s="20"/>
      <c r="AM1570" s="20"/>
      <c r="AN1570" s="20"/>
      <c r="AO1570" s="20"/>
      <c r="AP1570" s="20"/>
      <c r="AQ1570" s="20"/>
      <c r="AR1570" s="20"/>
      <c r="AS1570" s="20"/>
      <c r="AT1570" s="20"/>
      <c r="AU1570" s="20"/>
    </row>
    <row r="1571" spans="17:47" x14ac:dyDescent="0.35">
      <c r="Q1571" s="18">
        <v>381</v>
      </c>
      <c r="R1571" s="20"/>
      <c r="S1571" s="20"/>
      <c r="T1571" s="18">
        <v>199</v>
      </c>
      <c r="U1571" s="20"/>
      <c r="V1571" s="20"/>
      <c r="W1571" s="20"/>
      <c r="X1571" s="20"/>
      <c r="Y1571" s="20"/>
      <c r="Z1571" s="20"/>
      <c r="AA1571" s="20"/>
      <c r="AB1571" s="20"/>
      <c r="AC1571" s="20"/>
      <c r="AD1571" s="20"/>
      <c r="AE1571" s="20"/>
      <c r="AF1571" s="20"/>
      <c r="AG1571" s="23"/>
      <c r="AH1571" s="20"/>
      <c r="AI1571" s="20"/>
      <c r="AJ1571" s="23"/>
      <c r="AK1571" s="20"/>
      <c r="AL1571" s="20"/>
      <c r="AM1571" s="20"/>
      <c r="AN1571" s="20"/>
      <c r="AO1571" s="20"/>
      <c r="AP1571" s="20"/>
      <c r="AQ1571" s="20"/>
      <c r="AR1571" s="20"/>
      <c r="AS1571" s="20"/>
      <c r="AT1571" s="20"/>
      <c r="AU1571" s="20"/>
    </row>
    <row r="1572" spans="17:47" x14ac:dyDescent="0.35">
      <c r="Q1572" s="18">
        <v>239</v>
      </c>
      <c r="R1572" s="20"/>
      <c r="S1572" s="20"/>
      <c r="T1572" s="18">
        <v>98</v>
      </c>
      <c r="U1572" s="20"/>
      <c r="V1572" s="20"/>
      <c r="W1572" s="20"/>
      <c r="X1572" s="20"/>
      <c r="Y1572" s="20"/>
      <c r="Z1572" s="20"/>
      <c r="AA1572" s="20"/>
      <c r="AB1572" s="20"/>
      <c r="AC1572" s="20"/>
      <c r="AD1572" s="20"/>
      <c r="AE1572" s="20"/>
      <c r="AF1572" s="20"/>
      <c r="AG1572" s="23"/>
      <c r="AH1572" s="20"/>
      <c r="AI1572" s="20"/>
      <c r="AJ1572" s="23"/>
      <c r="AK1572" s="20"/>
      <c r="AL1572" s="20"/>
      <c r="AM1572" s="20"/>
      <c r="AN1572" s="20"/>
      <c r="AO1572" s="20"/>
      <c r="AP1572" s="20"/>
      <c r="AQ1572" s="20"/>
      <c r="AR1572" s="20"/>
      <c r="AS1572" s="20"/>
      <c r="AT1572" s="20"/>
      <c r="AU1572" s="20"/>
    </row>
    <row r="1573" spans="17:47" x14ac:dyDescent="0.35">
      <c r="Q1573" s="18">
        <v>508</v>
      </c>
      <c r="R1573" s="20"/>
      <c r="S1573" s="20"/>
      <c r="T1573" s="18">
        <v>762</v>
      </c>
      <c r="U1573" s="20"/>
      <c r="V1573" s="20"/>
      <c r="W1573" s="20"/>
      <c r="X1573" s="20"/>
      <c r="Y1573" s="20"/>
      <c r="Z1573" s="20"/>
      <c r="AA1573" s="20"/>
      <c r="AB1573" s="20"/>
      <c r="AC1573" s="20"/>
      <c r="AD1573" s="20"/>
      <c r="AE1573" s="20"/>
      <c r="AF1573" s="20"/>
      <c r="AG1573" s="23"/>
      <c r="AH1573" s="20"/>
      <c r="AI1573" s="20"/>
      <c r="AJ1573" s="23"/>
      <c r="AK1573" s="20"/>
      <c r="AL1573" s="20"/>
      <c r="AM1573" s="20"/>
      <c r="AN1573" s="20"/>
      <c r="AO1573" s="20"/>
      <c r="AP1573" s="20"/>
      <c r="AQ1573" s="20"/>
      <c r="AR1573" s="20"/>
      <c r="AS1573" s="20"/>
      <c r="AT1573" s="20"/>
      <c r="AU1573" s="20"/>
    </row>
    <row r="1574" spans="17:47" x14ac:dyDescent="0.35">
      <c r="Q1574" s="18">
        <v>370</v>
      </c>
      <c r="R1574" s="20"/>
      <c r="S1574" s="20"/>
      <c r="T1574" s="18">
        <v>397</v>
      </c>
      <c r="U1574" s="20"/>
      <c r="V1574" s="20"/>
      <c r="W1574" s="20"/>
      <c r="X1574" s="20"/>
      <c r="Y1574" s="20"/>
      <c r="Z1574" s="20"/>
      <c r="AA1574" s="20"/>
      <c r="AB1574" s="20"/>
      <c r="AC1574" s="20"/>
      <c r="AD1574" s="20"/>
      <c r="AE1574" s="20"/>
      <c r="AF1574" s="20"/>
      <c r="AG1574" s="23"/>
      <c r="AH1574" s="20"/>
      <c r="AI1574" s="20"/>
      <c r="AJ1574" s="23"/>
      <c r="AK1574" s="20"/>
      <c r="AL1574" s="20"/>
      <c r="AM1574" s="20"/>
      <c r="AN1574" s="20"/>
      <c r="AO1574" s="20"/>
      <c r="AP1574" s="20"/>
      <c r="AQ1574" s="20"/>
      <c r="AR1574" s="20"/>
      <c r="AS1574" s="20"/>
      <c r="AT1574" s="20"/>
      <c r="AU1574" s="20"/>
    </row>
    <row r="1575" spans="17:47" x14ac:dyDescent="0.35">
      <c r="Q1575" s="18">
        <v>239</v>
      </c>
      <c r="R1575" s="20"/>
      <c r="S1575" s="20"/>
      <c r="T1575" s="18">
        <v>464</v>
      </c>
      <c r="U1575" s="20"/>
      <c r="V1575" s="20"/>
      <c r="W1575" s="20"/>
      <c r="X1575" s="20"/>
      <c r="Y1575" s="20"/>
      <c r="Z1575" s="20"/>
      <c r="AA1575" s="20"/>
      <c r="AB1575" s="20"/>
      <c r="AC1575" s="20"/>
      <c r="AD1575" s="20"/>
      <c r="AE1575" s="20"/>
      <c r="AF1575" s="20"/>
      <c r="AG1575" s="23"/>
      <c r="AH1575" s="20"/>
      <c r="AI1575" s="20"/>
      <c r="AJ1575" s="23"/>
      <c r="AK1575" s="20"/>
      <c r="AL1575" s="20"/>
      <c r="AM1575" s="20"/>
      <c r="AN1575" s="20"/>
      <c r="AO1575" s="20"/>
      <c r="AP1575" s="20"/>
      <c r="AQ1575" s="20"/>
      <c r="AR1575" s="20"/>
      <c r="AS1575" s="20"/>
      <c r="AT1575" s="20"/>
      <c r="AU1575" s="20"/>
    </row>
    <row r="1576" spans="17:47" x14ac:dyDescent="0.35">
      <c r="Q1576" s="18">
        <v>478</v>
      </c>
      <c r="R1576" s="20"/>
      <c r="S1576" s="20"/>
      <c r="T1576" s="18">
        <v>1086</v>
      </c>
      <c r="U1576" s="20"/>
      <c r="V1576" s="20"/>
      <c r="W1576" s="20"/>
      <c r="X1576" s="20"/>
      <c r="Y1576" s="20"/>
      <c r="Z1576" s="20"/>
      <c r="AA1576" s="20"/>
      <c r="AB1576" s="20"/>
      <c r="AC1576" s="20"/>
      <c r="AD1576" s="20"/>
      <c r="AE1576" s="20"/>
      <c r="AF1576" s="20"/>
      <c r="AG1576" s="23"/>
      <c r="AH1576" s="20"/>
      <c r="AI1576" s="20"/>
      <c r="AJ1576" s="23"/>
      <c r="AK1576" s="20"/>
      <c r="AL1576" s="20"/>
      <c r="AM1576" s="20"/>
      <c r="AN1576" s="20"/>
      <c r="AO1576" s="20"/>
      <c r="AP1576" s="20"/>
      <c r="AQ1576" s="20"/>
      <c r="AR1576" s="20"/>
      <c r="AS1576" s="20"/>
      <c r="AT1576" s="20"/>
      <c r="AU1576" s="20"/>
    </row>
    <row r="1577" spans="17:47" x14ac:dyDescent="0.35">
      <c r="Q1577" s="18">
        <v>339</v>
      </c>
      <c r="R1577" s="20"/>
      <c r="S1577" s="20"/>
      <c r="T1577" s="18">
        <v>488</v>
      </c>
      <c r="U1577" s="20"/>
      <c r="V1577" s="20"/>
      <c r="W1577" s="20"/>
      <c r="X1577" s="20"/>
      <c r="Y1577" s="20"/>
      <c r="Z1577" s="20"/>
      <c r="AA1577" s="20"/>
      <c r="AB1577" s="20"/>
      <c r="AC1577" s="20"/>
      <c r="AD1577" s="20"/>
      <c r="AE1577" s="20"/>
      <c r="AF1577" s="20"/>
      <c r="AG1577" s="23"/>
      <c r="AH1577" s="20"/>
      <c r="AI1577" s="20"/>
      <c r="AJ1577" s="23"/>
      <c r="AK1577" s="20"/>
      <c r="AL1577" s="20"/>
      <c r="AM1577" s="20"/>
      <c r="AN1577" s="20"/>
      <c r="AO1577" s="20"/>
      <c r="AP1577" s="20"/>
      <c r="AQ1577" s="20"/>
      <c r="AR1577" s="20"/>
      <c r="AS1577" s="20"/>
      <c r="AT1577" s="20"/>
      <c r="AU1577" s="20"/>
    </row>
    <row r="1578" spans="17:47" x14ac:dyDescent="0.35">
      <c r="Q1578" s="18">
        <v>615</v>
      </c>
      <c r="R1578" s="20"/>
      <c r="S1578" s="20"/>
      <c r="T1578" s="18">
        <v>388</v>
      </c>
      <c r="U1578" s="20"/>
      <c r="V1578" s="20"/>
      <c r="W1578" s="20"/>
      <c r="X1578" s="20"/>
      <c r="Y1578" s="20"/>
      <c r="Z1578" s="20"/>
      <c r="AA1578" s="20"/>
      <c r="AB1578" s="20"/>
      <c r="AC1578" s="20"/>
      <c r="AD1578" s="20"/>
      <c r="AE1578" s="20"/>
      <c r="AF1578" s="20"/>
      <c r="AG1578" s="23"/>
      <c r="AH1578" s="20"/>
      <c r="AI1578" s="20"/>
      <c r="AJ1578" s="23"/>
      <c r="AK1578" s="20"/>
      <c r="AL1578" s="20"/>
      <c r="AM1578" s="20"/>
      <c r="AN1578" s="20"/>
      <c r="AO1578" s="20"/>
      <c r="AP1578" s="20"/>
      <c r="AQ1578" s="20"/>
      <c r="AR1578" s="20"/>
      <c r="AS1578" s="20"/>
      <c r="AT1578" s="20"/>
      <c r="AU1578" s="20"/>
    </row>
    <row r="1579" spans="17:47" x14ac:dyDescent="0.35">
      <c r="Q1579" s="18">
        <v>382</v>
      </c>
      <c r="R1579" s="20"/>
      <c r="S1579" s="20"/>
      <c r="T1579" s="18">
        <v>226</v>
      </c>
      <c r="U1579" s="20"/>
      <c r="V1579" s="20"/>
      <c r="W1579" s="20"/>
      <c r="X1579" s="20"/>
      <c r="Y1579" s="20"/>
      <c r="Z1579" s="20"/>
      <c r="AA1579" s="20"/>
      <c r="AB1579" s="20"/>
      <c r="AC1579" s="20"/>
      <c r="AD1579" s="20"/>
      <c r="AE1579" s="20"/>
      <c r="AF1579" s="20"/>
      <c r="AG1579" s="23"/>
      <c r="AH1579" s="20"/>
      <c r="AI1579" s="20"/>
      <c r="AJ1579" s="23"/>
      <c r="AK1579" s="20"/>
      <c r="AL1579" s="20"/>
      <c r="AM1579" s="20"/>
      <c r="AN1579" s="20"/>
      <c r="AO1579" s="20"/>
      <c r="AP1579" s="20"/>
      <c r="AQ1579" s="20"/>
      <c r="AR1579" s="20"/>
      <c r="AS1579" s="20"/>
      <c r="AT1579" s="20"/>
      <c r="AU1579" s="20"/>
    </row>
    <row r="1580" spans="17:47" x14ac:dyDescent="0.35">
      <c r="Q1580" s="18">
        <v>190</v>
      </c>
      <c r="R1580" s="20"/>
      <c r="S1580" s="20"/>
      <c r="T1580" s="18">
        <v>63</v>
      </c>
      <c r="U1580" s="20"/>
      <c r="V1580" s="20"/>
      <c r="W1580" s="20"/>
      <c r="X1580" s="20"/>
      <c r="Y1580" s="20"/>
      <c r="Z1580" s="20"/>
      <c r="AA1580" s="20"/>
      <c r="AB1580" s="20"/>
      <c r="AC1580" s="20"/>
      <c r="AD1580" s="20"/>
      <c r="AE1580" s="20"/>
      <c r="AF1580" s="20"/>
      <c r="AG1580" s="23"/>
      <c r="AH1580" s="20"/>
      <c r="AI1580" s="20"/>
      <c r="AJ1580" s="23"/>
      <c r="AK1580" s="20"/>
      <c r="AL1580" s="20"/>
      <c r="AM1580" s="20"/>
      <c r="AN1580" s="20"/>
      <c r="AO1580" s="20"/>
      <c r="AP1580" s="20"/>
      <c r="AQ1580" s="20"/>
      <c r="AR1580" s="20"/>
      <c r="AS1580" s="20"/>
      <c r="AT1580" s="20"/>
      <c r="AU1580" s="20"/>
    </row>
    <row r="1581" spans="17:47" x14ac:dyDescent="0.35">
      <c r="Q1581" s="18">
        <v>704</v>
      </c>
      <c r="R1581" s="20"/>
      <c r="S1581" s="20"/>
      <c r="T1581" s="18"/>
      <c r="U1581" s="20"/>
      <c r="V1581" s="20"/>
      <c r="W1581" s="20"/>
      <c r="X1581" s="20"/>
      <c r="Y1581" s="20"/>
      <c r="Z1581" s="20"/>
      <c r="AA1581" s="20"/>
      <c r="AB1581" s="20"/>
      <c r="AC1581" s="20"/>
      <c r="AD1581" s="20"/>
      <c r="AE1581" s="20"/>
      <c r="AF1581" s="20"/>
      <c r="AG1581" s="23"/>
      <c r="AH1581" s="20"/>
      <c r="AI1581" s="20"/>
      <c r="AJ1581" s="23"/>
      <c r="AK1581" s="20"/>
      <c r="AL1581" s="20"/>
      <c r="AM1581" s="20"/>
      <c r="AN1581" s="20"/>
      <c r="AO1581" s="20"/>
      <c r="AP1581" s="20"/>
      <c r="AQ1581" s="20"/>
      <c r="AR1581" s="20"/>
      <c r="AS1581" s="20"/>
      <c r="AT1581" s="20"/>
      <c r="AU1581" s="20"/>
    </row>
    <row r="1582" spans="17:47" x14ac:dyDescent="0.35">
      <c r="Q1582" s="18">
        <v>459</v>
      </c>
      <c r="R1582" s="20"/>
      <c r="S1582" s="20"/>
      <c r="T1582" s="18">
        <v>393</v>
      </c>
      <c r="U1582" s="20"/>
      <c r="V1582" s="20"/>
      <c r="W1582" s="20"/>
      <c r="X1582" s="20"/>
      <c r="Y1582" s="20"/>
      <c r="Z1582" s="20"/>
      <c r="AA1582" s="20"/>
      <c r="AB1582" s="20"/>
      <c r="AC1582" s="20"/>
      <c r="AD1582" s="20"/>
      <c r="AE1582" s="20"/>
      <c r="AF1582" s="20"/>
      <c r="AG1582" s="23"/>
      <c r="AH1582" s="20"/>
      <c r="AI1582" s="20"/>
      <c r="AJ1582" s="23"/>
      <c r="AK1582" s="20"/>
      <c r="AL1582" s="20"/>
      <c r="AM1582" s="20"/>
      <c r="AN1582" s="20"/>
      <c r="AO1582" s="20"/>
      <c r="AP1582" s="20"/>
      <c r="AQ1582" s="20"/>
      <c r="AR1582" s="20"/>
      <c r="AS1582" s="20"/>
      <c r="AT1582" s="20"/>
      <c r="AU1582" s="20"/>
    </row>
    <row r="1583" spans="17:47" x14ac:dyDescent="0.35">
      <c r="Q1583" s="18">
        <v>276</v>
      </c>
      <c r="R1583" s="20"/>
      <c r="S1583" s="20"/>
      <c r="T1583" s="18">
        <v>452</v>
      </c>
      <c r="U1583" s="20"/>
      <c r="V1583" s="20"/>
      <c r="W1583" s="20"/>
      <c r="X1583" s="20"/>
      <c r="Y1583" s="20"/>
      <c r="Z1583" s="20"/>
      <c r="AA1583" s="20"/>
      <c r="AB1583" s="20"/>
      <c r="AC1583" s="20"/>
      <c r="AD1583" s="20"/>
      <c r="AE1583" s="20"/>
      <c r="AF1583" s="20"/>
      <c r="AG1583" s="23"/>
      <c r="AH1583" s="20"/>
      <c r="AI1583" s="20"/>
      <c r="AJ1583" s="23"/>
      <c r="AK1583" s="20"/>
      <c r="AL1583" s="20"/>
      <c r="AM1583" s="20"/>
      <c r="AN1583" s="20"/>
      <c r="AO1583" s="20"/>
      <c r="AP1583" s="20"/>
      <c r="AQ1583" s="20"/>
      <c r="AR1583" s="20"/>
      <c r="AS1583" s="20"/>
      <c r="AT1583" s="20"/>
      <c r="AU1583" s="20"/>
    </row>
    <row r="1584" spans="17:47" x14ac:dyDescent="0.35">
      <c r="Q1584" s="18">
        <v>195</v>
      </c>
      <c r="R1584" s="20"/>
      <c r="S1584" s="20"/>
      <c r="T1584" s="18">
        <v>441</v>
      </c>
      <c r="U1584" s="20"/>
      <c r="V1584" s="20"/>
      <c r="W1584" s="20"/>
      <c r="X1584" s="20"/>
      <c r="Y1584" s="20"/>
      <c r="Z1584" s="20"/>
      <c r="AA1584" s="20"/>
      <c r="AB1584" s="20"/>
      <c r="AC1584" s="20"/>
      <c r="AD1584" s="20"/>
      <c r="AE1584" s="20"/>
      <c r="AF1584" s="20"/>
      <c r="AG1584" s="23"/>
      <c r="AH1584" s="20"/>
      <c r="AI1584" s="20"/>
      <c r="AJ1584" s="23"/>
      <c r="AK1584" s="20"/>
      <c r="AL1584" s="20"/>
      <c r="AM1584" s="20"/>
      <c r="AN1584" s="20"/>
      <c r="AO1584" s="20"/>
      <c r="AP1584" s="20"/>
      <c r="AQ1584" s="20"/>
      <c r="AR1584" s="20"/>
      <c r="AS1584" s="20"/>
      <c r="AT1584" s="20"/>
      <c r="AU1584" s="20"/>
    </row>
    <row r="1585" spans="17:47" x14ac:dyDescent="0.35">
      <c r="Q1585" s="18">
        <v>549</v>
      </c>
      <c r="R1585" s="20"/>
      <c r="S1585" s="20"/>
      <c r="T1585" s="18">
        <v>755</v>
      </c>
      <c r="U1585" s="20"/>
      <c r="V1585" s="20"/>
      <c r="W1585" s="20"/>
      <c r="X1585" s="20"/>
      <c r="Y1585" s="20"/>
      <c r="Z1585" s="20"/>
      <c r="AA1585" s="20"/>
      <c r="AB1585" s="20"/>
      <c r="AC1585" s="20"/>
      <c r="AD1585" s="20"/>
      <c r="AE1585" s="20"/>
      <c r="AF1585" s="20"/>
      <c r="AG1585" s="23"/>
      <c r="AH1585" s="20"/>
      <c r="AI1585" s="20"/>
      <c r="AJ1585" s="23"/>
      <c r="AK1585" s="20"/>
      <c r="AL1585" s="20"/>
      <c r="AM1585" s="20"/>
      <c r="AN1585" s="20"/>
      <c r="AO1585" s="20"/>
      <c r="AP1585" s="20"/>
      <c r="AQ1585" s="20"/>
      <c r="AR1585" s="20"/>
      <c r="AS1585" s="20"/>
      <c r="AT1585" s="20"/>
      <c r="AU1585" s="20"/>
    </row>
    <row r="1586" spans="17:47" x14ac:dyDescent="0.35">
      <c r="Q1586" s="18">
        <v>218</v>
      </c>
      <c r="R1586" s="20"/>
      <c r="S1586" s="20"/>
      <c r="T1586" s="18">
        <v>472</v>
      </c>
      <c r="U1586" s="20"/>
      <c r="V1586" s="20"/>
      <c r="W1586" s="20"/>
      <c r="X1586" s="20"/>
      <c r="Y1586" s="20"/>
      <c r="Z1586" s="20"/>
      <c r="AA1586" s="20"/>
      <c r="AB1586" s="20"/>
      <c r="AC1586" s="20"/>
      <c r="AD1586" s="20"/>
      <c r="AE1586" s="20"/>
      <c r="AF1586" s="20"/>
      <c r="AG1586" s="23"/>
      <c r="AH1586" s="20"/>
      <c r="AI1586" s="20"/>
      <c r="AJ1586" s="23"/>
      <c r="AK1586" s="20"/>
      <c r="AL1586" s="20"/>
      <c r="AM1586" s="20"/>
      <c r="AN1586" s="20"/>
      <c r="AO1586" s="20"/>
      <c r="AP1586" s="20"/>
      <c r="AQ1586" s="20"/>
      <c r="AR1586" s="20"/>
      <c r="AS1586" s="20"/>
      <c r="AT1586" s="20"/>
      <c r="AU1586" s="20"/>
    </row>
    <row r="1587" spans="17:47" x14ac:dyDescent="0.35">
      <c r="Q1587" s="18">
        <v>674</v>
      </c>
      <c r="R1587" s="20"/>
      <c r="S1587" s="20"/>
      <c r="T1587" s="18">
        <v>435</v>
      </c>
      <c r="U1587" s="20"/>
      <c r="V1587" s="20"/>
      <c r="W1587" s="20"/>
      <c r="X1587" s="20"/>
      <c r="Y1587" s="20"/>
      <c r="Z1587" s="20"/>
      <c r="AA1587" s="20"/>
      <c r="AB1587" s="20"/>
      <c r="AC1587" s="20"/>
      <c r="AD1587" s="20"/>
      <c r="AE1587" s="20"/>
      <c r="AF1587" s="20"/>
      <c r="AG1587" s="23"/>
      <c r="AH1587" s="20"/>
      <c r="AI1587" s="20"/>
      <c r="AJ1587" s="23"/>
      <c r="AK1587" s="20"/>
      <c r="AL1587" s="20"/>
      <c r="AM1587" s="20"/>
      <c r="AN1587" s="20"/>
      <c r="AO1587" s="20"/>
      <c r="AP1587" s="20"/>
      <c r="AQ1587" s="20"/>
      <c r="AR1587" s="20"/>
      <c r="AS1587" s="20"/>
      <c r="AT1587" s="20"/>
      <c r="AU1587" s="20"/>
    </row>
    <row r="1588" spans="17:47" x14ac:dyDescent="0.35">
      <c r="Q1588" s="18">
        <v>186</v>
      </c>
      <c r="R1588" s="20"/>
      <c r="S1588" s="20"/>
      <c r="T1588" s="18">
        <v>230</v>
      </c>
      <c r="U1588" s="20"/>
      <c r="V1588" s="20"/>
      <c r="W1588" s="20"/>
      <c r="X1588" s="20"/>
      <c r="Y1588" s="20"/>
      <c r="Z1588" s="20"/>
      <c r="AA1588" s="20"/>
      <c r="AB1588" s="20"/>
      <c r="AC1588" s="20"/>
      <c r="AD1588" s="20"/>
      <c r="AE1588" s="20"/>
      <c r="AF1588" s="20"/>
      <c r="AG1588" s="23"/>
      <c r="AH1588" s="20"/>
      <c r="AI1588" s="20"/>
      <c r="AJ1588" s="23"/>
      <c r="AK1588" s="20"/>
      <c r="AL1588" s="20"/>
      <c r="AM1588" s="20"/>
      <c r="AN1588" s="20"/>
      <c r="AO1588" s="20"/>
      <c r="AP1588" s="20"/>
      <c r="AQ1588" s="20"/>
      <c r="AR1588" s="20"/>
      <c r="AS1588" s="20"/>
      <c r="AT1588" s="20"/>
      <c r="AU1588" s="20"/>
    </row>
    <row r="1589" spans="17:47" x14ac:dyDescent="0.35">
      <c r="Q1589" s="18">
        <v>274</v>
      </c>
      <c r="R1589" s="20"/>
      <c r="S1589" s="20"/>
      <c r="T1589" s="18">
        <v>1066</v>
      </c>
      <c r="U1589" s="20"/>
      <c r="V1589" s="20"/>
      <c r="W1589" s="20"/>
      <c r="X1589" s="20"/>
      <c r="Y1589" s="20"/>
      <c r="Z1589" s="20"/>
      <c r="AA1589" s="20"/>
      <c r="AB1589" s="20"/>
      <c r="AC1589" s="20"/>
      <c r="AD1589" s="20"/>
      <c r="AE1589" s="20"/>
      <c r="AF1589" s="20"/>
      <c r="AG1589" s="23"/>
      <c r="AH1589" s="20"/>
      <c r="AI1589" s="20"/>
      <c r="AJ1589" s="23"/>
      <c r="AK1589" s="20"/>
      <c r="AL1589" s="20"/>
      <c r="AM1589" s="20"/>
      <c r="AN1589" s="20"/>
      <c r="AO1589" s="20"/>
      <c r="AP1589" s="20"/>
      <c r="AQ1589" s="20"/>
      <c r="AR1589" s="20"/>
      <c r="AS1589" s="20"/>
      <c r="AT1589" s="20"/>
      <c r="AU1589" s="20"/>
    </row>
    <row r="1590" spans="17:47" x14ac:dyDescent="0.35">
      <c r="Q1590" s="18">
        <v>427</v>
      </c>
      <c r="R1590" s="20"/>
      <c r="S1590" s="20"/>
      <c r="T1590" s="18">
        <v>511</v>
      </c>
      <c r="U1590" s="20"/>
      <c r="V1590" s="20"/>
      <c r="W1590" s="20"/>
      <c r="X1590" s="20"/>
      <c r="Y1590" s="20"/>
      <c r="Z1590" s="20"/>
      <c r="AA1590" s="20"/>
      <c r="AB1590" s="20"/>
      <c r="AC1590" s="20"/>
      <c r="AD1590" s="20"/>
      <c r="AE1590" s="20"/>
      <c r="AF1590" s="20"/>
      <c r="AG1590" s="23"/>
      <c r="AH1590" s="20"/>
      <c r="AI1590" s="20"/>
      <c r="AJ1590" s="23"/>
      <c r="AK1590" s="20"/>
      <c r="AL1590" s="20"/>
      <c r="AM1590" s="20"/>
      <c r="AN1590" s="20"/>
      <c r="AO1590" s="20"/>
      <c r="AP1590" s="20"/>
      <c r="AQ1590" s="20"/>
      <c r="AR1590" s="20"/>
      <c r="AS1590" s="20"/>
      <c r="AT1590" s="20"/>
      <c r="AU1590" s="20"/>
    </row>
    <row r="1591" spans="17:47" x14ac:dyDescent="0.35">
      <c r="Q1591" s="18">
        <v>185</v>
      </c>
      <c r="R1591" s="20"/>
      <c r="S1591" s="20"/>
      <c r="T1591" s="18">
        <v>614</v>
      </c>
      <c r="U1591" s="20"/>
      <c r="V1591" s="20"/>
      <c r="W1591" s="20"/>
      <c r="X1591" s="20"/>
      <c r="Y1591" s="20"/>
      <c r="Z1591" s="20"/>
      <c r="AA1591" s="20"/>
      <c r="AB1591" s="20"/>
      <c r="AC1591" s="20"/>
      <c r="AD1591" s="20"/>
      <c r="AE1591" s="20"/>
      <c r="AF1591" s="20"/>
      <c r="AG1591" s="23"/>
      <c r="AH1591" s="20"/>
      <c r="AI1591" s="20"/>
      <c r="AJ1591" s="23"/>
      <c r="AK1591" s="20"/>
      <c r="AL1591" s="20"/>
      <c r="AM1591" s="20"/>
      <c r="AN1591" s="20"/>
      <c r="AO1591" s="20"/>
      <c r="AP1591" s="20"/>
      <c r="AQ1591" s="20"/>
      <c r="AR1591" s="20"/>
      <c r="AS1591" s="20"/>
      <c r="AT1591" s="20"/>
      <c r="AU1591" s="20"/>
    </row>
    <row r="1592" spans="17:47" x14ac:dyDescent="0.35">
      <c r="Q1592" s="18">
        <v>579</v>
      </c>
      <c r="R1592" s="20"/>
      <c r="S1592" s="20"/>
      <c r="T1592" s="18">
        <v>395</v>
      </c>
      <c r="U1592" s="20"/>
      <c r="V1592" s="20"/>
      <c r="W1592" s="20"/>
      <c r="X1592" s="20"/>
      <c r="Y1592" s="20"/>
      <c r="Z1592" s="20"/>
      <c r="AA1592" s="20"/>
      <c r="AB1592" s="20"/>
      <c r="AC1592" s="20"/>
      <c r="AD1592" s="20"/>
      <c r="AE1592" s="20"/>
      <c r="AF1592" s="20"/>
      <c r="AG1592" s="23"/>
      <c r="AH1592" s="20"/>
      <c r="AI1592" s="20"/>
      <c r="AJ1592" s="23"/>
      <c r="AK1592" s="20"/>
      <c r="AL1592" s="20"/>
      <c r="AM1592" s="20"/>
      <c r="AN1592" s="20"/>
      <c r="AO1592" s="20"/>
      <c r="AP1592" s="20"/>
      <c r="AQ1592" s="20"/>
      <c r="AR1592" s="20"/>
      <c r="AS1592" s="20"/>
      <c r="AT1592" s="20"/>
      <c r="AU1592" s="20"/>
    </row>
    <row r="1593" spans="17:47" x14ac:dyDescent="0.35">
      <c r="Q1593" s="18">
        <v>196</v>
      </c>
      <c r="R1593" s="20"/>
      <c r="S1593" s="20"/>
      <c r="T1593" s="18">
        <v>265</v>
      </c>
      <c r="U1593" s="20"/>
      <c r="V1593" s="20"/>
      <c r="W1593" s="20"/>
      <c r="X1593" s="20"/>
      <c r="Y1593" s="20"/>
      <c r="Z1593" s="20"/>
      <c r="AA1593" s="20"/>
      <c r="AB1593" s="20"/>
      <c r="AC1593" s="20"/>
      <c r="AD1593" s="20"/>
      <c r="AE1593" s="20"/>
      <c r="AF1593" s="20"/>
      <c r="AG1593" s="23"/>
      <c r="AH1593" s="20"/>
      <c r="AI1593" s="20"/>
      <c r="AJ1593" s="23"/>
      <c r="AK1593" s="20"/>
      <c r="AL1593" s="20"/>
      <c r="AM1593" s="20"/>
      <c r="AN1593" s="20"/>
      <c r="AO1593" s="20"/>
      <c r="AP1593" s="20"/>
      <c r="AQ1593" s="20"/>
      <c r="AR1593" s="20"/>
      <c r="AS1593" s="20"/>
      <c r="AT1593" s="20"/>
      <c r="AU1593" s="20"/>
    </row>
    <row r="1594" spans="17:47" x14ac:dyDescent="0.35">
      <c r="Q1594" s="18">
        <v>580</v>
      </c>
      <c r="R1594" s="20"/>
      <c r="S1594" s="20"/>
      <c r="T1594" s="18">
        <v>1214</v>
      </c>
      <c r="U1594" s="20"/>
      <c r="V1594" s="20"/>
      <c r="W1594" s="20"/>
      <c r="X1594" s="20"/>
      <c r="Y1594" s="20"/>
      <c r="Z1594" s="20"/>
      <c r="AA1594" s="20"/>
      <c r="AB1594" s="20"/>
      <c r="AC1594" s="20"/>
      <c r="AD1594" s="20"/>
      <c r="AE1594" s="20"/>
      <c r="AF1594" s="20"/>
      <c r="AG1594" s="23"/>
      <c r="AH1594" s="20"/>
      <c r="AI1594" s="20"/>
      <c r="AJ1594" s="23"/>
      <c r="AK1594" s="20"/>
      <c r="AL1594" s="20"/>
      <c r="AM1594" s="20"/>
      <c r="AN1594" s="20"/>
      <c r="AO1594" s="20"/>
      <c r="AP1594" s="20"/>
      <c r="AQ1594" s="20"/>
      <c r="AR1594" s="20"/>
      <c r="AS1594" s="20"/>
      <c r="AT1594" s="20"/>
      <c r="AU1594" s="20"/>
    </row>
    <row r="1595" spans="17:47" x14ac:dyDescent="0.35">
      <c r="Q1595" s="18">
        <v>146</v>
      </c>
      <c r="R1595" s="20"/>
      <c r="S1595" s="20"/>
      <c r="T1595" s="18">
        <v>696</v>
      </c>
      <c r="U1595" s="20"/>
      <c r="V1595" s="20"/>
      <c r="W1595" s="20"/>
      <c r="X1595" s="20"/>
      <c r="Y1595" s="20"/>
      <c r="Z1595" s="20"/>
      <c r="AA1595" s="20"/>
      <c r="AB1595" s="20"/>
      <c r="AC1595" s="20"/>
      <c r="AD1595" s="20"/>
      <c r="AE1595" s="20"/>
      <c r="AF1595" s="20"/>
      <c r="AG1595" s="23"/>
      <c r="AH1595" s="20"/>
      <c r="AI1595" s="20"/>
      <c r="AJ1595" s="23"/>
      <c r="AK1595" s="20"/>
      <c r="AL1595" s="20"/>
      <c r="AM1595" s="20"/>
      <c r="AN1595" s="20"/>
      <c r="AO1595" s="20"/>
      <c r="AP1595" s="20"/>
      <c r="AQ1595" s="20"/>
      <c r="AR1595" s="20"/>
      <c r="AS1595" s="20"/>
      <c r="AT1595" s="20"/>
      <c r="AU1595" s="20"/>
    </row>
    <row r="1596" spans="17:47" x14ac:dyDescent="0.35">
      <c r="Q1596" s="18">
        <v>273</v>
      </c>
      <c r="R1596" s="20"/>
      <c r="S1596" s="20"/>
      <c r="T1596" s="18">
        <v>685</v>
      </c>
      <c r="U1596" s="20"/>
      <c r="V1596" s="20"/>
      <c r="W1596" s="20"/>
      <c r="X1596" s="20"/>
      <c r="Y1596" s="20"/>
      <c r="Z1596" s="20"/>
      <c r="AA1596" s="20"/>
      <c r="AB1596" s="20"/>
      <c r="AC1596" s="20"/>
      <c r="AD1596" s="20"/>
      <c r="AE1596" s="20"/>
      <c r="AF1596" s="20"/>
      <c r="AG1596" s="23"/>
      <c r="AH1596" s="20"/>
      <c r="AI1596" s="20"/>
      <c r="AJ1596" s="23"/>
      <c r="AK1596" s="20"/>
      <c r="AL1596" s="20"/>
      <c r="AM1596" s="20"/>
      <c r="AN1596" s="20"/>
      <c r="AO1596" s="20"/>
      <c r="AP1596" s="20"/>
      <c r="AQ1596" s="20"/>
      <c r="AR1596" s="20"/>
      <c r="AS1596" s="20"/>
      <c r="AT1596" s="20"/>
      <c r="AU1596" s="20"/>
    </row>
    <row r="1597" spans="17:47" x14ac:dyDescent="0.35">
      <c r="Q1597" s="18">
        <v>248</v>
      </c>
      <c r="R1597" s="20"/>
      <c r="S1597" s="20"/>
      <c r="T1597" s="18">
        <v>812</v>
      </c>
      <c r="U1597" s="20"/>
      <c r="V1597" s="20"/>
      <c r="W1597" s="20"/>
      <c r="X1597" s="20"/>
      <c r="Y1597" s="20"/>
      <c r="Z1597" s="20"/>
      <c r="AA1597" s="20"/>
      <c r="AB1597" s="20"/>
      <c r="AC1597" s="20"/>
      <c r="AD1597" s="20"/>
      <c r="AE1597" s="20"/>
      <c r="AF1597" s="20"/>
      <c r="AG1597" s="23"/>
      <c r="AH1597" s="20"/>
      <c r="AI1597" s="20"/>
      <c r="AJ1597" s="23"/>
      <c r="AK1597" s="20"/>
      <c r="AL1597" s="20"/>
      <c r="AM1597" s="20"/>
      <c r="AN1597" s="20"/>
      <c r="AO1597" s="20"/>
      <c r="AP1597" s="20"/>
      <c r="AQ1597" s="20"/>
      <c r="AR1597" s="20"/>
      <c r="AS1597" s="20"/>
      <c r="AT1597" s="20"/>
      <c r="AU1597" s="20"/>
    </row>
    <row r="1598" spans="17:47" x14ac:dyDescent="0.35">
      <c r="Q1598" s="18">
        <v>567</v>
      </c>
      <c r="R1598" s="20"/>
      <c r="S1598" s="20"/>
      <c r="T1598" s="18">
        <v>602</v>
      </c>
      <c r="U1598" s="20"/>
      <c r="V1598" s="20"/>
      <c r="W1598" s="20"/>
      <c r="X1598" s="20"/>
      <c r="Y1598" s="20"/>
      <c r="Z1598" s="20"/>
      <c r="AA1598" s="20"/>
      <c r="AB1598" s="20"/>
      <c r="AC1598" s="20"/>
      <c r="AD1598" s="20"/>
      <c r="AE1598" s="20"/>
      <c r="AF1598" s="20"/>
      <c r="AG1598" s="23"/>
      <c r="AH1598" s="20"/>
      <c r="AI1598" s="20"/>
      <c r="AJ1598" s="23"/>
      <c r="AK1598" s="20"/>
      <c r="AL1598" s="20"/>
      <c r="AM1598" s="20"/>
      <c r="AN1598" s="20"/>
      <c r="AO1598" s="20"/>
      <c r="AP1598" s="20"/>
      <c r="AQ1598" s="20"/>
      <c r="AR1598" s="20"/>
      <c r="AS1598" s="20"/>
      <c r="AT1598" s="20"/>
      <c r="AU1598" s="20"/>
    </row>
    <row r="1599" spans="17:47" x14ac:dyDescent="0.35">
      <c r="Q1599" s="18">
        <v>265</v>
      </c>
      <c r="R1599" s="20"/>
      <c r="S1599" s="20"/>
      <c r="T1599" s="18">
        <v>61</v>
      </c>
      <c r="U1599" s="20"/>
      <c r="V1599" s="20"/>
      <c r="W1599" s="20"/>
      <c r="X1599" s="20"/>
      <c r="Y1599" s="20"/>
      <c r="Z1599" s="20"/>
      <c r="AA1599" s="20"/>
      <c r="AB1599" s="20"/>
      <c r="AC1599" s="20"/>
      <c r="AD1599" s="20"/>
      <c r="AE1599" s="20"/>
      <c r="AF1599" s="20"/>
      <c r="AG1599" s="23"/>
      <c r="AH1599" s="20"/>
      <c r="AI1599" s="20"/>
      <c r="AJ1599" s="23"/>
      <c r="AK1599" s="20"/>
      <c r="AL1599" s="20"/>
      <c r="AM1599" s="20"/>
      <c r="AN1599" s="20"/>
      <c r="AO1599" s="20"/>
      <c r="AP1599" s="20"/>
      <c r="AQ1599" s="20"/>
      <c r="AR1599" s="20"/>
      <c r="AS1599" s="20"/>
      <c r="AT1599" s="20"/>
      <c r="AU1599" s="20"/>
    </row>
    <row r="1600" spans="17:47" x14ac:dyDescent="0.35">
      <c r="Q1600" s="18">
        <v>551</v>
      </c>
      <c r="R1600" s="20"/>
      <c r="S1600" s="20"/>
      <c r="T1600" s="18">
        <v>499</v>
      </c>
      <c r="U1600" s="20"/>
      <c r="V1600" s="20"/>
      <c r="W1600" s="20"/>
      <c r="X1600" s="20"/>
      <c r="Y1600" s="20"/>
      <c r="Z1600" s="20"/>
      <c r="AA1600" s="20"/>
      <c r="AB1600" s="20"/>
      <c r="AC1600" s="20"/>
      <c r="AD1600" s="20"/>
      <c r="AE1600" s="20"/>
      <c r="AF1600" s="20"/>
      <c r="AG1600" s="23"/>
      <c r="AH1600" s="20"/>
      <c r="AI1600" s="20"/>
      <c r="AJ1600" s="23"/>
      <c r="AK1600" s="20"/>
      <c r="AL1600" s="20"/>
      <c r="AM1600" s="20"/>
      <c r="AN1600" s="20"/>
      <c r="AO1600" s="20"/>
      <c r="AP1600" s="20"/>
      <c r="AQ1600" s="20"/>
      <c r="AR1600" s="20"/>
      <c r="AS1600" s="20"/>
      <c r="AT1600" s="20"/>
      <c r="AU1600" s="20"/>
    </row>
    <row r="1601" spans="17:47" x14ac:dyDescent="0.35">
      <c r="Q1601" s="18">
        <v>2419</v>
      </c>
      <c r="R1601" s="20"/>
      <c r="S1601" s="20"/>
      <c r="T1601" s="18">
        <v>333</v>
      </c>
      <c r="U1601" s="20"/>
      <c r="V1601" s="20"/>
      <c r="W1601" s="20"/>
      <c r="X1601" s="20"/>
      <c r="Y1601" s="20"/>
      <c r="Z1601" s="20"/>
      <c r="AA1601" s="20"/>
      <c r="AB1601" s="20"/>
      <c r="AC1601" s="20"/>
      <c r="AD1601" s="20"/>
      <c r="AE1601" s="20"/>
      <c r="AF1601" s="20"/>
      <c r="AG1601" s="23"/>
      <c r="AH1601" s="20"/>
      <c r="AI1601" s="20"/>
      <c r="AJ1601" s="23"/>
      <c r="AK1601" s="20"/>
      <c r="AL1601" s="20"/>
      <c r="AM1601" s="20"/>
      <c r="AN1601" s="20"/>
      <c r="AO1601" s="20"/>
      <c r="AP1601" s="20"/>
      <c r="AQ1601" s="20"/>
      <c r="AR1601" s="20"/>
      <c r="AS1601" s="20"/>
      <c r="AT1601" s="20"/>
      <c r="AU1601" s="20"/>
    </row>
    <row r="1602" spans="17:47" x14ac:dyDescent="0.35">
      <c r="Q1602" s="18">
        <v>549</v>
      </c>
      <c r="R1602" s="20"/>
      <c r="S1602" s="20"/>
      <c r="T1602" s="18">
        <v>410</v>
      </c>
      <c r="U1602" s="20"/>
      <c r="V1602" s="20"/>
      <c r="W1602" s="20"/>
      <c r="X1602" s="20"/>
      <c r="Y1602" s="20"/>
      <c r="Z1602" s="20"/>
      <c r="AA1602" s="20"/>
      <c r="AB1602" s="20"/>
      <c r="AC1602" s="20"/>
      <c r="AD1602" s="20"/>
      <c r="AE1602" s="20"/>
      <c r="AF1602" s="20"/>
      <c r="AG1602" s="23"/>
      <c r="AH1602" s="20"/>
      <c r="AI1602" s="20"/>
      <c r="AJ1602" s="23"/>
      <c r="AK1602" s="20"/>
      <c r="AL1602" s="20"/>
      <c r="AM1602" s="20"/>
      <c r="AN1602" s="20"/>
      <c r="AO1602" s="20"/>
      <c r="AP1602" s="20"/>
      <c r="AQ1602" s="20"/>
      <c r="AR1602" s="20"/>
      <c r="AS1602" s="20"/>
      <c r="AT1602" s="20"/>
      <c r="AU1602" s="20"/>
    </row>
    <row r="1603" spans="17:47" x14ac:dyDescent="0.35">
      <c r="Q1603" s="18">
        <v>51</v>
      </c>
      <c r="R1603" s="20"/>
      <c r="S1603" s="20"/>
      <c r="T1603" s="18">
        <v>372</v>
      </c>
      <c r="U1603" s="20"/>
      <c r="V1603" s="20"/>
      <c r="W1603" s="20"/>
      <c r="X1603" s="20"/>
      <c r="Y1603" s="20"/>
      <c r="Z1603" s="20"/>
      <c r="AA1603" s="20"/>
      <c r="AB1603" s="20"/>
      <c r="AC1603" s="20"/>
      <c r="AD1603" s="20"/>
      <c r="AE1603" s="20"/>
      <c r="AF1603" s="20"/>
      <c r="AG1603" s="23"/>
      <c r="AH1603" s="20"/>
      <c r="AI1603" s="20"/>
      <c r="AJ1603" s="23"/>
      <c r="AK1603" s="20"/>
      <c r="AL1603" s="20"/>
      <c r="AM1603" s="20"/>
      <c r="AN1603" s="20"/>
      <c r="AO1603" s="20"/>
      <c r="AP1603" s="20"/>
      <c r="AQ1603" s="20"/>
      <c r="AR1603" s="20"/>
      <c r="AS1603" s="20"/>
      <c r="AT1603" s="20"/>
      <c r="AU1603" s="20"/>
    </row>
    <row r="1604" spans="17:47" x14ac:dyDescent="0.35">
      <c r="Q1604" s="18">
        <v>242</v>
      </c>
      <c r="R1604" s="20"/>
      <c r="S1604" s="20"/>
      <c r="T1604" s="18">
        <v>384</v>
      </c>
      <c r="U1604" s="20"/>
      <c r="V1604" s="20"/>
      <c r="W1604" s="20"/>
      <c r="X1604" s="20"/>
      <c r="Y1604" s="20"/>
      <c r="Z1604" s="20"/>
      <c r="AA1604" s="20"/>
      <c r="AB1604" s="20"/>
      <c r="AC1604" s="20"/>
      <c r="AD1604" s="20"/>
      <c r="AE1604" s="20"/>
      <c r="AF1604" s="20"/>
      <c r="AG1604" s="23"/>
      <c r="AH1604" s="20"/>
      <c r="AI1604" s="20"/>
      <c r="AJ1604" s="23"/>
      <c r="AK1604" s="20"/>
      <c r="AL1604" s="20"/>
      <c r="AM1604" s="20"/>
      <c r="AN1604" s="20"/>
      <c r="AO1604" s="20"/>
      <c r="AP1604" s="20"/>
      <c r="AQ1604" s="20"/>
      <c r="AR1604" s="20"/>
      <c r="AS1604" s="20"/>
      <c r="AT1604" s="20"/>
      <c r="AU1604" s="20"/>
    </row>
    <row r="1605" spans="17:47" x14ac:dyDescent="0.35">
      <c r="Q1605" s="18">
        <v>198</v>
      </c>
      <c r="R1605" s="20"/>
      <c r="S1605" s="20"/>
      <c r="T1605" s="18">
        <v>749</v>
      </c>
      <c r="U1605" s="20"/>
      <c r="V1605" s="20"/>
      <c r="W1605" s="20"/>
      <c r="X1605" s="20"/>
      <c r="Y1605" s="20"/>
      <c r="Z1605" s="20"/>
      <c r="AA1605" s="20"/>
      <c r="AB1605" s="20"/>
      <c r="AC1605" s="20"/>
      <c r="AD1605" s="20"/>
      <c r="AE1605" s="20"/>
      <c r="AF1605" s="20"/>
      <c r="AG1605" s="23"/>
      <c r="AH1605" s="20"/>
      <c r="AI1605" s="20"/>
      <c r="AJ1605" s="23"/>
      <c r="AK1605" s="20"/>
      <c r="AL1605" s="20"/>
      <c r="AM1605" s="20"/>
      <c r="AN1605" s="20"/>
      <c r="AO1605" s="20"/>
      <c r="AP1605" s="20"/>
      <c r="AQ1605" s="20"/>
      <c r="AR1605" s="20"/>
      <c r="AS1605" s="20"/>
      <c r="AT1605" s="20"/>
      <c r="AU1605" s="20"/>
    </row>
    <row r="1606" spans="17:47" x14ac:dyDescent="0.35">
      <c r="Q1606" s="18">
        <v>197</v>
      </c>
      <c r="R1606" s="20"/>
      <c r="S1606" s="20"/>
      <c r="T1606" s="18">
        <v>347</v>
      </c>
      <c r="U1606" s="20"/>
      <c r="V1606" s="20"/>
      <c r="W1606" s="20"/>
      <c r="X1606" s="20"/>
      <c r="Y1606" s="20"/>
      <c r="Z1606" s="20"/>
      <c r="AA1606" s="20"/>
      <c r="AB1606" s="20"/>
      <c r="AC1606" s="20"/>
      <c r="AD1606" s="20"/>
      <c r="AE1606" s="20"/>
      <c r="AF1606" s="20"/>
      <c r="AG1606" s="23"/>
      <c r="AH1606" s="20"/>
      <c r="AI1606" s="20"/>
      <c r="AJ1606" s="23"/>
      <c r="AK1606" s="20"/>
      <c r="AL1606" s="20"/>
      <c r="AM1606" s="20"/>
      <c r="AN1606" s="20"/>
      <c r="AO1606" s="20"/>
      <c r="AP1606" s="20"/>
      <c r="AQ1606" s="20"/>
      <c r="AR1606" s="20"/>
      <c r="AS1606" s="20"/>
      <c r="AT1606" s="20"/>
      <c r="AU1606" s="20"/>
    </row>
    <row r="1607" spans="17:47" x14ac:dyDescent="0.35">
      <c r="Q1607" s="18">
        <v>337</v>
      </c>
      <c r="R1607" s="20"/>
      <c r="S1607" s="20"/>
      <c r="T1607" s="18">
        <v>562</v>
      </c>
      <c r="U1607" s="20"/>
      <c r="V1607" s="20"/>
      <c r="W1607" s="20"/>
      <c r="X1607" s="20"/>
      <c r="Y1607" s="20"/>
      <c r="Z1607" s="20"/>
      <c r="AA1607" s="20"/>
      <c r="AB1607" s="20"/>
      <c r="AC1607" s="20"/>
      <c r="AD1607" s="20"/>
      <c r="AE1607" s="20"/>
      <c r="AF1607" s="20"/>
      <c r="AG1607" s="23"/>
      <c r="AH1607" s="20"/>
      <c r="AI1607" s="20"/>
      <c r="AJ1607" s="23"/>
      <c r="AK1607" s="20"/>
      <c r="AL1607" s="20"/>
      <c r="AM1607" s="20"/>
      <c r="AN1607" s="20"/>
      <c r="AO1607" s="20"/>
      <c r="AP1607" s="20"/>
      <c r="AQ1607" s="20"/>
      <c r="AR1607" s="20"/>
      <c r="AS1607" s="20"/>
      <c r="AT1607" s="20"/>
      <c r="AU1607" s="20"/>
    </row>
    <row r="1608" spans="17:47" x14ac:dyDescent="0.35">
      <c r="Q1608" s="18">
        <v>275</v>
      </c>
      <c r="R1608" s="20"/>
      <c r="S1608" s="20"/>
      <c r="T1608" s="18">
        <v>545</v>
      </c>
      <c r="U1608" s="20"/>
      <c r="V1608" s="20"/>
      <c r="W1608" s="20"/>
      <c r="X1608" s="20"/>
      <c r="Y1608" s="20"/>
      <c r="Z1608" s="20"/>
      <c r="AA1608" s="20"/>
      <c r="AB1608" s="20"/>
      <c r="AC1608" s="20"/>
      <c r="AD1608" s="20"/>
      <c r="AE1608" s="20"/>
      <c r="AF1608" s="20"/>
      <c r="AG1608" s="23"/>
      <c r="AH1608" s="20"/>
      <c r="AI1608" s="20"/>
      <c r="AJ1608" s="23"/>
      <c r="AK1608" s="20"/>
      <c r="AL1608" s="20"/>
      <c r="AM1608" s="20"/>
      <c r="AN1608" s="20"/>
      <c r="AO1608" s="20"/>
      <c r="AP1608" s="20"/>
      <c r="AQ1608" s="20"/>
      <c r="AR1608" s="20"/>
      <c r="AS1608" s="20"/>
      <c r="AT1608" s="20"/>
      <c r="AU1608" s="20"/>
    </row>
    <row r="1609" spans="17:47" x14ac:dyDescent="0.35">
      <c r="Q1609" s="18">
        <v>164</v>
      </c>
      <c r="R1609" s="20"/>
      <c r="S1609" s="20"/>
      <c r="T1609" s="18">
        <v>392</v>
      </c>
      <c r="U1609" s="20"/>
      <c r="V1609" s="20"/>
      <c r="W1609" s="20"/>
      <c r="X1609" s="20"/>
      <c r="Y1609" s="20"/>
      <c r="Z1609" s="20"/>
      <c r="AA1609" s="20"/>
      <c r="AB1609" s="20"/>
      <c r="AC1609" s="20"/>
      <c r="AD1609" s="20"/>
      <c r="AE1609" s="20"/>
      <c r="AF1609" s="20"/>
      <c r="AG1609" s="23"/>
      <c r="AH1609" s="20"/>
      <c r="AI1609" s="20"/>
      <c r="AJ1609" s="23"/>
      <c r="AK1609" s="20"/>
      <c r="AL1609" s="20"/>
      <c r="AM1609" s="20"/>
      <c r="AN1609" s="20"/>
      <c r="AO1609" s="20"/>
      <c r="AP1609" s="20"/>
      <c r="AQ1609" s="20"/>
      <c r="AR1609" s="20"/>
      <c r="AS1609" s="20"/>
      <c r="AT1609" s="20"/>
      <c r="AU1609" s="20"/>
    </row>
    <row r="1610" spans="17:47" x14ac:dyDescent="0.35">
      <c r="Q1610" s="18">
        <v>162</v>
      </c>
      <c r="R1610" s="20"/>
      <c r="S1610" s="20"/>
      <c r="T1610" s="18">
        <v>935</v>
      </c>
      <c r="U1610" s="20"/>
      <c r="V1610" s="20"/>
      <c r="W1610" s="20"/>
      <c r="X1610" s="20"/>
      <c r="Y1610" s="20"/>
      <c r="Z1610" s="20"/>
      <c r="AA1610" s="20"/>
      <c r="AB1610" s="20"/>
      <c r="AC1610" s="20"/>
      <c r="AD1610" s="20"/>
      <c r="AE1610" s="20"/>
      <c r="AF1610" s="20"/>
      <c r="AG1610" s="23"/>
      <c r="AH1610" s="20"/>
      <c r="AI1610" s="20"/>
      <c r="AJ1610" s="23"/>
      <c r="AK1610" s="20"/>
      <c r="AL1610" s="20"/>
      <c r="AM1610" s="20"/>
      <c r="AN1610" s="20"/>
      <c r="AO1610" s="20"/>
      <c r="AP1610" s="20"/>
      <c r="AQ1610" s="20"/>
      <c r="AR1610" s="20"/>
      <c r="AS1610" s="20"/>
      <c r="AT1610" s="20"/>
      <c r="AU1610" s="20"/>
    </row>
    <row r="1611" spans="17:47" x14ac:dyDescent="0.35">
      <c r="Q1611" s="18">
        <v>169</v>
      </c>
      <c r="R1611" s="20"/>
      <c r="S1611" s="20"/>
      <c r="T1611" s="18">
        <v>559</v>
      </c>
      <c r="U1611" s="20"/>
      <c r="V1611" s="20"/>
      <c r="W1611" s="20"/>
      <c r="X1611" s="20"/>
      <c r="Y1611" s="20"/>
      <c r="Z1611" s="20"/>
      <c r="AA1611" s="20"/>
      <c r="AB1611" s="20"/>
      <c r="AC1611" s="20"/>
      <c r="AD1611" s="20"/>
      <c r="AE1611" s="20"/>
      <c r="AF1611" s="20"/>
      <c r="AG1611" s="23"/>
      <c r="AH1611" s="20"/>
      <c r="AI1611" s="20"/>
      <c r="AJ1611" s="23"/>
      <c r="AK1611" s="20"/>
      <c r="AL1611" s="20"/>
      <c r="AM1611" s="20"/>
      <c r="AN1611" s="20"/>
      <c r="AO1611" s="20"/>
      <c r="AP1611" s="20"/>
      <c r="AQ1611" s="20"/>
      <c r="AR1611" s="20"/>
      <c r="AS1611" s="20"/>
      <c r="AT1611" s="20"/>
      <c r="AU1611" s="20"/>
    </row>
    <row r="1612" spans="17:47" x14ac:dyDescent="0.35">
      <c r="Q1612" s="18">
        <v>146</v>
      </c>
      <c r="R1612" s="20"/>
      <c r="S1612" s="20"/>
      <c r="T1612" s="18">
        <v>376</v>
      </c>
      <c r="U1612" s="20"/>
      <c r="V1612" s="20"/>
      <c r="W1612" s="20"/>
      <c r="X1612" s="20"/>
      <c r="Y1612" s="20"/>
      <c r="Z1612" s="20"/>
      <c r="AA1612" s="20"/>
      <c r="AB1612" s="20"/>
      <c r="AC1612" s="20"/>
      <c r="AD1612" s="20"/>
      <c r="AE1612" s="20"/>
      <c r="AF1612" s="20"/>
      <c r="AG1612" s="23"/>
      <c r="AH1612" s="20"/>
      <c r="AI1612" s="20"/>
      <c r="AJ1612" s="23"/>
      <c r="AK1612" s="20"/>
      <c r="AL1612" s="20"/>
      <c r="AM1612" s="20"/>
      <c r="AN1612" s="20"/>
      <c r="AO1612" s="20"/>
      <c r="AP1612" s="20"/>
      <c r="AQ1612" s="20"/>
      <c r="AR1612" s="20"/>
      <c r="AS1612" s="20"/>
      <c r="AT1612" s="20"/>
      <c r="AU1612" s="20"/>
    </row>
    <row r="1613" spans="17:47" x14ac:dyDescent="0.35">
      <c r="Q1613" s="18">
        <v>158</v>
      </c>
      <c r="R1613" s="20"/>
      <c r="S1613" s="20"/>
      <c r="T1613" s="18">
        <v>725</v>
      </c>
      <c r="U1613" s="20"/>
      <c r="V1613" s="20"/>
      <c r="W1613" s="20"/>
      <c r="X1613" s="20"/>
      <c r="Y1613" s="20"/>
      <c r="Z1613" s="20"/>
      <c r="AA1613" s="20"/>
      <c r="AB1613" s="20"/>
      <c r="AC1613" s="20"/>
      <c r="AD1613" s="20"/>
      <c r="AE1613" s="20"/>
      <c r="AF1613" s="20"/>
      <c r="AG1613" s="23"/>
      <c r="AH1613" s="20"/>
      <c r="AI1613" s="20"/>
      <c r="AJ1613" s="23"/>
      <c r="AK1613" s="20"/>
      <c r="AL1613" s="20"/>
      <c r="AM1613" s="20"/>
      <c r="AN1613" s="20"/>
      <c r="AO1613" s="20"/>
      <c r="AP1613" s="20"/>
      <c r="AQ1613" s="20"/>
      <c r="AR1613" s="20"/>
      <c r="AS1613" s="20"/>
      <c r="AT1613" s="20"/>
      <c r="AU1613" s="20"/>
    </row>
    <row r="1614" spans="17:47" x14ac:dyDescent="0.35">
      <c r="Q1614" s="18">
        <v>261</v>
      </c>
      <c r="R1614" s="20"/>
      <c r="S1614" s="20"/>
      <c r="T1614" s="18">
        <v>697</v>
      </c>
      <c r="U1614" s="20"/>
      <c r="V1614" s="20"/>
      <c r="W1614" s="20"/>
      <c r="X1614" s="20"/>
      <c r="Y1614" s="20"/>
      <c r="Z1614" s="20"/>
      <c r="AA1614" s="20"/>
      <c r="AB1614" s="20"/>
      <c r="AC1614" s="20"/>
      <c r="AD1614" s="20"/>
      <c r="AE1614" s="20"/>
      <c r="AF1614" s="20"/>
      <c r="AG1614" s="23"/>
      <c r="AH1614" s="20"/>
      <c r="AI1614" s="20"/>
      <c r="AJ1614" s="23"/>
      <c r="AK1614" s="20"/>
      <c r="AL1614" s="20"/>
      <c r="AM1614" s="20"/>
      <c r="AN1614" s="20"/>
      <c r="AO1614" s="20"/>
      <c r="AP1614" s="20"/>
      <c r="AQ1614" s="20"/>
      <c r="AR1614" s="20"/>
      <c r="AS1614" s="20"/>
      <c r="AT1614" s="20"/>
      <c r="AU1614" s="20"/>
    </row>
    <row r="1615" spans="17:47" x14ac:dyDescent="0.35">
      <c r="Q1615" s="18">
        <v>275</v>
      </c>
      <c r="R1615" s="20"/>
      <c r="S1615" s="20"/>
      <c r="T1615" s="18">
        <v>308</v>
      </c>
      <c r="U1615" s="20"/>
      <c r="V1615" s="20"/>
      <c r="W1615" s="20"/>
      <c r="X1615" s="20"/>
      <c r="Y1615" s="20"/>
      <c r="Z1615" s="20"/>
      <c r="AA1615" s="20"/>
      <c r="AB1615" s="20"/>
      <c r="AC1615" s="20"/>
      <c r="AD1615" s="20"/>
      <c r="AE1615" s="20"/>
      <c r="AF1615" s="20"/>
      <c r="AG1615" s="23"/>
      <c r="AH1615" s="20"/>
      <c r="AI1615" s="20"/>
      <c r="AJ1615" s="23"/>
      <c r="AK1615" s="20"/>
      <c r="AL1615" s="20"/>
      <c r="AM1615" s="20"/>
      <c r="AN1615" s="20"/>
      <c r="AO1615" s="20"/>
      <c r="AP1615" s="20"/>
      <c r="AQ1615" s="20"/>
      <c r="AR1615" s="20"/>
      <c r="AS1615" s="20"/>
      <c r="AT1615" s="20"/>
      <c r="AU1615" s="20"/>
    </row>
    <row r="1616" spans="17:47" x14ac:dyDescent="0.35">
      <c r="Q1616" s="18">
        <v>205</v>
      </c>
      <c r="R1616" s="20"/>
      <c r="S1616" s="20"/>
      <c r="T1616" s="18">
        <v>581</v>
      </c>
      <c r="U1616" s="20"/>
      <c r="V1616" s="20"/>
      <c r="W1616" s="20"/>
      <c r="X1616" s="20"/>
      <c r="Y1616" s="20"/>
      <c r="Z1616" s="20"/>
      <c r="AA1616" s="20"/>
      <c r="AB1616" s="20"/>
      <c r="AC1616" s="20"/>
      <c r="AD1616" s="20"/>
      <c r="AE1616" s="20"/>
      <c r="AF1616" s="20"/>
      <c r="AG1616" s="23"/>
      <c r="AH1616" s="20"/>
      <c r="AI1616" s="20"/>
      <c r="AJ1616" s="23"/>
      <c r="AK1616" s="20"/>
      <c r="AL1616" s="20"/>
      <c r="AM1616" s="20"/>
      <c r="AN1616" s="20"/>
      <c r="AO1616" s="20"/>
      <c r="AP1616" s="20"/>
      <c r="AQ1616" s="20"/>
      <c r="AR1616" s="20"/>
      <c r="AS1616" s="20"/>
      <c r="AT1616" s="20"/>
      <c r="AU1616" s="20"/>
    </row>
    <row r="1617" spans="17:47" x14ac:dyDescent="0.35">
      <c r="Q1617" s="18">
        <v>155</v>
      </c>
      <c r="R1617" s="20"/>
      <c r="S1617" s="20"/>
      <c r="T1617" s="18">
        <v>304</v>
      </c>
      <c r="U1617" s="20"/>
      <c r="V1617" s="20"/>
      <c r="W1617" s="20"/>
      <c r="X1617" s="20"/>
      <c r="Y1617" s="20"/>
      <c r="Z1617" s="20"/>
      <c r="AA1617" s="20"/>
      <c r="AB1617" s="20"/>
      <c r="AC1617" s="20"/>
      <c r="AD1617" s="20"/>
      <c r="AE1617" s="20"/>
      <c r="AF1617" s="20"/>
      <c r="AG1617" s="23"/>
      <c r="AH1617" s="20"/>
      <c r="AI1617" s="20"/>
      <c r="AJ1617" s="23"/>
      <c r="AK1617" s="20"/>
      <c r="AL1617" s="20"/>
      <c r="AM1617" s="20"/>
      <c r="AN1617" s="20"/>
      <c r="AO1617" s="20"/>
      <c r="AP1617" s="20"/>
      <c r="AQ1617" s="20"/>
      <c r="AR1617" s="20"/>
      <c r="AS1617" s="20"/>
      <c r="AT1617" s="20"/>
      <c r="AU1617" s="20"/>
    </row>
    <row r="1618" spans="17:47" x14ac:dyDescent="0.35">
      <c r="Q1618" s="18">
        <v>302</v>
      </c>
      <c r="R1618" s="20"/>
      <c r="S1618" s="20"/>
      <c r="T1618" s="18">
        <v>577</v>
      </c>
      <c r="U1618" s="20"/>
      <c r="V1618" s="20"/>
      <c r="W1618" s="20"/>
      <c r="X1618" s="20"/>
      <c r="Y1618" s="20"/>
      <c r="Z1618" s="20"/>
      <c r="AA1618" s="20"/>
      <c r="AB1618" s="20"/>
      <c r="AC1618" s="20"/>
      <c r="AD1618" s="20"/>
      <c r="AE1618" s="20"/>
      <c r="AF1618" s="20"/>
      <c r="AG1618" s="23"/>
      <c r="AH1618" s="20"/>
      <c r="AI1618" s="20"/>
      <c r="AJ1618" s="23"/>
      <c r="AK1618" s="20"/>
      <c r="AL1618" s="20"/>
      <c r="AM1618" s="20"/>
      <c r="AN1618" s="20"/>
      <c r="AO1618" s="20"/>
      <c r="AP1618" s="20"/>
      <c r="AQ1618" s="20"/>
      <c r="AR1618" s="20"/>
      <c r="AS1618" s="20"/>
      <c r="AT1618" s="20"/>
      <c r="AU1618" s="20"/>
    </row>
    <row r="1619" spans="17:47" x14ac:dyDescent="0.35">
      <c r="Q1619" s="18">
        <v>199</v>
      </c>
      <c r="R1619" s="20"/>
      <c r="S1619" s="20"/>
      <c r="T1619" s="18">
        <v>549</v>
      </c>
      <c r="U1619" s="20"/>
      <c r="V1619" s="20"/>
      <c r="W1619" s="20"/>
      <c r="X1619" s="20"/>
      <c r="Y1619" s="20"/>
      <c r="Z1619" s="20"/>
      <c r="AA1619" s="20"/>
      <c r="AB1619" s="20"/>
      <c r="AC1619" s="20"/>
      <c r="AD1619" s="20"/>
      <c r="AE1619" s="20"/>
      <c r="AF1619" s="20"/>
      <c r="AG1619" s="23"/>
      <c r="AH1619" s="20"/>
      <c r="AI1619" s="20"/>
      <c r="AJ1619" s="23"/>
      <c r="AK1619" s="20"/>
      <c r="AL1619" s="20"/>
      <c r="AM1619" s="20"/>
      <c r="AN1619" s="20"/>
      <c r="AO1619" s="20"/>
      <c r="AP1619" s="20"/>
      <c r="AQ1619" s="20"/>
      <c r="AR1619" s="20"/>
      <c r="AS1619" s="20"/>
      <c r="AT1619" s="20"/>
      <c r="AU1619" s="20"/>
    </row>
    <row r="1620" spans="17:47" x14ac:dyDescent="0.35">
      <c r="Q1620" s="18">
        <v>218</v>
      </c>
      <c r="R1620" s="20"/>
      <c r="S1620" s="20"/>
      <c r="T1620" s="18">
        <v>549</v>
      </c>
      <c r="U1620" s="20"/>
      <c r="V1620" s="20"/>
      <c r="W1620" s="20"/>
      <c r="X1620" s="20"/>
      <c r="Y1620" s="20"/>
      <c r="Z1620" s="20"/>
      <c r="AA1620" s="20"/>
      <c r="AB1620" s="20"/>
      <c r="AC1620" s="20"/>
      <c r="AD1620" s="20"/>
      <c r="AE1620" s="20"/>
      <c r="AF1620" s="20"/>
      <c r="AG1620" s="23"/>
      <c r="AH1620" s="20"/>
      <c r="AI1620" s="20"/>
      <c r="AJ1620" s="23"/>
      <c r="AK1620" s="20"/>
      <c r="AL1620" s="20"/>
      <c r="AM1620" s="20"/>
      <c r="AN1620" s="20"/>
      <c r="AO1620" s="20"/>
      <c r="AP1620" s="20"/>
      <c r="AQ1620" s="20"/>
      <c r="AR1620" s="20"/>
      <c r="AS1620" s="20"/>
      <c r="AT1620" s="20"/>
      <c r="AU1620" s="20"/>
    </row>
    <row r="1621" spans="17:47" x14ac:dyDescent="0.35">
      <c r="Q1621" s="18">
        <v>206</v>
      </c>
      <c r="R1621" s="20"/>
      <c r="S1621" s="20"/>
      <c r="T1621" s="18">
        <v>835</v>
      </c>
      <c r="U1621" s="20"/>
      <c r="V1621" s="20"/>
      <c r="W1621" s="20"/>
      <c r="X1621" s="20"/>
      <c r="Y1621" s="20"/>
      <c r="Z1621" s="20"/>
      <c r="AA1621" s="20"/>
      <c r="AB1621" s="20"/>
      <c r="AC1621" s="20"/>
      <c r="AD1621" s="20"/>
      <c r="AE1621" s="20"/>
      <c r="AF1621" s="20"/>
      <c r="AG1621" s="23"/>
      <c r="AH1621" s="20"/>
      <c r="AI1621" s="20"/>
      <c r="AJ1621" s="23"/>
      <c r="AK1621" s="20"/>
      <c r="AL1621" s="20"/>
      <c r="AM1621" s="20"/>
      <c r="AN1621" s="20"/>
      <c r="AO1621" s="20"/>
      <c r="AP1621" s="20"/>
      <c r="AQ1621" s="20"/>
      <c r="AR1621" s="20"/>
      <c r="AS1621" s="20"/>
      <c r="AT1621" s="20"/>
      <c r="AU1621" s="20"/>
    </row>
    <row r="1622" spans="17:47" x14ac:dyDescent="0.35">
      <c r="Q1622" s="18">
        <v>462</v>
      </c>
      <c r="R1622" s="20"/>
      <c r="S1622" s="20"/>
      <c r="T1622" s="18">
        <v>749</v>
      </c>
      <c r="U1622" s="20"/>
      <c r="V1622" s="20"/>
      <c r="W1622" s="20"/>
      <c r="X1622" s="20"/>
      <c r="Y1622" s="20"/>
      <c r="Z1622" s="20"/>
      <c r="AA1622" s="20"/>
      <c r="AB1622" s="20"/>
      <c r="AC1622" s="20"/>
      <c r="AD1622" s="20"/>
      <c r="AE1622" s="20"/>
      <c r="AF1622" s="20"/>
      <c r="AG1622" s="23"/>
      <c r="AH1622" s="20"/>
      <c r="AI1622" s="20"/>
      <c r="AJ1622" s="23"/>
      <c r="AK1622" s="20"/>
      <c r="AL1622" s="20"/>
      <c r="AM1622" s="20"/>
      <c r="AN1622" s="20"/>
      <c r="AO1622" s="20"/>
      <c r="AP1622" s="20"/>
      <c r="AQ1622" s="20"/>
      <c r="AR1622" s="20"/>
      <c r="AS1622" s="20"/>
      <c r="AT1622" s="20"/>
      <c r="AU1622" s="20"/>
    </row>
    <row r="1623" spans="17:47" x14ac:dyDescent="0.35">
      <c r="Q1623" s="18">
        <v>269</v>
      </c>
      <c r="R1623" s="20"/>
      <c r="S1623" s="20"/>
      <c r="T1623" s="18">
        <v>952</v>
      </c>
      <c r="U1623" s="20"/>
      <c r="V1623" s="20"/>
      <c r="W1623" s="20"/>
      <c r="X1623" s="20"/>
      <c r="Y1623" s="20"/>
      <c r="Z1623" s="20"/>
      <c r="AA1623" s="20"/>
      <c r="AB1623" s="20"/>
      <c r="AC1623" s="20"/>
      <c r="AD1623" s="20"/>
      <c r="AE1623" s="20"/>
      <c r="AF1623" s="20"/>
      <c r="AG1623" s="23"/>
      <c r="AH1623" s="20"/>
      <c r="AI1623" s="20"/>
      <c r="AJ1623" s="23"/>
      <c r="AK1623" s="20"/>
      <c r="AL1623" s="20"/>
      <c r="AM1623" s="20"/>
      <c r="AN1623" s="20"/>
      <c r="AO1623" s="20"/>
      <c r="AP1623" s="20"/>
      <c r="AQ1623" s="20"/>
      <c r="AR1623" s="20"/>
      <c r="AS1623" s="20"/>
      <c r="AT1623" s="20"/>
      <c r="AU1623" s="20"/>
    </row>
    <row r="1624" spans="17:47" x14ac:dyDescent="0.35">
      <c r="Q1624" s="18">
        <v>248</v>
      </c>
      <c r="R1624" s="20"/>
      <c r="S1624" s="20"/>
      <c r="T1624" s="18">
        <v>442</v>
      </c>
      <c r="U1624" s="20"/>
      <c r="V1624" s="20"/>
      <c r="W1624" s="20"/>
      <c r="X1624" s="20"/>
      <c r="Y1624" s="20"/>
      <c r="Z1624" s="20"/>
      <c r="AA1624" s="20"/>
      <c r="AB1624" s="20"/>
      <c r="AC1624" s="20"/>
      <c r="AD1624" s="20"/>
      <c r="AE1624" s="20"/>
      <c r="AF1624" s="20"/>
      <c r="AG1624" s="23"/>
      <c r="AH1624" s="20"/>
      <c r="AI1624" s="20"/>
      <c r="AJ1624" s="23"/>
      <c r="AK1624" s="20"/>
      <c r="AL1624" s="20"/>
      <c r="AM1624" s="20"/>
      <c r="AN1624" s="20"/>
      <c r="AO1624" s="20"/>
      <c r="AP1624" s="20"/>
      <c r="AQ1624" s="20"/>
      <c r="AR1624" s="20"/>
      <c r="AS1624" s="20"/>
      <c r="AT1624" s="20"/>
      <c r="AU1624" s="20"/>
    </row>
    <row r="1625" spans="17:47" x14ac:dyDescent="0.35">
      <c r="Q1625" s="18">
        <v>405</v>
      </c>
      <c r="R1625" s="20"/>
      <c r="S1625" s="20"/>
      <c r="T1625" s="18">
        <v>977</v>
      </c>
      <c r="U1625" s="20"/>
      <c r="V1625" s="20"/>
      <c r="W1625" s="20"/>
      <c r="X1625" s="20"/>
      <c r="Y1625" s="20"/>
      <c r="Z1625" s="20"/>
      <c r="AA1625" s="20"/>
      <c r="AB1625" s="20"/>
      <c r="AC1625" s="20"/>
      <c r="AD1625" s="20"/>
      <c r="AE1625" s="20"/>
      <c r="AF1625" s="20"/>
      <c r="AG1625" s="23"/>
      <c r="AH1625" s="20"/>
      <c r="AI1625" s="20"/>
      <c r="AJ1625" s="23"/>
      <c r="AK1625" s="20"/>
      <c r="AL1625" s="20"/>
      <c r="AM1625" s="20"/>
      <c r="AN1625" s="20"/>
      <c r="AO1625" s="20"/>
      <c r="AP1625" s="20"/>
      <c r="AQ1625" s="20"/>
      <c r="AR1625" s="20"/>
      <c r="AS1625" s="20"/>
      <c r="AT1625" s="20"/>
      <c r="AU1625" s="20"/>
    </row>
    <row r="1626" spans="17:47" x14ac:dyDescent="0.35">
      <c r="Q1626" s="18">
        <v>152</v>
      </c>
      <c r="R1626" s="20"/>
      <c r="S1626" s="20"/>
      <c r="T1626" s="18">
        <v>1619</v>
      </c>
      <c r="U1626" s="20"/>
      <c r="V1626" s="20"/>
      <c r="W1626" s="20"/>
      <c r="X1626" s="20"/>
      <c r="Y1626" s="20"/>
      <c r="Z1626" s="20"/>
      <c r="AA1626" s="20"/>
      <c r="AB1626" s="20"/>
      <c r="AC1626" s="20"/>
      <c r="AD1626" s="20"/>
      <c r="AE1626" s="20"/>
      <c r="AF1626" s="20"/>
      <c r="AG1626" s="23"/>
      <c r="AH1626" s="20"/>
      <c r="AI1626" s="20"/>
      <c r="AJ1626" s="23"/>
      <c r="AK1626" s="20"/>
      <c r="AL1626" s="20"/>
      <c r="AM1626" s="20"/>
      <c r="AN1626" s="20"/>
      <c r="AO1626" s="20"/>
      <c r="AP1626" s="20"/>
      <c r="AQ1626" s="20"/>
      <c r="AR1626" s="20"/>
      <c r="AS1626" s="20"/>
      <c r="AT1626" s="20"/>
      <c r="AU1626" s="20"/>
    </row>
    <row r="1627" spans="17:47" x14ac:dyDescent="0.35">
      <c r="Q1627" s="18">
        <v>285</v>
      </c>
      <c r="R1627" s="20"/>
      <c r="S1627" s="20"/>
      <c r="T1627" s="18">
        <v>331</v>
      </c>
      <c r="U1627" s="20"/>
      <c r="V1627" s="20"/>
      <c r="W1627" s="20"/>
      <c r="X1627" s="20"/>
      <c r="Y1627" s="20"/>
      <c r="Z1627" s="20"/>
      <c r="AA1627" s="20"/>
      <c r="AB1627" s="20"/>
      <c r="AC1627" s="20"/>
      <c r="AD1627" s="20"/>
      <c r="AE1627" s="20"/>
      <c r="AF1627" s="20"/>
      <c r="AG1627" s="23"/>
      <c r="AH1627" s="20"/>
      <c r="AI1627" s="20"/>
      <c r="AJ1627" s="23"/>
      <c r="AK1627" s="20"/>
      <c r="AL1627" s="20"/>
      <c r="AM1627" s="20"/>
      <c r="AN1627" s="20"/>
      <c r="AO1627" s="20"/>
      <c r="AP1627" s="20"/>
      <c r="AQ1627" s="20"/>
      <c r="AR1627" s="20"/>
      <c r="AS1627" s="20"/>
      <c r="AT1627" s="20"/>
      <c r="AU1627" s="20"/>
    </row>
    <row r="1628" spans="17:47" x14ac:dyDescent="0.35">
      <c r="Q1628" s="18">
        <v>234</v>
      </c>
      <c r="R1628" s="20"/>
      <c r="S1628" s="20"/>
      <c r="T1628" s="18">
        <v>575</v>
      </c>
      <c r="U1628" s="20"/>
      <c r="V1628" s="20"/>
      <c r="W1628" s="20"/>
      <c r="X1628" s="20"/>
      <c r="Y1628" s="20"/>
      <c r="Z1628" s="20"/>
      <c r="AA1628" s="20"/>
      <c r="AB1628" s="20"/>
      <c r="AC1628" s="20"/>
      <c r="AD1628" s="20"/>
      <c r="AE1628" s="20"/>
      <c r="AF1628" s="20"/>
      <c r="AG1628" s="23"/>
      <c r="AH1628" s="20"/>
      <c r="AI1628" s="20"/>
      <c r="AJ1628" s="23"/>
      <c r="AK1628" s="20"/>
      <c r="AL1628" s="20"/>
      <c r="AM1628" s="20"/>
      <c r="AN1628" s="20"/>
      <c r="AO1628" s="20"/>
      <c r="AP1628" s="20"/>
      <c r="AQ1628" s="20"/>
      <c r="AR1628" s="20"/>
      <c r="AS1628" s="20"/>
      <c r="AT1628" s="20"/>
      <c r="AU1628" s="20"/>
    </row>
    <row r="1629" spans="17:47" x14ac:dyDescent="0.35">
      <c r="Q1629" s="18">
        <v>444</v>
      </c>
      <c r="R1629" s="20"/>
      <c r="S1629" s="20"/>
      <c r="T1629" s="18">
        <v>291</v>
      </c>
      <c r="U1629" s="20"/>
      <c r="V1629" s="20"/>
      <c r="W1629" s="20"/>
      <c r="X1629" s="20"/>
      <c r="Y1629" s="20"/>
      <c r="Z1629" s="20"/>
      <c r="AA1629" s="20"/>
      <c r="AB1629" s="20"/>
      <c r="AC1629" s="20"/>
      <c r="AD1629" s="20"/>
      <c r="AE1629" s="20"/>
      <c r="AF1629" s="20"/>
      <c r="AG1629" s="23"/>
      <c r="AH1629" s="20"/>
      <c r="AI1629" s="20"/>
      <c r="AJ1629" s="23"/>
      <c r="AK1629" s="20"/>
      <c r="AL1629" s="20"/>
      <c r="AM1629" s="20"/>
      <c r="AN1629" s="20"/>
      <c r="AO1629" s="20"/>
      <c r="AP1629" s="20"/>
      <c r="AQ1629" s="20"/>
      <c r="AR1629" s="20"/>
      <c r="AS1629" s="20"/>
      <c r="AT1629" s="20"/>
      <c r="AU1629" s="20"/>
    </row>
    <row r="1630" spans="17:47" x14ac:dyDescent="0.35">
      <c r="Q1630" s="18">
        <v>322</v>
      </c>
      <c r="R1630" s="20"/>
      <c r="S1630" s="20"/>
      <c r="T1630" s="18">
        <v>338</v>
      </c>
      <c r="U1630" s="20"/>
      <c r="V1630" s="20"/>
      <c r="W1630" s="20"/>
      <c r="X1630" s="20"/>
      <c r="Y1630" s="20"/>
      <c r="Z1630" s="20"/>
      <c r="AA1630" s="20"/>
      <c r="AB1630" s="20"/>
      <c r="AC1630" s="20"/>
      <c r="AD1630" s="20"/>
      <c r="AE1630" s="20"/>
      <c r="AF1630" s="20"/>
      <c r="AG1630" s="23"/>
      <c r="AH1630" s="20"/>
      <c r="AI1630" s="20"/>
      <c r="AJ1630" s="23"/>
      <c r="AK1630" s="20"/>
      <c r="AL1630" s="20"/>
      <c r="AM1630" s="20"/>
      <c r="AN1630" s="20"/>
      <c r="AO1630" s="20"/>
      <c r="AP1630" s="20"/>
      <c r="AQ1630" s="20"/>
      <c r="AR1630" s="20"/>
      <c r="AS1630" s="20"/>
      <c r="AT1630" s="20"/>
      <c r="AU1630" s="20"/>
    </row>
    <row r="1631" spans="17:47" x14ac:dyDescent="0.35">
      <c r="Q1631" s="18">
        <v>131</v>
      </c>
      <c r="R1631" s="20"/>
      <c r="S1631" s="20"/>
      <c r="T1631" s="18">
        <v>181</v>
      </c>
      <c r="U1631" s="20"/>
      <c r="V1631" s="20"/>
      <c r="W1631" s="20"/>
      <c r="X1631" s="20"/>
      <c r="Y1631" s="20"/>
      <c r="Z1631" s="20"/>
      <c r="AA1631" s="20"/>
      <c r="AB1631" s="20"/>
      <c r="AC1631" s="20"/>
      <c r="AD1631" s="20"/>
      <c r="AE1631" s="20"/>
      <c r="AF1631" s="20"/>
      <c r="AG1631" s="23"/>
      <c r="AH1631" s="20"/>
      <c r="AI1631" s="20"/>
      <c r="AJ1631" s="23"/>
      <c r="AK1631" s="20"/>
      <c r="AL1631" s="20"/>
      <c r="AM1631" s="20"/>
      <c r="AN1631" s="20"/>
      <c r="AO1631" s="20"/>
      <c r="AP1631" s="20"/>
      <c r="AQ1631" s="20"/>
      <c r="AR1631" s="20"/>
      <c r="AS1631" s="20"/>
      <c r="AT1631" s="20"/>
      <c r="AU1631" s="20"/>
    </row>
    <row r="1632" spans="17:47" x14ac:dyDescent="0.35">
      <c r="Q1632" s="18">
        <v>283</v>
      </c>
      <c r="R1632" s="20"/>
      <c r="S1632" s="20"/>
      <c r="T1632" s="18">
        <v>1880</v>
      </c>
      <c r="U1632" s="20"/>
      <c r="V1632" s="20"/>
      <c r="W1632" s="20"/>
      <c r="X1632" s="20"/>
      <c r="Y1632" s="20"/>
      <c r="Z1632" s="20"/>
      <c r="AA1632" s="20"/>
      <c r="AB1632" s="20"/>
      <c r="AC1632" s="20"/>
      <c r="AD1632" s="20"/>
      <c r="AE1632" s="20"/>
      <c r="AF1632" s="20"/>
      <c r="AG1632" s="23"/>
      <c r="AH1632" s="20"/>
      <c r="AI1632" s="20"/>
      <c r="AJ1632" s="23"/>
      <c r="AK1632" s="20"/>
      <c r="AL1632" s="20"/>
      <c r="AM1632" s="20"/>
      <c r="AN1632" s="20"/>
      <c r="AO1632" s="20"/>
      <c r="AP1632" s="20"/>
      <c r="AQ1632" s="20"/>
      <c r="AR1632" s="20"/>
      <c r="AS1632" s="20"/>
      <c r="AT1632" s="20"/>
      <c r="AU1632" s="20"/>
    </row>
    <row r="1633" spans="17:47" x14ac:dyDescent="0.35">
      <c r="Q1633" s="18">
        <v>269</v>
      </c>
      <c r="R1633" s="20"/>
      <c r="S1633" s="20"/>
      <c r="T1633" s="18">
        <v>480</v>
      </c>
      <c r="U1633" s="20"/>
      <c r="V1633" s="20"/>
      <c r="W1633" s="20"/>
      <c r="X1633" s="20"/>
      <c r="Y1633" s="20"/>
      <c r="Z1633" s="20"/>
      <c r="AA1633" s="20"/>
      <c r="AB1633" s="20"/>
      <c r="AC1633" s="20"/>
      <c r="AD1633" s="20"/>
      <c r="AE1633" s="20"/>
      <c r="AF1633" s="20"/>
      <c r="AG1633" s="23"/>
      <c r="AH1633" s="20"/>
      <c r="AI1633" s="20"/>
      <c r="AJ1633" s="23"/>
      <c r="AK1633" s="20"/>
      <c r="AL1633" s="20"/>
      <c r="AM1633" s="20"/>
      <c r="AN1633" s="20"/>
      <c r="AO1633" s="20"/>
      <c r="AP1633" s="20"/>
      <c r="AQ1633" s="20"/>
      <c r="AR1633" s="20"/>
      <c r="AS1633" s="20"/>
      <c r="AT1633" s="20"/>
      <c r="AU1633" s="20"/>
    </row>
    <row r="1634" spans="17:47" x14ac:dyDescent="0.35">
      <c r="Q1634" s="18">
        <v>389</v>
      </c>
      <c r="R1634" s="20"/>
      <c r="S1634" s="20"/>
      <c r="T1634" s="18">
        <v>659</v>
      </c>
      <c r="U1634" s="20"/>
      <c r="V1634" s="20"/>
      <c r="W1634" s="20"/>
      <c r="X1634" s="20"/>
      <c r="Y1634" s="20"/>
      <c r="Z1634" s="20"/>
      <c r="AA1634" s="20"/>
      <c r="AB1634" s="20"/>
      <c r="AC1634" s="20"/>
      <c r="AD1634" s="20"/>
      <c r="AE1634" s="20"/>
      <c r="AF1634" s="20"/>
      <c r="AG1634" s="23"/>
      <c r="AH1634" s="20"/>
      <c r="AI1634" s="20"/>
      <c r="AJ1634" s="23"/>
      <c r="AK1634" s="20"/>
      <c r="AL1634" s="20"/>
      <c r="AM1634" s="20"/>
      <c r="AN1634" s="20"/>
      <c r="AO1634" s="20"/>
      <c r="AP1634" s="20"/>
      <c r="AQ1634" s="20"/>
      <c r="AR1634" s="20"/>
      <c r="AS1634" s="20"/>
      <c r="AT1634" s="20"/>
      <c r="AU1634" s="20"/>
    </row>
    <row r="1635" spans="17:47" x14ac:dyDescent="0.35">
      <c r="Q1635" s="18">
        <v>272</v>
      </c>
      <c r="R1635" s="20"/>
      <c r="S1635" s="20"/>
      <c r="T1635" s="18">
        <v>1005</v>
      </c>
      <c r="U1635" s="20"/>
      <c r="V1635" s="20"/>
      <c r="W1635" s="20"/>
      <c r="X1635" s="20"/>
      <c r="Y1635" s="20"/>
      <c r="Z1635" s="20"/>
      <c r="AA1635" s="20"/>
      <c r="AB1635" s="20"/>
      <c r="AC1635" s="20"/>
      <c r="AD1635" s="20"/>
      <c r="AE1635" s="20"/>
      <c r="AF1635" s="20"/>
      <c r="AG1635" s="23"/>
      <c r="AH1635" s="20"/>
      <c r="AI1635" s="20"/>
      <c r="AJ1635" s="23"/>
      <c r="AK1635" s="20"/>
      <c r="AL1635" s="20"/>
      <c r="AM1635" s="20"/>
      <c r="AN1635" s="20"/>
      <c r="AO1635" s="20"/>
      <c r="AP1635" s="20"/>
      <c r="AQ1635" s="20"/>
      <c r="AR1635" s="20"/>
      <c r="AS1635" s="20"/>
      <c r="AT1635" s="20"/>
      <c r="AU1635" s="20"/>
    </row>
    <row r="1636" spans="17:47" x14ac:dyDescent="0.35">
      <c r="Q1636" s="18">
        <v>486</v>
      </c>
      <c r="R1636" s="20"/>
      <c r="S1636" s="20"/>
      <c r="T1636" s="18">
        <v>693</v>
      </c>
      <c r="U1636" s="20"/>
      <c r="V1636" s="20"/>
      <c r="W1636" s="20"/>
      <c r="X1636" s="20"/>
      <c r="Y1636" s="20"/>
      <c r="Z1636" s="20"/>
      <c r="AA1636" s="20"/>
      <c r="AB1636" s="20"/>
      <c r="AC1636" s="20"/>
      <c r="AD1636" s="20"/>
      <c r="AE1636" s="20"/>
      <c r="AF1636" s="20"/>
      <c r="AG1636" s="23"/>
      <c r="AH1636" s="20"/>
      <c r="AI1636" s="20"/>
      <c r="AJ1636" s="23"/>
      <c r="AK1636" s="20"/>
      <c r="AL1636" s="20"/>
      <c r="AM1636" s="20"/>
      <c r="AN1636" s="20"/>
      <c r="AO1636" s="20"/>
      <c r="AP1636" s="20"/>
      <c r="AQ1636" s="20"/>
      <c r="AR1636" s="20"/>
      <c r="AS1636" s="20"/>
      <c r="AT1636" s="20"/>
      <c r="AU1636" s="20"/>
    </row>
    <row r="1637" spans="17:47" x14ac:dyDescent="0.35">
      <c r="Q1637" s="18">
        <v>1731</v>
      </c>
      <c r="R1637" s="20"/>
      <c r="S1637" s="20"/>
      <c r="T1637" s="18">
        <v>307</v>
      </c>
      <c r="U1637" s="20"/>
      <c r="V1637" s="20"/>
      <c r="W1637" s="20"/>
      <c r="X1637" s="20"/>
      <c r="Y1637" s="20"/>
      <c r="Z1637" s="20"/>
      <c r="AA1637" s="20"/>
      <c r="AB1637" s="20"/>
      <c r="AC1637" s="20"/>
      <c r="AD1637" s="20"/>
      <c r="AE1637" s="20"/>
      <c r="AF1637" s="20"/>
      <c r="AG1637" s="23"/>
      <c r="AH1637" s="20"/>
      <c r="AI1637" s="20"/>
      <c r="AJ1637" s="23"/>
      <c r="AK1637" s="20"/>
      <c r="AL1637" s="20"/>
      <c r="AM1637" s="20"/>
      <c r="AN1637" s="20"/>
      <c r="AO1637" s="20"/>
      <c r="AP1637" s="20"/>
      <c r="AQ1637" s="20"/>
      <c r="AR1637" s="20"/>
      <c r="AS1637" s="20"/>
      <c r="AT1637" s="20"/>
      <c r="AU1637" s="20"/>
    </row>
    <row r="1638" spans="17:47" x14ac:dyDescent="0.35">
      <c r="Q1638" s="18">
        <v>89</v>
      </c>
      <c r="R1638" s="20"/>
      <c r="S1638" s="20"/>
      <c r="T1638" s="18">
        <v>2123</v>
      </c>
      <c r="U1638" s="20"/>
      <c r="V1638" s="20"/>
      <c r="W1638" s="20"/>
      <c r="X1638" s="20"/>
      <c r="Y1638" s="20"/>
      <c r="Z1638" s="20"/>
      <c r="AA1638" s="20"/>
      <c r="AB1638" s="20"/>
      <c r="AC1638" s="20"/>
      <c r="AD1638" s="20"/>
      <c r="AE1638" s="20"/>
      <c r="AF1638" s="20"/>
      <c r="AG1638" s="23"/>
      <c r="AH1638" s="20"/>
      <c r="AI1638" s="20"/>
      <c r="AJ1638" s="23"/>
      <c r="AK1638" s="20"/>
      <c r="AL1638" s="20"/>
      <c r="AM1638" s="20"/>
      <c r="AN1638" s="20"/>
      <c r="AO1638" s="20"/>
      <c r="AP1638" s="20"/>
      <c r="AQ1638" s="20"/>
      <c r="AR1638" s="20"/>
      <c r="AS1638" s="20"/>
      <c r="AT1638" s="20"/>
      <c r="AU1638" s="20"/>
    </row>
    <row r="1639" spans="17:47" x14ac:dyDescent="0.35">
      <c r="Q1639" s="18">
        <v>371</v>
      </c>
      <c r="R1639" s="20"/>
      <c r="S1639" s="20"/>
      <c r="T1639" s="18">
        <v>66</v>
      </c>
      <c r="U1639" s="20"/>
      <c r="V1639" s="20"/>
      <c r="W1639" s="20"/>
      <c r="X1639" s="20"/>
      <c r="Y1639" s="20"/>
      <c r="Z1639" s="20"/>
      <c r="AA1639" s="20"/>
      <c r="AB1639" s="20"/>
      <c r="AC1639" s="20"/>
      <c r="AD1639" s="20"/>
      <c r="AE1639" s="20"/>
      <c r="AF1639" s="20"/>
      <c r="AG1639" s="23"/>
      <c r="AH1639" s="20"/>
      <c r="AI1639" s="20"/>
      <c r="AJ1639" s="23"/>
      <c r="AK1639" s="20"/>
      <c r="AL1639" s="20"/>
      <c r="AM1639" s="20"/>
      <c r="AN1639" s="20"/>
      <c r="AO1639" s="20"/>
      <c r="AP1639" s="20"/>
      <c r="AQ1639" s="20"/>
      <c r="AR1639" s="20"/>
      <c r="AS1639" s="20"/>
      <c r="AT1639" s="20"/>
      <c r="AU1639" s="20"/>
    </row>
    <row r="1640" spans="17:47" x14ac:dyDescent="0.35">
      <c r="Q1640" s="18">
        <v>293</v>
      </c>
      <c r="R1640" s="20"/>
      <c r="S1640" s="20"/>
      <c r="T1640" s="18">
        <v>262</v>
      </c>
      <c r="U1640" s="20"/>
      <c r="V1640" s="20"/>
      <c r="W1640" s="20"/>
      <c r="X1640" s="20"/>
      <c r="Y1640" s="20"/>
      <c r="Z1640" s="20"/>
      <c r="AA1640" s="20"/>
      <c r="AB1640" s="20"/>
      <c r="AC1640" s="20"/>
      <c r="AD1640" s="20"/>
      <c r="AE1640" s="20"/>
      <c r="AF1640" s="20"/>
      <c r="AG1640" s="23"/>
      <c r="AH1640" s="20"/>
      <c r="AI1640" s="20"/>
      <c r="AJ1640" s="23"/>
      <c r="AK1640" s="20"/>
      <c r="AL1640" s="20"/>
      <c r="AM1640" s="20"/>
      <c r="AN1640" s="20"/>
      <c r="AO1640" s="20"/>
      <c r="AP1640" s="20"/>
      <c r="AQ1640" s="20"/>
      <c r="AR1640" s="20"/>
      <c r="AS1640" s="20"/>
      <c r="AT1640" s="20"/>
      <c r="AU1640" s="20"/>
    </row>
    <row r="1641" spans="17:47" x14ac:dyDescent="0.35">
      <c r="Q1641" s="18">
        <v>198</v>
      </c>
      <c r="R1641" s="20"/>
      <c r="S1641" s="20"/>
      <c r="T1641" s="18">
        <v>296</v>
      </c>
      <c r="U1641" s="20"/>
      <c r="V1641" s="20"/>
      <c r="W1641" s="20"/>
      <c r="X1641" s="20"/>
      <c r="Y1641" s="20"/>
      <c r="Z1641" s="20"/>
      <c r="AA1641" s="20"/>
      <c r="AB1641" s="20"/>
      <c r="AC1641" s="20"/>
      <c r="AD1641" s="20"/>
      <c r="AE1641" s="20"/>
      <c r="AF1641" s="20"/>
      <c r="AG1641" s="23"/>
      <c r="AH1641" s="20"/>
      <c r="AI1641" s="20"/>
      <c r="AJ1641" s="23"/>
      <c r="AK1641" s="20"/>
      <c r="AL1641" s="20"/>
      <c r="AM1641" s="20"/>
      <c r="AN1641" s="20"/>
      <c r="AO1641" s="20"/>
      <c r="AP1641" s="20"/>
      <c r="AQ1641" s="20"/>
      <c r="AR1641" s="20"/>
      <c r="AS1641" s="20"/>
      <c r="AT1641" s="20"/>
      <c r="AU1641" s="20"/>
    </row>
    <row r="1642" spans="17:47" x14ac:dyDescent="0.35">
      <c r="Q1642" s="18">
        <v>400</v>
      </c>
      <c r="R1642" s="20"/>
      <c r="S1642" s="20"/>
      <c r="T1642" s="18">
        <v>254</v>
      </c>
      <c r="U1642" s="20"/>
      <c r="V1642" s="20"/>
      <c r="W1642" s="20"/>
      <c r="X1642" s="20"/>
      <c r="Y1642" s="20"/>
      <c r="Z1642" s="20"/>
      <c r="AA1642" s="20"/>
      <c r="AB1642" s="20"/>
      <c r="AC1642" s="20"/>
      <c r="AD1642" s="20"/>
      <c r="AE1642" s="20"/>
      <c r="AF1642" s="20"/>
      <c r="AG1642" s="23"/>
      <c r="AH1642" s="20"/>
      <c r="AI1642" s="20"/>
      <c r="AJ1642" s="23"/>
      <c r="AK1642" s="20"/>
      <c r="AL1642" s="20"/>
      <c r="AM1642" s="20"/>
      <c r="AN1642" s="20"/>
      <c r="AO1642" s="20"/>
      <c r="AP1642" s="20"/>
      <c r="AQ1642" s="20"/>
      <c r="AR1642" s="20"/>
      <c r="AS1642" s="20"/>
      <c r="AT1642" s="20"/>
      <c r="AU1642" s="20"/>
    </row>
    <row r="1643" spans="17:47" x14ac:dyDescent="0.35">
      <c r="Q1643" s="18">
        <v>206</v>
      </c>
      <c r="R1643" s="20"/>
      <c r="S1643" s="20"/>
      <c r="T1643" s="18">
        <v>331</v>
      </c>
      <c r="U1643" s="20"/>
      <c r="V1643" s="20"/>
      <c r="W1643" s="20"/>
      <c r="X1643" s="20"/>
      <c r="Y1643" s="20"/>
      <c r="Z1643" s="20"/>
      <c r="AA1643" s="20"/>
      <c r="AB1643" s="20"/>
      <c r="AC1643" s="20"/>
      <c r="AD1643" s="20"/>
      <c r="AE1643" s="20"/>
      <c r="AF1643" s="20"/>
      <c r="AG1643" s="23"/>
      <c r="AH1643" s="20"/>
      <c r="AI1643" s="20"/>
      <c r="AJ1643" s="23"/>
      <c r="AK1643" s="20"/>
      <c r="AL1643" s="20"/>
      <c r="AM1643" s="20"/>
      <c r="AN1643" s="20"/>
      <c r="AO1643" s="20"/>
      <c r="AP1643" s="20"/>
      <c r="AQ1643" s="20"/>
      <c r="AR1643" s="20"/>
      <c r="AS1643" s="20"/>
      <c r="AT1643" s="20"/>
      <c r="AU1643" s="20"/>
    </row>
    <row r="1644" spans="17:47" x14ac:dyDescent="0.35">
      <c r="Q1644" s="18">
        <v>218</v>
      </c>
      <c r="R1644" s="20"/>
      <c r="S1644" s="20"/>
      <c r="T1644" s="18">
        <v>490</v>
      </c>
      <c r="U1644" s="20"/>
      <c r="V1644" s="20"/>
      <c r="W1644" s="20"/>
      <c r="X1644" s="20"/>
      <c r="Y1644" s="20"/>
      <c r="Z1644" s="20"/>
      <c r="AA1644" s="20"/>
      <c r="AB1644" s="20"/>
      <c r="AC1644" s="20"/>
      <c r="AD1644" s="20"/>
      <c r="AE1644" s="20"/>
      <c r="AF1644" s="20"/>
      <c r="AG1644" s="23"/>
      <c r="AH1644" s="20"/>
      <c r="AI1644" s="20"/>
      <c r="AJ1644" s="23"/>
      <c r="AK1644" s="20"/>
      <c r="AL1644" s="20"/>
      <c r="AM1644" s="20"/>
      <c r="AN1644" s="20"/>
      <c r="AO1644" s="20"/>
      <c r="AP1644" s="20"/>
      <c r="AQ1644" s="20"/>
      <c r="AR1644" s="20"/>
      <c r="AS1644" s="20"/>
      <c r="AT1644" s="20"/>
      <c r="AU1644" s="20"/>
    </row>
    <row r="1645" spans="17:47" x14ac:dyDescent="0.35">
      <c r="Q1645" s="18">
        <v>311</v>
      </c>
      <c r="R1645" s="20"/>
      <c r="S1645" s="20"/>
      <c r="T1645" s="18">
        <v>1164</v>
      </c>
      <c r="U1645" s="20"/>
      <c r="V1645" s="20"/>
      <c r="W1645" s="20"/>
      <c r="X1645" s="20"/>
      <c r="Y1645" s="20"/>
      <c r="Z1645" s="20"/>
      <c r="AA1645" s="20"/>
      <c r="AB1645" s="20"/>
      <c r="AC1645" s="20"/>
      <c r="AD1645" s="20"/>
      <c r="AE1645" s="20"/>
      <c r="AF1645" s="20"/>
      <c r="AG1645" s="23"/>
      <c r="AH1645" s="20"/>
      <c r="AI1645" s="20"/>
      <c r="AJ1645" s="23"/>
      <c r="AK1645" s="20"/>
      <c r="AL1645" s="20"/>
      <c r="AM1645" s="20"/>
      <c r="AN1645" s="20"/>
      <c r="AO1645" s="20"/>
      <c r="AP1645" s="20"/>
      <c r="AQ1645" s="20"/>
      <c r="AR1645" s="20"/>
      <c r="AS1645" s="20"/>
      <c r="AT1645" s="20"/>
      <c r="AU1645" s="20"/>
    </row>
    <row r="1646" spans="17:47" x14ac:dyDescent="0.35">
      <c r="Q1646" s="18">
        <v>162</v>
      </c>
      <c r="R1646" s="20"/>
      <c r="S1646" s="20"/>
      <c r="T1646" s="18">
        <v>438</v>
      </c>
      <c r="U1646" s="20"/>
      <c r="V1646" s="20"/>
      <c r="W1646" s="20"/>
      <c r="X1646" s="20"/>
      <c r="Y1646" s="20"/>
      <c r="Z1646" s="20"/>
      <c r="AA1646" s="20"/>
      <c r="AB1646" s="20"/>
      <c r="AC1646" s="20"/>
      <c r="AD1646" s="20"/>
      <c r="AE1646" s="20"/>
      <c r="AF1646" s="20"/>
      <c r="AG1646" s="23"/>
      <c r="AH1646" s="20"/>
      <c r="AI1646" s="20"/>
      <c r="AJ1646" s="23"/>
      <c r="AK1646" s="20"/>
      <c r="AL1646" s="20"/>
      <c r="AM1646" s="20"/>
      <c r="AN1646" s="20"/>
      <c r="AO1646" s="20"/>
      <c r="AP1646" s="20"/>
      <c r="AQ1646" s="20"/>
      <c r="AR1646" s="20"/>
      <c r="AS1646" s="20"/>
      <c r="AT1646" s="20"/>
      <c r="AU1646" s="20"/>
    </row>
    <row r="1647" spans="17:47" x14ac:dyDescent="0.35">
      <c r="Q1647" s="18">
        <v>191</v>
      </c>
      <c r="R1647" s="20"/>
      <c r="S1647" s="20"/>
      <c r="T1647" s="18">
        <v>539</v>
      </c>
      <c r="U1647" s="20"/>
      <c r="V1647" s="20"/>
      <c r="W1647" s="20"/>
      <c r="X1647" s="20"/>
      <c r="Y1647" s="20"/>
      <c r="Z1647" s="20"/>
      <c r="AA1647" s="20"/>
      <c r="AB1647" s="20"/>
      <c r="AC1647" s="20"/>
      <c r="AD1647" s="20"/>
      <c r="AE1647" s="20"/>
      <c r="AF1647" s="20"/>
      <c r="AG1647" s="23"/>
      <c r="AH1647" s="20"/>
      <c r="AI1647" s="20"/>
      <c r="AJ1647" s="23"/>
      <c r="AK1647" s="20"/>
      <c r="AL1647" s="20"/>
      <c r="AM1647" s="20"/>
      <c r="AN1647" s="20"/>
      <c r="AO1647" s="20"/>
      <c r="AP1647" s="20"/>
      <c r="AQ1647" s="20"/>
      <c r="AR1647" s="20"/>
      <c r="AS1647" s="20"/>
      <c r="AT1647" s="20"/>
      <c r="AU1647" s="20"/>
    </row>
    <row r="1648" spans="17:47" x14ac:dyDescent="0.35">
      <c r="Q1648" s="18">
        <v>270</v>
      </c>
      <c r="R1648" s="20"/>
      <c r="S1648" s="20"/>
      <c r="T1648" s="18">
        <v>441</v>
      </c>
      <c r="U1648" s="20"/>
      <c r="V1648" s="20"/>
      <c r="W1648" s="20"/>
      <c r="X1648" s="20"/>
      <c r="Y1648" s="20"/>
      <c r="Z1648" s="20"/>
      <c r="AA1648" s="20"/>
      <c r="AB1648" s="20"/>
      <c r="AC1648" s="20"/>
      <c r="AD1648" s="20"/>
      <c r="AE1648" s="20"/>
      <c r="AF1648" s="20"/>
      <c r="AG1648" s="23"/>
      <c r="AH1648" s="20"/>
      <c r="AI1648" s="20"/>
      <c r="AJ1648" s="23"/>
      <c r="AK1648" s="20"/>
      <c r="AL1648" s="20"/>
      <c r="AM1648" s="20"/>
      <c r="AN1648" s="20"/>
      <c r="AO1648" s="20"/>
      <c r="AP1648" s="20"/>
      <c r="AQ1648" s="20"/>
      <c r="AR1648" s="20"/>
      <c r="AS1648" s="20"/>
      <c r="AT1648" s="20"/>
      <c r="AU1648" s="20"/>
    </row>
    <row r="1649" spans="17:47" x14ac:dyDescent="0.35">
      <c r="Q1649" s="18">
        <v>171</v>
      </c>
      <c r="R1649" s="20"/>
      <c r="S1649" s="20"/>
      <c r="T1649" s="18">
        <v>121</v>
      </c>
      <c r="U1649" s="20"/>
      <c r="V1649" s="20"/>
      <c r="W1649" s="20"/>
      <c r="X1649" s="20"/>
      <c r="Y1649" s="20"/>
      <c r="Z1649" s="20"/>
      <c r="AA1649" s="20"/>
      <c r="AB1649" s="20"/>
      <c r="AC1649" s="20"/>
      <c r="AD1649" s="20"/>
      <c r="AE1649" s="20"/>
      <c r="AF1649" s="20"/>
      <c r="AG1649" s="23"/>
      <c r="AH1649" s="20"/>
      <c r="AI1649" s="20"/>
      <c r="AJ1649" s="23"/>
      <c r="AK1649" s="20"/>
      <c r="AL1649" s="20"/>
      <c r="AM1649" s="20"/>
      <c r="AN1649" s="20"/>
      <c r="AO1649" s="20"/>
      <c r="AP1649" s="20"/>
      <c r="AQ1649" s="20"/>
      <c r="AR1649" s="20"/>
      <c r="AS1649" s="20"/>
      <c r="AT1649" s="20"/>
      <c r="AU1649" s="20"/>
    </row>
    <row r="1650" spans="17:47" x14ac:dyDescent="0.35">
      <c r="Q1650" s="18">
        <v>232</v>
      </c>
      <c r="R1650" s="20"/>
      <c r="S1650" s="20"/>
      <c r="T1650" s="18">
        <v>813</v>
      </c>
      <c r="U1650" s="20"/>
      <c r="V1650" s="20"/>
      <c r="W1650" s="20"/>
      <c r="X1650" s="20"/>
      <c r="Y1650" s="20"/>
      <c r="Z1650" s="20"/>
      <c r="AA1650" s="20"/>
      <c r="AB1650" s="20"/>
      <c r="AC1650" s="20"/>
      <c r="AD1650" s="20"/>
      <c r="AE1650" s="20"/>
      <c r="AF1650" s="20"/>
      <c r="AG1650" s="23"/>
      <c r="AH1650" s="20"/>
      <c r="AI1650" s="20"/>
      <c r="AJ1650" s="23"/>
      <c r="AK1650" s="20"/>
      <c r="AL1650" s="20"/>
      <c r="AM1650" s="20"/>
      <c r="AN1650" s="20"/>
      <c r="AO1650" s="20"/>
      <c r="AP1650" s="20"/>
      <c r="AQ1650" s="20"/>
      <c r="AR1650" s="20"/>
      <c r="AS1650" s="20"/>
      <c r="AT1650" s="20"/>
      <c r="AU1650" s="20"/>
    </row>
    <row r="1651" spans="17:47" x14ac:dyDescent="0.35">
      <c r="Q1651" s="18">
        <v>274</v>
      </c>
      <c r="R1651" s="20"/>
      <c r="S1651" s="20"/>
      <c r="T1651" s="18">
        <v>344</v>
      </c>
      <c r="U1651" s="20"/>
      <c r="V1651" s="20"/>
      <c r="W1651" s="20"/>
      <c r="X1651" s="20"/>
      <c r="Y1651" s="20"/>
      <c r="Z1651" s="20"/>
      <c r="AA1651" s="20"/>
      <c r="AB1651" s="20"/>
      <c r="AC1651" s="20"/>
      <c r="AD1651" s="20"/>
      <c r="AE1651" s="20"/>
      <c r="AF1651" s="20"/>
      <c r="AG1651" s="23"/>
      <c r="AH1651" s="20"/>
      <c r="AI1651" s="20"/>
      <c r="AJ1651" s="23"/>
      <c r="AK1651" s="20"/>
      <c r="AL1651" s="20"/>
      <c r="AM1651" s="20"/>
      <c r="AN1651" s="20"/>
      <c r="AO1651" s="20"/>
      <c r="AP1651" s="20"/>
      <c r="AQ1651" s="20"/>
      <c r="AR1651" s="20"/>
      <c r="AS1651" s="20"/>
      <c r="AT1651" s="20"/>
      <c r="AU1651" s="20"/>
    </row>
    <row r="1652" spans="17:47" x14ac:dyDescent="0.35">
      <c r="Q1652" s="18">
        <v>403</v>
      </c>
      <c r="R1652" s="20"/>
      <c r="S1652" s="20"/>
      <c r="T1652" s="18">
        <v>592</v>
      </c>
      <c r="U1652" s="20"/>
      <c r="V1652" s="20"/>
      <c r="W1652" s="20"/>
      <c r="X1652" s="20"/>
      <c r="Y1652" s="20"/>
      <c r="Z1652" s="20"/>
      <c r="AA1652" s="20"/>
      <c r="AB1652" s="20"/>
      <c r="AC1652" s="20"/>
      <c r="AD1652" s="20"/>
      <c r="AE1652" s="20"/>
      <c r="AF1652" s="20"/>
      <c r="AG1652" s="23"/>
      <c r="AH1652" s="20"/>
      <c r="AI1652" s="20"/>
      <c r="AJ1652" s="23"/>
      <c r="AK1652" s="20"/>
      <c r="AL1652" s="20"/>
      <c r="AM1652" s="20"/>
      <c r="AN1652" s="20"/>
      <c r="AO1652" s="20"/>
      <c r="AP1652" s="20"/>
      <c r="AQ1652" s="20"/>
      <c r="AR1652" s="20"/>
      <c r="AS1652" s="20"/>
      <c r="AT1652" s="20"/>
      <c r="AU1652" s="20"/>
    </row>
    <row r="1653" spans="17:47" x14ac:dyDescent="0.35">
      <c r="Q1653" s="18">
        <v>83</v>
      </c>
      <c r="R1653" s="20"/>
      <c r="S1653" s="20"/>
      <c r="T1653" s="18">
        <v>1481</v>
      </c>
      <c r="U1653" s="20"/>
      <c r="V1653" s="20"/>
      <c r="W1653" s="20"/>
      <c r="X1653" s="20"/>
      <c r="Y1653" s="20"/>
      <c r="Z1653" s="20"/>
      <c r="AA1653" s="20"/>
      <c r="AB1653" s="20"/>
      <c r="AC1653" s="20"/>
      <c r="AD1653" s="20"/>
      <c r="AE1653" s="20"/>
      <c r="AF1653" s="20"/>
      <c r="AG1653" s="23"/>
      <c r="AH1653" s="20"/>
      <c r="AI1653" s="20"/>
      <c r="AJ1653" s="23"/>
      <c r="AK1653" s="20"/>
      <c r="AL1653" s="20"/>
      <c r="AM1653" s="20"/>
      <c r="AN1653" s="20"/>
      <c r="AO1653" s="20"/>
      <c r="AP1653" s="20"/>
      <c r="AQ1653" s="20"/>
      <c r="AR1653" s="20"/>
      <c r="AS1653" s="20"/>
      <c r="AT1653" s="20"/>
      <c r="AU1653" s="20"/>
    </row>
    <row r="1654" spans="17:47" x14ac:dyDescent="0.35">
      <c r="Q1654" s="18">
        <v>212</v>
      </c>
      <c r="R1654" s="20"/>
      <c r="S1654" s="20"/>
      <c r="T1654" s="18">
        <v>718</v>
      </c>
      <c r="U1654" s="20"/>
      <c r="V1654" s="20"/>
      <c r="W1654" s="20"/>
      <c r="X1654" s="20"/>
      <c r="Y1654" s="20"/>
      <c r="Z1654" s="20"/>
      <c r="AA1654" s="20"/>
      <c r="AB1654" s="20"/>
      <c r="AC1654" s="20"/>
      <c r="AD1654" s="20"/>
      <c r="AE1654" s="20"/>
      <c r="AF1654" s="20"/>
      <c r="AG1654" s="23"/>
      <c r="AH1654" s="20"/>
      <c r="AI1654" s="20"/>
      <c r="AJ1654" s="23"/>
      <c r="AK1654" s="20"/>
      <c r="AL1654" s="20"/>
      <c r="AM1654" s="20"/>
      <c r="AN1654" s="20"/>
      <c r="AO1654" s="20"/>
      <c r="AP1654" s="20"/>
      <c r="AQ1654" s="20"/>
      <c r="AR1654" s="20"/>
      <c r="AS1654" s="20"/>
      <c r="AT1654" s="20"/>
      <c r="AU1654" s="20"/>
    </row>
    <row r="1655" spans="17:47" x14ac:dyDescent="0.35">
      <c r="Q1655" s="18">
        <v>535</v>
      </c>
      <c r="R1655" s="20"/>
      <c r="S1655" s="20"/>
      <c r="T1655" s="18">
        <v>241</v>
      </c>
      <c r="U1655" s="20"/>
      <c r="V1655" s="20"/>
      <c r="W1655" s="20"/>
      <c r="X1655" s="20"/>
      <c r="Y1655" s="20"/>
      <c r="Z1655" s="20"/>
      <c r="AA1655" s="20"/>
      <c r="AB1655" s="20"/>
      <c r="AC1655" s="20"/>
      <c r="AD1655" s="20"/>
      <c r="AE1655" s="20"/>
      <c r="AF1655" s="20"/>
      <c r="AG1655" s="23"/>
      <c r="AH1655" s="20"/>
      <c r="AI1655" s="20"/>
      <c r="AJ1655" s="23"/>
      <c r="AK1655" s="20"/>
      <c r="AL1655" s="20"/>
      <c r="AM1655" s="20"/>
      <c r="AN1655" s="20"/>
      <c r="AO1655" s="20"/>
      <c r="AP1655" s="20"/>
      <c r="AQ1655" s="20"/>
      <c r="AR1655" s="20"/>
      <c r="AS1655" s="20"/>
      <c r="AT1655" s="20"/>
      <c r="AU1655" s="20"/>
    </row>
    <row r="1656" spans="17:47" x14ac:dyDescent="0.35">
      <c r="Q1656" s="18">
        <v>163</v>
      </c>
      <c r="R1656" s="20"/>
      <c r="S1656" s="20"/>
      <c r="T1656" s="18">
        <v>302</v>
      </c>
      <c r="U1656" s="20"/>
      <c r="V1656" s="20"/>
      <c r="W1656" s="20"/>
      <c r="X1656" s="20"/>
      <c r="Y1656" s="20"/>
      <c r="Z1656" s="20"/>
      <c r="AA1656" s="20"/>
      <c r="AB1656" s="20"/>
      <c r="AC1656" s="20"/>
      <c r="AD1656" s="20"/>
      <c r="AE1656" s="20"/>
      <c r="AF1656" s="20"/>
      <c r="AG1656" s="23"/>
      <c r="AH1656" s="20"/>
      <c r="AI1656" s="20"/>
      <c r="AJ1656" s="23"/>
      <c r="AK1656" s="20"/>
      <c r="AL1656" s="20"/>
      <c r="AM1656" s="20"/>
      <c r="AN1656" s="20"/>
      <c r="AO1656" s="20"/>
      <c r="AP1656" s="20"/>
      <c r="AQ1656" s="20"/>
      <c r="AR1656" s="20"/>
      <c r="AS1656" s="20"/>
      <c r="AT1656" s="20"/>
      <c r="AU1656" s="20"/>
    </row>
    <row r="1657" spans="17:47" x14ac:dyDescent="0.35">
      <c r="Q1657" s="18">
        <v>455</v>
      </c>
      <c r="R1657" s="20"/>
      <c r="S1657" s="20"/>
      <c r="T1657" s="18">
        <v>893</v>
      </c>
      <c r="U1657" s="20"/>
      <c r="V1657" s="20"/>
      <c r="W1657" s="20"/>
      <c r="X1657" s="20"/>
      <c r="Y1657" s="20"/>
      <c r="Z1657" s="20"/>
      <c r="AA1657" s="20"/>
      <c r="AB1657" s="20"/>
      <c r="AC1657" s="20"/>
      <c r="AD1657" s="20"/>
      <c r="AE1657" s="20"/>
      <c r="AF1657" s="20"/>
      <c r="AG1657" s="23"/>
      <c r="AH1657" s="20"/>
      <c r="AI1657" s="20"/>
      <c r="AJ1657" s="23"/>
      <c r="AK1657" s="20"/>
      <c r="AL1657" s="20"/>
      <c r="AM1657" s="20"/>
      <c r="AN1657" s="20"/>
      <c r="AO1657" s="20"/>
      <c r="AP1657" s="20"/>
      <c r="AQ1657" s="20"/>
      <c r="AR1657" s="20"/>
      <c r="AS1657" s="20"/>
      <c r="AT1657" s="20"/>
      <c r="AU1657" s="20"/>
    </row>
    <row r="1658" spans="17:47" x14ac:dyDescent="0.35">
      <c r="Q1658" s="18">
        <v>837</v>
      </c>
      <c r="R1658" s="20"/>
      <c r="S1658" s="20"/>
      <c r="T1658" s="18">
        <v>369</v>
      </c>
      <c r="U1658" s="20"/>
      <c r="V1658" s="20"/>
      <c r="W1658" s="20"/>
      <c r="X1658" s="20"/>
      <c r="Y1658" s="20"/>
      <c r="Z1658" s="20"/>
      <c r="AA1658" s="20"/>
      <c r="AB1658" s="20"/>
      <c r="AC1658" s="20"/>
      <c r="AD1658" s="20"/>
      <c r="AE1658" s="20"/>
      <c r="AF1658" s="20"/>
      <c r="AG1658" s="23"/>
      <c r="AH1658" s="20"/>
      <c r="AI1658" s="20"/>
      <c r="AJ1658" s="23"/>
      <c r="AK1658" s="20"/>
      <c r="AL1658" s="20"/>
      <c r="AM1658" s="20"/>
      <c r="AN1658" s="20"/>
      <c r="AO1658" s="20"/>
      <c r="AP1658" s="20"/>
      <c r="AQ1658" s="20"/>
      <c r="AR1658" s="20"/>
      <c r="AS1658" s="20"/>
      <c r="AT1658" s="20"/>
      <c r="AU1658" s="20"/>
    </row>
    <row r="1659" spans="17:47" x14ac:dyDescent="0.35">
      <c r="Q1659" s="18">
        <v>323</v>
      </c>
      <c r="R1659" s="20"/>
      <c r="S1659" s="20"/>
      <c r="T1659" s="18">
        <v>499</v>
      </c>
      <c r="U1659" s="20"/>
      <c r="V1659" s="20"/>
      <c r="W1659" s="20"/>
      <c r="X1659" s="20"/>
      <c r="Y1659" s="20"/>
      <c r="Z1659" s="20"/>
      <c r="AA1659" s="20"/>
      <c r="AB1659" s="20"/>
      <c r="AC1659" s="20"/>
      <c r="AD1659" s="20"/>
      <c r="AE1659" s="20"/>
      <c r="AF1659" s="20"/>
      <c r="AG1659" s="23"/>
      <c r="AH1659" s="20"/>
      <c r="AI1659" s="20"/>
      <c r="AJ1659" s="23"/>
      <c r="AK1659" s="20"/>
      <c r="AL1659" s="20"/>
      <c r="AM1659" s="20"/>
      <c r="AN1659" s="20"/>
      <c r="AO1659" s="20"/>
      <c r="AP1659" s="20"/>
      <c r="AQ1659" s="20"/>
      <c r="AR1659" s="20"/>
      <c r="AS1659" s="20"/>
      <c r="AT1659" s="20"/>
      <c r="AU1659" s="20"/>
    </row>
    <row r="1660" spans="17:47" x14ac:dyDescent="0.35">
      <c r="Q1660" s="18">
        <v>950</v>
      </c>
      <c r="R1660" s="20"/>
      <c r="S1660" s="20"/>
      <c r="T1660" s="18">
        <v>466</v>
      </c>
      <c r="U1660" s="20"/>
      <c r="V1660" s="20"/>
      <c r="W1660" s="20"/>
      <c r="X1660" s="20"/>
      <c r="Y1660" s="20"/>
      <c r="Z1660" s="20"/>
      <c r="AA1660" s="20"/>
      <c r="AB1660" s="20"/>
      <c r="AC1660" s="20"/>
      <c r="AD1660" s="20"/>
      <c r="AE1660" s="20"/>
      <c r="AF1660" s="20"/>
      <c r="AG1660" s="23"/>
      <c r="AH1660" s="20"/>
      <c r="AI1660" s="20"/>
      <c r="AJ1660" s="23"/>
      <c r="AK1660" s="20"/>
      <c r="AL1660" s="20"/>
      <c r="AM1660" s="20"/>
      <c r="AN1660" s="20"/>
      <c r="AO1660" s="20"/>
      <c r="AP1660" s="20"/>
      <c r="AQ1660" s="20"/>
      <c r="AR1660" s="20"/>
      <c r="AS1660" s="20"/>
      <c r="AT1660" s="20"/>
      <c r="AU1660" s="20"/>
    </row>
    <row r="1661" spans="17:47" x14ac:dyDescent="0.35">
      <c r="Q1661" s="18">
        <v>855</v>
      </c>
      <c r="R1661" s="20"/>
      <c r="S1661" s="20"/>
      <c r="T1661" s="18">
        <v>669</v>
      </c>
      <c r="U1661" s="20"/>
      <c r="V1661" s="20"/>
      <c r="W1661" s="20"/>
      <c r="X1661" s="20"/>
      <c r="Y1661" s="20"/>
      <c r="Z1661" s="20"/>
      <c r="AA1661" s="20"/>
      <c r="AB1661" s="20"/>
      <c r="AC1661" s="20"/>
      <c r="AD1661" s="20"/>
      <c r="AE1661" s="20"/>
      <c r="AF1661" s="20"/>
      <c r="AG1661" s="23"/>
      <c r="AH1661" s="20"/>
      <c r="AI1661" s="20"/>
      <c r="AJ1661" s="23"/>
      <c r="AK1661" s="20"/>
      <c r="AL1661" s="20"/>
      <c r="AM1661" s="20"/>
      <c r="AN1661" s="20"/>
      <c r="AO1661" s="20"/>
      <c r="AP1661" s="20"/>
      <c r="AQ1661" s="20"/>
      <c r="AR1661" s="20"/>
      <c r="AS1661" s="20"/>
      <c r="AT1661" s="20"/>
      <c r="AU1661" s="20"/>
    </row>
    <row r="1662" spans="17:47" x14ac:dyDescent="0.35">
      <c r="Q1662" s="18">
        <v>626</v>
      </c>
      <c r="R1662" s="20"/>
      <c r="S1662" s="20"/>
      <c r="T1662" s="18">
        <v>337</v>
      </c>
      <c r="U1662" s="20"/>
      <c r="V1662" s="20"/>
      <c r="W1662" s="20"/>
      <c r="X1662" s="20"/>
      <c r="Y1662" s="20"/>
      <c r="Z1662" s="20"/>
      <c r="AA1662" s="20"/>
      <c r="AB1662" s="20"/>
      <c r="AC1662" s="20"/>
      <c r="AD1662" s="20"/>
      <c r="AE1662" s="20"/>
      <c r="AF1662" s="20"/>
      <c r="AG1662" s="23"/>
      <c r="AH1662" s="20"/>
      <c r="AI1662" s="20"/>
      <c r="AJ1662" s="23"/>
      <c r="AK1662" s="20"/>
      <c r="AL1662" s="20"/>
      <c r="AM1662" s="20"/>
      <c r="AN1662" s="20"/>
      <c r="AO1662" s="20"/>
      <c r="AP1662" s="20"/>
      <c r="AQ1662" s="20"/>
      <c r="AR1662" s="20"/>
      <c r="AS1662" s="20"/>
      <c r="AT1662" s="20"/>
      <c r="AU1662" s="20"/>
    </row>
    <row r="1663" spans="17:47" x14ac:dyDescent="0.35">
      <c r="Q1663" s="18">
        <v>470</v>
      </c>
      <c r="R1663" s="20"/>
      <c r="S1663" s="20"/>
      <c r="T1663" s="18">
        <v>149</v>
      </c>
      <c r="U1663" s="20"/>
      <c r="V1663" s="20"/>
      <c r="W1663" s="20"/>
      <c r="X1663" s="20"/>
      <c r="Y1663" s="20"/>
      <c r="Z1663" s="20"/>
      <c r="AA1663" s="20"/>
      <c r="AB1663" s="20"/>
      <c r="AC1663" s="20"/>
      <c r="AD1663" s="20"/>
      <c r="AE1663" s="20"/>
      <c r="AF1663" s="20"/>
      <c r="AG1663" s="23"/>
      <c r="AH1663" s="20"/>
      <c r="AI1663" s="20"/>
      <c r="AJ1663" s="23"/>
      <c r="AK1663" s="20"/>
      <c r="AL1663" s="20"/>
      <c r="AM1663" s="20"/>
      <c r="AN1663" s="20"/>
      <c r="AO1663" s="20"/>
      <c r="AP1663" s="20"/>
      <c r="AQ1663" s="20"/>
      <c r="AR1663" s="20"/>
      <c r="AS1663" s="20"/>
      <c r="AT1663" s="20"/>
      <c r="AU1663" s="20"/>
    </row>
    <row r="1664" spans="17:47" x14ac:dyDescent="0.35">
      <c r="Q1664" s="18">
        <v>205</v>
      </c>
      <c r="R1664" s="20"/>
      <c r="S1664" s="20"/>
      <c r="T1664" s="18">
        <v>260</v>
      </c>
      <c r="U1664" s="20"/>
      <c r="V1664" s="20"/>
      <c r="W1664" s="20"/>
      <c r="X1664" s="20"/>
      <c r="Y1664" s="20"/>
      <c r="Z1664" s="20"/>
      <c r="AA1664" s="20"/>
      <c r="AB1664" s="20"/>
      <c r="AC1664" s="20"/>
      <c r="AD1664" s="20"/>
      <c r="AE1664" s="20"/>
      <c r="AF1664" s="20"/>
      <c r="AG1664" s="23"/>
      <c r="AH1664" s="20"/>
      <c r="AI1664" s="20"/>
      <c r="AJ1664" s="23"/>
      <c r="AK1664" s="20"/>
      <c r="AL1664" s="20"/>
      <c r="AM1664" s="20"/>
      <c r="AN1664" s="20"/>
      <c r="AO1664" s="20"/>
      <c r="AP1664" s="20"/>
      <c r="AQ1664" s="20"/>
      <c r="AR1664" s="20"/>
      <c r="AS1664" s="20"/>
      <c r="AT1664" s="20"/>
      <c r="AU1664" s="20"/>
    </row>
    <row r="1665" spans="17:47" x14ac:dyDescent="0.35">
      <c r="Q1665" s="18">
        <v>131</v>
      </c>
      <c r="R1665" s="20"/>
      <c r="S1665" s="20"/>
      <c r="T1665" s="18">
        <v>796</v>
      </c>
      <c r="U1665" s="20"/>
      <c r="V1665" s="20"/>
      <c r="W1665" s="20"/>
      <c r="X1665" s="20"/>
      <c r="Y1665" s="20"/>
      <c r="Z1665" s="20"/>
      <c r="AA1665" s="20"/>
      <c r="AB1665" s="20"/>
      <c r="AC1665" s="20"/>
      <c r="AD1665" s="20"/>
      <c r="AE1665" s="20"/>
      <c r="AF1665" s="20"/>
      <c r="AG1665" s="23"/>
      <c r="AH1665" s="20"/>
      <c r="AI1665" s="20"/>
      <c r="AJ1665" s="23"/>
      <c r="AK1665" s="20"/>
      <c r="AL1665" s="20"/>
      <c r="AM1665" s="20"/>
      <c r="AN1665" s="20"/>
      <c r="AO1665" s="20"/>
      <c r="AP1665" s="20"/>
      <c r="AQ1665" s="20"/>
      <c r="AR1665" s="20"/>
      <c r="AS1665" s="20"/>
      <c r="AT1665" s="20"/>
      <c r="AU1665" s="20"/>
    </row>
    <row r="1666" spans="17:47" x14ac:dyDescent="0.35">
      <c r="Q1666" s="18">
        <v>149</v>
      </c>
      <c r="R1666" s="20"/>
      <c r="S1666" s="20"/>
      <c r="T1666" s="18">
        <v>516</v>
      </c>
      <c r="U1666" s="20"/>
      <c r="V1666" s="20"/>
      <c r="W1666" s="20"/>
      <c r="X1666" s="20"/>
      <c r="Y1666" s="20"/>
      <c r="Z1666" s="20"/>
      <c r="AA1666" s="20"/>
      <c r="AB1666" s="20"/>
      <c r="AC1666" s="20"/>
      <c r="AD1666" s="20"/>
      <c r="AE1666" s="20"/>
      <c r="AF1666" s="20"/>
      <c r="AG1666" s="23"/>
      <c r="AH1666" s="20"/>
      <c r="AI1666" s="20"/>
      <c r="AJ1666" s="23"/>
      <c r="AK1666" s="20"/>
      <c r="AL1666" s="20"/>
      <c r="AM1666" s="20"/>
      <c r="AN1666" s="20"/>
      <c r="AO1666" s="20"/>
      <c r="AP1666" s="20"/>
      <c r="AQ1666" s="20"/>
      <c r="AR1666" s="20"/>
      <c r="AS1666" s="20"/>
      <c r="AT1666" s="20"/>
      <c r="AU1666" s="20"/>
    </row>
    <row r="1667" spans="17:47" x14ac:dyDescent="0.35">
      <c r="Q1667" s="18">
        <v>493</v>
      </c>
      <c r="R1667" s="20"/>
      <c r="S1667" s="20"/>
      <c r="T1667" s="18">
        <v>295</v>
      </c>
      <c r="U1667" s="20"/>
      <c r="V1667" s="20"/>
      <c r="W1667" s="20"/>
      <c r="X1667" s="20"/>
      <c r="Y1667" s="20"/>
      <c r="Z1667" s="20"/>
      <c r="AA1667" s="20"/>
      <c r="AB1667" s="20"/>
      <c r="AC1667" s="20"/>
      <c r="AD1667" s="20"/>
      <c r="AE1667" s="20"/>
      <c r="AF1667" s="20"/>
      <c r="AG1667" s="23"/>
      <c r="AH1667" s="20"/>
      <c r="AI1667" s="20"/>
      <c r="AJ1667" s="23"/>
      <c r="AK1667" s="20"/>
      <c r="AL1667" s="20"/>
      <c r="AM1667" s="20"/>
      <c r="AN1667" s="20"/>
      <c r="AO1667" s="20"/>
      <c r="AP1667" s="20"/>
      <c r="AQ1667" s="20"/>
      <c r="AR1667" s="20"/>
      <c r="AS1667" s="20"/>
      <c r="AT1667" s="20"/>
      <c r="AU1667" s="20"/>
    </row>
    <row r="1668" spans="17:47" x14ac:dyDescent="0.35">
      <c r="Q1668" s="18">
        <v>134</v>
      </c>
      <c r="R1668" s="20"/>
      <c r="S1668" s="20"/>
      <c r="T1668" s="18">
        <v>453</v>
      </c>
      <c r="U1668" s="20"/>
      <c r="V1668" s="20"/>
      <c r="W1668" s="20"/>
      <c r="X1668" s="20"/>
      <c r="Y1668" s="20"/>
      <c r="Z1668" s="20"/>
      <c r="AA1668" s="20"/>
      <c r="AB1668" s="20"/>
      <c r="AC1668" s="20"/>
      <c r="AD1668" s="20"/>
      <c r="AE1668" s="20"/>
      <c r="AF1668" s="20"/>
      <c r="AG1668" s="23"/>
      <c r="AH1668" s="20"/>
      <c r="AI1668" s="20"/>
      <c r="AJ1668" s="23"/>
      <c r="AK1668" s="20"/>
      <c r="AL1668" s="20"/>
      <c r="AM1668" s="20"/>
      <c r="AN1668" s="20"/>
      <c r="AO1668" s="20"/>
      <c r="AP1668" s="20"/>
      <c r="AQ1668" s="20"/>
      <c r="AR1668" s="20"/>
      <c r="AS1668" s="20"/>
      <c r="AT1668" s="20"/>
      <c r="AU1668" s="20"/>
    </row>
    <row r="1669" spans="17:47" x14ac:dyDescent="0.35">
      <c r="Q1669" s="18">
        <v>102</v>
      </c>
      <c r="R1669" s="20"/>
      <c r="S1669" s="20"/>
      <c r="T1669" s="18">
        <v>1190</v>
      </c>
      <c r="U1669" s="20"/>
      <c r="V1669" s="20"/>
      <c r="W1669" s="20"/>
      <c r="X1669" s="20"/>
      <c r="Y1669" s="20"/>
      <c r="Z1669" s="20"/>
      <c r="AA1669" s="20"/>
      <c r="AB1669" s="20"/>
      <c r="AC1669" s="20"/>
      <c r="AD1669" s="20"/>
      <c r="AE1669" s="20"/>
      <c r="AF1669" s="20"/>
      <c r="AG1669" s="23"/>
      <c r="AH1669" s="20"/>
      <c r="AI1669" s="20"/>
      <c r="AJ1669" s="23"/>
      <c r="AK1669" s="20"/>
      <c r="AL1669" s="20"/>
      <c r="AM1669" s="20"/>
      <c r="AN1669" s="20"/>
      <c r="AO1669" s="20"/>
      <c r="AP1669" s="20"/>
      <c r="AQ1669" s="20"/>
      <c r="AR1669" s="20"/>
      <c r="AS1669" s="20"/>
      <c r="AT1669" s="20"/>
      <c r="AU1669" s="20"/>
    </row>
    <row r="1670" spans="17:47" x14ac:dyDescent="0.35">
      <c r="Q1670" s="18">
        <v>343</v>
      </c>
      <c r="R1670" s="20"/>
      <c r="S1670" s="20"/>
      <c r="T1670" s="18">
        <v>2002</v>
      </c>
      <c r="U1670" s="20"/>
      <c r="V1670" s="20"/>
      <c r="W1670" s="20"/>
      <c r="X1670" s="20"/>
      <c r="Y1670" s="20"/>
      <c r="Z1670" s="20"/>
      <c r="AA1670" s="20"/>
      <c r="AB1670" s="20"/>
      <c r="AC1670" s="20"/>
      <c r="AD1670" s="20"/>
      <c r="AE1670" s="20"/>
      <c r="AF1670" s="20"/>
      <c r="AG1670" s="23"/>
      <c r="AH1670" s="20"/>
      <c r="AI1670" s="20"/>
      <c r="AJ1670" s="23"/>
      <c r="AK1670" s="20"/>
      <c r="AL1670" s="20"/>
      <c r="AM1670" s="20"/>
      <c r="AN1670" s="20"/>
      <c r="AO1670" s="20"/>
      <c r="AP1670" s="20"/>
      <c r="AQ1670" s="20"/>
      <c r="AR1670" s="20"/>
      <c r="AS1670" s="20"/>
      <c r="AT1670" s="20"/>
      <c r="AU1670" s="20"/>
    </row>
    <row r="1671" spans="17:47" x14ac:dyDescent="0.35">
      <c r="Q1671" s="18">
        <v>73</v>
      </c>
      <c r="R1671" s="20"/>
      <c r="S1671" s="20"/>
      <c r="T1671" s="18">
        <v>350</v>
      </c>
      <c r="U1671" s="20"/>
      <c r="V1671" s="20"/>
      <c r="W1671" s="20"/>
      <c r="X1671" s="20"/>
      <c r="Y1671" s="20"/>
      <c r="Z1671" s="20"/>
      <c r="AA1671" s="20"/>
      <c r="AB1671" s="20"/>
      <c r="AC1671" s="20"/>
      <c r="AD1671" s="20"/>
      <c r="AE1671" s="20"/>
      <c r="AF1671" s="20"/>
      <c r="AG1671" s="23"/>
      <c r="AH1671" s="20"/>
      <c r="AI1671" s="20"/>
      <c r="AJ1671" s="23"/>
      <c r="AK1671" s="20"/>
      <c r="AL1671" s="20"/>
      <c r="AM1671" s="20"/>
      <c r="AN1671" s="20"/>
      <c r="AO1671" s="20"/>
      <c r="AP1671" s="20"/>
      <c r="AQ1671" s="20"/>
      <c r="AR1671" s="20"/>
      <c r="AS1671" s="20"/>
      <c r="AT1671" s="20"/>
      <c r="AU1671" s="20"/>
    </row>
    <row r="1672" spans="17:47" x14ac:dyDescent="0.35">
      <c r="Q1672" s="18">
        <v>439</v>
      </c>
      <c r="R1672" s="20"/>
      <c r="S1672" s="20"/>
      <c r="T1672" s="18">
        <v>288</v>
      </c>
      <c r="U1672" s="20"/>
      <c r="V1672" s="20"/>
      <c r="W1672" s="20"/>
      <c r="X1672" s="20"/>
      <c r="Y1672" s="20"/>
      <c r="Z1672" s="20"/>
      <c r="AA1672" s="20"/>
      <c r="AB1672" s="20"/>
      <c r="AC1672" s="20"/>
      <c r="AD1672" s="20"/>
      <c r="AE1672" s="20"/>
      <c r="AF1672" s="20"/>
      <c r="AG1672" s="23"/>
      <c r="AH1672" s="20"/>
      <c r="AI1672" s="20"/>
      <c r="AJ1672" s="23"/>
      <c r="AK1672" s="20"/>
      <c r="AL1672" s="20"/>
      <c r="AM1672" s="20"/>
      <c r="AN1672" s="20"/>
      <c r="AO1672" s="20"/>
      <c r="AP1672" s="20"/>
      <c r="AQ1672" s="20"/>
      <c r="AR1672" s="20"/>
      <c r="AS1672" s="20"/>
      <c r="AT1672" s="20"/>
      <c r="AU1672" s="20"/>
    </row>
    <row r="1673" spans="17:47" x14ac:dyDescent="0.35">
      <c r="Q1673" s="18">
        <v>61</v>
      </c>
      <c r="R1673" s="20"/>
      <c r="S1673" s="20"/>
      <c r="T1673" s="18">
        <v>578</v>
      </c>
      <c r="U1673" s="20"/>
      <c r="V1673" s="20"/>
      <c r="W1673" s="20"/>
      <c r="X1673" s="20"/>
      <c r="Y1673" s="20"/>
      <c r="Z1673" s="20"/>
      <c r="AA1673" s="20"/>
      <c r="AB1673" s="20"/>
      <c r="AC1673" s="20"/>
      <c r="AD1673" s="20"/>
      <c r="AE1673" s="20"/>
      <c r="AF1673" s="20"/>
      <c r="AG1673" s="23"/>
      <c r="AH1673" s="20"/>
      <c r="AI1673" s="20"/>
      <c r="AJ1673" s="23"/>
      <c r="AK1673" s="20"/>
      <c r="AL1673" s="20"/>
      <c r="AM1673" s="20"/>
      <c r="AN1673" s="20"/>
      <c r="AO1673" s="20"/>
      <c r="AP1673" s="20"/>
      <c r="AQ1673" s="20"/>
      <c r="AR1673" s="20"/>
      <c r="AS1673" s="20"/>
      <c r="AT1673" s="20"/>
      <c r="AU1673" s="20"/>
    </row>
    <row r="1674" spans="17:47" x14ac:dyDescent="0.35">
      <c r="Q1674" s="18">
        <v>509</v>
      </c>
      <c r="R1674" s="20"/>
      <c r="S1674" s="20"/>
      <c r="T1674" s="18">
        <v>252</v>
      </c>
      <c r="U1674" s="20"/>
      <c r="V1674" s="20"/>
      <c r="W1674" s="20"/>
      <c r="X1674" s="20"/>
      <c r="Y1674" s="20"/>
      <c r="Z1674" s="20"/>
      <c r="AA1674" s="20"/>
      <c r="AB1674" s="20"/>
      <c r="AC1674" s="20"/>
      <c r="AD1674" s="20"/>
      <c r="AE1674" s="20"/>
      <c r="AF1674" s="20"/>
      <c r="AG1674" s="23"/>
      <c r="AH1674" s="20"/>
      <c r="AI1674" s="20"/>
      <c r="AJ1674" s="23"/>
      <c r="AK1674" s="20"/>
      <c r="AL1674" s="20"/>
      <c r="AM1674" s="20"/>
      <c r="AN1674" s="20"/>
      <c r="AO1674" s="20"/>
      <c r="AP1674" s="20"/>
      <c r="AQ1674" s="20"/>
      <c r="AR1674" s="20"/>
      <c r="AS1674" s="20"/>
      <c r="AT1674" s="20"/>
      <c r="AU1674" s="20"/>
    </row>
    <row r="1675" spans="17:47" x14ac:dyDescent="0.35">
      <c r="Q1675" s="18">
        <v>296</v>
      </c>
      <c r="R1675" s="20"/>
      <c r="S1675" s="20"/>
      <c r="T1675" s="18">
        <v>627</v>
      </c>
      <c r="U1675" s="20"/>
      <c r="V1675" s="20"/>
      <c r="W1675" s="20"/>
      <c r="X1675" s="20"/>
      <c r="Y1675" s="20"/>
      <c r="Z1675" s="20"/>
      <c r="AA1675" s="20"/>
      <c r="AB1675" s="20"/>
      <c r="AC1675" s="20"/>
      <c r="AD1675" s="20"/>
      <c r="AE1675" s="20"/>
      <c r="AF1675" s="20"/>
      <c r="AG1675" s="23"/>
      <c r="AH1675" s="20"/>
      <c r="AI1675" s="20"/>
      <c r="AJ1675" s="23"/>
      <c r="AK1675" s="20"/>
      <c r="AL1675" s="20"/>
      <c r="AM1675" s="20"/>
      <c r="AN1675" s="20"/>
      <c r="AO1675" s="20"/>
      <c r="AP1675" s="20"/>
      <c r="AQ1675" s="20"/>
      <c r="AR1675" s="20"/>
      <c r="AS1675" s="20"/>
      <c r="AT1675" s="20"/>
      <c r="AU1675" s="20"/>
    </row>
    <row r="1676" spans="17:47" x14ac:dyDescent="0.35">
      <c r="Q1676" s="18">
        <v>590</v>
      </c>
      <c r="R1676" s="20"/>
      <c r="S1676" s="20"/>
      <c r="T1676" s="18">
        <v>732</v>
      </c>
      <c r="U1676" s="20"/>
      <c r="V1676" s="20"/>
      <c r="W1676" s="20"/>
      <c r="X1676" s="20"/>
      <c r="Y1676" s="20"/>
      <c r="Z1676" s="20"/>
      <c r="AA1676" s="20"/>
      <c r="AB1676" s="20"/>
      <c r="AC1676" s="20"/>
      <c r="AD1676" s="20"/>
      <c r="AE1676" s="20"/>
      <c r="AF1676" s="20"/>
      <c r="AG1676" s="23"/>
      <c r="AH1676" s="20"/>
      <c r="AI1676" s="20"/>
      <c r="AJ1676" s="23"/>
      <c r="AK1676" s="20"/>
      <c r="AL1676" s="20"/>
      <c r="AM1676" s="20"/>
      <c r="AN1676" s="20"/>
      <c r="AO1676" s="20"/>
      <c r="AP1676" s="20"/>
      <c r="AQ1676" s="20"/>
      <c r="AR1676" s="20"/>
      <c r="AS1676" s="20"/>
      <c r="AT1676" s="20"/>
      <c r="AU1676" s="20"/>
    </row>
    <row r="1677" spans="17:47" x14ac:dyDescent="0.35">
      <c r="Q1677" s="18">
        <v>1086</v>
      </c>
      <c r="R1677" s="20"/>
      <c r="S1677" s="20"/>
      <c r="T1677" s="18">
        <v>147</v>
      </c>
      <c r="U1677" s="20"/>
      <c r="V1677" s="20"/>
      <c r="W1677" s="20"/>
      <c r="X1677" s="20"/>
      <c r="Y1677" s="20"/>
      <c r="Z1677" s="20"/>
      <c r="AA1677" s="20"/>
      <c r="AB1677" s="20"/>
      <c r="AC1677" s="20"/>
      <c r="AD1677" s="20"/>
      <c r="AE1677" s="20"/>
      <c r="AF1677" s="20"/>
      <c r="AG1677" s="23"/>
      <c r="AH1677" s="20"/>
      <c r="AI1677" s="20"/>
      <c r="AJ1677" s="23"/>
      <c r="AK1677" s="20"/>
      <c r="AL1677" s="20"/>
      <c r="AM1677" s="20"/>
      <c r="AN1677" s="20"/>
      <c r="AO1677" s="20"/>
      <c r="AP1677" s="20"/>
      <c r="AQ1677" s="20"/>
      <c r="AR1677" s="20"/>
      <c r="AS1677" s="20"/>
      <c r="AT1677" s="20"/>
      <c r="AU1677" s="20"/>
    </row>
    <row r="1678" spans="17:47" x14ac:dyDescent="0.35">
      <c r="Q1678" s="18">
        <v>128</v>
      </c>
      <c r="R1678" s="20"/>
      <c r="S1678" s="20"/>
      <c r="T1678" s="18">
        <v>520</v>
      </c>
      <c r="U1678" s="20"/>
      <c r="V1678" s="20"/>
      <c r="W1678" s="20"/>
      <c r="X1678" s="20"/>
      <c r="Y1678" s="20"/>
      <c r="Z1678" s="20"/>
      <c r="AA1678" s="20"/>
      <c r="AB1678" s="20"/>
      <c r="AC1678" s="20"/>
      <c r="AD1678" s="20"/>
      <c r="AE1678" s="20"/>
      <c r="AF1678" s="20"/>
      <c r="AG1678" s="23"/>
      <c r="AH1678" s="20"/>
      <c r="AI1678" s="20"/>
      <c r="AJ1678" s="23"/>
      <c r="AK1678" s="20"/>
      <c r="AL1678" s="20"/>
      <c r="AM1678" s="20"/>
      <c r="AN1678" s="20"/>
      <c r="AO1678" s="20"/>
      <c r="AP1678" s="20"/>
      <c r="AQ1678" s="20"/>
      <c r="AR1678" s="20"/>
      <c r="AS1678" s="20"/>
      <c r="AT1678" s="20"/>
      <c r="AU1678" s="20"/>
    </row>
    <row r="1679" spans="17:47" x14ac:dyDescent="0.35">
      <c r="Q1679" s="18">
        <v>219</v>
      </c>
      <c r="R1679" s="20"/>
      <c r="S1679" s="20"/>
      <c r="T1679" s="18">
        <v>431</v>
      </c>
      <c r="U1679" s="20"/>
      <c r="V1679" s="20"/>
      <c r="W1679" s="20"/>
      <c r="X1679" s="20"/>
      <c r="Y1679" s="20"/>
      <c r="Z1679" s="20"/>
      <c r="AA1679" s="20"/>
      <c r="AB1679" s="20"/>
      <c r="AC1679" s="20"/>
      <c r="AD1679" s="20"/>
      <c r="AE1679" s="20"/>
      <c r="AF1679" s="20"/>
      <c r="AG1679" s="23"/>
      <c r="AH1679" s="20"/>
      <c r="AI1679" s="20"/>
      <c r="AJ1679" s="23"/>
      <c r="AK1679" s="20"/>
      <c r="AL1679" s="20"/>
      <c r="AM1679" s="20"/>
      <c r="AN1679" s="20"/>
      <c r="AO1679" s="20"/>
      <c r="AP1679" s="20"/>
      <c r="AQ1679" s="20"/>
      <c r="AR1679" s="20"/>
      <c r="AS1679" s="20"/>
      <c r="AT1679" s="20"/>
      <c r="AU1679" s="20"/>
    </row>
    <row r="1680" spans="17:47" x14ac:dyDescent="0.35">
      <c r="Q1680" s="18">
        <v>194</v>
      </c>
      <c r="R1680" s="20"/>
      <c r="S1680" s="20"/>
      <c r="T1680" s="18">
        <v>588</v>
      </c>
      <c r="U1680" s="20"/>
      <c r="V1680" s="20"/>
      <c r="W1680" s="20"/>
      <c r="X1680" s="20"/>
      <c r="Y1680" s="20"/>
      <c r="Z1680" s="20"/>
      <c r="AA1680" s="20"/>
      <c r="AB1680" s="20"/>
      <c r="AC1680" s="20"/>
      <c r="AD1680" s="20"/>
      <c r="AE1680" s="20"/>
      <c r="AF1680" s="20"/>
      <c r="AG1680" s="23"/>
      <c r="AH1680" s="20"/>
      <c r="AI1680" s="20"/>
      <c r="AJ1680" s="23"/>
      <c r="AK1680" s="20"/>
      <c r="AL1680" s="20"/>
      <c r="AM1680" s="20"/>
      <c r="AN1680" s="20"/>
      <c r="AO1680" s="20"/>
      <c r="AP1680" s="20"/>
      <c r="AQ1680" s="20"/>
      <c r="AR1680" s="20"/>
      <c r="AS1680" s="20"/>
      <c r="AT1680" s="20"/>
      <c r="AU1680" s="20"/>
    </row>
    <row r="1681" spans="17:47" x14ac:dyDescent="0.35">
      <c r="Q1681" s="18">
        <v>365</v>
      </c>
      <c r="R1681" s="20"/>
      <c r="S1681" s="20"/>
      <c r="T1681" s="18">
        <v>313</v>
      </c>
      <c r="U1681" s="20"/>
      <c r="V1681" s="20"/>
      <c r="W1681" s="20"/>
      <c r="X1681" s="20"/>
      <c r="Y1681" s="20"/>
      <c r="Z1681" s="20"/>
      <c r="AA1681" s="20"/>
      <c r="AB1681" s="20"/>
      <c r="AC1681" s="20"/>
      <c r="AD1681" s="20"/>
      <c r="AE1681" s="20"/>
      <c r="AF1681" s="20"/>
      <c r="AG1681" s="23"/>
      <c r="AH1681" s="20"/>
      <c r="AI1681" s="20"/>
      <c r="AJ1681" s="23"/>
      <c r="AK1681" s="20"/>
      <c r="AL1681" s="20"/>
      <c r="AM1681" s="20"/>
      <c r="AN1681" s="20"/>
      <c r="AO1681" s="20"/>
      <c r="AP1681" s="20"/>
      <c r="AQ1681" s="20"/>
      <c r="AR1681" s="20"/>
      <c r="AS1681" s="20"/>
      <c r="AT1681" s="20"/>
      <c r="AU1681" s="20"/>
    </row>
    <row r="1682" spans="17:47" x14ac:dyDescent="0.35">
      <c r="Q1682" s="18">
        <v>324</v>
      </c>
      <c r="R1682" s="20"/>
      <c r="S1682" s="20"/>
      <c r="T1682" s="18">
        <v>757</v>
      </c>
      <c r="U1682" s="20"/>
      <c r="V1682" s="20"/>
      <c r="W1682" s="20"/>
      <c r="X1682" s="20"/>
      <c r="Y1682" s="20"/>
      <c r="Z1682" s="20"/>
      <c r="AA1682" s="20"/>
      <c r="AB1682" s="20"/>
      <c r="AC1682" s="20"/>
      <c r="AD1682" s="20"/>
      <c r="AE1682" s="20"/>
      <c r="AF1682" s="20"/>
      <c r="AG1682" s="23"/>
      <c r="AH1682" s="20"/>
      <c r="AI1682" s="20"/>
      <c r="AJ1682" s="23"/>
      <c r="AK1682" s="20"/>
      <c r="AL1682" s="20"/>
      <c r="AM1682" s="20"/>
      <c r="AN1682" s="20"/>
      <c r="AO1682" s="20"/>
      <c r="AP1682" s="20"/>
      <c r="AQ1682" s="20"/>
      <c r="AR1682" s="20"/>
      <c r="AS1682" s="20"/>
      <c r="AT1682" s="20"/>
      <c r="AU1682" s="20"/>
    </row>
    <row r="1683" spans="17:47" x14ac:dyDescent="0.35">
      <c r="Q1683" s="18">
        <v>173</v>
      </c>
      <c r="R1683" s="20"/>
      <c r="S1683" s="20"/>
      <c r="T1683" s="18">
        <v>1871</v>
      </c>
      <c r="U1683" s="20"/>
      <c r="V1683" s="20"/>
      <c r="W1683" s="20"/>
      <c r="X1683" s="20"/>
      <c r="Y1683" s="20"/>
      <c r="Z1683" s="20"/>
      <c r="AA1683" s="20"/>
      <c r="AB1683" s="20"/>
      <c r="AC1683" s="20"/>
      <c r="AD1683" s="20"/>
      <c r="AE1683" s="20"/>
      <c r="AF1683" s="20"/>
      <c r="AG1683" s="23"/>
      <c r="AH1683" s="20"/>
      <c r="AI1683" s="20"/>
      <c r="AJ1683" s="23"/>
      <c r="AK1683" s="20"/>
      <c r="AL1683" s="20"/>
      <c r="AM1683" s="20"/>
      <c r="AN1683" s="20"/>
      <c r="AO1683" s="20"/>
      <c r="AP1683" s="20"/>
      <c r="AQ1683" s="20"/>
      <c r="AR1683" s="20"/>
      <c r="AS1683" s="20"/>
      <c r="AT1683" s="20"/>
      <c r="AU1683" s="20"/>
    </row>
    <row r="1684" spans="17:47" x14ac:dyDescent="0.35">
      <c r="Q1684" s="18">
        <v>232</v>
      </c>
      <c r="R1684" s="20"/>
      <c r="S1684" s="20"/>
      <c r="T1684" s="18">
        <v>328</v>
      </c>
      <c r="U1684" s="20"/>
      <c r="V1684" s="20"/>
      <c r="W1684" s="20"/>
      <c r="X1684" s="20"/>
      <c r="Y1684" s="20"/>
      <c r="Z1684" s="20"/>
      <c r="AA1684" s="20"/>
      <c r="AB1684" s="20"/>
      <c r="AC1684" s="20"/>
      <c r="AD1684" s="20"/>
      <c r="AE1684" s="20"/>
      <c r="AF1684" s="20"/>
      <c r="AG1684" s="23"/>
      <c r="AH1684" s="20"/>
      <c r="AI1684" s="20"/>
      <c r="AJ1684" s="23"/>
      <c r="AK1684" s="20"/>
      <c r="AL1684" s="20"/>
      <c r="AM1684" s="20"/>
      <c r="AN1684" s="20"/>
      <c r="AO1684" s="20"/>
      <c r="AP1684" s="20"/>
      <c r="AQ1684" s="20"/>
      <c r="AR1684" s="20"/>
      <c r="AS1684" s="20"/>
      <c r="AT1684" s="20"/>
      <c r="AU1684" s="20"/>
    </row>
    <row r="1685" spans="17:47" x14ac:dyDescent="0.35">
      <c r="Q1685" s="18">
        <v>206</v>
      </c>
      <c r="R1685" s="20"/>
      <c r="S1685" s="20"/>
      <c r="T1685" s="18">
        <v>71</v>
      </c>
      <c r="U1685" s="20"/>
      <c r="V1685" s="20"/>
      <c r="W1685" s="20"/>
      <c r="X1685" s="20"/>
      <c r="Y1685" s="20"/>
      <c r="Z1685" s="20"/>
      <c r="AA1685" s="20"/>
      <c r="AB1685" s="20"/>
      <c r="AC1685" s="20"/>
      <c r="AD1685" s="20"/>
      <c r="AE1685" s="20"/>
      <c r="AF1685" s="20"/>
      <c r="AG1685" s="23"/>
      <c r="AH1685" s="20"/>
      <c r="AI1685" s="20"/>
      <c r="AJ1685" s="23"/>
      <c r="AK1685" s="20"/>
      <c r="AL1685" s="20"/>
      <c r="AM1685" s="20"/>
      <c r="AN1685" s="20"/>
      <c r="AO1685" s="20"/>
      <c r="AP1685" s="20"/>
      <c r="AQ1685" s="20"/>
      <c r="AR1685" s="20"/>
      <c r="AS1685" s="20"/>
      <c r="AT1685" s="20"/>
      <c r="AU1685" s="20"/>
    </row>
    <row r="1686" spans="17:47" x14ac:dyDescent="0.35">
      <c r="Q1686" s="18">
        <v>247</v>
      </c>
      <c r="R1686" s="20"/>
      <c r="S1686" s="20"/>
      <c r="T1686" s="18">
        <v>413</v>
      </c>
      <c r="U1686" s="20"/>
      <c r="V1686" s="20"/>
      <c r="W1686" s="20"/>
      <c r="X1686" s="20"/>
      <c r="Y1686" s="20"/>
      <c r="Z1686" s="20"/>
      <c r="AA1686" s="20"/>
      <c r="AB1686" s="20"/>
      <c r="AC1686" s="20"/>
      <c r="AD1686" s="20"/>
      <c r="AE1686" s="20"/>
      <c r="AF1686" s="20"/>
      <c r="AG1686" s="23"/>
      <c r="AH1686" s="20"/>
      <c r="AI1686" s="20"/>
      <c r="AJ1686" s="23"/>
      <c r="AK1686" s="20"/>
      <c r="AL1686" s="20"/>
      <c r="AM1686" s="20"/>
      <c r="AN1686" s="20"/>
      <c r="AO1686" s="20"/>
      <c r="AP1686" s="20"/>
      <c r="AQ1686" s="20"/>
      <c r="AR1686" s="20"/>
      <c r="AS1686" s="20"/>
      <c r="AT1686" s="20"/>
      <c r="AU1686" s="20"/>
    </row>
    <row r="1687" spans="17:47" x14ac:dyDescent="0.35">
      <c r="Q1687" s="18">
        <v>93</v>
      </c>
      <c r="R1687" s="20"/>
      <c r="S1687" s="20"/>
      <c r="T1687" s="18">
        <v>627</v>
      </c>
      <c r="U1687" s="20"/>
      <c r="V1687" s="20"/>
      <c r="W1687" s="20"/>
      <c r="X1687" s="20"/>
      <c r="Y1687" s="20"/>
      <c r="Z1687" s="20"/>
      <c r="AA1687" s="20"/>
      <c r="AB1687" s="20"/>
      <c r="AC1687" s="20"/>
      <c r="AD1687" s="20"/>
      <c r="AE1687" s="20"/>
      <c r="AF1687" s="20"/>
      <c r="AG1687" s="23"/>
      <c r="AH1687" s="20"/>
      <c r="AI1687" s="20"/>
      <c r="AJ1687" s="23"/>
      <c r="AK1687" s="20"/>
      <c r="AL1687" s="20"/>
      <c r="AM1687" s="20"/>
      <c r="AN1687" s="20"/>
      <c r="AO1687" s="20"/>
      <c r="AP1687" s="20"/>
      <c r="AQ1687" s="20"/>
      <c r="AR1687" s="20"/>
      <c r="AS1687" s="20"/>
      <c r="AT1687" s="20"/>
      <c r="AU1687" s="20"/>
    </row>
    <row r="1688" spans="17:47" x14ac:dyDescent="0.35">
      <c r="Q1688" s="18">
        <v>564</v>
      </c>
      <c r="R1688" s="20"/>
      <c r="S1688" s="20"/>
      <c r="T1688" s="18">
        <v>230</v>
      </c>
      <c r="U1688" s="20"/>
      <c r="V1688" s="20"/>
      <c r="W1688" s="20"/>
      <c r="X1688" s="20"/>
      <c r="Y1688" s="20"/>
      <c r="Z1688" s="20"/>
      <c r="AA1688" s="20"/>
      <c r="AB1688" s="20"/>
      <c r="AC1688" s="20"/>
      <c r="AD1688" s="20"/>
      <c r="AE1688" s="20"/>
      <c r="AF1688" s="20"/>
      <c r="AG1688" s="23"/>
      <c r="AH1688" s="20"/>
      <c r="AI1688" s="20"/>
      <c r="AJ1688" s="23"/>
      <c r="AK1688" s="20"/>
      <c r="AL1688" s="20"/>
      <c r="AM1688" s="20"/>
      <c r="AN1688" s="20"/>
      <c r="AO1688" s="20"/>
      <c r="AP1688" s="20"/>
      <c r="AQ1688" s="20"/>
      <c r="AR1688" s="20"/>
      <c r="AS1688" s="20"/>
      <c r="AT1688" s="20"/>
      <c r="AU1688" s="20"/>
    </row>
    <row r="1689" spans="17:47" x14ac:dyDescent="0.35">
      <c r="Q1689" s="18">
        <v>415</v>
      </c>
      <c r="R1689" s="20"/>
      <c r="S1689" s="20"/>
      <c r="T1689" s="18">
        <v>516</v>
      </c>
      <c r="U1689" s="20"/>
      <c r="V1689" s="20"/>
      <c r="W1689" s="20"/>
      <c r="X1689" s="20"/>
      <c r="Y1689" s="20"/>
      <c r="Z1689" s="20"/>
      <c r="AA1689" s="20"/>
      <c r="AB1689" s="20"/>
      <c r="AC1689" s="20"/>
      <c r="AD1689" s="20"/>
      <c r="AE1689" s="20"/>
      <c r="AF1689" s="20"/>
      <c r="AG1689" s="23"/>
      <c r="AH1689" s="20"/>
      <c r="AI1689" s="20"/>
      <c r="AJ1689" s="23"/>
      <c r="AK1689" s="20"/>
      <c r="AL1689" s="20"/>
      <c r="AM1689" s="20"/>
      <c r="AN1689" s="20"/>
      <c r="AO1689" s="20"/>
      <c r="AP1689" s="20"/>
      <c r="AQ1689" s="20"/>
      <c r="AR1689" s="20"/>
      <c r="AS1689" s="20"/>
      <c r="AT1689" s="20"/>
      <c r="AU1689" s="20"/>
    </row>
    <row r="1690" spans="17:47" x14ac:dyDescent="0.35">
      <c r="Q1690" s="18">
        <v>330</v>
      </c>
      <c r="R1690" s="20"/>
      <c r="S1690" s="20"/>
      <c r="T1690" s="18">
        <v>926</v>
      </c>
      <c r="U1690" s="20"/>
      <c r="V1690" s="20"/>
      <c r="W1690" s="20"/>
      <c r="X1690" s="20"/>
      <c r="Y1690" s="20"/>
      <c r="Z1690" s="20"/>
      <c r="AA1690" s="20"/>
      <c r="AB1690" s="20"/>
      <c r="AC1690" s="20"/>
      <c r="AD1690" s="20"/>
      <c r="AE1690" s="20"/>
      <c r="AF1690" s="20"/>
      <c r="AG1690" s="23"/>
      <c r="AH1690" s="20"/>
      <c r="AI1690" s="20"/>
      <c r="AJ1690" s="23"/>
      <c r="AK1690" s="20"/>
      <c r="AL1690" s="20"/>
      <c r="AM1690" s="20"/>
      <c r="AN1690" s="20"/>
      <c r="AO1690" s="20"/>
      <c r="AP1690" s="20"/>
      <c r="AQ1690" s="20"/>
      <c r="AR1690" s="20"/>
      <c r="AS1690" s="20"/>
      <c r="AT1690" s="20"/>
      <c r="AU1690" s="20"/>
    </row>
    <row r="1691" spans="17:47" x14ac:dyDescent="0.35">
      <c r="Q1691" s="18">
        <v>248</v>
      </c>
      <c r="R1691" s="20"/>
      <c r="S1691" s="20"/>
      <c r="T1691" s="18">
        <v>361</v>
      </c>
      <c r="U1691" s="20"/>
      <c r="V1691" s="20"/>
      <c r="W1691" s="20"/>
      <c r="X1691" s="20"/>
      <c r="Y1691" s="20"/>
      <c r="Z1691" s="20"/>
      <c r="AA1691" s="20"/>
      <c r="AB1691" s="20"/>
      <c r="AC1691" s="20"/>
      <c r="AD1691" s="20"/>
      <c r="AE1691" s="20"/>
      <c r="AF1691" s="20"/>
      <c r="AG1691" s="23"/>
      <c r="AH1691" s="20"/>
      <c r="AI1691" s="20"/>
      <c r="AJ1691" s="23"/>
      <c r="AK1691" s="20"/>
      <c r="AL1691" s="20"/>
      <c r="AM1691" s="20"/>
      <c r="AN1691" s="20"/>
      <c r="AO1691" s="20"/>
      <c r="AP1691" s="20"/>
      <c r="AQ1691" s="20"/>
      <c r="AR1691" s="20"/>
      <c r="AS1691" s="20"/>
      <c r="AT1691" s="20"/>
      <c r="AU1691" s="20"/>
    </row>
    <row r="1692" spans="17:47" x14ac:dyDescent="0.35">
      <c r="Q1692" s="18">
        <v>163</v>
      </c>
      <c r="R1692" s="20"/>
      <c r="S1692" s="20"/>
      <c r="T1692" s="18">
        <v>369</v>
      </c>
      <c r="U1692" s="20"/>
      <c r="V1692" s="20"/>
      <c r="W1692" s="20"/>
      <c r="X1692" s="20"/>
      <c r="Y1692" s="20"/>
      <c r="Z1692" s="20"/>
      <c r="AA1692" s="20"/>
      <c r="AB1692" s="20"/>
      <c r="AC1692" s="20"/>
      <c r="AD1692" s="20"/>
      <c r="AE1692" s="20"/>
      <c r="AF1692" s="20"/>
      <c r="AG1692" s="23"/>
      <c r="AH1692" s="20"/>
      <c r="AI1692" s="20"/>
      <c r="AJ1692" s="23"/>
      <c r="AK1692" s="20"/>
      <c r="AL1692" s="20"/>
      <c r="AM1692" s="20"/>
      <c r="AN1692" s="20"/>
      <c r="AO1692" s="20"/>
      <c r="AP1692" s="20"/>
      <c r="AQ1692" s="20"/>
      <c r="AR1692" s="20"/>
      <c r="AS1692" s="20"/>
      <c r="AT1692" s="20"/>
      <c r="AU1692" s="20"/>
    </row>
    <row r="1693" spans="17:47" x14ac:dyDescent="0.35">
      <c r="Q1693" s="18">
        <v>109</v>
      </c>
      <c r="R1693" s="20"/>
      <c r="S1693" s="20"/>
      <c r="T1693" s="18">
        <v>870</v>
      </c>
      <c r="U1693" s="20"/>
      <c r="V1693" s="20"/>
      <c r="W1693" s="20"/>
      <c r="X1693" s="20"/>
      <c r="Y1693" s="20"/>
      <c r="Z1693" s="20"/>
      <c r="AA1693" s="20"/>
      <c r="AB1693" s="20"/>
      <c r="AC1693" s="20"/>
      <c r="AD1693" s="20"/>
      <c r="AE1693" s="20"/>
      <c r="AF1693" s="20"/>
      <c r="AG1693" s="23"/>
      <c r="AH1693" s="20"/>
      <c r="AI1693" s="20"/>
      <c r="AJ1693" s="23"/>
      <c r="AK1693" s="20"/>
      <c r="AL1693" s="20"/>
      <c r="AM1693" s="20"/>
      <c r="AN1693" s="20"/>
      <c r="AO1693" s="20"/>
      <c r="AP1693" s="20"/>
      <c r="AQ1693" s="20"/>
      <c r="AR1693" s="20"/>
      <c r="AS1693" s="20"/>
      <c r="AT1693" s="20"/>
      <c r="AU1693" s="20"/>
    </row>
    <row r="1694" spans="17:47" x14ac:dyDescent="0.35">
      <c r="Q1694" s="18">
        <v>604</v>
      </c>
      <c r="R1694" s="20"/>
      <c r="S1694" s="20"/>
      <c r="T1694" s="18">
        <v>551</v>
      </c>
      <c r="U1694" s="20"/>
      <c r="V1694" s="20"/>
      <c r="W1694" s="20"/>
      <c r="X1694" s="20"/>
      <c r="Y1694" s="20"/>
      <c r="Z1694" s="20"/>
      <c r="AA1694" s="20"/>
      <c r="AB1694" s="20"/>
      <c r="AC1694" s="20"/>
      <c r="AD1694" s="20"/>
      <c r="AE1694" s="20"/>
      <c r="AF1694" s="20"/>
      <c r="AG1694" s="23"/>
      <c r="AH1694" s="20"/>
      <c r="AI1694" s="20"/>
      <c r="AJ1694" s="23"/>
      <c r="AK1694" s="20"/>
      <c r="AL1694" s="20"/>
      <c r="AM1694" s="20"/>
      <c r="AN1694" s="20"/>
      <c r="AO1694" s="20"/>
      <c r="AP1694" s="20"/>
      <c r="AQ1694" s="20"/>
      <c r="AR1694" s="20"/>
      <c r="AS1694" s="20"/>
      <c r="AT1694" s="20"/>
      <c r="AU1694" s="20"/>
    </row>
    <row r="1695" spans="17:47" x14ac:dyDescent="0.35">
      <c r="Q1695" s="18">
        <v>463</v>
      </c>
      <c r="R1695" s="20"/>
      <c r="S1695" s="20"/>
      <c r="T1695" s="18">
        <v>387</v>
      </c>
      <c r="U1695" s="20"/>
      <c r="V1695" s="20"/>
      <c r="W1695" s="20"/>
      <c r="X1695" s="20"/>
      <c r="Y1695" s="20"/>
      <c r="Z1695" s="20"/>
      <c r="AA1695" s="20"/>
      <c r="AB1695" s="20"/>
      <c r="AC1695" s="20"/>
      <c r="AD1695" s="20"/>
      <c r="AE1695" s="20"/>
      <c r="AF1695" s="20"/>
      <c r="AG1695" s="23"/>
      <c r="AH1695" s="20"/>
      <c r="AI1695" s="20"/>
      <c r="AJ1695" s="23"/>
      <c r="AK1695" s="20"/>
      <c r="AL1695" s="20"/>
      <c r="AM1695" s="20"/>
      <c r="AN1695" s="20"/>
      <c r="AO1695" s="20"/>
      <c r="AP1695" s="20"/>
      <c r="AQ1695" s="20"/>
      <c r="AR1695" s="20"/>
      <c r="AS1695" s="20"/>
      <c r="AT1695" s="20"/>
      <c r="AU1695" s="20"/>
    </row>
    <row r="1696" spans="17:47" x14ac:dyDescent="0.35">
      <c r="Q1696" s="18">
        <v>341</v>
      </c>
      <c r="R1696" s="20"/>
      <c r="S1696" s="20"/>
      <c r="T1696" s="18">
        <v>880</v>
      </c>
      <c r="U1696" s="20"/>
      <c r="V1696" s="20"/>
      <c r="W1696" s="20"/>
      <c r="X1696" s="20"/>
      <c r="Y1696" s="20"/>
      <c r="Z1696" s="20"/>
      <c r="AA1696" s="20"/>
      <c r="AB1696" s="20"/>
      <c r="AC1696" s="20"/>
      <c r="AD1696" s="20"/>
      <c r="AE1696" s="20"/>
      <c r="AF1696" s="20"/>
      <c r="AG1696" s="23"/>
      <c r="AH1696" s="20"/>
      <c r="AI1696" s="20"/>
      <c r="AJ1696" s="23"/>
      <c r="AK1696" s="20"/>
      <c r="AL1696" s="20"/>
      <c r="AM1696" s="20"/>
      <c r="AN1696" s="20"/>
      <c r="AO1696" s="20"/>
      <c r="AP1696" s="20"/>
      <c r="AQ1696" s="20"/>
      <c r="AR1696" s="20"/>
      <c r="AS1696" s="20"/>
      <c r="AT1696" s="20"/>
      <c r="AU1696" s="20"/>
    </row>
    <row r="1697" spans="17:47" x14ac:dyDescent="0.35">
      <c r="Q1697" s="18">
        <v>313</v>
      </c>
      <c r="R1697" s="20"/>
      <c r="S1697" s="20"/>
      <c r="T1697" s="18">
        <v>413</v>
      </c>
      <c r="U1697" s="20"/>
      <c r="V1697" s="20"/>
      <c r="W1697" s="20"/>
      <c r="X1697" s="20"/>
      <c r="Y1697" s="20"/>
      <c r="Z1697" s="20"/>
      <c r="AA1697" s="20"/>
      <c r="AB1697" s="20"/>
      <c r="AC1697" s="20"/>
      <c r="AD1697" s="20"/>
      <c r="AE1697" s="20"/>
      <c r="AF1697" s="20"/>
      <c r="AG1697" s="23"/>
      <c r="AH1697" s="20"/>
      <c r="AI1697" s="20"/>
      <c r="AJ1697" s="23"/>
      <c r="AK1697" s="20"/>
      <c r="AL1697" s="20"/>
      <c r="AM1697" s="20"/>
      <c r="AN1697" s="20"/>
      <c r="AO1697" s="20"/>
      <c r="AP1697" s="20"/>
      <c r="AQ1697" s="20"/>
      <c r="AR1697" s="20"/>
      <c r="AS1697" s="20"/>
      <c r="AT1697" s="20"/>
      <c r="AU1697" s="20"/>
    </row>
    <row r="1698" spans="17:47" x14ac:dyDescent="0.35">
      <c r="Q1698" s="18">
        <v>194</v>
      </c>
      <c r="R1698" s="20"/>
      <c r="S1698" s="20"/>
      <c r="T1698" s="18">
        <v>1459</v>
      </c>
      <c r="U1698" s="20"/>
      <c r="V1698" s="20"/>
      <c r="W1698" s="20"/>
      <c r="X1698" s="20"/>
      <c r="Y1698" s="20"/>
      <c r="Z1698" s="20"/>
      <c r="AA1698" s="20"/>
      <c r="AB1698" s="20"/>
      <c r="AC1698" s="20"/>
      <c r="AD1698" s="20"/>
      <c r="AE1698" s="20"/>
      <c r="AF1698" s="20"/>
      <c r="AG1698" s="23"/>
      <c r="AH1698" s="20"/>
      <c r="AI1698" s="20"/>
      <c r="AJ1698" s="23"/>
      <c r="AK1698" s="20"/>
      <c r="AL1698" s="20"/>
      <c r="AM1698" s="20"/>
      <c r="AN1698" s="20"/>
      <c r="AO1698" s="20"/>
      <c r="AP1698" s="20"/>
      <c r="AQ1698" s="20"/>
      <c r="AR1698" s="20"/>
      <c r="AS1698" s="20"/>
      <c r="AT1698" s="20"/>
      <c r="AU1698" s="20"/>
    </row>
    <row r="1699" spans="17:47" x14ac:dyDescent="0.35">
      <c r="Q1699" s="18">
        <v>477</v>
      </c>
      <c r="R1699" s="20"/>
      <c r="S1699" s="20"/>
      <c r="T1699" s="18">
        <v>462</v>
      </c>
      <c r="U1699" s="20"/>
      <c r="V1699" s="20"/>
      <c r="W1699" s="20"/>
      <c r="X1699" s="20"/>
      <c r="Y1699" s="20"/>
      <c r="Z1699" s="20"/>
      <c r="AA1699" s="20"/>
      <c r="AB1699" s="20"/>
      <c r="AC1699" s="20"/>
      <c r="AD1699" s="20"/>
      <c r="AE1699" s="20"/>
      <c r="AF1699" s="20"/>
      <c r="AG1699" s="20"/>
      <c r="AH1699" s="20"/>
      <c r="AI1699" s="20"/>
      <c r="AJ1699" s="23"/>
      <c r="AK1699" s="20"/>
      <c r="AL1699" s="20"/>
      <c r="AM1699" s="20"/>
      <c r="AN1699" s="20"/>
      <c r="AO1699" s="20"/>
      <c r="AP1699" s="20"/>
      <c r="AQ1699" s="20"/>
      <c r="AR1699" s="20"/>
      <c r="AS1699" s="20"/>
      <c r="AT1699" s="20"/>
      <c r="AU1699" s="20"/>
    </row>
    <row r="1700" spans="17:47" x14ac:dyDescent="0.35">
      <c r="Q1700" s="18">
        <v>158</v>
      </c>
      <c r="R1700" s="20"/>
      <c r="S1700" s="20"/>
      <c r="T1700" s="18">
        <v>414</v>
      </c>
      <c r="U1700" s="20"/>
      <c r="V1700" s="20"/>
      <c r="W1700" s="20"/>
      <c r="X1700" s="20"/>
      <c r="Y1700" s="20"/>
      <c r="Z1700" s="20"/>
      <c r="AA1700" s="20"/>
      <c r="AB1700" s="20"/>
      <c r="AC1700" s="20"/>
      <c r="AD1700" s="20"/>
      <c r="AE1700" s="20"/>
      <c r="AF1700" s="20"/>
      <c r="AG1700" s="23"/>
      <c r="AH1700" s="20"/>
      <c r="AI1700" s="20"/>
      <c r="AJ1700" s="23"/>
      <c r="AK1700" s="20"/>
      <c r="AL1700" s="20"/>
      <c r="AM1700" s="20"/>
      <c r="AN1700" s="20"/>
      <c r="AO1700" s="20"/>
      <c r="AP1700" s="20"/>
      <c r="AQ1700" s="20"/>
      <c r="AR1700" s="20"/>
      <c r="AS1700" s="20"/>
      <c r="AT1700" s="20"/>
      <c r="AU1700" s="20"/>
    </row>
    <row r="1701" spans="17:47" x14ac:dyDescent="0.35">
      <c r="Q1701" s="18">
        <v>233</v>
      </c>
      <c r="R1701" s="20"/>
      <c r="S1701" s="20"/>
      <c r="T1701" s="18">
        <v>55</v>
      </c>
      <c r="U1701" s="20"/>
      <c r="V1701" s="20"/>
      <c r="W1701" s="20"/>
      <c r="X1701" s="20"/>
      <c r="Y1701" s="20"/>
      <c r="Z1701" s="20"/>
      <c r="AA1701" s="20"/>
      <c r="AB1701" s="20"/>
      <c r="AC1701" s="20"/>
      <c r="AD1701" s="20"/>
      <c r="AE1701" s="20"/>
      <c r="AF1701" s="20"/>
      <c r="AG1701" s="23"/>
      <c r="AH1701" s="20"/>
      <c r="AI1701" s="20"/>
      <c r="AJ1701" s="23"/>
      <c r="AK1701" s="20"/>
      <c r="AL1701" s="20"/>
      <c r="AM1701" s="20"/>
      <c r="AN1701" s="20"/>
      <c r="AO1701" s="20"/>
      <c r="AP1701" s="20"/>
      <c r="AQ1701" s="20"/>
      <c r="AR1701" s="20"/>
      <c r="AS1701" s="20"/>
      <c r="AT1701" s="20"/>
      <c r="AU1701" s="20"/>
    </row>
    <row r="1702" spans="17:47" x14ac:dyDescent="0.35">
      <c r="Q1702" s="18">
        <v>201</v>
      </c>
      <c r="R1702" s="20"/>
      <c r="S1702" s="20"/>
      <c r="T1702" s="18">
        <v>262</v>
      </c>
      <c r="U1702" s="20"/>
      <c r="V1702" s="20"/>
      <c r="W1702" s="20"/>
      <c r="X1702" s="20"/>
      <c r="Y1702" s="20"/>
      <c r="Z1702" s="20"/>
      <c r="AA1702" s="20"/>
      <c r="AB1702" s="20"/>
      <c r="AC1702" s="20"/>
      <c r="AD1702" s="20"/>
      <c r="AE1702" s="20"/>
      <c r="AF1702" s="20"/>
      <c r="AG1702" s="23"/>
      <c r="AH1702" s="20"/>
      <c r="AI1702" s="20"/>
      <c r="AJ1702" s="23"/>
      <c r="AK1702" s="20"/>
      <c r="AL1702" s="20"/>
      <c r="AM1702" s="20"/>
      <c r="AN1702" s="20"/>
      <c r="AO1702" s="20"/>
      <c r="AP1702" s="20"/>
      <c r="AQ1702" s="20"/>
      <c r="AR1702" s="20"/>
      <c r="AS1702" s="20"/>
      <c r="AT1702" s="20"/>
      <c r="AU1702" s="20"/>
    </row>
    <row r="1703" spans="17:47" x14ac:dyDescent="0.35">
      <c r="Q1703" s="18">
        <v>266</v>
      </c>
      <c r="R1703" s="20"/>
      <c r="S1703" s="20"/>
      <c r="T1703" s="18">
        <v>766</v>
      </c>
      <c r="U1703" s="20"/>
      <c r="V1703" s="20"/>
      <c r="W1703" s="20"/>
      <c r="X1703" s="20"/>
      <c r="Y1703" s="20"/>
      <c r="Z1703" s="20"/>
      <c r="AA1703" s="20"/>
      <c r="AB1703" s="20"/>
      <c r="AC1703" s="20"/>
      <c r="AD1703" s="20"/>
      <c r="AE1703" s="20"/>
      <c r="AF1703" s="20"/>
      <c r="AG1703" s="23"/>
      <c r="AH1703" s="20"/>
      <c r="AI1703" s="20"/>
      <c r="AJ1703" s="23"/>
      <c r="AK1703" s="20"/>
      <c r="AL1703" s="20"/>
      <c r="AM1703" s="20"/>
      <c r="AN1703" s="20"/>
      <c r="AO1703" s="20"/>
      <c r="AP1703" s="20"/>
      <c r="AQ1703" s="20"/>
      <c r="AR1703" s="20"/>
      <c r="AS1703" s="20"/>
      <c r="AT1703" s="20"/>
      <c r="AU1703" s="20"/>
    </row>
    <row r="1704" spans="17:47" x14ac:dyDescent="0.35">
      <c r="Q1704" s="18">
        <v>199</v>
      </c>
      <c r="R1704" s="20"/>
      <c r="S1704" s="20"/>
      <c r="T1704" s="18">
        <v>526</v>
      </c>
      <c r="U1704" s="20"/>
      <c r="V1704" s="20"/>
      <c r="W1704" s="20"/>
      <c r="X1704" s="20"/>
      <c r="Y1704" s="20"/>
      <c r="Z1704" s="20"/>
      <c r="AA1704" s="20"/>
      <c r="AB1704" s="20"/>
      <c r="AC1704" s="20"/>
      <c r="AD1704" s="20"/>
      <c r="AE1704" s="20"/>
      <c r="AF1704" s="20"/>
      <c r="AG1704" s="23"/>
      <c r="AH1704" s="20"/>
      <c r="AI1704" s="20"/>
      <c r="AJ1704" s="23"/>
      <c r="AK1704" s="20"/>
      <c r="AL1704" s="20"/>
      <c r="AM1704" s="20"/>
      <c r="AN1704" s="20"/>
      <c r="AO1704" s="20"/>
      <c r="AP1704" s="20"/>
      <c r="AQ1704" s="20"/>
      <c r="AR1704" s="20"/>
      <c r="AS1704" s="20"/>
      <c r="AT1704" s="20"/>
      <c r="AU1704" s="20"/>
    </row>
    <row r="1705" spans="17:47" x14ac:dyDescent="0.35">
      <c r="Q1705" s="18">
        <v>283</v>
      </c>
      <c r="R1705" s="20"/>
      <c r="S1705" s="20"/>
      <c r="T1705" s="18">
        <v>522</v>
      </c>
      <c r="U1705" s="20"/>
      <c r="V1705" s="20"/>
      <c r="W1705" s="20"/>
      <c r="X1705" s="20"/>
      <c r="Y1705" s="20"/>
      <c r="Z1705" s="20"/>
      <c r="AA1705" s="20"/>
      <c r="AB1705" s="20"/>
      <c r="AC1705" s="20"/>
      <c r="AD1705" s="20"/>
      <c r="AE1705" s="20"/>
      <c r="AF1705" s="20"/>
      <c r="AG1705" s="23"/>
      <c r="AH1705" s="20"/>
      <c r="AI1705" s="20"/>
      <c r="AJ1705" s="23"/>
      <c r="AK1705" s="20"/>
      <c r="AL1705" s="20"/>
      <c r="AM1705" s="20"/>
      <c r="AN1705" s="20"/>
      <c r="AO1705" s="20"/>
      <c r="AP1705" s="20"/>
      <c r="AQ1705" s="20"/>
      <c r="AR1705" s="20"/>
      <c r="AS1705" s="20"/>
      <c r="AT1705" s="20"/>
      <c r="AU1705" s="20"/>
    </row>
    <row r="1706" spans="17:47" x14ac:dyDescent="0.35">
      <c r="Q1706" s="18">
        <v>252</v>
      </c>
      <c r="R1706" s="20"/>
      <c r="S1706" s="20"/>
      <c r="T1706" s="18">
        <v>709</v>
      </c>
      <c r="U1706" s="20"/>
      <c r="V1706" s="20"/>
      <c r="W1706" s="20"/>
      <c r="X1706" s="20"/>
      <c r="Y1706" s="20"/>
      <c r="Z1706" s="20"/>
      <c r="AA1706" s="20"/>
      <c r="AB1706" s="20"/>
      <c r="AC1706" s="20"/>
      <c r="AD1706" s="20"/>
      <c r="AE1706" s="20"/>
      <c r="AF1706" s="20"/>
      <c r="AG1706" s="23"/>
      <c r="AH1706" s="20"/>
      <c r="AI1706" s="20"/>
      <c r="AJ1706" s="23"/>
      <c r="AK1706" s="20"/>
      <c r="AL1706" s="20"/>
      <c r="AM1706" s="20"/>
      <c r="AN1706" s="20"/>
      <c r="AO1706" s="20"/>
      <c r="AP1706" s="20"/>
      <c r="AQ1706" s="20"/>
      <c r="AR1706" s="20"/>
      <c r="AS1706" s="20"/>
      <c r="AT1706" s="20"/>
      <c r="AU1706" s="20"/>
    </row>
    <row r="1707" spans="17:47" x14ac:dyDescent="0.35">
      <c r="Q1707" s="18">
        <v>216</v>
      </c>
      <c r="R1707" s="20"/>
      <c r="S1707" s="20"/>
      <c r="T1707" s="18">
        <v>443</v>
      </c>
      <c r="U1707" s="20"/>
      <c r="V1707" s="20"/>
      <c r="W1707" s="20"/>
      <c r="X1707" s="20"/>
      <c r="Y1707" s="20"/>
      <c r="Z1707" s="20"/>
      <c r="AA1707" s="20"/>
      <c r="AB1707" s="20"/>
      <c r="AC1707" s="20"/>
      <c r="AD1707" s="20"/>
      <c r="AE1707" s="20"/>
      <c r="AF1707" s="20"/>
      <c r="AG1707" s="23"/>
      <c r="AH1707" s="20"/>
      <c r="AI1707" s="20"/>
      <c r="AJ1707" s="23"/>
      <c r="AK1707" s="20"/>
      <c r="AL1707" s="20"/>
      <c r="AM1707" s="20"/>
      <c r="AN1707" s="20"/>
      <c r="AO1707" s="20"/>
      <c r="AP1707" s="20"/>
      <c r="AQ1707" s="20"/>
      <c r="AR1707" s="20"/>
      <c r="AS1707" s="20"/>
      <c r="AT1707" s="20"/>
      <c r="AU1707" s="20"/>
    </row>
    <row r="1708" spans="17:47" x14ac:dyDescent="0.35">
      <c r="Q1708" s="18">
        <v>54</v>
      </c>
      <c r="R1708" s="20"/>
      <c r="S1708" s="20"/>
      <c r="T1708" s="18">
        <v>378</v>
      </c>
      <c r="U1708" s="20"/>
      <c r="V1708" s="20"/>
      <c r="W1708" s="20"/>
      <c r="X1708" s="20"/>
      <c r="Y1708" s="20"/>
      <c r="Z1708" s="20"/>
      <c r="AA1708" s="20"/>
      <c r="AB1708" s="20"/>
      <c r="AC1708" s="20"/>
      <c r="AD1708" s="20"/>
      <c r="AE1708" s="20"/>
      <c r="AF1708" s="20"/>
      <c r="AG1708" s="23"/>
      <c r="AH1708" s="20"/>
      <c r="AI1708" s="20"/>
      <c r="AJ1708" s="23"/>
      <c r="AK1708" s="20"/>
      <c r="AL1708" s="20"/>
      <c r="AM1708" s="20"/>
      <c r="AN1708" s="20"/>
      <c r="AO1708" s="20"/>
      <c r="AP1708" s="20"/>
      <c r="AQ1708" s="20"/>
      <c r="AR1708" s="20"/>
      <c r="AS1708" s="20"/>
      <c r="AT1708" s="20"/>
      <c r="AU1708" s="20"/>
    </row>
    <row r="1709" spans="17:47" x14ac:dyDescent="0.35">
      <c r="Q1709" s="18">
        <v>223</v>
      </c>
      <c r="R1709" s="20"/>
      <c r="S1709" s="20"/>
      <c r="T1709" s="18">
        <v>279</v>
      </c>
      <c r="U1709" s="20"/>
      <c r="V1709" s="20"/>
      <c r="W1709" s="20"/>
      <c r="X1709" s="20"/>
      <c r="Y1709" s="20"/>
      <c r="Z1709" s="20"/>
      <c r="AA1709" s="20"/>
      <c r="AB1709" s="20"/>
      <c r="AC1709" s="20"/>
      <c r="AD1709" s="20"/>
      <c r="AE1709" s="20"/>
      <c r="AF1709" s="20"/>
      <c r="AG1709" s="23"/>
      <c r="AH1709" s="20"/>
      <c r="AI1709" s="20"/>
      <c r="AJ1709" s="23"/>
      <c r="AK1709" s="20"/>
      <c r="AL1709" s="20"/>
      <c r="AM1709" s="20"/>
      <c r="AN1709" s="20"/>
      <c r="AO1709" s="20"/>
      <c r="AP1709" s="20"/>
      <c r="AQ1709" s="20"/>
      <c r="AR1709" s="20"/>
      <c r="AS1709" s="20"/>
      <c r="AT1709" s="20"/>
      <c r="AU1709" s="20"/>
    </row>
    <row r="1710" spans="17:47" x14ac:dyDescent="0.35">
      <c r="Q1710" s="18">
        <v>388</v>
      </c>
      <c r="R1710" s="20"/>
      <c r="S1710" s="20"/>
      <c r="T1710" s="18">
        <v>413</v>
      </c>
      <c r="U1710" s="20"/>
      <c r="V1710" s="20"/>
      <c r="W1710" s="20"/>
      <c r="X1710" s="20"/>
      <c r="Y1710" s="20"/>
      <c r="Z1710" s="20"/>
      <c r="AA1710" s="20"/>
      <c r="AB1710" s="20"/>
      <c r="AC1710" s="20"/>
      <c r="AD1710" s="20"/>
      <c r="AE1710" s="20"/>
      <c r="AF1710" s="20"/>
      <c r="AG1710" s="23"/>
      <c r="AH1710" s="20"/>
      <c r="AI1710" s="20"/>
      <c r="AJ1710" s="23"/>
      <c r="AK1710" s="20"/>
      <c r="AL1710" s="20"/>
      <c r="AM1710" s="20"/>
      <c r="AN1710" s="20"/>
      <c r="AO1710" s="20"/>
      <c r="AP1710" s="20"/>
      <c r="AQ1710" s="20"/>
      <c r="AR1710" s="20"/>
      <c r="AS1710" s="20"/>
      <c r="AT1710" s="20"/>
      <c r="AU1710" s="20"/>
    </row>
    <row r="1711" spans="17:47" x14ac:dyDescent="0.35">
      <c r="Q1711" s="18">
        <v>148</v>
      </c>
      <c r="R1711" s="20"/>
      <c r="S1711" s="20"/>
      <c r="T1711" s="18">
        <v>2228</v>
      </c>
      <c r="U1711" s="20"/>
      <c r="V1711" s="20"/>
      <c r="W1711" s="20"/>
      <c r="X1711" s="20"/>
      <c r="Y1711" s="20"/>
      <c r="Z1711" s="20"/>
      <c r="AA1711" s="20"/>
      <c r="AB1711" s="20"/>
      <c r="AC1711" s="20"/>
      <c r="AD1711" s="20"/>
      <c r="AE1711" s="20"/>
      <c r="AF1711" s="20"/>
      <c r="AG1711" s="23"/>
      <c r="AH1711" s="20"/>
      <c r="AI1711" s="20"/>
      <c r="AJ1711" s="23"/>
      <c r="AK1711" s="20"/>
      <c r="AL1711" s="20"/>
      <c r="AM1711" s="20"/>
      <c r="AN1711" s="20"/>
      <c r="AO1711" s="20"/>
      <c r="AP1711" s="20"/>
      <c r="AQ1711" s="20"/>
      <c r="AR1711" s="20"/>
      <c r="AS1711" s="20"/>
      <c r="AT1711" s="20"/>
      <c r="AU1711" s="20"/>
    </row>
    <row r="1712" spans="17:47" x14ac:dyDescent="0.35">
      <c r="Q1712" s="18">
        <v>433</v>
      </c>
      <c r="R1712" s="20"/>
      <c r="S1712" s="20"/>
      <c r="T1712" s="18">
        <v>486</v>
      </c>
      <c r="U1712" s="20"/>
      <c r="V1712" s="20"/>
      <c r="W1712" s="20"/>
      <c r="X1712" s="20"/>
      <c r="Y1712" s="20"/>
      <c r="Z1712" s="20"/>
      <c r="AA1712" s="20"/>
      <c r="AB1712" s="20"/>
      <c r="AC1712" s="20"/>
      <c r="AD1712" s="20"/>
      <c r="AE1712" s="20"/>
      <c r="AF1712" s="20"/>
      <c r="AG1712" s="23"/>
      <c r="AH1712" s="20"/>
      <c r="AI1712" s="20"/>
      <c r="AJ1712" s="23"/>
      <c r="AK1712" s="20"/>
      <c r="AL1712" s="20"/>
      <c r="AM1712" s="20"/>
      <c r="AN1712" s="20"/>
      <c r="AO1712" s="20"/>
      <c r="AP1712" s="20"/>
      <c r="AQ1712" s="20"/>
      <c r="AR1712" s="20"/>
      <c r="AS1712" s="20"/>
      <c r="AT1712" s="20"/>
      <c r="AU1712" s="20"/>
    </row>
    <row r="1713" spans="17:47" x14ac:dyDescent="0.35">
      <c r="Q1713" s="18">
        <v>330</v>
      </c>
      <c r="R1713" s="20"/>
      <c r="S1713" s="20"/>
      <c r="T1713" s="18">
        <v>472</v>
      </c>
      <c r="U1713" s="20"/>
      <c r="V1713" s="20"/>
      <c r="W1713" s="20"/>
      <c r="X1713" s="20"/>
      <c r="Y1713" s="20"/>
      <c r="Z1713" s="20"/>
      <c r="AA1713" s="20"/>
      <c r="AB1713" s="20"/>
      <c r="AC1713" s="20"/>
      <c r="AD1713" s="20"/>
      <c r="AE1713" s="20"/>
      <c r="AF1713" s="20"/>
      <c r="AG1713" s="23"/>
      <c r="AH1713" s="20"/>
      <c r="AI1713" s="20"/>
      <c r="AJ1713" s="23"/>
      <c r="AK1713" s="20"/>
      <c r="AL1713" s="20"/>
      <c r="AM1713" s="20"/>
      <c r="AN1713" s="20"/>
      <c r="AO1713" s="20"/>
      <c r="AP1713" s="20"/>
      <c r="AQ1713" s="20"/>
      <c r="AR1713" s="20"/>
      <c r="AS1713" s="20"/>
      <c r="AT1713" s="20"/>
      <c r="AU1713" s="20"/>
    </row>
    <row r="1714" spans="17:47" x14ac:dyDescent="0.35">
      <c r="Q1714" s="18">
        <v>357</v>
      </c>
      <c r="R1714" s="20"/>
      <c r="S1714" s="20"/>
      <c r="T1714" s="18">
        <v>356</v>
      </c>
      <c r="U1714" s="20"/>
      <c r="V1714" s="20"/>
      <c r="W1714" s="20"/>
      <c r="X1714" s="20"/>
      <c r="Y1714" s="20"/>
      <c r="Z1714" s="20"/>
      <c r="AA1714" s="20"/>
      <c r="AB1714" s="20"/>
      <c r="AC1714" s="20"/>
      <c r="AD1714" s="20"/>
      <c r="AE1714" s="20"/>
      <c r="AF1714" s="20"/>
      <c r="AG1714" s="23"/>
      <c r="AH1714" s="20"/>
      <c r="AI1714" s="20"/>
      <c r="AJ1714" s="23"/>
      <c r="AK1714" s="20"/>
      <c r="AL1714" s="20"/>
      <c r="AM1714" s="20"/>
      <c r="AN1714" s="20"/>
      <c r="AO1714" s="20"/>
      <c r="AP1714" s="20"/>
      <c r="AQ1714" s="20"/>
      <c r="AR1714" s="20"/>
      <c r="AS1714" s="20"/>
      <c r="AT1714" s="20"/>
      <c r="AU1714" s="20"/>
    </row>
    <row r="1715" spans="17:47" x14ac:dyDescent="0.35">
      <c r="Q1715" s="18">
        <v>297</v>
      </c>
      <c r="R1715" s="20"/>
      <c r="S1715" s="20"/>
      <c r="T1715" s="18">
        <v>439</v>
      </c>
      <c r="U1715" s="20"/>
      <c r="V1715" s="20"/>
      <c r="W1715" s="20"/>
      <c r="X1715" s="20"/>
      <c r="Y1715" s="20"/>
      <c r="Z1715" s="20"/>
      <c r="AA1715" s="20"/>
      <c r="AB1715" s="20"/>
      <c r="AC1715" s="20"/>
      <c r="AD1715" s="20"/>
      <c r="AE1715" s="20"/>
      <c r="AF1715" s="20"/>
      <c r="AG1715" s="23"/>
      <c r="AH1715" s="20"/>
      <c r="AI1715" s="20"/>
      <c r="AJ1715" s="23"/>
      <c r="AK1715" s="20"/>
      <c r="AL1715" s="20"/>
      <c r="AM1715" s="20"/>
      <c r="AN1715" s="20"/>
      <c r="AO1715" s="20"/>
      <c r="AP1715" s="20"/>
      <c r="AQ1715" s="20"/>
      <c r="AR1715" s="20"/>
      <c r="AS1715" s="20"/>
      <c r="AT1715" s="20"/>
      <c r="AU1715" s="20"/>
    </row>
    <row r="1716" spans="17:47" x14ac:dyDescent="0.35">
      <c r="Q1716" s="18">
        <v>185</v>
      </c>
      <c r="R1716" s="20"/>
      <c r="S1716" s="20"/>
      <c r="T1716" s="18">
        <v>820</v>
      </c>
      <c r="U1716" s="20"/>
      <c r="V1716" s="20"/>
      <c r="W1716" s="20"/>
      <c r="X1716" s="20"/>
      <c r="Y1716" s="20"/>
      <c r="Z1716" s="20"/>
      <c r="AA1716" s="20"/>
      <c r="AB1716" s="20"/>
      <c r="AC1716" s="20"/>
      <c r="AD1716" s="20"/>
      <c r="AE1716" s="20"/>
      <c r="AF1716" s="20"/>
      <c r="AG1716" s="23"/>
      <c r="AH1716" s="20"/>
      <c r="AI1716" s="20"/>
      <c r="AJ1716" s="23"/>
      <c r="AK1716" s="20"/>
      <c r="AL1716" s="20"/>
      <c r="AM1716" s="20"/>
      <c r="AN1716" s="20"/>
      <c r="AO1716" s="20"/>
      <c r="AP1716" s="20"/>
      <c r="AQ1716" s="20"/>
      <c r="AR1716" s="20"/>
      <c r="AS1716" s="20"/>
      <c r="AT1716" s="20"/>
      <c r="AU1716" s="20"/>
    </row>
    <row r="1717" spans="17:47" x14ac:dyDescent="0.35">
      <c r="Q1717" s="18">
        <v>88</v>
      </c>
      <c r="R1717" s="20"/>
      <c r="S1717" s="20"/>
      <c r="T1717" s="18">
        <v>729</v>
      </c>
      <c r="U1717" s="20"/>
      <c r="V1717" s="20"/>
      <c r="W1717" s="20"/>
      <c r="X1717" s="20"/>
      <c r="Y1717" s="20"/>
      <c r="Z1717" s="20"/>
      <c r="AA1717" s="20"/>
      <c r="AB1717" s="20"/>
      <c r="AC1717" s="20"/>
      <c r="AD1717" s="20"/>
      <c r="AE1717" s="20"/>
      <c r="AF1717" s="20"/>
      <c r="AG1717" s="23"/>
      <c r="AH1717" s="20"/>
      <c r="AI1717" s="20"/>
      <c r="AJ1717" s="23"/>
      <c r="AK1717" s="20"/>
      <c r="AL1717" s="20"/>
      <c r="AM1717" s="20"/>
      <c r="AN1717" s="20"/>
      <c r="AO1717" s="20"/>
      <c r="AP1717" s="20"/>
      <c r="AQ1717" s="20"/>
      <c r="AR1717" s="20"/>
      <c r="AS1717" s="20"/>
      <c r="AT1717" s="20"/>
      <c r="AU1717" s="20"/>
    </row>
    <row r="1718" spans="17:47" x14ac:dyDescent="0.35">
      <c r="Q1718" s="18">
        <v>138</v>
      </c>
      <c r="R1718" s="20"/>
      <c r="S1718" s="20"/>
      <c r="T1718" s="18">
        <v>380</v>
      </c>
      <c r="U1718" s="20"/>
      <c r="V1718" s="20"/>
      <c r="W1718" s="20"/>
      <c r="X1718" s="20"/>
      <c r="Y1718" s="20"/>
      <c r="Z1718" s="20"/>
      <c r="AA1718" s="20"/>
      <c r="AB1718" s="20"/>
      <c r="AC1718" s="20"/>
      <c r="AD1718" s="20"/>
      <c r="AE1718" s="20"/>
      <c r="AF1718" s="20"/>
      <c r="AG1718" s="23"/>
      <c r="AH1718" s="20"/>
      <c r="AI1718" s="20"/>
      <c r="AJ1718" s="23"/>
      <c r="AK1718" s="20"/>
      <c r="AL1718" s="20"/>
      <c r="AM1718" s="20"/>
      <c r="AN1718" s="20"/>
      <c r="AO1718" s="20"/>
      <c r="AP1718" s="20"/>
      <c r="AQ1718" s="20"/>
      <c r="AR1718" s="20"/>
      <c r="AS1718" s="20"/>
      <c r="AT1718" s="20"/>
      <c r="AU1718" s="20"/>
    </row>
    <row r="1719" spans="17:47" x14ac:dyDescent="0.35">
      <c r="Q1719" s="18">
        <v>384</v>
      </c>
      <c r="R1719" s="20"/>
      <c r="S1719" s="20"/>
      <c r="T1719" s="18">
        <v>745</v>
      </c>
      <c r="U1719" s="20"/>
      <c r="V1719" s="20"/>
      <c r="W1719" s="20"/>
      <c r="X1719" s="20"/>
      <c r="Y1719" s="20"/>
      <c r="Z1719" s="20"/>
      <c r="AA1719" s="20"/>
      <c r="AB1719" s="20"/>
      <c r="AC1719" s="20"/>
      <c r="AD1719" s="20"/>
      <c r="AE1719" s="20"/>
      <c r="AF1719" s="20"/>
      <c r="AG1719" s="23"/>
      <c r="AH1719" s="20"/>
      <c r="AI1719" s="20"/>
      <c r="AJ1719" s="23"/>
      <c r="AK1719" s="20"/>
      <c r="AL1719" s="20"/>
      <c r="AM1719" s="20"/>
      <c r="AN1719" s="20"/>
      <c r="AO1719" s="20"/>
      <c r="AP1719" s="20"/>
      <c r="AQ1719" s="20"/>
      <c r="AR1719" s="20"/>
      <c r="AS1719" s="20"/>
      <c r="AT1719" s="20"/>
      <c r="AU1719" s="20"/>
    </row>
    <row r="1720" spans="17:47" x14ac:dyDescent="0.35">
      <c r="Q1720" s="18">
        <v>309</v>
      </c>
      <c r="R1720" s="20"/>
      <c r="S1720" s="20"/>
      <c r="T1720" s="18">
        <v>782</v>
      </c>
      <c r="U1720" s="20"/>
      <c r="V1720" s="20"/>
      <c r="W1720" s="20"/>
      <c r="X1720" s="20"/>
      <c r="Y1720" s="20"/>
      <c r="Z1720" s="20"/>
      <c r="AA1720" s="20"/>
      <c r="AB1720" s="20"/>
      <c r="AC1720" s="20"/>
      <c r="AD1720" s="20"/>
      <c r="AE1720" s="20"/>
      <c r="AF1720" s="20"/>
      <c r="AG1720" s="23"/>
      <c r="AH1720" s="20"/>
      <c r="AI1720" s="20"/>
      <c r="AJ1720" s="23"/>
      <c r="AK1720" s="20"/>
      <c r="AL1720" s="20"/>
      <c r="AM1720" s="20"/>
      <c r="AN1720" s="20"/>
      <c r="AO1720" s="20"/>
      <c r="AP1720" s="20"/>
      <c r="AQ1720" s="20"/>
      <c r="AR1720" s="20"/>
      <c r="AS1720" s="20"/>
      <c r="AT1720" s="20"/>
      <c r="AU1720" s="20"/>
    </row>
    <row r="1721" spans="17:47" x14ac:dyDescent="0.35">
      <c r="Q1721" s="18">
        <v>203</v>
      </c>
      <c r="R1721" s="20"/>
      <c r="S1721" s="20"/>
      <c r="T1721" s="18">
        <v>608</v>
      </c>
      <c r="U1721" s="20"/>
      <c r="V1721" s="20"/>
      <c r="W1721" s="20"/>
      <c r="X1721" s="20"/>
      <c r="Y1721" s="20"/>
      <c r="Z1721" s="20"/>
      <c r="AA1721" s="20"/>
      <c r="AB1721" s="20"/>
      <c r="AC1721" s="20"/>
      <c r="AD1721" s="20"/>
      <c r="AE1721" s="20"/>
      <c r="AF1721" s="20"/>
      <c r="AG1721" s="23"/>
      <c r="AH1721" s="20"/>
      <c r="AI1721" s="20"/>
      <c r="AJ1721" s="23"/>
      <c r="AK1721" s="20"/>
      <c r="AL1721" s="20"/>
      <c r="AM1721" s="20"/>
      <c r="AN1721" s="20"/>
      <c r="AO1721" s="20"/>
      <c r="AP1721" s="20"/>
      <c r="AQ1721" s="20"/>
      <c r="AR1721" s="20"/>
      <c r="AS1721" s="20"/>
      <c r="AT1721" s="20"/>
      <c r="AU1721" s="20"/>
    </row>
    <row r="1722" spans="17:47" x14ac:dyDescent="0.35">
      <c r="Q1722" s="18">
        <v>725</v>
      </c>
      <c r="R1722" s="20"/>
      <c r="S1722" s="20"/>
      <c r="T1722" s="18">
        <v>647</v>
      </c>
      <c r="U1722" s="20"/>
      <c r="V1722" s="20"/>
      <c r="W1722" s="20"/>
      <c r="X1722" s="20"/>
      <c r="Y1722" s="20"/>
      <c r="Z1722" s="20"/>
      <c r="AA1722" s="20"/>
      <c r="AB1722" s="20"/>
      <c r="AC1722" s="20"/>
      <c r="AD1722" s="20"/>
      <c r="AE1722" s="20"/>
      <c r="AF1722" s="20"/>
      <c r="AG1722" s="23"/>
      <c r="AH1722" s="20"/>
      <c r="AI1722" s="20"/>
      <c r="AJ1722" s="23"/>
      <c r="AK1722" s="20"/>
      <c r="AL1722" s="20"/>
      <c r="AM1722" s="20"/>
      <c r="AN1722" s="20"/>
      <c r="AO1722" s="20"/>
      <c r="AP1722" s="20"/>
      <c r="AQ1722" s="20"/>
      <c r="AR1722" s="20"/>
      <c r="AS1722" s="20"/>
      <c r="AT1722" s="20"/>
      <c r="AU1722" s="20"/>
    </row>
    <row r="1723" spans="17:47" x14ac:dyDescent="0.35">
      <c r="Q1723" s="18">
        <v>359</v>
      </c>
      <c r="R1723" s="20"/>
      <c r="S1723" s="20"/>
      <c r="T1723" s="18">
        <v>436</v>
      </c>
      <c r="U1723" s="20"/>
      <c r="V1723" s="20"/>
      <c r="W1723" s="20"/>
      <c r="X1723" s="20"/>
      <c r="Y1723" s="20"/>
      <c r="Z1723" s="20"/>
      <c r="AA1723" s="20"/>
      <c r="AB1723" s="20"/>
      <c r="AC1723" s="20"/>
      <c r="AD1723" s="20"/>
      <c r="AE1723" s="20"/>
      <c r="AF1723" s="20"/>
      <c r="AG1723" s="23"/>
      <c r="AH1723" s="20"/>
      <c r="AI1723" s="20"/>
      <c r="AJ1723" s="23"/>
      <c r="AK1723" s="20"/>
      <c r="AL1723" s="20"/>
      <c r="AM1723" s="20"/>
      <c r="AN1723" s="20"/>
      <c r="AO1723" s="20"/>
      <c r="AP1723" s="20"/>
      <c r="AQ1723" s="20"/>
      <c r="AR1723" s="20"/>
      <c r="AS1723" s="20"/>
      <c r="AT1723" s="20"/>
      <c r="AU1723" s="20"/>
    </row>
    <row r="1724" spans="17:47" x14ac:dyDescent="0.35">
      <c r="Q1724" s="18">
        <v>221</v>
      </c>
      <c r="R1724" s="20"/>
      <c r="S1724" s="20"/>
      <c r="T1724" s="18">
        <v>518</v>
      </c>
      <c r="U1724" s="20"/>
      <c r="V1724" s="20"/>
      <c r="W1724" s="20"/>
      <c r="X1724" s="20"/>
      <c r="Y1724" s="20"/>
      <c r="Z1724" s="20"/>
      <c r="AA1724" s="20"/>
      <c r="AB1724" s="20"/>
      <c r="AC1724" s="20"/>
      <c r="AD1724" s="20"/>
      <c r="AE1724" s="20"/>
      <c r="AF1724" s="20"/>
      <c r="AG1724" s="23"/>
      <c r="AH1724" s="20"/>
      <c r="AI1724" s="20"/>
      <c r="AJ1724" s="23"/>
      <c r="AK1724" s="20"/>
      <c r="AL1724" s="20"/>
      <c r="AM1724" s="20"/>
      <c r="AN1724" s="20"/>
      <c r="AO1724" s="20"/>
      <c r="AP1724" s="20"/>
      <c r="AQ1724" s="20"/>
      <c r="AR1724" s="20"/>
      <c r="AS1724" s="20"/>
      <c r="AT1724" s="20"/>
      <c r="AU1724" s="20"/>
    </row>
    <row r="1725" spans="17:47" x14ac:dyDescent="0.35">
      <c r="Q1725" s="18">
        <v>502</v>
      </c>
      <c r="R1725" s="20"/>
      <c r="S1725" s="20"/>
      <c r="T1725" s="18">
        <v>577</v>
      </c>
      <c r="U1725" s="20"/>
      <c r="V1725" s="20"/>
      <c r="W1725" s="20"/>
      <c r="X1725" s="20"/>
      <c r="Y1725" s="20"/>
      <c r="Z1725" s="20"/>
      <c r="AA1725" s="20"/>
      <c r="AB1725" s="20"/>
      <c r="AC1725" s="20"/>
      <c r="AD1725" s="20"/>
      <c r="AE1725" s="20"/>
      <c r="AF1725" s="20"/>
      <c r="AG1725" s="23"/>
      <c r="AH1725" s="20"/>
      <c r="AI1725" s="20"/>
      <c r="AJ1725" s="23"/>
      <c r="AK1725" s="20"/>
      <c r="AL1725" s="20"/>
      <c r="AM1725" s="20"/>
      <c r="AN1725" s="20"/>
      <c r="AO1725" s="20"/>
      <c r="AP1725" s="20"/>
      <c r="AQ1725" s="20"/>
      <c r="AR1725" s="20"/>
      <c r="AS1725" s="20"/>
      <c r="AT1725" s="20"/>
      <c r="AU1725" s="20"/>
    </row>
    <row r="1726" spans="17:47" x14ac:dyDescent="0.35">
      <c r="Q1726" s="18">
        <v>236</v>
      </c>
      <c r="R1726" s="20"/>
      <c r="S1726" s="20"/>
      <c r="T1726" s="18">
        <v>730</v>
      </c>
      <c r="U1726" s="20"/>
      <c r="V1726" s="20"/>
      <c r="W1726" s="20"/>
      <c r="X1726" s="20"/>
      <c r="Y1726" s="20"/>
      <c r="Z1726" s="20"/>
      <c r="AA1726" s="20"/>
      <c r="AB1726" s="20"/>
      <c r="AC1726" s="20"/>
      <c r="AD1726" s="20"/>
      <c r="AE1726" s="20"/>
      <c r="AF1726" s="20"/>
      <c r="AG1726" s="23"/>
      <c r="AH1726" s="20"/>
      <c r="AI1726" s="20"/>
      <c r="AJ1726" s="23"/>
      <c r="AK1726" s="20"/>
      <c r="AL1726" s="20"/>
      <c r="AM1726" s="20"/>
      <c r="AN1726" s="20"/>
      <c r="AO1726" s="20"/>
      <c r="AP1726" s="20"/>
      <c r="AQ1726" s="20"/>
      <c r="AR1726" s="20"/>
      <c r="AS1726" s="20"/>
      <c r="AT1726" s="20"/>
      <c r="AU1726" s="20"/>
    </row>
    <row r="1727" spans="17:47" x14ac:dyDescent="0.35">
      <c r="Q1727" s="18">
        <v>1357</v>
      </c>
      <c r="R1727" s="20"/>
      <c r="S1727" s="20"/>
      <c r="T1727" s="18">
        <v>477</v>
      </c>
      <c r="U1727" s="20"/>
      <c r="V1727" s="20"/>
      <c r="W1727" s="20"/>
      <c r="X1727" s="20"/>
      <c r="Y1727" s="20"/>
      <c r="Z1727" s="20"/>
      <c r="AA1727" s="20"/>
      <c r="AB1727" s="20"/>
      <c r="AC1727" s="20"/>
      <c r="AD1727" s="20"/>
      <c r="AE1727" s="20"/>
      <c r="AF1727" s="20"/>
      <c r="AG1727" s="23"/>
      <c r="AH1727" s="20"/>
      <c r="AI1727" s="20"/>
      <c r="AJ1727" s="23"/>
      <c r="AK1727" s="20"/>
      <c r="AL1727" s="20"/>
      <c r="AM1727" s="20"/>
      <c r="AN1727" s="20"/>
      <c r="AO1727" s="20"/>
      <c r="AP1727" s="20"/>
      <c r="AQ1727" s="20"/>
      <c r="AR1727" s="20"/>
      <c r="AS1727" s="20"/>
      <c r="AT1727" s="20"/>
      <c r="AU1727" s="20"/>
    </row>
    <row r="1728" spans="17:47" x14ac:dyDescent="0.35">
      <c r="Q1728" s="18">
        <v>991</v>
      </c>
      <c r="R1728" s="20"/>
      <c r="S1728" s="20"/>
      <c r="T1728" s="18">
        <v>196</v>
      </c>
      <c r="U1728" s="20"/>
      <c r="V1728" s="20"/>
      <c r="W1728" s="20"/>
      <c r="X1728" s="20"/>
      <c r="Y1728" s="20"/>
      <c r="Z1728" s="20"/>
      <c r="AA1728" s="20"/>
      <c r="AB1728" s="20"/>
      <c r="AC1728" s="20"/>
      <c r="AD1728" s="20"/>
      <c r="AE1728" s="20"/>
      <c r="AF1728" s="20"/>
      <c r="AG1728" s="23"/>
      <c r="AH1728" s="20"/>
      <c r="AI1728" s="20"/>
      <c r="AJ1728" s="23"/>
      <c r="AK1728" s="20"/>
      <c r="AL1728" s="20"/>
      <c r="AM1728" s="20"/>
      <c r="AN1728" s="20"/>
      <c r="AO1728" s="20"/>
      <c r="AP1728" s="20"/>
      <c r="AQ1728" s="20"/>
      <c r="AR1728" s="20"/>
      <c r="AS1728" s="20"/>
      <c r="AT1728" s="20"/>
      <c r="AU1728" s="20"/>
    </row>
    <row r="1729" spans="17:47" x14ac:dyDescent="0.35">
      <c r="Q1729" s="18">
        <v>353</v>
      </c>
      <c r="R1729" s="20"/>
      <c r="S1729" s="20"/>
      <c r="T1729" s="18">
        <v>411</v>
      </c>
      <c r="U1729" s="20"/>
      <c r="V1729" s="20"/>
      <c r="W1729" s="20"/>
      <c r="X1729" s="20"/>
      <c r="Y1729" s="20"/>
      <c r="Z1729" s="20"/>
      <c r="AA1729" s="20"/>
      <c r="AB1729" s="20"/>
      <c r="AC1729" s="20"/>
      <c r="AD1729" s="20"/>
      <c r="AE1729" s="20"/>
      <c r="AF1729" s="20"/>
      <c r="AG1729" s="23"/>
      <c r="AH1729" s="20"/>
      <c r="AI1729" s="20"/>
      <c r="AJ1729" s="23"/>
      <c r="AK1729" s="20"/>
      <c r="AL1729" s="20"/>
      <c r="AM1729" s="20"/>
      <c r="AN1729" s="20"/>
      <c r="AO1729" s="20"/>
      <c r="AP1729" s="20"/>
      <c r="AQ1729" s="20"/>
      <c r="AR1729" s="20"/>
      <c r="AS1729" s="20"/>
      <c r="AT1729" s="20"/>
      <c r="AU1729" s="20"/>
    </row>
    <row r="1730" spans="17:47" x14ac:dyDescent="0.35">
      <c r="Q1730" s="18">
        <v>117</v>
      </c>
      <c r="R1730" s="20"/>
      <c r="S1730" s="20"/>
      <c r="T1730" s="18">
        <v>747</v>
      </c>
      <c r="U1730" s="20"/>
      <c r="V1730" s="20"/>
      <c r="W1730" s="20"/>
      <c r="X1730" s="20"/>
      <c r="Y1730" s="20"/>
      <c r="Z1730" s="20"/>
      <c r="AA1730" s="20"/>
      <c r="AB1730" s="20"/>
      <c r="AC1730" s="20"/>
      <c r="AD1730" s="20"/>
      <c r="AE1730" s="20"/>
      <c r="AF1730" s="20"/>
      <c r="AG1730" s="23"/>
      <c r="AH1730" s="20"/>
      <c r="AI1730" s="20"/>
      <c r="AJ1730" s="23"/>
      <c r="AK1730" s="20"/>
      <c r="AL1730" s="20"/>
      <c r="AM1730" s="20"/>
      <c r="AN1730" s="20"/>
      <c r="AO1730" s="20"/>
      <c r="AP1730" s="20"/>
      <c r="AQ1730" s="20"/>
      <c r="AR1730" s="20"/>
      <c r="AS1730" s="20"/>
      <c r="AT1730" s="20"/>
      <c r="AU1730" s="20"/>
    </row>
    <row r="1731" spans="17:47" x14ac:dyDescent="0.35">
      <c r="Q1731" s="18">
        <v>283</v>
      </c>
      <c r="R1731" s="20"/>
      <c r="S1731" s="20"/>
      <c r="T1731" s="18">
        <v>1277</v>
      </c>
      <c r="U1731" s="20"/>
      <c r="V1731" s="20"/>
      <c r="W1731" s="20"/>
      <c r="X1731" s="20"/>
      <c r="Y1731" s="20"/>
      <c r="Z1731" s="20"/>
      <c r="AA1731" s="20"/>
      <c r="AB1731" s="20"/>
      <c r="AC1731" s="20"/>
      <c r="AD1731" s="20"/>
      <c r="AE1731" s="20"/>
      <c r="AF1731" s="20"/>
      <c r="AG1731" s="23"/>
      <c r="AH1731" s="20"/>
      <c r="AI1731" s="20"/>
      <c r="AJ1731" s="23"/>
      <c r="AK1731" s="20"/>
      <c r="AL1731" s="20"/>
      <c r="AM1731" s="20"/>
      <c r="AN1731" s="20"/>
      <c r="AO1731" s="20"/>
      <c r="AP1731" s="20"/>
      <c r="AQ1731" s="20"/>
      <c r="AR1731" s="20"/>
      <c r="AS1731" s="20"/>
      <c r="AT1731" s="20"/>
      <c r="AU1731" s="20"/>
    </row>
    <row r="1732" spans="17:47" x14ac:dyDescent="0.35">
      <c r="Q1732" s="18">
        <v>285</v>
      </c>
      <c r="R1732" s="20"/>
      <c r="S1732" s="20"/>
      <c r="T1732" s="18">
        <v>386</v>
      </c>
      <c r="U1732" s="20"/>
      <c r="V1732" s="20"/>
      <c r="W1732" s="20"/>
      <c r="X1732" s="20"/>
      <c r="Y1732" s="20"/>
      <c r="Z1732" s="20"/>
      <c r="AA1732" s="20"/>
      <c r="AB1732" s="20"/>
      <c r="AC1732" s="20"/>
      <c r="AD1732" s="20"/>
      <c r="AE1732" s="20"/>
      <c r="AF1732" s="20"/>
      <c r="AG1732" s="23"/>
      <c r="AH1732" s="20"/>
      <c r="AI1732" s="20"/>
      <c r="AJ1732" s="23"/>
      <c r="AK1732" s="20"/>
      <c r="AL1732" s="20"/>
      <c r="AM1732" s="20"/>
      <c r="AN1732" s="20"/>
      <c r="AO1732" s="20"/>
      <c r="AP1732" s="20"/>
      <c r="AQ1732" s="20"/>
      <c r="AR1732" s="20"/>
      <c r="AS1732" s="20"/>
      <c r="AT1732" s="20"/>
      <c r="AU1732" s="20"/>
    </row>
    <row r="1733" spans="17:47" x14ac:dyDescent="0.35">
      <c r="Q1733" s="18">
        <v>392</v>
      </c>
      <c r="R1733" s="20"/>
      <c r="S1733" s="20"/>
      <c r="T1733" s="18">
        <v>535</v>
      </c>
      <c r="U1733" s="20"/>
      <c r="V1733" s="20"/>
      <c r="W1733" s="20"/>
      <c r="X1733" s="20"/>
      <c r="Y1733" s="20"/>
      <c r="Z1733" s="20"/>
      <c r="AA1733" s="20"/>
      <c r="AB1733" s="20"/>
      <c r="AC1733" s="20"/>
      <c r="AD1733" s="20"/>
      <c r="AE1733" s="20"/>
      <c r="AF1733" s="20"/>
      <c r="AG1733" s="23"/>
      <c r="AH1733" s="20"/>
      <c r="AI1733" s="20"/>
      <c r="AJ1733" s="23"/>
      <c r="AK1733" s="20"/>
      <c r="AL1733" s="20"/>
      <c r="AM1733" s="20"/>
      <c r="AN1733" s="20"/>
      <c r="AO1733" s="20"/>
      <c r="AP1733" s="20"/>
      <c r="AQ1733" s="20"/>
      <c r="AR1733" s="20"/>
      <c r="AS1733" s="20"/>
      <c r="AT1733" s="20"/>
      <c r="AU1733" s="20"/>
    </row>
    <row r="1734" spans="17:47" x14ac:dyDescent="0.35">
      <c r="Q1734" s="18">
        <v>300</v>
      </c>
      <c r="R1734" s="20"/>
      <c r="S1734" s="20"/>
      <c r="T1734" s="18">
        <v>236</v>
      </c>
      <c r="U1734" s="20"/>
      <c r="V1734" s="20"/>
      <c r="W1734" s="20"/>
      <c r="X1734" s="20"/>
      <c r="Y1734" s="20"/>
      <c r="Z1734" s="20"/>
      <c r="AA1734" s="20"/>
      <c r="AB1734" s="20"/>
      <c r="AC1734" s="20"/>
      <c r="AD1734" s="20"/>
      <c r="AE1734" s="20"/>
      <c r="AF1734" s="20"/>
      <c r="AG1734" s="23"/>
      <c r="AH1734" s="20"/>
      <c r="AI1734" s="20"/>
      <c r="AJ1734" s="23"/>
      <c r="AK1734" s="20"/>
      <c r="AL1734" s="20"/>
      <c r="AM1734" s="20"/>
      <c r="AN1734" s="20"/>
      <c r="AO1734" s="20"/>
      <c r="AP1734" s="20"/>
      <c r="AQ1734" s="20"/>
      <c r="AR1734" s="20"/>
      <c r="AS1734" s="20"/>
      <c r="AT1734" s="20"/>
      <c r="AU1734" s="20"/>
    </row>
    <row r="1735" spans="17:47" x14ac:dyDescent="0.35">
      <c r="Q1735" s="18">
        <v>214</v>
      </c>
      <c r="R1735" s="20"/>
      <c r="S1735" s="20"/>
      <c r="T1735" s="18">
        <v>490</v>
      </c>
      <c r="U1735" s="20"/>
      <c r="V1735" s="20"/>
      <c r="W1735" s="20"/>
      <c r="X1735" s="20"/>
      <c r="Y1735" s="20"/>
      <c r="Z1735" s="20"/>
      <c r="AA1735" s="20"/>
      <c r="AB1735" s="20"/>
      <c r="AC1735" s="20"/>
      <c r="AD1735" s="20"/>
      <c r="AE1735" s="20"/>
      <c r="AF1735" s="20"/>
      <c r="AG1735" s="23"/>
      <c r="AH1735" s="20"/>
      <c r="AI1735" s="20"/>
      <c r="AJ1735" s="23"/>
      <c r="AK1735" s="20"/>
      <c r="AL1735" s="20"/>
      <c r="AM1735" s="20"/>
      <c r="AN1735" s="20"/>
      <c r="AO1735" s="20"/>
      <c r="AP1735" s="20"/>
      <c r="AQ1735" s="20"/>
      <c r="AR1735" s="20"/>
      <c r="AS1735" s="20"/>
      <c r="AT1735" s="20"/>
      <c r="AU1735" s="20"/>
    </row>
    <row r="1736" spans="17:47" x14ac:dyDescent="0.35">
      <c r="Q1736" s="18">
        <v>287</v>
      </c>
      <c r="R1736" s="20"/>
      <c r="S1736" s="20"/>
      <c r="T1736" s="18">
        <v>371</v>
      </c>
      <c r="U1736" s="20"/>
      <c r="V1736" s="20"/>
      <c r="W1736" s="20"/>
      <c r="X1736" s="20"/>
      <c r="Y1736" s="20"/>
      <c r="Z1736" s="20"/>
      <c r="AA1736" s="20"/>
      <c r="AB1736" s="20"/>
      <c r="AC1736" s="20"/>
      <c r="AD1736" s="20"/>
      <c r="AE1736" s="20"/>
      <c r="AF1736" s="20"/>
      <c r="AG1736" s="23"/>
      <c r="AH1736" s="20"/>
      <c r="AI1736" s="20"/>
      <c r="AJ1736" s="23"/>
      <c r="AK1736" s="20"/>
      <c r="AL1736" s="20"/>
      <c r="AM1736" s="20"/>
      <c r="AN1736" s="20"/>
      <c r="AO1736" s="20"/>
      <c r="AP1736" s="20"/>
      <c r="AQ1736" s="20"/>
      <c r="AR1736" s="20"/>
      <c r="AS1736" s="20"/>
      <c r="AT1736" s="20"/>
      <c r="AU1736" s="20"/>
    </row>
    <row r="1737" spans="17:47" x14ac:dyDescent="0.35">
      <c r="Q1737" s="18">
        <v>271</v>
      </c>
      <c r="R1737" s="20"/>
      <c r="S1737" s="20"/>
      <c r="T1737" s="18">
        <v>282</v>
      </c>
      <c r="U1737" s="20"/>
      <c r="V1737" s="20"/>
      <c r="W1737" s="20"/>
      <c r="X1737" s="20"/>
      <c r="Y1737" s="20"/>
      <c r="Z1737" s="20"/>
      <c r="AA1737" s="20"/>
      <c r="AB1737" s="20"/>
      <c r="AC1737" s="20"/>
      <c r="AD1737" s="20"/>
      <c r="AE1737" s="20"/>
      <c r="AF1737" s="20"/>
      <c r="AG1737" s="23"/>
      <c r="AH1737" s="20"/>
      <c r="AI1737" s="20"/>
      <c r="AJ1737" s="23"/>
      <c r="AK1737" s="20"/>
      <c r="AL1737" s="20"/>
      <c r="AM1737" s="20"/>
      <c r="AN1737" s="20"/>
      <c r="AO1737" s="20"/>
      <c r="AP1737" s="20"/>
      <c r="AQ1737" s="20"/>
      <c r="AR1737" s="20"/>
      <c r="AS1737" s="20"/>
      <c r="AT1737" s="20"/>
      <c r="AU1737" s="20"/>
    </row>
    <row r="1738" spans="17:47" x14ac:dyDescent="0.35">
      <c r="Q1738" s="18">
        <v>216</v>
      </c>
      <c r="R1738" s="20"/>
      <c r="S1738" s="20"/>
      <c r="T1738" s="18">
        <v>583</v>
      </c>
      <c r="U1738" s="20"/>
      <c r="V1738" s="20"/>
      <c r="W1738" s="20"/>
      <c r="X1738" s="20"/>
      <c r="Y1738" s="20"/>
      <c r="Z1738" s="20"/>
      <c r="AA1738" s="20"/>
      <c r="AB1738" s="20"/>
      <c r="AC1738" s="20"/>
      <c r="AD1738" s="20"/>
      <c r="AE1738" s="20"/>
      <c r="AF1738" s="20"/>
      <c r="AG1738" s="23"/>
      <c r="AH1738" s="20"/>
      <c r="AI1738" s="20"/>
      <c r="AJ1738" s="23"/>
      <c r="AK1738" s="20"/>
      <c r="AL1738" s="20"/>
      <c r="AM1738" s="20"/>
      <c r="AN1738" s="20"/>
      <c r="AO1738" s="20"/>
      <c r="AP1738" s="20"/>
      <c r="AQ1738" s="20"/>
      <c r="AR1738" s="20"/>
      <c r="AS1738" s="20"/>
      <c r="AT1738" s="20"/>
      <c r="AU1738" s="20"/>
    </row>
    <row r="1739" spans="17:47" x14ac:dyDescent="0.35">
      <c r="Q1739" s="18">
        <v>161</v>
      </c>
      <c r="R1739" s="20"/>
      <c r="S1739" s="20"/>
      <c r="T1739" s="18">
        <v>524</v>
      </c>
      <c r="U1739" s="20"/>
      <c r="V1739" s="20"/>
      <c r="W1739" s="20"/>
      <c r="X1739" s="20"/>
      <c r="Y1739" s="20"/>
      <c r="Z1739" s="20"/>
      <c r="AA1739" s="20"/>
      <c r="AB1739" s="20"/>
      <c r="AC1739" s="20"/>
      <c r="AD1739" s="20"/>
      <c r="AE1739" s="20"/>
      <c r="AF1739" s="20"/>
      <c r="AG1739" s="23"/>
      <c r="AH1739" s="20"/>
      <c r="AI1739" s="20"/>
      <c r="AJ1739" s="23"/>
      <c r="AK1739" s="20"/>
      <c r="AL1739" s="20"/>
      <c r="AM1739" s="20"/>
      <c r="AN1739" s="20"/>
      <c r="AO1739" s="20"/>
      <c r="AP1739" s="20"/>
      <c r="AQ1739" s="20"/>
      <c r="AR1739" s="20"/>
      <c r="AS1739" s="20"/>
      <c r="AT1739" s="20"/>
      <c r="AU1739" s="20"/>
    </row>
    <row r="1740" spans="17:47" x14ac:dyDescent="0.35">
      <c r="Q1740" s="18">
        <v>245</v>
      </c>
      <c r="R1740" s="20"/>
      <c r="S1740" s="20"/>
      <c r="T1740" s="18">
        <v>606</v>
      </c>
      <c r="U1740" s="20"/>
      <c r="V1740" s="20"/>
      <c r="W1740" s="20"/>
      <c r="X1740" s="20"/>
      <c r="Y1740" s="20"/>
      <c r="Z1740" s="20"/>
      <c r="AA1740" s="20"/>
      <c r="AB1740" s="20"/>
      <c r="AC1740" s="20"/>
      <c r="AD1740" s="20"/>
      <c r="AE1740" s="20"/>
      <c r="AF1740" s="20"/>
      <c r="AG1740" s="23"/>
      <c r="AH1740" s="20"/>
      <c r="AI1740" s="20"/>
      <c r="AJ1740" s="23"/>
      <c r="AK1740" s="20"/>
      <c r="AL1740" s="20"/>
      <c r="AM1740" s="20"/>
      <c r="AN1740" s="20"/>
      <c r="AO1740" s="20"/>
      <c r="AP1740" s="20"/>
      <c r="AQ1740" s="20"/>
      <c r="AR1740" s="20"/>
      <c r="AS1740" s="20"/>
      <c r="AT1740" s="20"/>
      <c r="AU1740" s="20"/>
    </row>
    <row r="1741" spans="17:47" x14ac:dyDescent="0.35">
      <c r="Q1741" s="18">
        <v>1156</v>
      </c>
      <c r="R1741" s="20"/>
      <c r="S1741" s="20"/>
      <c r="T1741" s="18">
        <v>743</v>
      </c>
      <c r="U1741" s="20"/>
      <c r="V1741" s="20"/>
      <c r="W1741" s="20"/>
      <c r="X1741" s="20"/>
      <c r="Y1741" s="20"/>
      <c r="Z1741" s="20"/>
      <c r="AA1741" s="20"/>
      <c r="AB1741" s="20"/>
      <c r="AC1741" s="20"/>
      <c r="AD1741" s="20"/>
      <c r="AE1741" s="20"/>
      <c r="AF1741" s="20"/>
      <c r="AG1741" s="23"/>
      <c r="AH1741" s="20"/>
      <c r="AI1741" s="20"/>
      <c r="AJ1741" s="23"/>
      <c r="AK1741" s="20"/>
      <c r="AL1741" s="20"/>
      <c r="AM1741" s="20"/>
      <c r="AN1741" s="20"/>
      <c r="AO1741" s="20"/>
      <c r="AP1741" s="20"/>
      <c r="AQ1741" s="20"/>
      <c r="AR1741" s="20"/>
      <c r="AS1741" s="20"/>
      <c r="AT1741" s="20"/>
      <c r="AU1741" s="20"/>
    </row>
    <row r="1742" spans="17:47" x14ac:dyDescent="0.35">
      <c r="Q1742" s="18">
        <v>275</v>
      </c>
      <c r="R1742" s="20"/>
      <c r="S1742" s="20"/>
      <c r="T1742" s="18">
        <v>576</v>
      </c>
      <c r="U1742" s="20"/>
      <c r="V1742" s="20"/>
      <c r="W1742" s="20"/>
      <c r="X1742" s="20"/>
      <c r="Y1742" s="20"/>
      <c r="Z1742" s="20"/>
      <c r="AA1742" s="20"/>
      <c r="AB1742" s="20"/>
      <c r="AC1742" s="20"/>
      <c r="AD1742" s="20"/>
      <c r="AE1742" s="20"/>
      <c r="AF1742" s="20"/>
      <c r="AG1742" s="23"/>
      <c r="AH1742" s="20"/>
      <c r="AI1742" s="20"/>
      <c r="AJ1742" s="23"/>
      <c r="AK1742" s="20"/>
      <c r="AL1742" s="20"/>
      <c r="AM1742" s="20"/>
      <c r="AN1742" s="20"/>
      <c r="AO1742" s="20"/>
      <c r="AP1742" s="20"/>
      <c r="AQ1742" s="20"/>
      <c r="AR1742" s="20"/>
      <c r="AS1742" s="20"/>
      <c r="AT1742" s="20"/>
      <c r="AU1742" s="20"/>
    </row>
    <row r="1743" spans="17:47" x14ac:dyDescent="0.35">
      <c r="Q1743" s="18">
        <v>243</v>
      </c>
      <c r="R1743" s="20"/>
      <c r="S1743" s="20"/>
      <c r="T1743" s="18">
        <v>619</v>
      </c>
      <c r="U1743" s="20"/>
      <c r="V1743" s="20"/>
      <c r="W1743" s="20"/>
      <c r="X1743" s="20"/>
      <c r="Y1743" s="20"/>
      <c r="Z1743" s="20"/>
      <c r="AA1743" s="20"/>
      <c r="AB1743" s="20"/>
      <c r="AC1743" s="20"/>
      <c r="AD1743" s="20"/>
      <c r="AE1743" s="20"/>
      <c r="AF1743" s="20"/>
      <c r="AG1743" s="23"/>
      <c r="AH1743" s="20"/>
      <c r="AI1743" s="20"/>
      <c r="AJ1743" s="23"/>
      <c r="AK1743" s="20"/>
      <c r="AL1743" s="20"/>
      <c r="AM1743" s="20"/>
      <c r="AN1743" s="20"/>
      <c r="AO1743" s="20"/>
      <c r="AP1743" s="20"/>
      <c r="AQ1743" s="20"/>
      <c r="AR1743" s="20"/>
      <c r="AS1743" s="20"/>
      <c r="AT1743" s="20"/>
      <c r="AU1743" s="20"/>
    </row>
    <row r="1744" spans="17:47" x14ac:dyDescent="0.35">
      <c r="Q1744" s="18">
        <v>282</v>
      </c>
      <c r="R1744" s="20"/>
      <c r="S1744" s="20"/>
      <c r="T1744" s="18">
        <v>1076</v>
      </c>
      <c r="U1744" s="20"/>
      <c r="V1744" s="20"/>
      <c r="W1744" s="20"/>
      <c r="X1744" s="20"/>
      <c r="Y1744" s="20"/>
      <c r="Z1744" s="20"/>
      <c r="AA1744" s="20"/>
      <c r="AB1744" s="20"/>
      <c r="AC1744" s="20"/>
      <c r="AD1744" s="20"/>
      <c r="AE1744" s="20"/>
      <c r="AF1744" s="20"/>
      <c r="AG1744" s="23"/>
      <c r="AH1744" s="20"/>
      <c r="AI1744" s="20"/>
      <c r="AJ1744" s="23"/>
      <c r="AK1744" s="20"/>
      <c r="AL1744" s="20"/>
      <c r="AM1744" s="20"/>
      <c r="AN1744" s="20"/>
      <c r="AO1744" s="20"/>
      <c r="AP1744" s="20"/>
      <c r="AQ1744" s="20"/>
      <c r="AR1744" s="20"/>
      <c r="AS1744" s="20"/>
      <c r="AT1744" s="20"/>
      <c r="AU1744" s="20"/>
    </row>
    <row r="1745" spans="17:47" x14ac:dyDescent="0.35">
      <c r="Q1745" s="18">
        <v>194</v>
      </c>
      <c r="R1745" s="20"/>
      <c r="S1745" s="20"/>
      <c r="T1745" s="18">
        <v>983</v>
      </c>
      <c r="U1745" s="20"/>
      <c r="V1745" s="20"/>
      <c r="W1745" s="20"/>
      <c r="X1745" s="20"/>
      <c r="Y1745" s="20"/>
      <c r="Z1745" s="20"/>
      <c r="AA1745" s="20"/>
      <c r="AB1745" s="20"/>
      <c r="AC1745" s="20"/>
      <c r="AD1745" s="20"/>
      <c r="AE1745" s="20"/>
      <c r="AF1745" s="20"/>
      <c r="AG1745" s="23"/>
      <c r="AH1745" s="20"/>
      <c r="AI1745" s="20"/>
      <c r="AJ1745" s="23"/>
      <c r="AK1745" s="20"/>
      <c r="AL1745" s="20"/>
      <c r="AM1745" s="20"/>
      <c r="AN1745" s="20"/>
      <c r="AO1745" s="20"/>
      <c r="AP1745" s="20"/>
      <c r="AQ1745" s="20"/>
      <c r="AR1745" s="20"/>
      <c r="AS1745" s="20"/>
      <c r="AT1745" s="20"/>
      <c r="AU1745" s="20"/>
    </row>
    <row r="1746" spans="17:47" x14ac:dyDescent="0.35">
      <c r="Q1746" s="18">
        <v>272</v>
      </c>
      <c r="R1746" s="20"/>
      <c r="S1746" s="20"/>
      <c r="T1746" s="18">
        <v>1071</v>
      </c>
      <c r="U1746" s="20"/>
      <c r="V1746" s="20"/>
      <c r="W1746" s="20"/>
      <c r="X1746" s="20"/>
      <c r="Y1746" s="20"/>
      <c r="Z1746" s="20"/>
      <c r="AA1746" s="20"/>
      <c r="AB1746" s="20"/>
      <c r="AC1746" s="20"/>
      <c r="AD1746" s="20"/>
      <c r="AE1746" s="20"/>
      <c r="AF1746" s="20"/>
      <c r="AG1746" s="23"/>
      <c r="AH1746" s="20"/>
      <c r="AI1746" s="20"/>
      <c r="AJ1746" s="23"/>
      <c r="AK1746" s="20"/>
      <c r="AL1746" s="20"/>
      <c r="AM1746" s="20"/>
      <c r="AN1746" s="20"/>
      <c r="AO1746" s="20"/>
      <c r="AP1746" s="20"/>
      <c r="AQ1746" s="20"/>
      <c r="AR1746" s="20"/>
      <c r="AS1746" s="20"/>
      <c r="AT1746" s="20"/>
      <c r="AU1746" s="20"/>
    </row>
    <row r="1747" spans="17:47" x14ac:dyDescent="0.35">
      <c r="Q1747" s="18">
        <v>158</v>
      </c>
      <c r="R1747" s="20"/>
      <c r="S1747" s="20"/>
      <c r="T1747" s="18">
        <v>543</v>
      </c>
      <c r="U1747" s="20"/>
      <c r="V1747" s="20"/>
      <c r="W1747" s="20"/>
      <c r="X1747" s="20"/>
      <c r="Y1747" s="20"/>
      <c r="Z1747" s="20"/>
      <c r="AA1747" s="20"/>
      <c r="AB1747" s="20"/>
      <c r="AC1747" s="20"/>
      <c r="AD1747" s="20"/>
      <c r="AE1747" s="20"/>
      <c r="AF1747" s="20"/>
      <c r="AG1747" s="23"/>
      <c r="AH1747" s="20"/>
      <c r="AI1747" s="20"/>
      <c r="AJ1747" s="23"/>
      <c r="AK1747" s="20"/>
      <c r="AL1747" s="20"/>
      <c r="AM1747" s="20"/>
      <c r="AN1747" s="20"/>
      <c r="AO1747" s="20"/>
      <c r="AP1747" s="20"/>
      <c r="AQ1747" s="20"/>
      <c r="AR1747" s="20"/>
      <c r="AS1747" s="20"/>
      <c r="AT1747" s="20"/>
      <c r="AU1747" s="20"/>
    </row>
    <row r="1748" spans="17:47" x14ac:dyDescent="0.35">
      <c r="Q1748" s="18">
        <v>849</v>
      </c>
      <c r="R1748" s="20"/>
      <c r="S1748" s="20"/>
      <c r="T1748" s="18">
        <v>960</v>
      </c>
      <c r="U1748" s="20"/>
      <c r="V1748" s="20"/>
      <c r="W1748" s="20"/>
      <c r="X1748" s="20"/>
      <c r="Y1748" s="20"/>
      <c r="Z1748" s="20"/>
      <c r="AA1748" s="20"/>
      <c r="AB1748" s="20"/>
      <c r="AC1748" s="20"/>
      <c r="AD1748" s="20"/>
      <c r="AE1748" s="20"/>
      <c r="AF1748" s="20"/>
      <c r="AG1748" s="23"/>
      <c r="AH1748" s="20"/>
      <c r="AI1748" s="20"/>
      <c r="AJ1748" s="23"/>
      <c r="AK1748" s="20"/>
      <c r="AL1748" s="20"/>
      <c r="AM1748" s="20"/>
      <c r="AN1748" s="20"/>
      <c r="AO1748" s="20"/>
      <c r="AP1748" s="20"/>
      <c r="AQ1748" s="20"/>
      <c r="AR1748" s="20"/>
      <c r="AS1748" s="20"/>
      <c r="AT1748" s="20"/>
      <c r="AU1748" s="20"/>
    </row>
    <row r="1749" spans="17:47" x14ac:dyDescent="0.35">
      <c r="Q1749" s="18">
        <v>323</v>
      </c>
      <c r="R1749" s="20"/>
      <c r="S1749" s="20"/>
      <c r="T1749" s="18">
        <v>889</v>
      </c>
      <c r="U1749" s="20"/>
      <c r="V1749" s="20"/>
      <c r="W1749" s="20"/>
      <c r="X1749" s="20"/>
      <c r="Y1749" s="20"/>
      <c r="Z1749" s="20"/>
      <c r="AA1749" s="20"/>
      <c r="AB1749" s="20"/>
      <c r="AC1749" s="20"/>
      <c r="AD1749" s="20"/>
      <c r="AE1749" s="20"/>
      <c r="AF1749" s="20"/>
      <c r="AG1749" s="23"/>
      <c r="AH1749" s="20"/>
      <c r="AI1749" s="20"/>
      <c r="AJ1749" s="23"/>
      <c r="AK1749" s="20"/>
      <c r="AL1749" s="20"/>
      <c r="AM1749" s="20"/>
      <c r="AN1749" s="20"/>
      <c r="AO1749" s="20"/>
      <c r="AP1749" s="20"/>
      <c r="AQ1749" s="20"/>
      <c r="AR1749" s="20"/>
      <c r="AS1749" s="20"/>
      <c r="AT1749" s="20"/>
      <c r="AU1749" s="20"/>
    </row>
    <row r="1750" spans="17:47" x14ac:dyDescent="0.35">
      <c r="Q1750" s="18">
        <v>208</v>
      </c>
      <c r="R1750" s="20"/>
      <c r="S1750" s="20"/>
      <c r="T1750" s="18">
        <v>587</v>
      </c>
      <c r="U1750" s="20"/>
      <c r="V1750" s="20"/>
      <c r="W1750" s="20"/>
      <c r="X1750" s="20"/>
      <c r="Y1750" s="20"/>
      <c r="Z1750" s="20"/>
      <c r="AA1750" s="20"/>
      <c r="AB1750" s="20"/>
      <c r="AC1750" s="20"/>
      <c r="AD1750" s="20"/>
      <c r="AE1750" s="20"/>
      <c r="AF1750" s="20"/>
      <c r="AG1750" s="23"/>
      <c r="AH1750" s="20"/>
      <c r="AI1750" s="20"/>
      <c r="AJ1750" s="23"/>
      <c r="AK1750" s="20"/>
      <c r="AL1750" s="20"/>
      <c r="AM1750" s="20"/>
      <c r="AN1750" s="20"/>
      <c r="AO1750" s="20"/>
      <c r="AP1750" s="20"/>
      <c r="AQ1750" s="20"/>
      <c r="AR1750" s="20"/>
      <c r="AS1750" s="20"/>
      <c r="AT1750" s="20"/>
      <c r="AU1750" s="20"/>
    </row>
    <row r="1751" spans="17:47" x14ac:dyDescent="0.35">
      <c r="Q1751" s="18">
        <v>309</v>
      </c>
      <c r="R1751" s="20"/>
      <c r="S1751" s="20"/>
      <c r="T1751" s="18">
        <v>1390</v>
      </c>
      <c r="U1751" s="20"/>
      <c r="V1751" s="20"/>
      <c r="W1751" s="20"/>
      <c r="X1751" s="20"/>
      <c r="Y1751" s="20"/>
      <c r="Z1751" s="20"/>
      <c r="AA1751" s="20"/>
      <c r="AB1751" s="20"/>
      <c r="AC1751" s="20"/>
      <c r="AD1751" s="20"/>
      <c r="AE1751" s="20"/>
      <c r="AF1751" s="20"/>
      <c r="AG1751" s="23"/>
      <c r="AH1751" s="20"/>
      <c r="AI1751" s="20"/>
      <c r="AJ1751" s="23"/>
      <c r="AK1751" s="20"/>
      <c r="AL1751" s="20"/>
      <c r="AM1751" s="20"/>
      <c r="AN1751" s="20"/>
      <c r="AO1751" s="20"/>
      <c r="AP1751" s="20"/>
      <c r="AQ1751" s="20"/>
      <c r="AR1751" s="20"/>
      <c r="AS1751" s="20"/>
      <c r="AT1751" s="20"/>
      <c r="AU1751" s="20"/>
    </row>
    <row r="1752" spans="17:47" x14ac:dyDescent="0.35">
      <c r="Q1752" s="18">
        <v>270</v>
      </c>
      <c r="R1752" s="20"/>
      <c r="S1752" s="20"/>
      <c r="T1752" s="18">
        <v>1147</v>
      </c>
      <c r="U1752" s="20"/>
      <c r="V1752" s="20"/>
      <c r="W1752" s="20"/>
      <c r="X1752" s="20"/>
      <c r="Y1752" s="20"/>
      <c r="Z1752" s="20"/>
      <c r="AA1752" s="20"/>
      <c r="AB1752" s="20"/>
      <c r="AC1752" s="20"/>
      <c r="AD1752" s="20"/>
      <c r="AE1752" s="20"/>
      <c r="AF1752" s="20"/>
      <c r="AG1752" s="23"/>
      <c r="AH1752" s="20"/>
      <c r="AI1752" s="20"/>
      <c r="AJ1752" s="23"/>
      <c r="AK1752" s="20"/>
      <c r="AL1752" s="20"/>
      <c r="AM1752" s="20"/>
      <c r="AN1752" s="20"/>
      <c r="AO1752" s="20"/>
      <c r="AP1752" s="20"/>
      <c r="AQ1752" s="20"/>
      <c r="AR1752" s="20"/>
      <c r="AS1752" s="20"/>
      <c r="AT1752" s="20"/>
      <c r="AU1752" s="20"/>
    </row>
    <row r="1753" spans="17:47" x14ac:dyDescent="0.35">
      <c r="Q1753" s="18">
        <v>195</v>
      </c>
      <c r="R1753" s="20"/>
      <c r="S1753" s="20"/>
      <c r="T1753" s="18">
        <v>449</v>
      </c>
      <c r="U1753" s="20"/>
      <c r="V1753" s="20"/>
      <c r="W1753" s="20"/>
      <c r="X1753" s="20"/>
      <c r="Y1753" s="20"/>
      <c r="Z1753" s="20"/>
      <c r="AA1753" s="20"/>
      <c r="AB1753" s="20"/>
      <c r="AC1753" s="20"/>
      <c r="AD1753" s="20"/>
      <c r="AE1753" s="20"/>
      <c r="AF1753" s="20"/>
      <c r="AG1753" s="23"/>
      <c r="AH1753" s="20"/>
      <c r="AI1753" s="20"/>
      <c r="AJ1753" s="23"/>
      <c r="AK1753" s="20"/>
      <c r="AL1753" s="20"/>
      <c r="AM1753" s="20"/>
      <c r="AN1753" s="20"/>
      <c r="AO1753" s="20"/>
      <c r="AP1753" s="20"/>
      <c r="AQ1753" s="20"/>
      <c r="AR1753" s="20"/>
      <c r="AS1753" s="20"/>
      <c r="AT1753" s="20"/>
      <c r="AU1753" s="20"/>
    </row>
    <row r="1754" spans="17:47" x14ac:dyDescent="0.35">
      <c r="Q1754" s="18">
        <v>377</v>
      </c>
      <c r="R1754" s="20"/>
      <c r="S1754" s="20"/>
      <c r="T1754" s="18">
        <v>545</v>
      </c>
      <c r="U1754" s="20"/>
      <c r="V1754" s="20"/>
      <c r="W1754" s="20"/>
      <c r="X1754" s="20"/>
      <c r="Y1754" s="20"/>
      <c r="Z1754" s="20"/>
      <c r="AA1754" s="20"/>
      <c r="AB1754" s="20"/>
      <c r="AC1754" s="20"/>
      <c r="AD1754" s="20"/>
      <c r="AE1754" s="20"/>
      <c r="AF1754" s="20"/>
      <c r="AG1754" s="23"/>
      <c r="AH1754" s="20"/>
      <c r="AI1754" s="20"/>
      <c r="AJ1754" s="23"/>
      <c r="AK1754" s="20"/>
      <c r="AL1754" s="20"/>
      <c r="AM1754" s="20"/>
      <c r="AN1754" s="20"/>
      <c r="AO1754" s="20"/>
      <c r="AP1754" s="20"/>
      <c r="AQ1754" s="20"/>
      <c r="AR1754" s="20"/>
      <c r="AS1754" s="20"/>
      <c r="AT1754" s="20"/>
      <c r="AU1754" s="20"/>
    </row>
    <row r="1755" spans="17:47" x14ac:dyDescent="0.35">
      <c r="Q1755" s="18">
        <v>1248</v>
      </c>
      <c r="R1755" s="20"/>
      <c r="S1755" s="20"/>
      <c r="T1755" s="18">
        <v>457</v>
      </c>
      <c r="U1755" s="20"/>
      <c r="V1755" s="20"/>
      <c r="W1755" s="20"/>
      <c r="X1755" s="20"/>
      <c r="Y1755" s="20"/>
      <c r="Z1755" s="20"/>
      <c r="AA1755" s="20"/>
      <c r="AB1755" s="20"/>
      <c r="AC1755" s="20"/>
      <c r="AD1755" s="20"/>
      <c r="AE1755" s="20"/>
      <c r="AF1755" s="20"/>
      <c r="AG1755" s="23"/>
      <c r="AH1755" s="20"/>
      <c r="AI1755" s="20"/>
      <c r="AJ1755" s="23"/>
      <c r="AK1755" s="20"/>
      <c r="AL1755" s="20"/>
      <c r="AM1755" s="20"/>
      <c r="AN1755" s="20"/>
      <c r="AO1755" s="20"/>
      <c r="AP1755" s="20"/>
      <c r="AQ1755" s="20"/>
      <c r="AR1755" s="20"/>
      <c r="AS1755" s="20"/>
      <c r="AT1755" s="20"/>
      <c r="AU1755" s="20"/>
    </row>
    <row r="1756" spans="17:47" x14ac:dyDescent="0.35">
      <c r="Q1756" s="18">
        <v>991</v>
      </c>
      <c r="R1756" s="20"/>
      <c r="S1756" s="20"/>
      <c r="T1756" s="18">
        <v>1139</v>
      </c>
      <c r="U1756" s="20"/>
      <c r="V1756" s="20"/>
      <c r="W1756" s="20"/>
      <c r="X1756" s="20"/>
      <c r="Y1756" s="20"/>
      <c r="Z1756" s="20"/>
      <c r="AA1756" s="20"/>
      <c r="AB1756" s="20"/>
      <c r="AC1756" s="20"/>
      <c r="AD1756" s="20"/>
      <c r="AE1756" s="20"/>
      <c r="AF1756" s="20"/>
      <c r="AG1756" s="23"/>
      <c r="AH1756" s="20"/>
      <c r="AI1756" s="20"/>
      <c r="AJ1756" s="23"/>
      <c r="AK1756" s="20"/>
      <c r="AL1756" s="20"/>
      <c r="AM1756" s="20"/>
      <c r="AN1756" s="20"/>
      <c r="AO1756" s="20"/>
      <c r="AP1756" s="20"/>
      <c r="AQ1756" s="20"/>
      <c r="AR1756" s="20"/>
      <c r="AS1756" s="20"/>
      <c r="AT1756" s="20"/>
      <c r="AU1756" s="20"/>
    </row>
    <row r="1757" spans="17:47" x14ac:dyDescent="0.35">
      <c r="Q1757" s="18">
        <v>600</v>
      </c>
      <c r="R1757" s="20"/>
      <c r="S1757" s="20"/>
      <c r="T1757" s="18">
        <v>109</v>
      </c>
      <c r="U1757" s="20"/>
      <c r="V1757" s="20"/>
      <c r="W1757" s="20"/>
      <c r="X1757" s="20"/>
      <c r="Y1757" s="20"/>
      <c r="Z1757" s="20"/>
      <c r="AA1757" s="20"/>
      <c r="AB1757" s="20"/>
      <c r="AC1757" s="20"/>
      <c r="AD1757" s="20"/>
      <c r="AE1757" s="20"/>
      <c r="AF1757" s="20"/>
      <c r="AG1757" s="23"/>
      <c r="AH1757" s="20"/>
      <c r="AI1757" s="20"/>
      <c r="AJ1757" s="23"/>
      <c r="AK1757" s="20"/>
      <c r="AL1757" s="20"/>
      <c r="AM1757" s="20"/>
      <c r="AN1757" s="20"/>
      <c r="AO1757" s="20"/>
      <c r="AP1757" s="20"/>
      <c r="AQ1757" s="20"/>
      <c r="AR1757" s="20"/>
      <c r="AS1757" s="20"/>
      <c r="AT1757" s="20"/>
      <c r="AU1757" s="20"/>
    </row>
    <row r="1758" spans="17:47" x14ac:dyDescent="0.35">
      <c r="Q1758" s="18">
        <v>254</v>
      </c>
      <c r="R1758" s="20"/>
      <c r="S1758" s="20"/>
      <c r="T1758" s="18">
        <v>838</v>
      </c>
      <c r="U1758" s="20"/>
      <c r="V1758" s="20"/>
      <c r="W1758" s="20"/>
      <c r="X1758" s="20"/>
      <c r="Y1758" s="20"/>
      <c r="Z1758" s="20"/>
      <c r="AA1758" s="20"/>
      <c r="AB1758" s="20"/>
      <c r="AC1758" s="20"/>
      <c r="AD1758" s="20"/>
      <c r="AE1758" s="20"/>
      <c r="AF1758" s="20"/>
      <c r="AG1758" s="23"/>
      <c r="AH1758" s="20"/>
      <c r="AI1758" s="20"/>
      <c r="AJ1758" s="23"/>
      <c r="AK1758" s="20"/>
      <c r="AL1758" s="20"/>
      <c r="AM1758" s="20"/>
      <c r="AN1758" s="20"/>
      <c r="AO1758" s="20"/>
      <c r="AP1758" s="20"/>
      <c r="AQ1758" s="20"/>
      <c r="AR1758" s="20"/>
      <c r="AS1758" s="20"/>
      <c r="AT1758" s="20"/>
      <c r="AU1758" s="20"/>
    </row>
    <row r="1759" spans="17:47" x14ac:dyDescent="0.35">
      <c r="Q1759" s="18">
        <v>645</v>
      </c>
      <c r="R1759" s="20"/>
      <c r="S1759" s="20"/>
      <c r="T1759" s="18">
        <v>714</v>
      </c>
      <c r="U1759" s="20"/>
      <c r="V1759" s="20"/>
      <c r="W1759" s="20"/>
      <c r="X1759" s="20"/>
      <c r="Y1759" s="20"/>
      <c r="Z1759" s="20"/>
      <c r="AA1759" s="20"/>
      <c r="AB1759" s="20"/>
      <c r="AC1759" s="20"/>
      <c r="AD1759" s="20"/>
      <c r="AE1759" s="20"/>
      <c r="AF1759" s="20"/>
      <c r="AG1759" s="23"/>
      <c r="AH1759" s="20"/>
      <c r="AI1759" s="20"/>
      <c r="AJ1759" s="23"/>
      <c r="AK1759" s="20"/>
      <c r="AL1759" s="20"/>
      <c r="AM1759" s="20"/>
      <c r="AN1759" s="20"/>
      <c r="AO1759" s="20"/>
      <c r="AP1759" s="20"/>
      <c r="AQ1759" s="20"/>
      <c r="AR1759" s="20"/>
      <c r="AS1759" s="20"/>
      <c r="AT1759" s="20"/>
      <c r="AU1759" s="20"/>
    </row>
    <row r="1760" spans="17:47" x14ac:dyDescent="0.35">
      <c r="Q1760" s="18">
        <v>205</v>
      </c>
      <c r="R1760" s="20"/>
      <c r="S1760" s="20"/>
      <c r="T1760" s="18">
        <v>798</v>
      </c>
      <c r="U1760" s="20"/>
      <c r="V1760" s="20"/>
      <c r="W1760" s="20"/>
      <c r="X1760" s="20"/>
      <c r="Y1760" s="20"/>
      <c r="Z1760" s="20"/>
      <c r="AA1760" s="20"/>
      <c r="AB1760" s="20"/>
      <c r="AC1760" s="20"/>
      <c r="AD1760" s="20"/>
      <c r="AE1760" s="20"/>
      <c r="AF1760" s="20"/>
      <c r="AG1760" s="23"/>
      <c r="AH1760" s="20"/>
      <c r="AI1760" s="20"/>
      <c r="AJ1760" s="23"/>
      <c r="AK1760" s="20"/>
      <c r="AL1760" s="20"/>
      <c r="AM1760" s="20"/>
      <c r="AN1760" s="20"/>
      <c r="AO1760" s="20"/>
      <c r="AP1760" s="20"/>
      <c r="AQ1760" s="20"/>
      <c r="AR1760" s="20"/>
      <c r="AS1760" s="20"/>
      <c r="AT1760" s="20"/>
      <c r="AU1760" s="20"/>
    </row>
    <row r="1761" spans="17:47" x14ac:dyDescent="0.35">
      <c r="Q1761" s="18">
        <v>137</v>
      </c>
      <c r="R1761" s="20"/>
      <c r="S1761" s="20"/>
      <c r="T1761" s="18">
        <v>96</v>
      </c>
      <c r="U1761" s="20"/>
      <c r="V1761" s="20"/>
      <c r="W1761" s="20"/>
      <c r="X1761" s="20"/>
      <c r="Y1761" s="20"/>
      <c r="Z1761" s="20"/>
      <c r="AA1761" s="20"/>
      <c r="AB1761" s="20"/>
      <c r="AC1761" s="20"/>
      <c r="AD1761" s="20"/>
      <c r="AE1761" s="20"/>
      <c r="AF1761" s="20"/>
      <c r="AG1761" s="23"/>
      <c r="AH1761" s="20"/>
      <c r="AI1761" s="20"/>
      <c r="AJ1761" s="23"/>
      <c r="AK1761" s="20"/>
      <c r="AL1761" s="20"/>
      <c r="AM1761" s="20"/>
      <c r="AN1761" s="20"/>
      <c r="AO1761" s="20"/>
      <c r="AP1761" s="20"/>
      <c r="AQ1761" s="20"/>
      <c r="AR1761" s="20"/>
      <c r="AS1761" s="20"/>
      <c r="AT1761" s="20"/>
      <c r="AU1761" s="20"/>
    </row>
    <row r="1762" spans="17:47" x14ac:dyDescent="0.35">
      <c r="Q1762" s="18">
        <v>197</v>
      </c>
      <c r="R1762" s="20"/>
      <c r="S1762" s="20"/>
      <c r="T1762" s="18">
        <v>642</v>
      </c>
      <c r="U1762" s="20"/>
      <c r="V1762" s="20"/>
      <c r="W1762" s="20"/>
      <c r="X1762" s="20"/>
      <c r="Y1762" s="20"/>
      <c r="Z1762" s="20"/>
      <c r="AA1762" s="20"/>
      <c r="AB1762" s="20"/>
      <c r="AC1762" s="20"/>
      <c r="AD1762" s="20"/>
      <c r="AE1762" s="20"/>
      <c r="AF1762" s="20"/>
      <c r="AG1762" s="23"/>
      <c r="AH1762" s="20"/>
      <c r="AI1762" s="20"/>
      <c r="AJ1762" s="23"/>
      <c r="AK1762" s="20"/>
      <c r="AL1762" s="20"/>
      <c r="AM1762" s="20"/>
      <c r="AN1762" s="20"/>
      <c r="AO1762" s="20"/>
      <c r="AP1762" s="20"/>
      <c r="AQ1762" s="20"/>
      <c r="AR1762" s="20"/>
      <c r="AS1762" s="20"/>
      <c r="AT1762" s="20"/>
      <c r="AU1762" s="20"/>
    </row>
    <row r="1763" spans="17:47" x14ac:dyDescent="0.35">
      <c r="Q1763" s="18">
        <v>298</v>
      </c>
      <c r="R1763" s="20"/>
      <c r="S1763" s="20"/>
      <c r="T1763" s="18">
        <v>173</v>
      </c>
      <c r="U1763" s="20"/>
      <c r="V1763" s="20"/>
      <c r="W1763" s="20"/>
      <c r="X1763" s="20"/>
      <c r="Y1763" s="20"/>
      <c r="Z1763" s="20"/>
      <c r="AA1763" s="20"/>
      <c r="AB1763" s="20"/>
      <c r="AC1763" s="20"/>
      <c r="AD1763" s="20"/>
      <c r="AE1763" s="20"/>
      <c r="AF1763" s="20"/>
      <c r="AG1763" s="23"/>
      <c r="AH1763" s="20"/>
      <c r="AI1763" s="20"/>
      <c r="AJ1763" s="23"/>
      <c r="AK1763" s="20"/>
      <c r="AL1763" s="20"/>
      <c r="AM1763" s="20"/>
      <c r="AN1763" s="20"/>
      <c r="AO1763" s="20"/>
      <c r="AP1763" s="20"/>
      <c r="AQ1763" s="20"/>
      <c r="AR1763" s="20"/>
      <c r="AS1763" s="20"/>
      <c r="AT1763" s="20"/>
      <c r="AU1763" s="20"/>
    </row>
    <row r="1764" spans="17:47" x14ac:dyDescent="0.35">
      <c r="Q1764" s="18">
        <v>324</v>
      </c>
      <c r="R1764" s="20"/>
      <c r="S1764" s="20"/>
      <c r="T1764" s="18">
        <v>665</v>
      </c>
      <c r="U1764" s="20"/>
      <c r="V1764" s="20"/>
      <c r="W1764" s="20"/>
      <c r="X1764" s="20"/>
      <c r="Y1764" s="20"/>
      <c r="Z1764" s="20"/>
      <c r="AA1764" s="20"/>
      <c r="AB1764" s="20"/>
      <c r="AC1764" s="20"/>
      <c r="AD1764" s="20"/>
      <c r="AE1764" s="20"/>
      <c r="AF1764" s="20"/>
      <c r="AG1764" s="23"/>
      <c r="AH1764" s="20"/>
      <c r="AI1764" s="20"/>
      <c r="AJ1764" s="23"/>
      <c r="AK1764" s="20"/>
      <c r="AL1764" s="20"/>
      <c r="AM1764" s="20"/>
      <c r="AN1764" s="20"/>
      <c r="AO1764" s="20"/>
      <c r="AP1764" s="20"/>
      <c r="AQ1764" s="20"/>
      <c r="AR1764" s="20"/>
      <c r="AS1764" s="20"/>
      <c r="AT1764" s="20"/>
      <c r="AU1764" s="20"/>
    </row>
    <row r="1765" spans="17:47" x14ac:dyDescent="0.35">
      <c r="Q1765" s="18">
        <v>295</v>
      </c>
      <c r="R1765" s="20"/>
      <c r="S1765" s="20"/>
      <c r="T1765" s="18">
        <v>532</v>
      </c>
      <c r="U1765" s="20"/>
      <c r="V1765" s="20"/>
      <c r="W1765" s="20"/>
      <c r="X1765" s="20"/>
      <c r="Y1765" s="20"/>
      <c r="Z1765" s="20"/>
      <c r="AA1765" s="20"/>
      <c r="AB1765" s="20"/>
      <c r="AC1765" s="20"/>
      <c r="AD1765" s="20"/>
      <c r="AE1765" s="20"/>
      <c r="AF1765" s="20"/>
      <c r="AG1765" s="23"/>
      <c r="AH1765" s="20"/>
      <c r="AI1765" s="20"/>
      <c r="AJ1765" s="23"/>
      <c r="AK1765" s="20"/>
      <c r="AL1765" s="20"/>
      <c r="AM1765" s="20"/>
      <c r="AN1765" s="20"/>
      <c r="AO1765" s="20"/>
      <c r="AP1765" s="20"/>
      <c r="AQ1765" s="20"/>
      <c r="AR1765" s="20"/>
      <c r="AS1765" s="20"/>
      <c r="AT1765" s="20"/>
      <c r="AU1765" s="20"/>
    </row>
    <row r="1766" spans="17:47" x14ac:dyDescent="0.35">
      <c r="Q1766" s="18">
        <v>140</v>
      </c>
      <c r="R1766" s="20"/>
      <c r="S1766" s="20"/>
      <c r="T1766" s="18">
        <v>2019</v>
      </c>
      <c r="U1766" s="20"/>
      <c r="V1766" s="20"/>
      <c r="W1766" s="20"/>
      <c r="X1766" s="20"/>
      <c r="Y1766" s="20"/>
      <c r="Z1766" s="20"/>
      <c r="AA1766" s="20"/>
      <c r="AB1766" s="20"/>
      <c r="AC1766" s="20"/>
      <c r="AD1766" s="20"/>
      <c r="AE1766" s="20"/>
      <c r="AF1766" s="20"/>
      <c r="AG1766" s="23"/>
      <c r="AH1766" s="20"/>
      <c r="AI1766" s="20"/>
      <c r="AJ1766" s="23"/>
      <c r="AK1766" s="20"/>
      <c r="AL1766" s="20"/>
      <c r="AM1766" s="20"/>
      <c r="AN1766" s="20"/>
      <c r="AO1766" s="20"/>
      <c r="AP1766" s="20"/>
      <c r="AQ1766" s="20"/>
      <c r="AR1766" s="20"/>
      <c r="AS1766" s="20"/>
      <c r="AT1766" s="20"/>
      <c r="AU1766" s="20"/>
    </row>
    <row r="1767" spans="17:47" x14ac:dyDescent="0.35">
      <c r="Q1767" s="18">
        <v>700</v>
      </c>
      <c r="R1767" s="20"/>
      <c r="S1767" s="20"/>
      <c r="T1767" s="18">
        <v>1645</v>
      </c>
      <c r="U1767" s="20"/>
      <c r="V1767" s="20"/>
      <c r="W1767" s="20"/>
      <c r="X1767" s="20"/>
      <c r="Y1767" s="20"/>
      <c r="Z1767" s="20"/>
      <c r="AA1767" s="20"/>
      <c r="AB1767" s="20"/>
      <c r="AC1767" s="20"/>
      <c r="AD1767" s="20"/>
      <c r="AE1767" s="20"/>
      <c r="AF1767" s="20"/>
      <c r="AG1767" s="23"/>
      <c r="AH1767" s="20"/>
      <c r="AI1767" s="20"/>
      <c r="AJ1767" s="23"/>
      <c r="AK1767" s="20"/>
      <c r="AL1767" s="20"/>
      <c r="AM1767" s="20"/>
      <c r="AN1767" s="20"/>
      <c r="AO1767" s="20"/>
      <c r="AP1767" s="20"/>
      <c r="AQ1767" s="20"/>
      <c r="AR1767" s="20"/>
      <c r="AS1767" s="20"/>
      <c r="AT1767" s="20"/>
      <c r="AU1767" s="20"/>
    </row>
    <row r="1768" spans="17:47" x14ac:dyDescent="0.35">
      <c r="Q1768" s="18">
        <v>169</v>
      </c>
      <c r="R1768" s="20"/>
      <c r="S1768" s="20"/>
      <c r="T1768" s="18">
        <v>1256</v>
      </c>
      <c r="U1768" s="20"/>
      <c r="V1768" s="20"/>
      <c r="W1768" s="20"/>
      <c r="X1768" s="20"/>
      <c r="Y1768" s="20"/>
      <c r="Z1768" s="20"/>
      <c r="AA1768" s="20"/>
      <c r="AB1768" s="20"/>
      <c r="AC1768" s="20"/>
      <c r="AD1768" s="20"/>
      <c r="AE1768" s="20"/>
      <c r="AF1768" s="20"/>
      <c r="AG1768" s="23"/>
      <c r="AH1768" s="20"/>
      <c r="AI1768" s="20"/>
      <c r="AJ1768" s="23"/>
      <c r="AK1768" s="20"/>
      <c r="AL1768" s="20"/>
      <c r="AM1768" s="20"/>
      <c r="AN1768" s="20"/>
      <c r="AO1768" s="20"/>
      <c r="AP1768" s="20"/>
      <c r="AQ1768" s="20"/>
      <c r="AR1768" s="20"/>
      <c r="AS1768" s="20"/>
      <c r="AT1768" s="20"/>
      <c r="AU1768" s="20"/>
    </row>
    <row r="1769" spans="17:47" x14ac:dyDescent="0.35">
      <c r="Q1769" s="18">
        <v>193</v>
      </c>
      <c r="R1769" s="20"/>
      <c r="S1769" s="20"/>
      <c r="T1769" s="20"/>
      <c r="U1769" s="20"/>
      <c r="V1769" s="20"/>
      <c r="W1769" s="20"/>
      <c r="X1769" s="20"/>
      <c r="Y1769" s="20"/>
      <c r="Z1769" s="20"/>
      <c r="AA1769" s="20"/>
      <c r="AB1769" s="20"/>
      <c r="AC1769" s="20"/>
      <c r="AD1769" s="20"/>
      <c r="AE1769" s="20"/>
      <c r="AF1769" s="20"/>
      <c r="AG1769" s="23"/>
      <c r="AH1769" s="20"/>
      <c r="AI1769" s="20"/>
      <c r="AJ1769" s="20"/>
      <c r="AK1769" s="20"/>
      <c r="AL1769" s="20"/>
      <c r="AM1769" s="20"/>
      <c r="AN1769" s="20"/>
      <c r="AO1769" s="20"/>
      <c r="AP1769" s="20"/>
      <c r="AQ1769" s="20"/>
      <c r="AR1769" s="20"/>
      <c r="AS1769" s="20"/>
      <c r="AT1769" s="20"/>
      <c r="AU1769" s="20"/>
    </row>
    <row r="1770" spans="17:47" x14ac:dyDescent="0.35">
      <c r="Q1770" s="18">
        <v>187</v>
      </c>
      <c r="R1770" s="20"/>
      <c r="S1770" s="20"/>
      <c r="T1770" s="20"/>
      <c r="U1770" s="20"/>
      <c r="V1770" s="20"/>
      <c r="W1770" s="20"/>
      <c r="X1770" s="20"/>
      <c r="Y1770" s="20"/>
      <c r="Z1770" s="20"/>
      <c r="AA1770" s="20"/>
      <c r="AB1770" s="20"/>
      <c r="AC1770" s="20"/>
      <c r="AD1770" s="20"/>
      <c r="AE1770" s="20"/>
      <c r="AF1770" s="20"/>
      <c r="AG1770" s="23"/>
      <c r="AH1770" s="20"/>
      <c r="AI1770" s="20"/>
      <c r="AJ1770" s="20"/>
      <c r="AK1770" s="20"/>
      <c r="AL1770" s="20"/>
      <c r="AM1770" s="20"/>
      <c r="AN1770" s="20"/>
      <c r="AO1770" s="20"/>
      <c r="AP1770" s="20"/>
      <c r="AQ1770" s="20"/>
      <c r="AR1770" s="20"/>
      <c r="AS1770" s="20"/>
      <c r="AT1770" s="20"/>
      <c r="AU1770" s="20"/>
    </row>
    <row r="1771" spans="17:47" x14ac:dyDescent="0.35">
      <c r="Q1771" s="18">
        <v>240</v>
      </c>
      <c r="R1771" s="20"/>
      <c r="S1771" s="20"/>
      <c r="T1771" s="20"/>
      <c r="U1771" s="20"/>
      <c r="V1771" s="20"/>
      <c r="W1771" s="20"/>
      <c r="X1771" s="20"/>
      <c r="Y1771" s="20"/>
      <c r="Z1771" s="20"/>
      <c r="AA1771" s="20"/>
      <c r="AB1771" s="20"/>
      <c r="AC1771" s="20"/>
      <c r="AD1771" s="20"/>
      <c r="AE1771" s="20"/>
      <c r="AF1771" s="20"/>
      <c r="AG1771" s="23"/>
      <c r="AH1771" s="20"/>
      <c r="AI1771" s="20"/>
      <c r="AJ1771" s="20"/>
      <c r="AK1771" s="20"/>
      <c r="AL1771" s="20"/>
      <c r="AM1771" s="20"/>
      <c r="AN1771" s="20"/>
      <c r="AO1771" s="20"/>
      <c r="AP1771" s="20"/>
      <c r="AQ1771" s="20"/>
      <c r="AR1771" s="20"/>
      <c r="AS1771" s="20"/>
      <c r="AT1771" s="20"/>
      <c r="AU1771" s="20"/>
    </row>
    <row r="1772" spans="17:47" x14ac:dyDescent="0.35">
      <c r="Q1772" s="18">
        <v>83</v>
      </c>
      <c r="R1772" s="20"/>
      <c r="S1772" s="20"/>
      <c r="T1772" s="20"/>
      <c r="U1772" s="20"/>
      <c r="V1772" s="20"/>
      <c r="W1772" s="20"/>
      <c r="X1772" s="20"/>
      <c r="Y1772" s="20"/>
      <c r="Z1772" s="20"/>
      <c r="AA1772" s="20"/>
      <c r="AB1772" s="20"/>
      <c r="AC1772" s="20"/>
      <c r="AD1772" s="20"/>
      <c r="AE1772" s="20"/>
      <c r="AF1772" s="20"/>
      <c r="AG1772" s="23"/>
      <c r="AH1772" s="20"/>
      <c r="AI1772" s="20"/>
      <c r="AJ1772" s="20"/>
      <c r="AK1772" s="20"/>
      <c r="AL1772" s="20"/>
      <c r="AM1772" s="20"/>
      <c r="AN1772" s="20"/>
      <c r="AO1772" s="20"/>
      <c r="AP1772" s="20"/>
      <c r="AQ1772" s="20"/>
      <c r="AR1772" s="20"/>
      <c r="AS1772" s="20"/>
      <c r="AT1772" s="20"/>
      <c r="AU1772" s="20"/>
    </row>
    <row r="1773" spans="17:47" x14ac:dyDescent="0.35">
      <c r="Q1773" s="18">
        <v>269</v>
      </c>
      <c r="R1773" s="20"/>
      <c r="S1773" s="20"/>
      <c r="T1773" s="20"/>
      <c r="U1773" s="20"/>
      <c r="V1773" s="20"/>
      <c r="W1773" s="20"/>
      <c r="X1773" s="20"/>
      <c r="Y1773" s="20"/>
      <c r="Z1773" s="20"/>
      <c r="AA1773" s="20"/>
      <c r="AB1773" s="20"/>
      <c r="AC1773" s="20"/>
      <c r="AD1773" s="20"/>
      <c r="AE1773" s="20"/>
      <c r="AF1773" s="20"/>
      <c r="AG1773" s="23"/>
      <c r="AH1773" s="20"/>
      <c r="AI1773" s="20"/>
      <c r="AJ1773" s="20"/>
      <c r="AK1773" s="20"/>
      <c r="AL1773" s="20"/>
      <c r="AM1773" s="20"/>
      <c r="AN1773" s="20"/>
      <c r="AO1773" s="20"/>
      <c r="AP1773" s="20"/>
      <c r="AQ1773" s="20"/>
      <c r="AR1773" s="20"/>
      <c r="AS1773" s="20"/>
      <c r="AT1773" s="20"/>
      <c r="AU1773" s="20"/>
    </row>
    <row r="1774" spans="17:47" x14ac:dyDescent="0.35">
      <c r="Q1774" s="18">
        <v>151</v>
      </c>
      <c r="R1774" s="20"/>
      <c r="S1774" s="20"/>
      <c r="T1774" s="20"/>
      <c r="U1774" s="20"/>
      <c r="V1774" s="20"/>
      <c r="W1774" s="20"/>
      <c r="X1774" s="20"/>
      <c r="Y1774" s="20"/>
      <c r="Z1774" s="20"/>
      <c r="AA1774" s="20"/>
      <c r="AB1774" s="20"/>
      <c r="AC1774" s="20"/>
      <c r="AD1774" s="20"/>
      <c r="AE1774" s="20"/>
      <c r="AF1774" s="20"/>
      <c r="AG1774" s="23"/>
      <c r="AH1774" s="20"/>
      <c r="AI1774" s="20"/>
      <c r="AJ1774" s="20"/>
      <c r="AK1774" s="20"/>
      <c r="AL1774" s="20"/>
      <c r="AM1774" s="20"/>
      <c r="AN1774" s="20"/>
      <c r="AO1774" s="20"/>
      <c r="AP1774" s="20"/>
      <c r="AQ1774" s="20"/>
      <c r="AR1774" s="20"/>
      <c r="AS1774" s="20"/>
      <c r="AT1774" s="20"/>
      <c r="AU1774" s="20"/>
    </row>
    <row r="1775" spans="17:47" x14ac:dyDescent="0.35">
      <c r="Q1775" s="18">
        <v>147</v>
      </c>
      <c r="R1775" s="20"/>
      <c r="S1775" s="20"/>
      <c r="T1775" s="20"/>
      <c r="U1775" s="20"/>
      <c r="V1775" s="20"/>
      <c r="W1775" s="20"/>
      <c r="X1775" s="20"/>
      <c r="Y1775" s="20"/>
      <c r="Z1775" s="20"/>
      <c r="AA1775" s="20"/>
      <c r="AB1775" s="20"/>
      <c r="AC1775" s="20"/>
      <c r="AD1775" s="20"/>
      <c r="AE1775" s="20"/>
      <c r="AF1775" s="20"/>
      <c r="AG1775" s="23"/>
      <c r="AH1775" s="20"/>
      <c r="AI1775" s="20"/>
      <c r="AJ1775" s="20"/>
      <c r="AK1775" s="20"/>
      <c r="AL1775" s="20"/>
      <c r="AM1775" s="20"/>
      <c r="AN1775" s="20"/>
      <c r="AO1775" s="20"/>
      <c r="AP1775" s="20"/>
      <c r="AQ1775" s="20"/>
      <c r="AR1775" s="20"/>
      <c r="AS1775" s="20"/>
      <c r="AT1775" s="20"/>
      <c r="AU1775" s="20"/>
    </row>
    <row r="1776" spans="17:47" x14ac:dyDescent="0.35">
      <c r="Q1776" s="18">
        <v>323</v>
      </c>
      <c r="R1776" s="20"/>
      <c r="S1776" s="20"/>
      <c r="T1776" s="20"/>
      <c r="U1776" s="20"/>
      <c r="V1776" s="20"/>
      <c r="W1776" s="20"/>
      <c r="X1776" s="20"/>
      <c r="Y1776" s="20"/>
      <c r="Z1776" s="20"/>
      <c r="AA1776" s="20"/>
      <c r="AB1776" s="20"/>
      <c r="AC1776" s="20"/>
      <c r="AD1776" s="20"/>
      <c r="AE1776" s="20"/>
      <c r="AF1776" s="20"/>
      <c r="AG1776" s="23"/>
      <c r="AH1776" s="20"/>
      <c r="AI1776" s="20"/>
      <c r="AJ1776" s="20"/>
      <c r="AK1776" s="20"/>
      <c r="AL1776" s="20"/>
      <c r="AM1776" s="20"/>
      <c r="AN1776" s="20"/>
      <c r="AO1776" s="20"/>
      <c r="AP1776" s="20"/>
      <c r="AQ1776" s="20"/>
      <c r="AR1776" s="20"/>
      <c r="AS1776" s="20"/>
      <c r="AT1776" s="20"/>
      <c r="AU1776" s="20"/>
    </row>
    <row r="1777" spans="17:47" x14ac:dyDescent="0.35">
      <c r="Q1777" s="18">
        <v>244</v>
      </c>
      <c r="R1777" s="20"/>
      <c r="S1777" s="20"/>
      <c r="T1777" s="20"/>
      <c r="U1777" s="20"/>
      <c r="V1777" s="20"/>
      <c r="W1777" s="20"/>
      <c r="X1777" s="20"/>
      <c r="Y1777" s="20"/>
      <c r="Z1777" s="20"/>
      <c r="AA1777" s="20"/>
      <c r="AB1777" s="20"/>
      <c r="AC1777" s="20"/>
      <c r="AD1777" s="20"/>
      <c r="AE1777" s="20"/>
      <c r="AF1777" s="20"/>
      <c r="AG1777" s="23"/>
      <c r="AH1777" s="20"/>
      <c r="AI1777" s="20"/>
      <c r="AJ1777" s="20"/>
      <c r="AK1777" s="20"/>
      <c r="AL1777" s="20"/>
      <c r="AM1777" s="20"/>
      <c r="AN1777" s="20"/>
      <c r="AO1777" s="20"/>
      <c r="AP1777" s="20"/>
      <c r="AQ1777" s="20"/>
      <c r="AR1777" s="20"/>
      <c r="AS1777" s="20"/>
      <c r="AT1777" s="20"/>
      <c r="AU1777" s="20"/>
    </row>
    <row r="1778" spans="17:47" x14ac:dyDescent="0.35">
      <c r="Q1778" s="18">
        <v>164</v>
      </c>
      <c r="R1778" s="20"/>
      <c r="S1778" s="20"/>
      <c r="T1778" s="20"/>
      <c r="U1778" s="20"/>
      <c r="V1778" s="20"/>
      <c r="W1778" s="20"/>
      <c r="X1778" s="20"/>
      <c r="Y1778" s="20"/>
      <c r="Z1778" s="20"/>
      <c r="AA1778" s="20"/>
      <c r="AB1778" s="20"/>
      <c r="AC1778" s="20"/>
      <c r="AD1778" s="20"/>
      <c r="AE1778" s="20"/>
      <c r="AF1778" s="20"/>
      <c r="AG1778" s="23"/>
      <c r="AH1778" s="20"/>
      <c r="AI1778" s="20"/>
      <c r="AJ1778" s="20"/>
      <c r="AK1778" s="20"/>
      <c r="AL1778" s="20"/>
      <c r="AM1778" s="20"/>
      <c r="AN1778" s="20"/>
      <c r="AO1778" s="20"/>
      <c r="AP1778" s="20"/>
      <c r="AQ1778" s="20"/>
      <c r="AR1778" s="20"/>
      <c r="AS1778" s="20"/>
      <c r="AT1778" s="20"/>
      <c r="AU1778" s="20"/>
    </row>
    <row r="1779" spans="17:47" x14ac:dyDescent="0.35">
      <c r="Q1779" s="18">
        <v>56</v>
      </c>
      <c r="R1779" s="20"/>
      <c r="S1779" s="20"/>
      <c r="T1779" s="20"/>
      <c r="U1779" s="20"/>
      <c r="V1779" s="20"/>
      <c r="W1779" s="20"/>
      <c r="X1779" s="20"/>
      <c r="Y1779" s="20"/>
      <c r="Z1779" s="20"/>
      <c r="AA1779" s="20"/>
      <c r="AB1779" s="20"/>
      <c r="AC1779" s="20"/>
      <c r="AD1779" s="20"/>
      <c r="AE1779" s="20"/>
      <c r="AF1779" s="20"/>
      <c r="AG1779" s="23"/>
      <c r="AH1779" s="20"/>
      <c r="AI1779" s="20"/>
      <c r="AJ1779" s="20"/>
      <c r="AK1779" s="20"/>
      <c r="AL1779" s="20"/>
      <c r="AM1779" s="20"/>
      <c r="AN1779" s="20"/>
      <c r="AO1779" s="20"/>
      <c r="AP1779" s="20"/>
      <c r="AQ1779" s="20"/>
      <c r="AR1779" s="20"/>
      <c r="AS1779" s="20"/>
      <c r="AT1779" s="20"/>
      <c r="AU1779" s="20"/>
    </row>
    <row r="1780" spans="17:47" x14ac:dyDescent="0.35">
      <c r="Q1780" s="18">
        <v>239</v>
      </c>
      <c r="R1780" s="20"/>
      <c r="S1780" s="20"/>
      <c r="T1780" s="20"/>
      <c r="U1780" s="20"/>
      <c r="V1780" s="20"/>
      <c r="W1780" s="20"/>
      <c r="X1780" s="20"/>
      <c r="Y1780" s="20"/>
      <c r="Z1780" s="20"/>
      <c r="AA1780" s="20"/>
      <c r="AB1780" s="20"/>
      <c r="AC1780" s="20"/>
      <c r="AD1780" s="20"/>
      <c r="AE1780" s="20"/>
      <c r="AF1780" s="20"/>
      <c r="AG1780" s="23"/>
      <c r="AH1780" s="20"/>
      <c r="AI1780" s="20"/>
      <c r="AJ1780" s="20"/>
      <c r="AK1780" s="20"/>
      <c r="AL1780" s="20"/>
      <c r="AM1780" s="20"/>
      <c r="AN1780" s="20"/>
      <c r="AO1780" s="20"/>
      <c r="AP1780" s="20"/>
      <c r="AQ1780" s="20"/>
      <c r="AR1780" s="20"/>
      <c r="AS1780" s="20"/>
      <c r="AT1780" s="20"/>
      <c r="AU1780" s="20"/>
    </row>
    <row r="1781" spans="17:47" x14ac:dyDescent="0.35">
      <c r="Q1781" s="18">
        <v>165</v>
      </c>
      <c r="R1781" s="20"/>
      <c r="S1781" s="20"/>
      <c r="T1781" s="20"/>
      <c r="U1781" s="20"/>
      <c r="V1781" s="20"/>
      <c r="W1781" s="20"/>
      <c r="X1781" s="20"/>
      <c r="Y1781" s="20"/>
      <c r="Z1781" s="20"/>
      <c r="AA1781" s="20"/>
      <c r="AB1781" s="20"/>
      <c r="AC1781" s="20"/>
      <c r="AD1781" s="20"/>
      <c r="AE1781" s="20"/>
      <c r="AF1781" s="20"/>
      <c r="AG1781" s="23"/>
      <c r="AH1781" s="20"/>
      <c r="AI1781" s="20"/>
      <c r="AJ1781" s="20"/>
      <c r="AK1781" s="20"/>
      <c r="AL1781" s="20"/>
      <c r="AM1781" s="20"/>
      <c r="AN1781" s="20"/>
      <c r="AO1781" s="20"/>
      <c r="AP1781" s="20"/>
      <c r="AQ1781" s="20"/>
      <c r="AR1781" s="20"/>
      <c r="AS1781" s="20"/>
      <c r="AT1781" s="20"/>
      <c r="AU1781" s="20"/>
    </row>
    <row r="1782" spans="17:47" x14ac:dyDescent="0.35">
      <c r="Q1782" s="18">
        <v>71</v>
      </c>
      <c r="R1782" s="20"/>
      <c r="S1782" s="20"/>
      <c r="T1782" s="20"/>
      <c r="U1782" s="20"/>
      <c r="V1782" s="20"/>
      <c r="W1782" s="20"/>
      <c r="X1782" s="20"/>
      <c r="Y1782" s="20"/>
      <c r="Z1782" s="20"/>
      <c r="AA1782" s="20"/>
      <c r="AB1782" s="20"/>
      <c r="AC1782" s="20"/>
      <c r="AD1782" s="20"/>
      <c r="AE1782" s="20"/>
      <c r="AF1782" s="20"/>
      <c r="AG1782" s="23"/>
      <c r="AH1782" s="20"/>
      <c r="AI1782" s="20"/>
      <c r="AJ1782" s="20"/>
      <c r="AK1782" s="20"/>
      <c r="AL1782" s="20"/>
      <c r="AM1782" s="20"/>
      <c r="AN1782" s="20"/>
      <c r="AO1782" s="20"/>
      <c r="AP1782" s="20"/>
      <c r="AQ1782" s="20"/>
      <c r="AR1782" s="20"/>
      <c r="AS1782" s="20"/>
      <c r="AT1782" s="20"/>
      <c r="AU1782" s="20"/>
    </row>
    <row r="1783" spans="17:47" x14ac:dyDescent="0.35">
      <c r="Q1783" s="18">
        <v>332</v>
      </c>
      <c r="R1783" s="20"/>
      <c r="S1783" s="20"/>
      <c r="T1783" s="20"/>
      <c r="U1783" s="20"/>
      <c r="V1783" s="20"/>
      <c r="W1783" s="20"/>
      <c r="X1783" s="20"/>
      <c r="Y1783" s="20"/>
      <c r="Z1783" s="20"/>
      <c r="AA1783" s="20"/>
      <c r="AB1783" s="20"/>
      <c r="AC1783" s="20"/>
      <c r="AD1783" s="20"/>
      <c r="AE1783" s="20"/>
      <c r="AF1783" s="20"/>
      <c r="AG1783" s="23"/>
      <c r="AH1783" s="20"/>
      <c r="AI1783" s="20"/>
      <c r="AJ1783" s="20"/>
      <c r="AK1783" s="20"/>
      <c r="AL1783" s="20"/>
      <c r="AM1783" s="20"/>
      <c r="AN1783" s="20"/>
      <c r="AO1783" s="20"/>
      <c r="AP1783" s="20"/>
      <c r="AQ1783" s="20"/>
      <c r="AR1783" s="20"/>
      <c r="AS1783" s="20"/>
      <c r="AT1783" s="20"/>
      <c r="AU1783" s="20"/>
    </row>
    <row r="1784" spans="17:47" x14ac:dyDescent="0.35">
      <c r="Q1784" s="18">
        <v>120</v>
      </c>
      <c r="R1784" s="20"/>
      <c r="S1784" s="20"/>
      <c r="T1784" s="20"/>
      <c r="U1784" s="20"/>
      <c r="V1784" s="20"/>
      <c r="W1784" s="20"/>
      <c r="X1784" s="20"/>
      <c r="Y1784" s="20"/>
      <c r="Z1784" s="20"/>
      <c r="AA1784" s="20"/>
      <c r="AB1784" s="20"/>
      <c r="AC1784" s="20"/>
      <c r="AD1784" s="20"/>
      <c r="AE1784" s="20"/>
      <c r="AF1784" s="20"/>
      <c r="AG1784" s="23"/>
      <c r="AH1784" s="20"/>
      <c r="AI1784" s="20"/>
      <c r="AJ1784" s="20"/>
      <c r="AK1784" s="20"/>
      <c r="AL1784" s="20"/>
      <c r="AM1784" s="20"/>
      <c r="AN1784" s="20"/>
      <c r="AO1784" s="20"/>
      <c r="AP1784" s="20"/>
      <c r="AQ1784" s="20"/>
      <c r="AR1784" s="20"/>
      <c r="AS1784" s="20"/>
      <c r="AT1784" s="20"/>
      <c r="AU1784" s="20"/>
    </row>
    <row r="1785" spans="17:47" x14ac:dyDescent="0.35">
      <c r="Q1785" s="18">
        <v>165</v>
      </c>
      <c r="R1785" s="20"/>
      <c r="S1785" s="20"/>
      <c r="T1785" s="20"/>
      <c r="U1785" s="20"/>
      <c r="V1785" s="20"/>
      <c r="W1785" s="20"/>
      <c r="X1785" s="20"/>
      <c r="Y1785" s="20"/>
      <c r="Z1785" s="20"/>
      <c r="AA1785" s="20"/>
      <c r="AB1785" s="20"/>
      <c r="AC1785" s="20"/>
      <c r="AD1785" s="20"/>
      <c r="AE1785" s="20"/>
      <c r="AF1785" s="20"/>
      <c r="AG1785" s="23"/>
      <c r="AH1785" s="20"/>
      <c r="AI1785" s="20"/>
      <c r="AJ1785" s="20"/>
      <c r="AK1785" s="20"/>
      <c r="AL1785" s="20"/>
      <c r="AM1785" s="20"/>
      <c r="AN1785" s="20"/>
      <c r="AO1785" s="20"/>
      <c r="AP1785" s="20"/>
      <c r="AQ1785" s="20"/>
      <c r="AR1785" s="20"/>
      <c r="AS1785" s="20"/>
      <c r="AT1785" s="20"/>
      <c r="AU1785" s="20"/>
    </row>
    <row r="1786" spans="17:47" x14ac:dyDescent="0.35">
      <c r="Q1786" s="18">
        <v>176</v>
      </c>
      <c r="R1786" s="20"/>
      <c r="S1786" s="20"/>
      <c r="T1786" s="20"/>
      <c r="U1786" s="20"/>
      <c r="V1786" s="20"/>
      <c r="W1786" s="20"/>
      <c r="X1786" s="20"/>
      <c r="Y1786" s="20"/>
      <c r="Z1786" s="20"/>
      <c r="AA1786" s="20"/>
      <c r="AB1786" s="20"/>
      <c r="AC1786" s="20"/>
      <c r="AD1786" s="20"/>
      <c r="AE1786" s="20"/>
      <c r="AF1786" s="20"/>
      <c r="AG1786" s="23"/>
      <c r="AH1786" s="20"/>
      <c r="AI1786" s="20"/>
      <c r="AJ1786" s="20"/>
      <c r="AK1786" s="20"/>
      <c r="AL1786" s="20"/>
      <c r="AM1786" s="20"/>
      <c r="AN1786" s="20"/>
      <c r="AO1786" s="20"/>
      <c r="AP1786" s="20"/>
      <c r="AQ1786" s="20"/>
      <c r="AR1786" s="20"/>
      <c r="AS1786" s="20"/>
      <c r="AT1786" s="20"/>
      <c r="AU1786" s="20"/>
    </row>
    <row r="1787" spans="17:47" x14ac:dyDescent="0.35">
      <c r="Q1787" s="18">
        <v>134</v>
      </c>
      <c r="R1787" s="20"/>
      <c r="S1787" s="20"/>
      <c r="T1787" s="20"/>
      <c r="U1787" s="20"/>
      <c r="V1787" s="20"/>
      <c r="W1787" s="20"/>
      <c r="X1787" s="20"/>
      <c r="Y1787" s="20"/>
      <c r="Z1787" s="20"/>
      <c r="AA1787" s="20"/>
      <c r="AB1787" s="20"/>
      <c r="AC1787" s="20"/>
      <c r="AD1787" s="20"/>
      <c r="AE1787" s="20"/>
      <c r="AF1787" s="20"/>
      <c r="AG1787" s="23"/>
      <c r="AH1787" s="20"/>
      <c r="AI1787" s="20"/>
      <c r="AJ1787" s="20"/>
      <c r="AK1787" s="20"/>
      <c r="AL1787" s="20"/>
      <c r="AM1787" s="20"/>
      <c r="AN1787" s="20"/>
      <c r="AO1787" s="20"/>
      <c r="AP1787" s="20"/>
      <c r="AQ1787" s="20"/>
      <c r="AR1787" s="20"/>
      <c r="AS1787" s="20"/>
      <c r="AT1787" s="20"/>
      <c r="AU1787" s="20"/>
    </row>
    <row r="1788" spans="17:47" x14ac:dyDescent="0.35">
      <c r="Q1788" s="18">
        <v>156</v>
      </c>
      <c r="R1788" s="20"/>
      <c r="S1788" s="20"/>
      <c r="T1788" s="20"/>
      <c r="U1788" s="20"/>
      <c r="V1788" s="20"/>
      <c r="W1788" s="20"/>
      <c r="X1788" s="20"/>
      <c r="Y1788" s="20"/>
      <c r="Z1788" s="20"/>
      <c r="AA1788" s="20"/>
      <c r="AB1788" s="20"/>
      <c r="AC1788" s="20"/>
      <c r="AD1788" s="20"/>
      <c r="AE1788" s="20"/>
      <c r="AF1788" s="20"/>
      <c r="AG1788" s="23"/>
      <c r="AH1788" s="20"/>
      <c r="AI1788" s="20"/>
      <c r="AJ1788" s="20"/>
      <c r="AK1788" s="20"/>
      <c r="AL1788" s="20"/>
      <c r="AM1788" s="20"/>
      <c r="AN1788" s="20"/>
      <c r="AO1788" s="20"/>
      <c r="AP1788" s="20"/>
      <c r="AQ1788" s="20"/>
      <c r="AR1788" s="20"/>
      <c r="AS1788" s="20"/>
      <c r="AT1788" s="20"/>
      <c r="AU1788" s="20"/>
    </row>
    <row r="1789" spans="17:47" x14ac:dyDescent="0.35">
      <c r="Q1789" s="18">
        <v>189</v>
      </c>
      <c r="R1789" s="20"/>
      <c r="S1789" s="20"/>
      <c r="T1789" s="20"/>
      <c r="U1789" s="20"/>
      <c r="V1789" s="20"/>
      <c r="W1789" s="20"/>
      <c r="X1789" s="20"/>
      <c r="Y1789" s="20"/>
      <c r="Z1789" s="20"/>
      <c r="AA1789" s="20"/>
      <c r="AB1789" s="20"/>
      <c r="AC1789" s="20"/>
      <c r="AD1789" s="20"/>
      <c r="AE1789" s="20"/>
      <c r="AF1789" s="20"/>
      <c r="AG1789" s="23"/>
      <c r="AH1789" s="20"/>
      <c r="AI1789" s="20"/>
      <c r="AJ1789" s="20"/>
      <c r="AK1789" s="20"/>
      <c r="AL1789" s="20"/>
      <c r="AM1789" s="20"/>
      <c r="AN1789" s="20"/>
      <c r="AO1789" s="20"/>
      <c r="AP1789" s="20"/>
      <c r="AQ1789" s="20"/>
      <c r="AR1789" s="20"/>
      <c r="AS1789" s="20"/>
      <c r="AT1789" s="20"/>
      <c r="AU1789" s="20"/>
    </row>
    <row r="1790" spans="17:47" x14ac:dyDescent="0.35">
      <c r="Q1790" s="18">
        <v>165</v>
      </c>
      <c r="R1790" s="20"/>
      <c r="S1790" s="20"/>
      <c r="T1790" s="20"/>
      <c r="U1790" s="20"/>
      <c r="V1790" s="20"/>
      <c r="W1790" s="20"/>
      <c r="X1790" s="20"/>
      <c r="Y1790" s="20"/>
      <c r="Z1790" s="20"/>
      <c r="AA1790" s="20"/>
      <c r="AB1790" s="20"/>
      <c r="AC1790" s="20"/>
      <c r="AD1790" s="20"/>
      <c r="AE1790" s="20"/>
      <c r="AF1790" s="20"/>
      <c r="AG1790" s="23"/>
      <c r="AH1790" s="20"/>
      <c r="AI1790" s="20"/>
      <c r="AJ1790" s="20"/>
      <c r="AK1790" s="20"/>
      <c r="AL1790" s="20"/>
      <c r="AM1790" s="20"/>
      <c r="AN1790" s="20"/>
      <c r="AO1790" s="20"/>
      <c r="AP1790" s="20"/>
      <c r="AQ1790" s="20"/>
      <c r="AR1790" s="20"/>
      <c r="AS1790" s="20"/>
      <c r="AT1790" s="20"/>
      <c r="AU1790" s="20"/>
    </row>
    <row r="1791" spans="17:47" x14ac:dyDescent="0.35">
      <c r="Q1791" s="18">
        <v>111</v>
      </c>
      <c r="R1791" s="20"/>
      <c r="S1791" s="20"/>
      <c r="T1791" s="20"/>
      <c r="U1791" s="20"/>
      <c r="V1791" s="20"/>
      <c r="W1791" s="20"/>
      <c r="X1791" s="20"/>
      <c r="Y1791" s="20"/>
      <c r="Z1791" s="20"/>
      <c r="AA1791" s="20"/>
      <c r="AB1791" s="20"/>
      <c r="AC1791" s="20"/>
      <c r="AD1791" s="20"/>
      <c r="AE1791" s="20"/>
      <c r="AF1791" s="20"/>
      <c r="AG1791" s="23"/>
      <c r="AH1791" s="20"/>
      <c r="AI1791" s="20"/>
      <c r="AJ1791" s="20"/>
      <c r="AK1791" s="20"/>
      <c r="AL1791" s="20"/>
      <c r="AM1791" s="20"/>
      <c r="AN1791" s="20"/>
      <c r="AO1791" s="20"/>
      <c r="AP1791" s="20"/>
      <c r="AQ1791" s="20"/>
      <c r="AR1791" s="20"/>
      <c r="AS1791" s="20"/>
      <c r="AT1791" s="20"/>
      <c r="AU1791" s="20"/>
    </row>
    <row r="1792" spans="17:47" x14ac:dyDescent="0.35">
      <c r="Q1792" s="18">
        <v>226</v>
      </c>
      <c r="R1792" s="20"/>
      <c r="S1792" s="20"/>
      <c r="T1792" s="20"/>
      <c r="U1792" s="20"/>
      <c r="V1792" s="20"/>
      <c r="W1792" s="20"/>
      <c r="X1792" s="20"/>
      <c r="Y1792" s="20"/>
      <c r="Z1792" s="20"/>
      <c r="AA1792" s="20"/>
      <c r="AB1792" s="20"/>
      <c r="AC1792" s="20"/>
      <c r="AD1792" s="20"/>
      <c r="AE1792" s="20"/>
      <c r="AF1792" s="20"/>
      <c r="AG1792" s="23"/>
      <c r="AH1792" s="20"/>
      <c r="AI1792" s="20"/>
      <c r="AJ1792" s="20"/>
      <c r="AK1792" s="20"/>
      <c r="AL1792" s="20"/>
      <c r="AM1792" s="20"/>
      <c r="AN1792" s="20"/>
      <c r="AO1792" s="20"/>
      <c r="AP1792" s="20"/>
      <c r="AQ1792" s="20"/>
      <c r="AR1792" s="20"/>
      <c r="AS1792" s="20"/>
      <c r="AT1792" s="20"/>
      <c r="AU1792" s="20"/>
    </row>
    <row r="1793" spans="17:47" x14ac:dyDescent="0.35">
      <c r="Q1793" s="18">
        <v>135</v>
      </c>
      <c r="R1793" s="20"/>
      <c r="S1793" s="20"/>
      <c r="T1793" s="20"/>
      <c r="U1793" s="20"/>
      <c r="V1793" s="20"/>
      <c r="W1793" s="20"/>
      <c r="X1793" s="20"/>
      <c r="Y1793" s="20"/>
      <c r="Z1793" s="20"/>
      <c r="AA1793" s="20"/>
      <c r="AB1793" s="20"/>
      <c r="AC1793" s="20"/>
      <c r="AD1793" s="20"/>
      <c r="AE1793" s="20"/>
      <c r="AF1793" s="20"/>
      <c r="AG1793" s="23"/>
      <c r="AH1793" s="20"/>
      <c r="AI1793" s="20"/>
      <c r="AJ1793" s="20"/>
      <c r="AK1793" s="20"/>
      <c r="AL1793" s="20"/>
      <c r="AM1793" s="20"/>
      <c r="AN1793" s="20"/>
      <c r="AO1793" s="20"/>
      <c r="AP1793" s="20"/>
      <c r="AQ1793" s="20"/>
      <c r="AR1793" s="20"/>
      <c r="AS1793" s="20"/>
      <c r="AT1793" s="20"/>
      <c r="AU1793" s="20"/>
    </row>
    <row r="1794" spans="17:47" x14ac:dyDescent="0.35">
      <c r="Q1794" s="18">
        <v>94</v>
      </c>
      <c r="R1794" s="20"/>
      <c r="S1794" s="20"/>
      <c r="T1794" s="20"/>
      <c r="U1794" s="20"/>
      <c r="V1794" s="20"/>
      <c r="W1794" s="20"/>
      <c r="X1794" s="20"/>
      <c r="Y1794" s="20"/>
      <c r="Z1794" s="20"/>
      <c r="AA1794" s="20"/>
      <c r="AB1794" s="20"/>
      <c r="AC1794" s="20"/>
      <c r="AD1794" s="20"/>
      <c r="AE1794" s="20"/>
      <c r="AF1794" s="20"/>
      <c r="AG1794" s="23"/>
      <c r="AH1794" s="20"/>
      <c r="AI1794" s="20"/>
      <c r="AJ1794" s="20"/>
      <c r="AK1794" s="20"/>
      <c r="AL1794" s="20"/>
      <c r="AM1794" s="20"/>
      <c r="AN1794" s="20"/>
      <c r="AO1794" s="20"/>
      <c r="AP1794" s="20"/>
      <c r="AQ1794" s="20"/>
      <c r="AR1794" s="20"/>
      <c r="AS1794" s="20"/>
      <c r="AT1794" s="20"/>
      <c r="AU1794" s="20"/>
    </row>
    <row r="1795" spans="17:47" x14ac:dyDescent="0.35">
      <c r="Q1795" s="18">
        <v>67</v>
      </c>
      <c r="R1795" s="20"/>
      <c r="S1795" s="20"/>
      <c r="T1795" s="20"/>
      <c r="U1795" s="20"/>
      <c r="V1795" s="20"/>
      <c r="W1795" s="20"/>
      <c r="X1795" s="20"/>
      <c r="Y1795" s="20"/>
      <c r="Z1795" s="20"/>
      <c r="AA1795" s="20"/>
      <c r="AB1795" s="20"/>
      <c r="AC1795" s="20"/>
      <c r="AD1795" s="20"/>
      <c r="AE1795" s="20"/>
      <c r="AF1795" s="20"/>
      <c r="AG1795" s="23"/>
      <c r="AH1795" s="20"/>
      <c r="AI1795" s="20"/>
      <c r="AJ1795" s="20"/>
      <c r="AK1795" s="20"/>
      <c r="AL1795" s="20"/>
      <c r="AM1795" s="20"/>
      <c r="AN1795" s="20"/>
      <c r="AO1795" s="20"/>
      <c r="AP1795" s="20"/>
      <c r="AQ1795" s="20"/>
      <c r="AR1795" s="20"/>
      <c r="AS1795" s="20"/>
      <c r="AT1795" s="20"/>
      <c r="AU1795" s="20"/>
    </row>
    <row r="1796" spans="17:47" x14ac:dyDescent="0.35">
      <c r="Q1796" s="18">
        <v>754</v>
      </c>
      <c r="R1796" s="20"/>
      <c r="S1796" s="20"/>
      <c r="T1796" s="20"/>
      <c r="U1796" s="20"/>
      <c r="V1796" s="20"/>
      <c r="W1796" s="20"/>
      <c r="X1796" s="20"/>
      <c r="Y1796" s="20"/>
      <c r="Z1796" s="20"/>
      <c r="AA1796" s="20"/>
      <c r="AB1796" s="20"/>
      <c r="AC1796" s="20"/>
      <c r="AD1796" s="20"/>
      <c r="AE1796" s="20"/>
      <c r="AF1796" s="20"/>
      <c r="AG1796" s="23"/>
      <c r="AH1796" s="20"/>
      <c r="AI1796" s="20"/>
      <c r="AJ1796" s="20"/>
      <c r="AK1796" s="20"/>
      <c r="AL1796" s="20"/>
      <c r="AM1796" s="20"/>
      <c r="AN1796" s="20"/>
      <c r="AO1796" s="20"/>
      <c r="AP1796" s="20"/>
      <c r="AQ1796" s="20"/>
      <c r="AR1796" s="20"/>
      <c r="AS1796" s="20"/>
      <c r="AT1796" s="20"/>
      <c r="AU1796" s="20"/>
    </row>
    <row r="1797" spans="17:47" x14ac:dyDescent="0.35">
      <c r="Q1797" s="18">
        <v>241</v>
      </c>
      <c r="R1797" s="20"/>
      <c r="S1797" s="20"/>
      <c r="T1797" s="20"/>
      <c r="U1797" s="20"/>
      <c r="V1797" s="20"/>
      <c r="W1797" s="20"/>
      <c r="X1797" s="20"/>
      <c r="Y1797" s="20"/>
      <c r="Z1797" s="20"/>
      <c r="AA1797" s="20"/>
      <c r="AB1797" s="20"/>
      <c r="AC1797" s="20"/>
      <c r="AD1797" s="20"/>
      <c r="AE1797" s="20"/>
      <c r="AF1797" s="20"/>
      <c r="AG1797" s="23"/>
      <c r="AH1797" s="20"/>
      <c r="AI1797" s="20"/>
      <c r="AJ1797" s="20"/>
      <c r="AK1797" s="20"/>
      <c r="AL1797" s="20"/>
      <c r="AM1797" s="20"/>
      <c r="AN1797" s="20"/>
      <c r="AO1797" s="20"/>
      <c r="AP1797" s="20"/>
      <c r="AQ1797" s="20"/>
      <c r="AR1797" s="20"/>
      <c r="AS1797" s="20"/>
      <c r="AT1797" s="20"/>
      <c r="AU1797" s="20"/>
    </row>
    <row r="1798" spans="17:47" x14ac:dyDescent="0.35">
      <c r="Q1798" s="18">
        <v>104</v>
      </c>
      <c r="R1798" s="20"/>
      <c r="S1798" s="20"/>
      <c r="T1798" s="20"/>
      <c r="U1798" s="20"/>
      <c r="V1798" s="20"/>
      <c r="W1798" s="20"/>
      <c r="X1798" s="20"/>
      <c r="Y1798" s="20"/>
      <c r="Z1798" s="20"/>
      <c r="AA1798" s="20"/>
      <c r="AB1798" s="20"/>
      <c r="AC1798" s="20"/>
      <c r="AD1798" s="20"/>
      <c r="AE1798" s="20"/>
      <c r="AF1798" s="20"/>
      <c r="AG1798" s="23"/>
      <c r="AH1798" s="20"/>
      <c r="AI1798" s="20"/>
      <c r="AJ1798" s="20"/>
      <c r="AK1798" s="20"/>
      <c r="AL1798" s="20"/>
      <c r="AM1798" s="20"/>
      <c r="AN1798" s="20"/>
      <c r="AO1798" s="20"/>
      <c r="AP1798" s="20"/>
      <c r="AQ1798" s="20"/>
      <c r="AR1798" s="20"/>
      <c r="AS1798" s="20"/>
      <c r="AT1798" s="20"/>
      <c r="AU1798" s="20"/>
    </row>
    <row r="1799" spans="17:47" x14ac:dyDescent="0.35">
      <c r="Q1799" s="18">
        <v>91</v>
      </c>
      <c r="R1799" s="20"/>
      <c r="S1799" s="20"/>
      <c r="T1799" s="20"/>
      <c r="U1799" s="20"/>
      <c r="V1799" s="20"/>
      <c r="W1799" s="20"/>
      <c r="X1799" s="20"/>
      <c r="Y1799" s="20"/>
      <c r="Z1799" s="20"/>
      <c r="AA1799" s="20"/>
      <c r="AB1799" s="20"/>
      <c r="AC1799" s="20"/>
      <c r="AD1799" s="20"/>
      <c r="AE1799" s="20"/>
      <c r="AF1799" s="20"/>
      <c r="AG1799" s="23"/>
      <c r="AH1799" s="20"/>
      <c r="AI1799" s="20"/>
      <c r="AJ1799" s="20"/>
      <c r="AK1799" s="20"/>
      <c r="AL1799" s="20"/>
      <c r="AM1799" s="20"/>
      <c r="AN1799" s="20"/>
      <c r="AO1799" s="20"/>
      <c r="AP1799" s="20"/>
      <c r="AQ1799" s="20"/>
      <c r="AR1799" s="20"/>
      <c r="AS1799" s="20"/>
      <c r="AT1799" s="20"/>
      <c r="AU1799" s="20"/>
    </row>
    <row r="1800" spans="17:47" x14ac:dyDescent="0.35">
      <c r="Q1800" s="18">
        <v>67</v>
      </c>
      <c r="R1800" s="20"/>
      <c r="S1800" s="20"/>
      <c r="T1800" s="20"/>
      <c r="U1800" s="20"/>
      <c r="V1800" s="20"/>
      <c r="W1800" s="20"/>
      <c r="X1800" s="20"/>
      <c r="Y1800" s="20"/>
      <c r="Z1800" s="20"/>
      <c r="AA1800" s="20"/>
      <c r="AB1800" s="20"/>
      <c r="AC1800" s="20"/>
      <c r="AD1800" s="20"/>
      <c r="AE1800" s="20"/>
      <c r="AF1800" s="20"/>
      <c r="AG1800" s="23"/>
      <c r="AH1800" s="20"/>
      <c r="AI1800" s="20"/>
      <c r="AJ1800" s="20"/>
      <c r="AK1800" s="20"/>
      <c r="AL1800" s="20"/>
      <c r="AM1800" s="20"/>
      <c r="AN1800" s="20"/>
      <c r="AO1800" s="20"/>
      <c r="AP1800" s="20"/>
      <c r="AQ1800" s="20"/>
      <c r="AR1800" s="20"/>
      <c r="AS1800" s="20"/>
      <c r="AT1800" s="20"/>
      <c r="AU1800" s="20"/>
    </row>
    <row r="1801" spans="17:47" x14ac:dyDescent="0.35">
      <c r="Q1801" s="18">
        <v>168</v>
      </c>
      <c r="R1801" s="20"/>
      <c r="S1801" s="20"/>
      <c r="T1801" s="20"/>
      <c r="U1801" s="20"/>
      <c r="V1801" s="20"/>
      <c r="W1801" s="20"/>
      <c r="X1801" s="20"/>
      <c r="Y1801" s="20"/>
      <c r="Z1801" s="20"/>
      <c r="AA1801" s="20"/>
      <c r="AB1801" s="20"/>
      <c r="AC1801" s="20"/>
      <c r="AD1801" s="20"/>
      <c r="AE1801" s="20"/>
      <c r="AF1801" s="20"/>
      <c r="AG1801" s="23"/>
      <c r="AH1801" s="20"/>
      <c r="AI1801" s="20"/>
      <c r="AJ1801" s="20"/>
      <c r="AK1801" s="20"/>
      <c r="AL1801" s="20"/>
      <c r="AM1801" s="20"/>
      <c r="AN1801" s="20"/>
      <c r="AO1801" s="20"/>
      <c r="AP1801" s="20"/>
      <c r="AQ1801" s="20"/>
      <c r="AR1801" s="20"/>
      <c r="AS1801" s="20"/>
      <c r="AT1801" s="20"/>
      <c r="AU1801" s="20"/>
    </row>
    <row r="1802" spans="17:47" x14ac:dyDescent="0.35">
      <c r="Q1802" s="18">
        <v>93</v>
      </c>
      <c r="R1802" s="20"/>
      <c r="S1802" s="20"/>
      <c r="T1802" s="20"/>
      <c r="U1802" s="20"/>
      <c r="V1802" s="20"/>
      <c r="W1802" s="20"/>
      <c r="X1802" s="20"/>
      <c r="Y1802" s="20"/>
      <c r="Z1802" s="20"/>
      <c r="AA1802" s="20"/>
      <c r="AB1802" s="20"/>
      <c r="AC1802" s="20"/>
      <c r="AD1802" s="20"/>
      <c r="AE1802" s="20"/>
      <c r="AF1802" s="20"/>
      <c r="AG1802" s="23"/>
      <c r="AH1802" s="20"/>
      <c r="AI1802" s="20"/>
      <c r="AJ1802" s="20"/>
      <c r="AK1802" s="20"/>
      <c r="AL1802" s="20"/>
      <c r="AM1802" s="20"/>
      <c r="AN1802" s="20"/>
      <c r="AO1802" s="20"/>
      <c r="AP1802" s="20"/>
      <c r="AQ1802" s="20"/>
      <c r="AR1802" s="20"/>
      <c r="AS1802" s="20"/>
      <c r="AT1802" s="20"/>
      <c r="AU1802" s="20"/>
    </row>
    <row r="1803" spans="17:47" x14ac:dyDescent="0.35">
      <c r="Q1803" s="18">
        <v>74</v>
      </c>
      <c r="R1803" s="20"/>
      <c r="S1803" s="20"/>
      <c r="T1803" s="20"/>
      <c r="U1803" s="20"/>
      <c r="V1803" s="20"/>
      <c r="W1803" s="20"/>
      <c r="X1803" s="20"/>
      <c r="Y1803" s="20"/>
      <c r="Z1803" s="20"/>
      <c r="AA1803" s="20"/>
      <c r="AB1803" s="20"/>
      <c r="AC1803" s="20"/>
      <c r="AD1803" s="20"/>
      <c r="AE1803" s="20"/>
      <c r="AF1803" s="20"/>
      <c r="AG1803" s="23"/>
      <c r="AH1803" s="20"/>
      <c r="AI1803" s="20"/>
      <c r="AJ1803" s="20"/>
      <c r="AK1803" s="20"/>
      <c r="AL1803" s="20"/>
      <c r="AM1803" s="20"/>
      <c r="AN1803" s="20"/>
      <c r="AO1803" s="20"/>
      <c r="AP1803" s="20"/>
      <c r="AQ1803" s="20"/>
      <c r="AR1803" s="20"/>
      <c r="AS1803" s="20"/>
      <c r="AT1803" s="20"/>
      <c r="AU1803" s="20"/>
    </row>
    <row r="1804" spans="17:47" x14ac:dyDescent="0.35">
      <c r="Q1804" s="18">
        <v>165</v>
      </c>
      <c r="R1804" s="20"/>
      <c r="S1804" s="20"/>
      <c r="T1804" s="20"/>
      <c r="U1804" s="20"/>
      <c r="V1804" s="20"/>
      <c r="W1804" s="20"/>
      <c r="X1804" s="20"/>
      <c r="Y1804" s="20"/>
      <c r="Z1804" s="20"/>
      <c r="AA1804" s="20"/>
      <c r="AB1804" s="20"/>
      <c r="AC1804" s="20"/>
      <c r="AD1804" s="20"/>
      <c r="AE1804" s="20"/>
      <c r="AF1804" s="20"/>
      <c r="AG1804" s="23"/>
      <c r="AH1804" s="20"/>
      <c r="AI1804" s="20"/>
      <c r="AJ1804" s="20"/>
      <c r="AK1804" s="20"/>
      <c r="AL1804" s="20"/>
      <c r="AM1804" s="20"/>
      <c r="AN1804" s="20"/>
      <c r="AO1804" s="20"/>
      <c r="AP1804" s="20"/>
      <c r="AQ1804" s="20"/>
      <c r="AR1804" s="20"/>
      <c r="AS1804" s="20"/>
      <c r="AT1804" s="20"/>
      <c r="AU1804" s="20"/>
    </row>
    <row r="1805" spans="17:47" x14ac:dyDescent="0.35">
      <c r="Q1805" s="18">
        <v>219</v>
      </c>
      <c r="R1805" s="20"/>
      <c r="S1805" s="20"/>
      <c r="T1805" s="20"/>
      <c r="U1805" s="20"/>
      <c r="V1805" s="20"/>
      <c r="W1805" s="20"/>
      <c r="X1805" s="20"/>
      <c r="Y1805" s="20"/>
      <c r="Z1805" s="20"/>
      <c r="AA1805" s="20"/>
      <c r="AB1805" s="20"/>
      <c r="AC1805" s="20"/>
      <c r="AD1805" s="20"/>
      <c r="AE1805" s="20"/>
      <c r="AF1805" s="20"/>
      <c r="AG1805" s="23"/>
      <c r="AH1805" s="20"/>
      <c r="AI1805" s="20"/>
      <c r="AJ1805" s="20"/>
      <c r="AK1805" s="20"/>
      <c r="AL1805" s="20"/>
      <c r="AM1805" s="20"/>
      <c r="AN1805" s="20"/>
      <c r="AO1805" s="20"/>
      <c r="AP1805" s="20"/>
      <c r="AQ1805" s="20"/>
      <c r="AR1805" s="20"/>
      <c r="AS1805" s="20"/>
      <c r="AT1805" s="20"/>
      <c r="AU1805" s="20"/>
    </row>
    <row r="1806" spans="17:47" x14ac:dyDescent="0.35">
      <c r="Q1806" s="18">
        <v>243</v>
      </c>
      <c r="R1806" s="20"/>
      <c r="S1806" s="20"/>
      <c r="T1806" s="20"/>
      <c r="U1806" s="20"/>
      <c r="V1806" s="20"/>
      <c r="W1806" s="20"/>
      <c r="X1806" s="20"/>
      <c r="Y1806" s="20"/>
      <c r="Z1806" s="20"/>
      <c r="AA1806" s="20"/>
      <c r="AB1806" s="20"/>
      <c r="AC1806" s="20"/>
      <c r="AD1806" s="20"/>
      <c r="AE1806" s="20"/>
      <c r="AF1806" s="20"/>
      <c r="AG1806" s="23"/>
      <c r="AH1806" s="20"/>
      <c r="AI1806" s="20"/>
      <c r="AJ1806" s="20"/>
      <c r="AK1806" s="20"/>
      <c r="AL1806" s="20"/>
      <c r="AM1806" s="20"/>
      <c r="AN1806" s="20"/>
      <c r="AO1806" s="20"/>
      <c r="AP1806" s="20"/>
      <c r="AQ1806" s="20"/>
      <c r="AR1806" s="20"/>
      <c r="AS1806" s="20"/>
      <c r="AT1806" s="20"/>
      <c r="AU1806" s="20"/>
    </row>
    <row r="1807" spans="17:47" x14ac:dyDescent="0.35">
      <c r="Q1807" s="18">
        <v>104</v>
      </c>
      <c r="R1807" s="20"/>
      <c r="S1807" s="20"/>
      <c r="T1807" s="20"/>
      <c r="U1807" s="20"/>
      <c r="V1807" s="20"/>
      <c r="W1807" s="20"/>
      <c r="X1807" s="20"/>
      <c r="Y1807" s="20"/>
      <c r="Z1807" s="20"/>
      <c r="AA1807" s="20"/>
      <c r="AB1807" s="20"/>
      <c r="AC1807" s="20"/>
      <c r="AD1807" s="20"/>
      <c r="AE1807" s="20"/>
      <c r="AF1807" s="20"/>
      <c r="AG1807" s="23"/>
      <c r="AH1807" s="20"/>
      <c r="AI1807" s="20"/>
      <c r="AJ1807" s="20"/>
      <c r="AK1807" s="20"/>
      <c r="AL1807" s="20"/>
      <c r="AM1807" s="20"/>
      <c r="AN1807" s="20"/>
      <c r="AO1807" s="20"/>
      <c r="AP1807" s="20"/>
      <c r="AQ1807" s="20"/>
      <c r="AR1807" s="20"/>
      <c r="AS1807" s="20"/>
      <c r="AT1807" s="20"/>
      <c r="AU1807" s="20"/>
    </row>
    <row r="1808" spans="17:47" x14ac:dyDescent="0.35">
      <c r="Q1808" s="18">
        <v>94</v>
      </c>
      <c r="R1808" s="20"/>
      <c r="S1808" s="20"/>
      <c r="T1808" s="20"/>
      <c r="U1808" s="20"/>
      <c r="V1808" s="20"/>
      <c r="W1808" s="20"/>
      <c r="X1808" s="20"/>
      <c r="Y1808" s="20"/>
      <c r="Z1808" s="20"/>
      <c r="AA1808" s="20"/>
      <c r="AB1808" s="20"/>
      <c r="AC1808" s="20"/>
      <c r="AD1808" s="20"/>
      <c r="AE1808" s="20"/>
      <c r="AF1808" s="20"/>
      <c r="AG1808" s="23"/>
      <c r="AH1808" s="20"/>
      <c r="AI1808" s="20"/>
      <c r="AJ1808" s="20"/>
      <c r="AK1808" s="20"/>
      <c r="AL1808" s="20"/>
      <c r="AM1808" s="20"/>
      <c r="AN1808" s="20"/>
      <c r="AO1808" s="20"/>
      <c r="AP1808" s="20"/>
      <c r="AQ1808" s="20"/>
      <c r="AR1808" s="20"/>
      <c r="AS1808" s="20"/>
      <c r="AT1808" s="20"/>
      <c r="AU1808" s="20"/>
    </row>
    <row r="1809" spans="17:47" x14ac:dyDescent="0.35">
      <c r="Q1809" s="18">
        <v>107</v>
      </c>
      <c r="R1809" s="20"/>
      <c r="S1809" s="20"/>
      <c r="T1809" s="20"/>
      <c r="U1809" s="20"/>
      <c r="V1809" s="20"/>
      <c r="W1809" s="20"/>
      <c r="X1809" s="20"/>
      <c r="Y1809" s="20"/>
      <c r="Z1809" s="20"/>
      <c r="AA1809" s="20"/>
      <c r="AB1809" s="20"/>
      <c r="AC1809" s="20"/>
      <c r="AD1809" s="20"/>
      <c r="AE1809" s="20"/>
      <c r="AF1809" s="20"/>
      <c r="AG1809" s="23"/>
      <c r="AH1809" s="20"/>
      <c r="AI1809" s="20"/>
      <c r="AJ1809" s="20"/>
      <c r="AK1809" s="20"/>
      <c r="AL1809" s="20"/>
      <c r="AM1809" s="20"/>
      <c r="AN1809" s="20"/>
      <c r="AO1809" s="20"/>
      <c r="AP1809" s="20"/>
      <c r="AQ1809" s="20"/>
      <c r="AR1809" s="20"/>
      <c r="AS1809" s="20"/>
      <c r="AT1809" s="20"/>
      <c r="AU1809" s="20"/>
    </row>
    <row r="1810" spans="17:47" x14ac:dyDescent="0.35">
      <c r="Q1810" s="18">
        <v>226</v>
      </c>
      <c r="R1810" s="20"/>
      <c r="S1810" s="20"/>
      <c r="T1810" s="20"/>
      <c r="U1810" s="20"/>
      <c r="V1810" s="20"/>
      <c r="W1810" s="20"/>
      <c r="X1810" s="20"/>
      <c r="Y1810" s="20"/>
      <c r="Z1810" s="20"/>
      <c r="AA1810" s="20"/>
      <c r="AB1810" s="20"/>
      <c r="AC1810" s="20"/>
      <c r="AD1810" s="20"/>
      <c r="AE1810" s="20"/>
      <c r="AF1810" s="20"/>
      <c r="AG1810" s="23"/>
      <c r="AH1810" s="20"/>
      <c r="AI1810" s="20"/>
      <c r="AJ1810" s="20"/>
      <c r="AK1810" s="20"/>
      <c r="AL1810" s="20"/>
      <c r="AM1810" s="20"/>
      <c r="AN1810" s="20"/>
      <c r="AO1810" s="20"/>
      <c r="AP1810" s="20"/>
      <c r="AQ1810" s="20"/>
      <c r="AR1810" s="20"/>
      <c r="AS1810" s="20"/>
      <c r="AT1810" s="20"/>
      <c r="AU1810" s="20"/>
    </row>
    <row r="1811" spans="17:47" x14ac:dyDescent="0.35">
      <c r="Q1811" s="18">
        <v>111</v>
      </c>
      <c r="R1811" s="20"/>
      <c r="S1811" s="20"/>
      <c r="T1811" s="20"/>
      <c r="U1811" s="20"/>
      <c r="V1811" s="20"/>
      <c r="W1811" s="20"/>
      <c r="X1811" s="20"/>
      <c r="Y1811" s="20"/>
      <c r="Z1811" s="20"/>
      <c r="AA1811" s="20"/>
      <c r="AB1811" s="20"/>
      <c r="AC1811" s="20"/>
      <c r="AD1811" s="20"/>
      <c r="AE1811" s="20"/>
      <c r="AF1811" s="20"/>
      <c r="AG1811" s="23"/>
      <c r="AH1811" s="20"/>
      <c r="AI1811" s="20"/>
      <c r="AJ1811" s="20"/>
      <c r="AK1811" s="20"/>
      <c r="AL1811" s="20"/>
      <c r="AM1811" s="20"/>
      <c r="AN1811" s="20"/>
      <c r="AO1811" s="20"/>
      <c r="AP1811" s="20"/>
      <c r="AQ1811" s="20"/>
      <c r="AR1811" s="20"/>
      <c r="AS1811" s="20"/>
      <c r="AT1811" s="20"/>
      <c r="AU1811" s="20"/>
    </row>
    <row r="1812" spans="17:47" x14ac:dyDescent="0.35">
      <c r="Q1812" s="18">
        <v>222</v>
      </c>
      <c r="R1812" s="20"/>
      <c r="S1812" s="20"/>
      <c r="T1812" s="20"/>
      <c r="U1812" s="20"/>
      <c r="V1812" s="20"/>
      <c r="W1812" s="20"/>
      <c r="X1812" s="20"/>
      <c r="Y1812" s="20"/>
      <c r="Z1812" s="20"/>
      <c r="AA1812" s="20"/>
      <c r="AB1812" s="20"/>
      <c r="AC1812" s="20"/>
      <c r="AD1812" s="20"/>
      <c r="AE1812" s="20"/>
      <c r="AF1812" s="20"/>
      <c r="AG1812" s="23"/>
      <c r="AH1812" s="20"/>
      <c r="AI1812" s="20"/>
      <c r="AJ1812" s="20"/>
      <c r="AK1812" s="20"/>
      <c r="AL1812" s="20"/>
      <c r="AM1812" s="20"/>
      <c r="AN1812" s="20"/>
      <c r="AO1812" s="20"/>
      <c r="AP1812" s="20"/>
      <c r="AQ1812" s="20"/>
      <c r="AR1812" s="20"/>
      <c r="AS1812" s="20"/>
      <c r="AT1812" s="20"/>
      <c r="AU1812" s="20"/>
    </row>
    <row r="1813" spans="17:47" x14ac:dyDescent="0.35">
      <c r="Q1813" s="18">
        <v>109</v>
      </c>
      <c r="R1813" s="20"/>
      <c r="S1813" s="20"/>
      <c r="T1813" s="20"/>
      <c r="U1813" s="20"/>
      <c r="V1813" s="20"/>
      <c r="W1813" s="20"/>
      <c r="X1813" s="20"/>
      <c r="Y1813" s="20"/>
      <c r="Z1813" s="20"/>
      <c r="AA1813" s="20"/>
      <c r="AB1813" s="20"/>
      <c r="AC1813" s="20"/>
      <c r="AD1813" s="20"/>
      <c r="AE1813" s="20"/>
      <c r="AF1813" s="20"/>
      <c r="AG1813" s="23"/>
      <c r="AH1813" s="20"/>
      <c r="AI1813" s="20"/>
      <c r="AJ1813" s="20"/>
      <c r="AK1813" s="20"/>
      <c r="AL1813" s="20"/>
      <c r="AM1813" s="20"/>
      <c r="AN1813" s="20"/>
      <c r="AO1813" s="20"/>
      <c r="AP1813" s="20"/>
      <c r="AQ1813" s="20"/>
      <c r="AR1813" s="20"/>
      <c r="AS1813" s="20"/>
      <c r="AT1813" s="20"/>
      <c r="AU1813" s="20"/>
    </row>
    <row r="1814" spans="17:47" x14ac:dyDescent="0.35">
      <c r="Q1814" s="18">
        <v>58</v>
      </c>
      <c r="R1814" s="20"/>
      <c r="S1814" s="20"/>
      <c r="T1814" s="20"/>
      <c r="U1814" s="20"/>
      <c r="V1814" s="20"/>
      <c r="W1814" s="20"/>
      <c r="X1814" s="20"/>
      <c r="Y1814" s="20"/>
      <c r="Z1814" s="20"/>
      <c r="AA1814" s="20"/>
      <c r="AB1814" s="20"/>
      <c r="AC1814" s="20"/>
      <c r="AD1814" s="20"/>
      <c r="AE1814" s="20"/>
      <c r="AF1814" s="20"/>
      <c r="AG1814" s="23"/>
      <c r="AH1814" s="20"/>
      <c r="AI1814" s="20"/>
      <c r="AJ1814" s="20"/>
      <c r="AK1814" s="20"/>
      <c r="AL1814" s="20"/>
      <c r="AM1814" s="20"/>
      <c r="AN1814" s="20"/>
      <c r="AO1814" s="20"/>
      <c r="AP1814" s="20"/>
      <c r="AQ1814" s="20"/>
      <c r="AR1814" s="20"/>
      <c r="AS1814" s="20"/>
      <c r="AT1814" s="20"/>
      <c r="AU1814" s="20"/>
    </row>
    <row r="1815" spans="17:47" x14ac:dyDescent="0.35">
      <c r="Q1815" s="18">
        <v>60</v>
      </c>
      <c r="R1815" s="20"/>
      <c r="S1815" s="20"/>
      <c r="T1815" s="20"/>
      <c r="U1815" s="20"/>
      <c r="V1815" s="20"/>
      <c r="W1815" s="20"/>
      <c r="X1815" s="20"/>
      <c r="Y1815" s="20"/>
      <c r="Z1815" s="20"/>
      <c r="AA1815" s="20"/>
      <c r="AB1815" s="20"/>
      <c r="AC1815" s="20"/>
      <c r="AD1815" s="20"/>
      <c r="AE1815" s="20"/>
      <c r="AF1815" s="20"/>
      <c r="AG1815" s="23"/>
      <c r="AH1815" s="20"/>
      <c r="AI1815" s="20"/>
      <c r="AJ1815" s="20"/>
      <c r="AK1815" s="20"/>
      <c r="AL1815" s="20"/>
      <c r="AM1815" s="20"/>
      <c r="AN1815" s="20"/>
      <c r="AO1815" s="20"/>
      <c r="AP1815" s="20"/>
      <c r="AQ1815" s="20"/>
      <c r="AR1815" s="20"/>
      <c r="AS1815" s="20"/>
      <c r="AT1815" s="20"/>
      <c r="AU1815" s="20"/>
    </row>
    <row r="1816" spans="17:47" x14ac:dyDescent="0.35">
      <c r="Q1816" s="18">
        <v>123</v>
      </c>
      <c r="R1816" s="20"/>
      <c r="S1816" s="20"/>
      <c r="T1816" s="20"/>
      <c r="U1816" s="20"/>
      <c r="V1816" s="20"/>
      <c r="W1816" s="20"/>
      <c r="X1816" s="20"/>
      <c r="Y1816" s="20"/>
      <c r="Z1816" s="20"/>
      <c r="AA1816" s="20"/>
      <c r="AB1816" s="20"/>
      <c r="AC1816" s="20"/>
      <c r="AD1816" s="20"/>
      <c r="AE1816" s="20"/>
      <c r="AF1816" s="20"/>
      <c r="AG1816" s="23"/>
      <c r="AH1816" s="20"/>
      <c r="AI1816" s="20"/>
      <c r="AJ1816" s="20"/>
      <c r="AK1816" s="20"/>
      <c r="AL1816" s="20"/>
      <c r="AM1816" s="20"/>
      <c r="AN1816" s="20"/>
      <c r="AO1816" s="20"/>
      <c r="AP1816" s="20"/>
      <c r="AQ1816" s="20"/>
      <c r="AR1816" s="20"/>
      <c r="AS1816" s="20"/>
      <c r="AT1816" s="20"/>
      <c r="AU1816" s="20"/>
    </row>
    <row r="1817" spans="17:47" x14ac:dyDescent="0.35">
      <c r="Q1817" s="18">
        <v>96</v>
      </c>
      <c r="R1817" s="20"/>
      <c r="S1817" s="20"/>
      <c r="T1817" s="20"/>
      <c r="U1817" s="20"/>
      <c r="V1817" s="20"/>
      <c r="W1817" s="20"/>
      <c r="X1817" s="20"/>
      <c r="Y1817" s="20"/>
      <c r="Z1817" s="20"/>
      <c r="AA1817" s="20"/>
      <c r="AB1817" s="20"/>
      <c r="AC1817" s="20"/>
      <c r="AD1817" s="20"/>
      <c r="AE1817" s="20"/>
      <c r="AF1817" s="20"/>
      <c r="AG1817" s="23"/>
      <c r="AH1817" s="20"/>
      <c r="AI1817" s="20"/>
      <c r="AJ1817" s="20"/>
      <c r="AK1817" s="20"/>
      <c r="AL1817" s="20"/>
      <c r="AM1817" s="20"/>
      <c r="AN1817" s="20"/>
      <c r="AO1817" s="20"/>
      <c r="AP1817" s="20"/>
      <c r="AQ1817" s="20"/>
      <c r="AR1817" s="20"/>
      <c r="AS1817" s="20"/>
      <c r="AT1817" s="20"/>
      <c r="AU1817" s="20"/>
    </row>
    <row r="1818" spans="17:47" x14ac:dyDescent="0.35">
      <c r="Q1818" s="18">
        <v>215</v>
      </c>
      <c r="R1818" s="20"/>
      <c r="S1818" s="20"/>
      <c r="T1818" s="20"/>
      <c r="U1818" s="20"/>
      <c r="V1818" s="20"/>
      <c r="W1818" s="20"/>
      <c r="X1818" s="20"/>
      <c r="Y1818" s="20"/>
      <c r="Z1818" s="20"/>
      <c r="AA1818" s="20"/>
      <c r="AB1818" s="20"/>
      <c r="AC1818" s="20"/>
      <c r="AD1818" s="20"/>
      <c r="AE1818" s="20"/>
      <c r="AF1818" s="20"/>
      <c r="AG1818" s="23"/>
      <c r="AH1818" s="20"/>
      <c r="AI1818" s="20"/>
      <c r="AJ1818" s="20"/>
      <c r="AK1818" s="20"/>
      <c r="AL1818" s="20"/>
      <c r="AM1818" s="20"/>
      <c r="AN1818" s="20"/>
      <c r="AO1818" s="20"/>
      <c r="AP1818" s="20"/>
      <c r="AQ1818" s="20"/>
      <c r="AR1818" s="20"/>
      <c r="AS1818" s="20"/>
      <c r="AT1818" s="20"/>
      <c r="AU1818" s="20"/>
    </row>
    <row r="1819" spans="17:47" x14ac:dyDescent="0.35">
      <c r="Q1819" s="18">
        <v>181</v>
      </c>
      <c r="R1819" s="20"/>
      <c r="S1819" s="20"/>
      <c r="T1819" s="20"/>
      <c r="U1819" s="20"/>
      <c r="V1819" s="20"/>
      <c r="W1819" s="20"/>
      <c r="X1819" s="20"/>
      <c r="Y1819" s="20"/>
      <c r="Z1819" s="20"/>
      <c r="AA1819" s="20"/>
      <c r="AB1819" s="20"/>
      <c r="AC1819" s="20"/>
      <c r="AD1819" s="20"/>
      <c r="AE1819" s="20"/>
      <c r="AF1819" s="20"/>
      <c r="AG1819" s="23"/>
      <c r="AH1819" s="20"/>
      <c r="AI1819" s="20"/>
      <c r="AJ1819" s="20"/>
      <c r="AK1819" s="20"/>
      <c r="AL1819" s="20"/>
      <c r="AM1819" s="20"/>
      <c r="AN1819" s="20"/>
      <c r="AO1819" s="20"/>
      <c r="AP1819" s="20"/>
      <c r="AQ1819" s="20"/>
      <c r="AR1819" s="20"/>
      <c r="AS1819" s="20"/>
      <c r="AT1819" s="20"/>
      <c r="AU1819" s="20"/>
    </row>
    <row r="1820" spans="17:47" x14ac:dyDescent="0.35">
      <c r="Q1820" s="18">
        <v>671</v>
      </c>
      <c r="R1820" s="20"/>
      <c r="S1820" s="20"/>
      <c r="T1820" s="20"/>
      <c r="U1820" s="20"/>
      <c r="V1820" s="20"/>
      <c r="W1820" s="20"/>
      <c r="X1820" s="20"/>
      <c r="Y1820" s="20"/>
      <c r="Z1820" s="20"/>
      <c r="AA1820" s="20"/>
      <c r="AB1820" s="20"/>
      <c r="AC1820" s="20"/>
      <c r="AD1820" s="20"/>
      <c r="AE1820" s="20"/>
      <c r="AF1820" s="20"/>
      <c r="AG1820" s="23"/>
      <c r="AH1820" s="20"/>
      <c r="AI1820" s="20"/>
      <c r="AJ1820" s="20"/>
      <c r="AK1820" s="20"/>
      <c r="AL1820" s="20"/>
      <c r="AM1820" s="20"/>
      <c r="AN1820" s="20"/>
      <c r="AO1820" s="20"/>
      <c r="AP1820" s="20"/>
      <c r="AQ1820" s="20"/>
      <c r="AR1820" s="20"/>
      <c r="AS1820" s="20"/>
      <c r="AT1820" s="20"/>
      <c r="AU1820" s="20"/>
    </row>
    <row r="1821" spans="17:47" x14ac:dyDescent="0.35">
      <c r="Q1821" s="18">
        <v>134</v>
      </c>
      <c r="R1821" s="20"/>
      <c r="S1821" s="20"/>
      <c r="T1821" s="20"/>
      <c r="U1821" s="20"/>
      <c r="V1821" s="20"/>
      <c r="W1821" s="20"/>
      <c r="X1821" s="20"/>
      <c r="Y1821" s="20"/>
      <c r="Z1821" s="20"/>
      <c r="AA1821" s="20"/>
      <c r="AB1821" s="20"/>
      <c r="AC1821" s="20"/>
      <c r="AD1821" s="20"/>
      <c r="AE1821" s="20"/>
      <c r="AF1821" s="20"/>
      <c r="AG1821" s="23"/>
      <c r="AH1821" s="20"/>
      <c r="AI1821" s="20"/>
      <c r="AJ1821" s="20"/>
      <c r="AK1821" s="20"/>
      <c r="AL1821" s="20"/>
      <c r="AM1821" s="20"/>
      <c r="AN1821" s="20"/>
      <c r="AO1821" s="20"/>
      <c r="AP1821" s="20"/>
      <c r="AQ1821" s="20"/>
      <c r="AR1821" s="20"/>
      <c r="AS1821" s="20"/>
      <c r="AT1821" s="20"/>
      <c r="AU1821" s="20"/>
    </row>
    <row r="1822" spans="17:47" x14ac:dyDescent="0.35">
      <c r="Q1822" s="18">
        <v>73</v>
      </c>
      <c r="R1822" s="20"/>
      <c r="S1822" s="20"/>
      <c r="T1822" s="20"/>
      <c r="U1822" s="20"/>
      <c r="V1822" s="20"/>
      <c r="W1822" s="20"/>
      <c r="X1822" s="20"/>
      <c r="Y1822" s="20"/>
      <c r="Z1822" s="20"/>
      <c r="AA1822" s="20"/>
      <c r="AB1822" s="20"/>
      <c r="AC1822" s="20"/>
      <c r="AD1822" s="20"/>
      <c r="AE1822" s="20"/>
      <c r="AF1822" s="20"/>
      <c r="AG1822" s="23"/>
      <c r="AH1822" s="20"/>
      <c r="AI1822" s="20"/>
      <c r="AJ1822" s="20"/>
      <c r="AK1822" s="20"/>
      <c r="AL1822" s="20"/>
      <c r="AM1822" s="20"/>
      <c r="AN1822" s="20"/>
      <c r="AO1822" s="20"/>
      <c r="AP1822" s="20"/>
      <c r="AQ1822" s="20"/>
      <c r="AR1822" s="20"/>
      <c r="AS1822" s="20"/>
      <c r="AT1822" s="20"/>
      <c r="AU1822" s="20"/>
    </row>
    <row r="1823" spans="17:47" x14ac:dyDescent="0.35">
      <c r="Q1823" s="18">
        <v>226</v>
      </c>
      <c r="R1823" s="20"/>
      <c r="S1823" s="20"/>
      <c r="T1823" s="20"/>
      <c r="U1823" s="20"/>
      <c r="V1823" s="20"/>
      <c r="W1823" s="20"/>
      <c r="X1823" s="20"/>
      <c r="Y1823" s="20"/>
      <c r="Z1823" s="20"/>
      <c r="AA1823" s="20"/>
      <c r="AB1823" s="20"/>
      <c r="AC1823" s="20"/>
      <c r="AD1823" s="20"/>
      <c r="AE1823" s="20"/>
      <c r="AF1823" s="20"/>
      <c r="AG1823" s="23"/>
      <c r="AH1823" s="20"/>
      <c r="AI1823" s="20"/>
      <c r="AJ1823" s="20"/>
      <c r="AK1823" s="20"/>
      <c r="AL1823" s="20"/>
      <c r="AM1823" s="20"/>
      <c r="AN1823" s="20"/>
      <c r="AO1823" s="20"/>
      <c r="AP1823" s="20"/>
      <c r="AQ1823" s="20"/>
      <c r="AR1823" s="20"/>
      <c r="AS1823" s="20"/>
      <c r="AT1823" s="20"/>
      <c r="AU1823" s="20"/>
    </row>
    <row r="1824" spans="17:47" x14ac:dyDescent="0.35">
      <c r="Q1824" s="18">
        <v>51</v>
      </c>
      <c r="R1824" s="20"/>
      <c r="S1824" s="20"/>
      <c r="T1824" s="20"/>
      <c r="U1824" s="20"/>
      <c r="V1824" s="20"/>
      <c r="W1824" s="20"/>
      <c r="X1824" s="20"/>
      <c r="Y1824" s="20"/>
      <c r="Z1824" s="20"/>
      <c r="AA1824" s="20"/>
      <c r="AB1824" s="20"/>
      <c r="AC1824" s="20"/>
      <c r="AD1824" s="20"/>
      <c r="AE1824" s="20"/>
      <c r="AF1824" s="20"/>
      <c r="AG1824" s="23"/>
      <c r="AH1824" s="20"/>
      <c r="AI1824" s="20"/>
      <c r="AJ1824" s="20"/>
      <c r="AK1824" s="20"/>
      <c r="AL1824" s="20"/>
      <c r="AM1824" s="20"/>
      <c r="AN1824" s="20"/>
      <c r="AO1824" s="20"/>
      <c r="AP1824" s="20"/>
      <c r="AQ1824" s="20"/>
      <c r="AR1824" s="20"/>
      <c r="AS1824" s="20"/>
      <c r="AT1824" s="20"/>
      <c r="AU1824" s="20"/>
    </row>
    <row r="1825" spans="17:47" x14ac:dyDescent="0.35">
      <c r="Q1825" s="18">
        <v>95</v>
      </c>
      <c r="R1825" s="20"/>
      <c r="S1825" s="20"/>
      <c r="T1825" s="20"/>
      <c r="U1825" s="20"/>
      <c r="V1825" s="20"/>
      <c r="W1825" s="20"/>
      <c r="X1825" s="20"/>
      <c r="Y1825" s="20"/>
      <c r="Z1825" s="20"/>
      <c r="AA1825" s="20"/>
      <c r="AB1825" s="20"/>
      <c r="AC1825" s="20"/>
      <c r="AD1825" s="20"/>
      <c r="AE1825" s="20"/>
      <c r="AF1825" s="20"/>
      <c r="AG1825" s="23"/>
      <c r="AH1825" s="20"/>
      <c r="AI1825" s="20"/>
      <c r="AJ1825" s="20"/>
      <c r="AK1825" s="20"/>
      <c r="AL1825" s="20"/>
      <c r="AM1825" s="20"/>
      <c r="AN1825" s="20"/>
      <c r="AO1825" s="20"/>
      <c r="AP1825" s="20"/>
      <c r="AQ1825" s="20"/>
      <c r="AR1825" s="20"/>
      <c r="AS1825" s="20"/>
      <c r="AT1825" s="20"/>
      <c r="AU1825" s="20"/>
    </row>
    <row r="1826" spans="17:47" x14ac:dyDescent="0.35">
      <c r="Q1826" s="18">
        <v>233</v>
      </c>
      <c r="R1826" s="20"/>
      <c r="S1826" s="20"/>
      <c r="T1826" s="20"/>
      <c r="U1826" s="20"/>
      <c r="V1826" s="20"/>
      <c r="W1826" s="20"/>
      <c r="X1826" s="20"/>
      <c r="Y1826" s="20"/>
      <c r="Z1826" s="20"/>
      <c r="AA1826" s="20"/>
      <c r="AB1826" s="20"/>
      <c r="AC1826" s="20"/>
      <c r="AD1826" s="20"/>
      <c r="AE1826" s="20"/>
      <c r="AF1826" s="20"/>
      <c r="AG1826" s="23"/>
      <c r="AH1826" s="20"/>
      <c r="AI1826" s="20"/>
      <c r="AJ1826" s="20"/>
      <c r="AK1826" s="20"/>
      <c r="AL1826" s="20"/>
      <c r="AM1826" s="20"/>
      <c r="AN1826" s="20"/>
      <c r="AO1826" s="20"/>
      <c r="AP1826" s="20"/>
      <c r="AQ1826" s="20"/>
      <c r="AR1826" s="20"/>
      <c r="AS1826" s="20"/>
      <c r="AT1826" s="20"/>
      <c r="AU1826" s="20"/>
    </row>
    <row r="1827" spans="17:47" x14ac:dyDescent="0.35">
      <c r="Q1827" s="18">
        <v>254</v>
      </c>
      <c r="R1827" s="20"/>
      <c r="S1827" s="20"/>
      <c r="T1827" s="20"/>
      <c r="U1827" s="20"/>
      <c r="V1827" s="20"/>
      <c r="W1827" s="20"/>
      <c r="X1827" s="20"/>
      <c r="Y1827" s="20"/>
      <c r="Z1827" s="20"/>
      <c r="AA1827" s="20"/>
      <c r="AB1827" s="20"/>
      <c r="AC1827" s="20"/>
      <c r="AD1827" s="20"/>
      <c r="AE1827" s="20"/>
      <c r="AF1827" s="20"/>
      <c r="AG1827" s="23"/>
      <c r="AH1827" s="20"/>
      <c r="AI1827" s="20"/>
      <c r="AJ1827" s="20"/>
      <c r="AK1827" s="20"/>
      <c r="AL1827" s="20"/>
      <c r="AM1827" s="20"/>
      <c r="AN1827" s="20"/>
      <c r="AO1827" s="20"/>
      <c r="AP1827" s="20"/>
      <c r="AQ1827" s="20"/>
      <c r="AR1827" s="20"/>
      <c r="AS1827" s="20"/>
      <c r="AT1827" s="20"/>
      <c r="AU1827" s="20"/>
    </row>
    <row r="1828" spans="17:47" x14ac:dyDescent="0.35">
      <c r="Q1828" s="18">
        <v>338</v>
      </c>
      <c r="R1828" s="20"/>
      <c r="S1828" s="20"/>
      <c r="T1828" s="20"/>
      <c r="U1828" s="20"/>
      <c r="V1828" s="20"/>
      <c r="W1828" s="20"/>
      <c r="X1828" s="20"/>
      <c r="Y1828" s="20"/>
      <c r="Z1828" s="20"/>
      <c r="AA1828" s="20"/>
      <c r="AB1828" s="20"/>
      <c r="AC1828" s="20"/>
      <c r="AD1828" s="20"/>
      <c r="AE1828" s="20"/>
      <c r="AF1828" s="20"/>
      <c r="AG1828" s="23"/>
      <c r="AH1828" s="20"/>
      <c r="AI1828" s="20"/>
      <c r="AJ1828" s="20"/>
      <c r="AK1828" s="20"/>
      <c r="AL1828" s="20"/>
      <c r="AM1828" s="20"/>
      <c r="AN1828" s="20"/>
      <c r="AO1828" s="20"/>
      <c r="AP1828" s="20"/>
      <c r="AQ1828" s="20"/>
      <c r="AR1828" s="20"/>
      <c r="AS1828" s="20"/>
      <c r="AT1828" s="20"/>
      <c r="AU1828" s="20"/>
    </row>
    <row r="1829" spans="17:47" x14ac:dyDescent="0.35">
      <c r="Q1829" s="18">
        <v>177</v>
      </c>
      <c r="R1829" s="20"/>
      <c r="S1829" s="20"/>
      <c r="T1829" s="20"/>
      <c r="U1829" s="20"/>
      <c r="V1829" s="20"/>
      <c r="W1829" s="20"/>
      <c r="X1829" s="20"/>
      <c r="Y1829" s="20"/>
      <c r="Z1829" s="20"/>
      <c r="AA1829" s="20"/>
      <c r="AB1829" s="20"/>
      <c r="AC1829" s="20"/>
      <c r="AD1829" s="20"/>
      <c r="AE1829" s="20"/>
      <c r="AF1829" s="20"/>
      <c r="AG1829" s="23"/>
      <c r="AH1829" s="20"/>
      <c r="AI1829" s="20"/>
      <c r="AJ1829" s="20"/>
      <c r="AK1829" s="20"/>
      <c r="AL1829" s="20"/>
      <c r="AM1829" s="20"/>
      <c r="AN1829" s="20"/>
      <c r="AO1829" s="20"/>
      <c r="AP1829" s="20"/>
      <c r="AQ1829" s="20"/>
      <c r="AR1829" s="20"/>
      <c r="AS1829" s="20"/>
      <c r="AT1829" s="20"/>
      <c r="AU1829" s="20"/>
    </row>
    <row r="1830" spans="17:47" x14ac:dyDescent="0.35">
      <c r="Q1830" s="18">
        <v>161</v>
      </c>
      <c r="R1830" s="20"/>
      <c r="S1830" s="20"/>
      <c r="T1830" s="20"/>
      <c r="U1830" s="20"/>
      <c r="V1830" s="20"/>
      <c r="W1830" s="20"/>
      <c r="X1830" s="20"/>
      <c r="Y1830" s="20"/>
      <c r="Z1830" s="20"/>
      <c r="AA1830" s="20"/>
      <c r="AB1830" s="20"/>
      <c r="AC1830" s="20"/>
      <c r="AD1830" s="20"/>
      <c r="AE1830" s="20"/>
      <c r="AF1830" s="20"/>
      <c r="AG1830" s="23"/>
      <c r="AH1830" s="20"/>
      <c r="AI1830" s="20"/>
      <c r="AJ1830" s="20"/>
      <c r="AK1830" s="20"/>
      <c r="AL1830" s="20"/>
      <c r="AM1830" s="20"/>
      <c r="AN1830" s="20"/>
      <c r="AO1830" s="20"/>
      <c r="AP1830" s="20"/>
      <c r="AQ1830" s="20"/>
      <c r="AR1830" s="20"/>
      <c r="AS1830" s="20"/>
      <c r="AT1830" s="20"/>
      <c r="AU1830" s="20"/>
    </row>
    <row r="1831" spans="17:47" x14ac:dyDescent="0.35">
      <c r="Q1831" s="18">
        <v>55</v>
      </c>
      <c r="R1831" s="20"/>
      <c r="S1831" s="20"/>
      <c r="T1831" s="20"/>
      <c r="U1831" s="20"/>
      <c r="V1831" s="20"/>
      <c r="W1831" s="20"/>
      <c r="X1831" s="20"/>
      <c r="Y1831" s="20"/>
      <c r="Z1831" s="20"/>
      <c r="AA1831" s="20"/>
      <c r="AB1831" s="20"/>
      <c r="AC1831" s="20"/>
      <c r="AD1831" s="20"/>
      <c r="AE1831" s="20"/>
      <c r="AF1831" s="20"/>
      <c r="AG1831" s="23"/>
      <c r="AH1831" s="20"/>
      <c r="AI1831" s="20"/>
      <c r="AJ1831" s="20"/>
      <c r="AK1831" s="20"/>
      <c r="AL1831" s="20"/>
      <c r="AM1831" s="20"/>
      <c r="AN1831" s="20"/>
      <c r="AO1831" s="20"/>
      <c r="AP1831" s="20"/>
      <c r="AQ1831" s="20"/>
      <c r="AR1831" s="20"/>
      <c r="AS1831" s="20"/>
      <c r="AT1831" s="20"/>
      <c r="AU1831" s="20"/>
    </row>
    <row r="1832" spans="17:47" x14ac:dyDescent="0.35">
      <c r="Q1832" s="18">
        <v>98</v>
      </c>
      <c r="R1832" s="20"/>
      <c r="S1832" s="20"/>
      <c r="T1832" s="20"/>
      <c r="U1832" s="20"/>
      <c r="V1832" s="20"/>
      <c r="W1832" s="20"/>
      <c r="X1832" s="20"/>
      <c r="Y1832" s="20"/>
      <c r="Z1832" s="20"/>
      <c r="AA1832" s="20"/>
      <c r="AB1832" s="20"/>
      <c r="AC1832" s="20"/>
      <c r="AD1832" s="20"/>
      <c r="AE1832" s="20"/>
      <c r="AF1832" s="20"/>
      <c r="AG1832" s="23"/>
      <c r="AH1832" s="20"/>
      <c r="AI1832" s="20"/>
      <c r="AJ1832" s="20"/>
      <c r="AK1832" s="20"/>
      <c r="AL1832" s="20"/>
      <c r="AM1832" s="20"/>
      <c r="AN1832" s="20"/>
      <c r="AO1832" s="20"/>
      <c r="AP1832" s="20"/>
      <c r="AQ1832" s="20"/>
      <c r="AR1832" s="20"/>
      <c r="AS1832" s="20"/>
      <c r="AT1832" s="20"/>
      <c r="AU1832" s="20"/>
    </row>
    <row r="1833" spans="17:47" x14ac:dyDescent="0.35">
      <c r="Q1833" s="18">
        <v>152</v>
      </c>
      <c r="R1833" s="20"/>
      <c r="S1833" s="20"/>
      <c r="T1833" s="20"/>
      <c r="U1833" s="20"/>
      <c r="V1833" s="20"/>
      <c r="W1833" s="20"/>
      <c r="X1833" s="20"/>
      <c r="Y1833" s="20"/>
      <c r="Z1833" s="20"/>
      <c r="AA1833" s="20"/>
      <c r="AB1833" s="20"/>
      <c r="AC1833" s="20"/>
      <c r="AD1833" s="20"/>
      <c r="AE1833" s="20"/>
      <c r="AF1833" s="20"/>
      <c r="AG1833" s="23"/>
      <c r="AH1833" s="20"/>
      <c r="AI1833" s="20"/>
      <c r="AJ1833" s="20"/>
      <c r="AK1833" s="20"/>
      <c r="AL1833" s="20"/>
      <c r="AM1833" s="20"/>
      <c r="AN1833" s="20"/>
      <c r="AO1833" s="20"/>
      <c r="AP1833" s="20"/>
      <c r="AQ1833" s="20"/>
      <c r="AR1833" s="20"/>
      <c r="AS1833" s="20"/>
      <c r="AT1833" s="20"/>
      <c r="AU1833" s="20"/>
    </row>
    <row r="1834" spans="17:47" x14ac:dyDescent="0.35">
      <c r="Q1834" s="18">
        <v>115</v>
      </c>
      <c r="R1834" s="20"/>
      <c r="S1834" s="20"/>
      <c r="T1834" s="20"/>
      <c r="U1834" s="20"/>
      <c r="V1834" s="20"/>
      <c r="W1834" s="20"/>
      <c r="X1834" s="20"/>
      <c r="Y1834" s="20"/>
      <c r="Z1834" s="20"/>
      <c r="AA1834" s="20"/>
      <c r="AB1834" s="20"/>
      <c r="AC1834" s="20"/>
      <c r="AD1834" s="20"/>
      <c r="AE1834" s="20"/>
      <c r="AF1834" s="20"/>
      <c r="AG1834" s="23"/>
      <c r="AH1834" s="20"/>
      <c r="AI1834" s="20"/>
      <c r="AJ1834" s="20"/>
      <c r="AK1834" s="20"/>
      <c r="AL1834" s="20"/>
      <c r="AM1834" s="20"/>
      <c r="AN1834" s="20"/>
      <c r="AO1834" s="20"/>
      <c r="AP1834" s="20"/>
      <c r="AQ1834" s="20"/>
      <c r="AR1834" s="20"/>
      <c r="AS1834" s="20"/>
      <c r="AT1834" s="20"/>
      <c r="AU1834" s="20"/>
    </row>
    <row r="1835" spans="17:47" x14ac:dyDescent="0.35">
      <c r="Q1835" s="18">
        <v>137</v>
      </c>
      <c r="R1835" s="20"/>
      <c r="S1835" s="20"/>
      <c r="T1835" s="20"/>
      <c r="U1835" s="20"/>
      <c r="V1835" s="20"/>
      <c r="W1835" s="20"/>
      <c r="X1835" s="20"/>
      <c r="Y1835" s="20"/>
      <c r="Z1835" s="20"/>
      <c r="AA1835" s="20"/>
      <c r="AB1835" s="20"/>
      <c r="AC1835" s="20"/>
      <c r="AD1835" s="20"/>
      <c r="AE1835" s="20"/>
      <c r="AF1835" s="20"/>
      <c r="AG1835" s="23"/>
      <c r="AH1835" s="20"/>
      <c r="AI1835" s="20"/>
      <c r="AJ1835" s="20"/>
      <c r="AK1835" s="20"/>
      <c r="AL1835" s="20"/>
      <c r="AM1835" s="20"/>
      <c r="AN1835" s="20"/>
      <c r="AO1835" s="20"/>
      <c r="AP1835" s="20"/>
      <c r="AQ1835" s="20"/>
      <c r="AR1835" s="20"/>
      <c r="AS1835" s="20"/>
      <c r="AT1835" s="20"/>
      <c r="AU1835" s="20"/>
    </row>
    <row r="1836" spans="17:47" x14ac:dyDescent="0.35">
      <c r="Q1836" s="18">
        <v>247</v>
      </c>
      <c r="R1836" s="20"/>
      <c r="S1836" s="20"/>
      <c r="T1836" s="20"/>
      <c r="U1836" s="20"/>
      <c r="V1836" s="20"/>
      <c r="W1836" s="20"/>
      <c r="X1836" s="20"/>
      <c r="Y1836" s="20"/>
      <c r="Z1836" s="20"/>
      <c r="AA1836" s="20"/>
      <c r="AB1836" s="20"/>
      <c r="AC1836" s="20"/>
      <c r="AD1836" s="20"/>
      <c r="AE1836" s="20"/>
      <c r="AF1836" s="20"/>
      <c r="AG1836" s="23"/>
      <c r="AH1836" s="20"/>
      <c r="AI1836" s="20"/>
      <c r="AJ1836" s="20"/>
      <c r="AK1836" s="20"/>
      <c r="AL1836" s="20"/>
      <c r="AM1836" s="20"/>
      <c r="AN1836" s="20"/>
      <c r="AO1836" s="20"/>
      <c r="AP1836" s="20"/>
      <c r="AQ1836" s="20"/>
      <c r="AR1836" s="20"/>
      <c r="AS1836" s="20"/>
      <c r="AT1836" s="20"/>
      <c r="AU1836" s="20"/>
    </row>
    <row r="1837" spans="17:47" x14ac:dyDescent="0.35">
      <c r="Q1837" s="18">
        <v>499</v>
      </c>
      <c r="R1837" s="20"/>
      <c r="S1837" s="20"/>
      <c r="T1837" s="20"/>
      <c r="U1837" s="20"/>
      <c r="V1837" s="20"/>
      <c r="W1837" s="20"/>
      <c r="X1837" s="20"/>
      <c r="Y1837" s="20"/>
      <c r="Z1837" s="20"/>
      <c r="AA1837" s="20"/>
      <c r="AB1837" s="20"/>
      <c r="AC1837" s="20"/>
      <c r="AD1837" s="20"/>
      <c r="AE1837" s="20"/>
      <c r="AF1837" s="20"/>
      <c r="AG1837" s="23"/>
      <c r="AH1837" s="20"/>
      <c r="AI1837" s="20"/>
      <c r="AJ1837" s="20"/>
      <c r="AK1837" s="20"/>
      <c r="AL1837" s="20"/>
      <c r="AM1837" s="20"/>
      <c r="AN1837" s="20"/>
      <c r="AO1837" s="20"/>
      <c r="AP1837" s="20"/>
      <c r="AQ1837" s="20"/>
      <c r="AR1837" s="20"/>
      <c r="AS1837" s="20"/>
      <c r="AT1837" s="20"/>
      <c r="AU1837" s="20"/>
    </row>
    <row r="1838" spans="17:47" x14ac:dyDescent="0.35">
      <c r="Q1838" s="18">
        <v>391</v>
      </c>
      <c r="R1838" s="20"/>
      <c r="S1838" s="20"/>
      <c r="T1838" s="20"/>
      <c r="U1838" s="20"/>
      <c r="V1838" s="20"/>
      <c r="W1838" s="20"/>
      <c r="X1838" s="20"/>
      <c r="Y1838" s="20"/>
      <c r="Z1838" s="20"/>
      <c r="AA1838" s="20"/>
      <c r="AB1838" s="20"/>
      <c r="AC1838" s="20"/>
      <c r="AD1838" s="20"/>
      <c r="AE1838" s="20"/>
      <c r="AF1838" s="20"/>
      <c r="AG1838" s="23"/>
      <c r="AH1838" s="20"/>
      <c r="AI1838" s="20"/>
      <c r="AJ1838" s="20"/>
      <c r="AK1838" s="20"/>
      <c r="AL1838" s="20"/>
      <c r="AM1838" s="20"/>
      <c r="AN1838" s="20"/>
      <c r="AO1838" s="20"/>
      <c r="AP1838" s="20"/>
      <c r="AQ1838" s="20"/>
      <c r="AR1838" s="20"/>
      <c r="AS1838" s="20"/>
      <c r="AT1838" s="20"/>
      <c r="AU1838" s="20"/>
    </row>
    <row r="1839" spans="17:47" x14ac:dyDescent="0.35">
      <c r="Q1839" s="18">
        <v>118</v>
      </c>
      <c r="R1839" s="20"/>
      <c r="S1839" s="20"/>
      <c r="T1839" s="20"/>
      <c r="U1839" s="20"/>
      <c r="V1839" s="20"/>
      <c r="W1839" s="20"/>
      <c r="X1839" s="20"/>
      <c r="Y1839" s="20"/>
      <c r="Z1839" s="20"/>
      <c r="AA1839" s="20"/>
      <c r="AB1839" s="20"/>
      <c r="AC1839" s="20"/>
      <c r="AD1839" s="20"/>
      <c r="AE1839" s="20"/>
      <c r="AF1839" s="20"/>
      <c r="AG1839" s="23"/>
      <c r="AH1839" s="20"/>
      <c r="AI1839" s="20"/>
      <c r="AJ1839" s="20"/>
      <c r="AK1839" s="20"/>
      <c r="AL1839" s="20"/>
      <c r="AM1839" s="20"/>
      <c r="AN1839" s="20"/>
      <c r="AO1839" s="20"/>
      <c r="AP1839" s="20"/>
      <c r="AQ1839" s="20"/>
      <c r="AR1839" s="20"/>
      <c r="AS1839" s="20"/>
      <c r="AT1839" s="20"/>
      <c r="AU1839" s="20"/>
    </row>
    <row r="1840" spans="17:47" x14ac:dyDescent="0.35">
      <c r="Q1840" s="18">
        <v>317</v>
      </c>
      <c r="R1840" s="20"/>
      <c r="S1840" s="20"/>
      <c r="T1840" s="20"/>
      <c r="U1840" s="20"/>
      <c r="V1840" s="20"/>
      <c r="W1840" s="20"/>
      <c r="X1840" s="20"/>
      <c r="Y1840" s="20"/>
      <c r="Z1840" s="20"/>
      <c r="AA1840" s="20"/>
      <c r="AB1840" s="20"/>
      <c r="AC1840" s="20"/>
      <c r="AD1840" s="20"/>
      <c r="AE1840" s="20"/>
      <c r="AF1840" s="20"/>
      <c r="AG1840" s="23"/>
      <c r="AH1840" s="20"/>
      <c r="AI1840" s="20"/>
      <c r="AJ1840" s="20"/>
      <c r="AK1840" s="20"/>
      <c r="AL1840" s="20"/>
      <c r="AM1840" s="20"/>
      <c r="AN1840" s="20"/>
      <c r="AO1840" s="20"/>
      <c r="AP1840" s="20"/>
      <c r="AQ1840" s="20"/>
      <c r="AR1840" s="20"/>
      <c r="AS1840" s="20"/>
      <c r="AT1840" s="20"/>
      <c r="AU1840" s="20"/>
    </row>
    <row r="1841" spans="17:47" x14ac:dyDescent="0.35">
      <c r="Q1841" s="18">
        <v>167</v>
      </c>
      <c r="R1841" s="20"/>
      <c r="S1841" s="20"/>
      <c r="T1841" s="20"/>
      <c r="U1841" s="20"/>
      <c r="V1841" s="20"/>
      <c r="W1841" s="20"/>
      <c r="X1841" s="20"/>
      <c r="Y1841" s="20"/>
      <c r="Z1841" s="20"/>
      <c r="AA1841" s="20"/>
      <c r="AB1841" s="20"/>
      <c r="AC1841" s="20"/>
      <c r="AD1841" s="20"/>
      <c r="AE1841" s="20"/>
      <c r="AF1841" s="20"/>
      <c r="AG1841" s="23"/>
      <c r="AH1841" s="20"/>
      <c r="AI1841" s="20"/>
      <c r="AJ1841" s="20"/>
      <c r="AK1841" s="20"/>
      <c r="AL1841" s="20"/>
      <c r="AM1841" s="20"/>
      <c r="AN1841" s="20"/>
      <c r="AO1841" s="20"/>
      <c r="AP1841" s="20"/>
      <c r="AQ1841" s="20"/>
      <c r="AR1841" s="20"/>
      <c r="AS1841" s="20"/>
      <c r="AT1841" s="20"/>
      <c r="AU1841" s="20"/>
    </row>
    <row r="1842" spans="17:47" x14ac:dyDescent="0.35">
      <c r="Q1842" s="18">
        <v>1517</v>
      </c>
      <c r="R1842" s="20"/>
      <c r="S1842" s="20"/>
      <c r="T1842" s="20"/>
      <c r="U1842" s="20"/>
      <c r="V1842" s="20"/>
      <c r="W1842" s="20"/>
      <c r="X1842" s="20"/>
      <c r="Y1842" s="20"/>
      <c r="Z1842" s="20"/>
      <c r="AA1842" s="20"/>
      <c r="AB1842" s="20"/>
      <c r="AC1842" s="20"/>
      <c r="AD1842" s="20"/>
      <c r="AE1842" s="20"/>
      <c r="AF1842" s="20"/>
      <c r="AG1842" s="23"/>
      <c r="AH1842" s="20"/>
      <c r="AI1842" s="20"/>
      <c r="AJ1842" s="20"/>
      <c r="AK1842" s="20"/>
      <c r="AL1842" s="20"/>
      <c r="AM1842" s="20"/>
      <c r="AN1842" s="20"/>
      <c r="AO1842" s="20"/>
      <c r="AP1842" s="20"/>
      <c r="AQ1842" s="20"/>
      <c r="AR1842" s="20"/>
      <c r="AS1842" s="20"/>
      <c r="AT1842" s="20"/>
      <c r="AU1842" s="20"/>
    </row>
    <row r="1843" spans="17:47" x14ac:dyDescent="0.35">
      <c r="Q1843" s="18">
        <v>80</v>
      </c>
      <c r="R1843" s="20"/>
      <c r="S1843" s="20"/>
      <c r="T1843" s="20"/>
      <c r="U1843" s="20"/>
      <c r="V1843" s="20"/>
      <c r="W1843" s="20"/>
      <c r="X1843" s="20"/>
      <c r="Y1843" s="20"/>
      <c r="Z1843" s="20"/>
      <c r="AA1843" s="20"/>
      <c r="AB1843" s="20"/>
      <c r="AC1843" s="20"/>
      <c r="AD1843" s="20"/>
      <c r="AE1843" s="20"/>
      <c r="AF1843" s="20"/>
      <c r="AG1843" s="23"/>
      <c r="AH1843" s="20"/>
      <c r="AI1843" s="20"/>
      <c r="AJ1843" s="20"/>
      <c r="AK1843" s="20"/>
      <c r="AL1843" s="20"/>
      <c r="AM1843" s="20"/>
      <c r="AN1843" s="20"/>
      <c r="AO1843" s="20"/>
      <c r="AP1843" s="20"/>
      <c r="AQ1843" s="20"/>
      <c r="AR1843" s="20"/>
      <c r="AS1843" s="20"/>
      <c r="AT1843" s="20"/>
      <c r="AU1843" s="20"/>
    </row>
    <row r="1844" spans="17:47" x14ac:dyDescent="0.35">
      <c r="Q1844" s="18">
        <v>115</v>
      </c>
      <c r="R1844" s="20"/>
      <c r="S1844" s="20"/>
      <c r="T1844" s="20"/>
      <c r="U1844" s="20"/>
      <c r="V1844" s="20"/>
      <c r="W1844" s="20"/>
      <c r="X1844" s="20"/>
      <c r="Y1844" s="20"/>
      <c r="Z1844" s="20"/>
      <c r="AA1844" s="20"/>
      <c r="AB1844" s="20"/>
      <c r="AC1844" s="20"/>
      <c r="AD1844" s="20"/>
      <c r="AE1844" s="20"/>
      <c r="AF1844" s="20"/>
      <c r="AG1844" s="23"/>
      <c r="AH1844" s="20"/>
      <c r="AI1844" s="20"/>
      <c r="AJ1844" s="20"/>
      <c r="AK1844" s="20"/>
      <c r="AL1844" s="20"/>
      <c r="AM1844" s="20"/>
      <c r="AN1844" s="20"/>
      <c r="AO1844" s="20"/>
      <c r="AP1844" s="20"/>
      <c r="AQ1844" s="20"/>
      <c r="AR1844" s="20"/>
      <c r="AS1844" s="20"/>
      <c r="AT1844" s="20"/>
      <c r="AU1844" s="20"/>
    </row>
    <row r="1845" spans="17:47" x14ac:dyDescent="0.35">
      <c r="Q1845" s="18">
        <v>104</v>
      </c>
      <c r="R1845" s="20"/>
      <c r="S1845" s="20"/>
      <c r="T1845" s="20"/>
      <c r="U1845" s="20"/>
      <c r="V1845" s="20"/>
      <c r="W1845" s="20"/>
      <c r="X1845" s="20"/>
      <c r="Y1845" s="20"/>
      <c r="Z1845" s="20"/>
      <c r="AA1845" s="20"/>
      <c r="AB1845" s="20"/>
      <c r="AC1845" s="20"/>
      <c r="AD1845" s="20"/>
      <c r="AE1845" s="20"/>
      <c r="AF1845" s="20"/>
      <c r="AG1845" s="23"/>
      <c r="AH1845" s="20"/>
      <c r="AI1845" s="20"/>
      <c r="AJ1845" s="20"/>
      <c r="AK1845" s="20"/>
      <c r="AL1845" s="20"/>
      <c r="AM1845" s="20"/>
      <c r="AN1845" s="20"/>
      <c r="AO1845" s="20"/>
      <c r="AP1845" s="20"/>
      <c r="AQ1845" s="20"/>
      <c r="AR1845" s="20"/>
      <c r="AS1845" s="20"/>
      <c r="AT1845" s="20"/>
      <c r="AU1845" s="20"/>
    </row>
    <row r="1846" spans="17:47" x14ac:dyDescent="0.35">
      <c r="Q1846" s="18">
        <v>176</v>
      </c>
      <c r="R1846" s="20"/>
      <c r="S1846" s="20"/>
      <c r="T1846" s="20"/>
      <c r="U1846" s="20"/>
      <c r="V1846" s="20"/>
      <c r="W1846" s="20"/>
      <c r="X1846" s="20"/>
      <c r="Y1846" s="20"/>
      <c r="Z1846" s="20"/>
      <c r="AA1846" s="20"/>
      <c r="AB1846" s="20"/>
      <c r="AC1846" s="20"/>
      <c r="AD1846" s="20"/>
      <c r="AE1846" s="20"/>
      <c r="AF1846" s="20"/>
      <c r="AG1846" s="23"/>
      <c r="AH1846" s="20"/>
      <c r="AI1846" s="20"/>
      <c r="AJ1846" s="20"/>
      <c r="AK1846" s="20"/>
      <c r="AL1846" s="20"/>
      <c r="AM1846" s="20"/>
      <c r="AN1846" s="20"/>
      <c r="AO1846" s="20"/>
      <c r="AP1846" s="20"/>
      <c r="AQ1846" s="20"/>
      <c r="AR1846" s="20"/>
      <c r="AS1846" s="20"/>
      <c r="AT1846" s="20"/>
      <c r="AU1846" s="20"/>
    </row>
    <row r="1847" spans="17:47" x14ac:dyDescent="0.35">
      <c r="Q1847" s="18">
        <v>248</v>
      </c>
      <c r="R1847" s="20"/>
      <c r="S1847" s="20"/>
      <c r="T1847" s="20"/>
      <c r="U1847" s="20"/>
      <c r="V1847" s="20"/>
      <c r="W1847" s="20"/>
      <c r="X1847" s="20"/>
      <c r="Y1847" s="20"/>
      <c r="Z1847" s="20"/>
      <c r="AA1847" s="20"/>
      <c r="AB1847" s="20"/>
      <c r="AC1847" s="20"/>
      <c r="AD1847" s="20"/>
      <c r="AE1847" s="20"/>
      <c r="AF1847" s="20"/>
      <c r="AG1847" s="23"/>
      <c r="AH1847" s="20"/>
      <c r="AI1847" s="20"/>
      <c r="AJ1847" s="20"/>
      <c r="AK1847" s="20"/>
      <c r="AL1847" s="20"/>
      <c r="AM1847" s="20"/>
      <c r="AN1847" s="20"/>
      <c r="AO1847" s="20"/>
      <c r="AP1847" s="20"/>
      <c r="AQ1847" s="20"/>
      <c r="AR1847" s="20"/>
      <c r="AS1847" s="20"/>
      <c r="AT1847" s="20"/>
      <c r="AU1847" s="20"/>
    </row>
    <row r="1848" spans="17:47" x14ac:dyDescent="0.35">
      <c r="Q1848" s="18">
        <v>351</v>
      </c>
      <c r="R1848" s="20"/>
      <c r="S1848" s="20"/>
      <c r="T1848" s="20"/>
      <c r="U1848" s="20"/>
      <c r="V1848" s="20"/>
      <c r="W1848" s="20"/>
      <c r="X1848" s="20"/>
      <c r="Y1848" s="20"/>
      <c r="Z1848" s="20"/>
      <c r="AA1848" s="20"/>
      <c r="AB1848" s="20"/>
      <c r="AC1848" s="20"/>
      <c r="AD1848" s="20"/>
      <c r="AE1848" s="20"/>
      <c r="AF1848" s="20"/>
      <c r="AG1848" s="23"/>
      <c r="AH1848" s="20"/>
      <c r="AI1848" s="20"/>
      <c r="AJ1848" s="20"/>
      <c r="AK1848" s="20"/>
      <c r="AL1848" s="20"/>
      <c r="AM1848" s="20"/>
      <c r="AN1848" s="20"/>
      <c r="AO1848" s="20"/>
      <c r="AP1848" s="20"/>
      <c r="AQ1848" s="20"/>
      <c r="AR1848" s="20"/>
      <c r="AS1848" s="20"/>
      <c r="AT1848" s="20"/>
      <c r="AU1848" s="20"/>
    </row>
    <row r="1849" spans="17:47" x14ac:dyDescent="0.35">
      <c r="Q1849" s="18">
        <v>164</v>
      </c>
      <c r="R1849" s="20"/>
      <c r="S1849" s="20"/>
      <c r="T1849" s="20"/>
      <c r="U1849" s="20"/>
      <c r="V1849" s="20"/>
      <c r="W1849" s="20"/>
      <c r="X1849" s="20"/>
      <c r="Y1849" s="20"/>
      <c r="Z1849" s="20"/>
      <c r="AA1849" s="20"/>
      <c r="AB1849" s="20"/>
      <c r="AC1849" s="20"/>
      <c r="AD1849" s="20"/>
      <c r="AE1849" s="20"/>
      <c r="AF1849" s="20"/>
      <c r="AG1849" s="23"/>
      <c r="AH1849" s="20"/>
      <c r="AI1849" s="20"/>
      <c r="AJ1849" s="20"/>
      <c r="AK1849" s="20"/>
      <c r="AL1849" s="20"/>
      <c r="AM1849" s="20"/>
      <c r="AN1849" s="20"/>
      <c r="AO1849" s="20"/>
      <c r="AP1849" s="20"/>
      <c r="AQ1849" s="20"/>
      <c r="AR1849" s="20"/>
      <c r="AS1849" s="20"/>
      <c r="AT1849" s="20"/>
      <c r="AU1849" s="20"/>
    </row>
    <row r="1850" spans="17:47" x14ac:dyDescent="0.35">
      <c r="Q1850" s="18">
        <v>336</v>
      </c>
      <c r="R1850" s="20"/>
      <c r="S1850" s="20"/>
      <c r="T1850" s="20"/>
      <c r="U1850" s="20"/>
      <c r="V1850" s="20"/>
      <c r="W1850" s="20"/>
      <c r="X1850" s="20"/>
      <c r="Y1850" s="20"/>
      <c r="Z1850" s="20"/>
      <c r="AA1850" s="20"/>
      <c r="AB1850" s="20"/>
      <c r="AC1850" s="20"/>
      <c r="AD1850" s="20"/>
      <c r="AE1850" s="20"/>
      <c r="AF1850" s="20"/>
      <c r="AG1850" s="23"/>
      <c r="AH1850" s="20"/>
      <c r="AI1850" s="20"/>
      <c r="AJ1850" s="20"/>
      <c r="AK1850" s="20"/>
      <c r="AL1850" s="20"/>
      <c r="AM1850" s="20"/>
      <c r="AN1850" s="20"/>
      <c r="AO1850" s="20"/>
      <c r="AP1850" s="20"/>
      <c r="AQ1850" s="20"/>
      <c r="AR1850" s="20"/>
      <c r="AS1850" s="20"/>
      <c r="AT1850" s="20"/>
      <c r="AU1850" s="20"/>
    </row>
    <row r="1851" spans="17:47" x14ac:dyDescent="0.35">
      <c r="Q1851" s="18">
        <v>343</v>
      </c>
      <c r="R1851" s="20"/>
      <c r="S1851" s="20"/>
      <c r="T1851" s="20"/>
      <c r="U1851" s="20"/>
      <c r="V1851" s="20"/>
      <c r="W1851" s="20"/>
      <c r="X1851" s="20"/>
      <c r="Y1851" s="20"/>
      <c r="Z1851" s="20"/>
      <c r="AA1851" s="20"/>
      <c r="AB1851" s="20"/>
      <c r="AC1851" s="20"/>
      <c r="AD1851" s="20"/>
      <c r="AE1851" s="20"/>
      <c r="AF1851" s="20"/>
      <c r="AG1851" s="23"/>
      <c r="AH1851" s="20"/>
      <c r="AI1851" s="20"/>
      <c r="AJ1851" s="20"/>
      <c r="AK1851" s="20"/>
      <c r="AL1851" s="20"/>
      <c r="AM1851" s="20"/>
      <c r="AN1851" s="20"/>
      <c r="AO1851" s="20"/>
      <c r="AP1851" s="20"/>
      <c r="AQ1851" s="20"/>
      <c r="AR1851" s="20"/>
      <c r="AS1851" s="20"/>
      <c r="AT1851" s="20"/>
      <c r="AU1851" s="20"/>
    </row>
    <row r="1852" spans="17:47" x14ac:dyDescent="0.35">
      <c r="Q1852" s="18">
        <v>62</v>
      </c>
      <c r="R1852" s="20"/>
      <c r="S1852" s="20"/>
      <c r="T1852" s="20"/>
      <c r="U1852" s="20"/>
      <c r="V1852" s="20"/>
      <c r="W1852" s="20"/>
      <c r="X1852" s="20"/>
      <c r="Y1852" s="20"/>
      <c r="Z1852" s="20"/>
      <c r="AA1852" s="20"/>
      <c r="AB1852" s="20"/>
      <c r="AC1852" s="20"/>
      <c r="AD1852" s="20"/>
      <c r="AE1852" s="20"/>
      <c r="AF1852" s="20"/>
      <c r="AG1852" s="23"/>
      <c r="AH1852" s="20"/>
      <c r="AI1852" s="20"/>
      <c r="AJ1852" s="20"/>
      <c r="AK1852" s="20"/>
      <c r="AL1852" s="20"/>
      <c r="AM1852" s="20"/>
      <c r="AN1852" s="20"/>
      <c r="AO1852" s="20"/>
      <c r="AP1852" s="20"/>
      <c r="AQ1852" s="20"/>
      <c r="AR1852" s="20"/>
      <c r="AS1852" s="20"/>
      <c r="AT1852" s="20"/>
      <c r="AU1852" s="20"/>
    </row>
    <row r="1853" spans="17:47" x14ac:dyDescent="0.35">
      <c r="Q1853" s="18">
        <v>237</v>
      </c>
      <c r="R1853" s="20"/>
      <c r="S1853" s="20"/>
      <c r="T1853" s="20"/>
      <c r="U1853" s="20"/>
      <c r="V1853" s="20"/>
      <c r="W1853" s="20"/>
      <c r="X1853" s="20"/>
      <c r="Y1853" s="20"/>
      <c r="Z1853" s="20"/>
      <c r="AA1853" s="20"/>
      <c r="AB1853" s="20"/>
      <c r="AC1853" s="20"/>
      <c r="AD1853" s="20"/>
      <c r="AE1853" s="20"/>
      <c r="AF1853" s="20"/>
      <c r="AG1853" s="23"/>
      <c r="AH1853" s="20"/>
      <c r="AI1853" s="20"/>
      <c r="AJ1853" s="20"/>
      <c r="AK1853" s="20"/>
      <c r="AL1853" s="20"/>
      <c r="AM1853" s="20"/>
      <c r="AN1853" s="20"/>
      <c r="AO1853" s="20"/>
      <c r="AP1853" s="20"/>
      <c r="AQ1853" s="20"/>
      <c r="AR1853" s="20"/>
      <c r="AS1853" s="20"/>
      <c r="AT1853" s="20"/>
      <c r="AU1853" s="20"/>
    </row>
    <row r="1854" spans="17:47" x14ac:dyDescent="0.35">
      <c r="Q1854" s="18">
        <v>143</v>
      </c>
      <c r="R1854" s="20"/>
      <c r="S1854" s="20"/>
      <c r="T1854" s="20"/>
      <c r="U1854" s="20"/>
      <c r="V1854" s="20"/>
      <c r="W1854" s="20"/>
      <c r="X1854" s="20"/>
      <c r="Y1854" s="20"/>
      <c r="Z1854" s="20"/>
      <c r="AA1854" s="20"/>
      <c r="AB1854" s="20"/>
      <c r="AC1854" s="20"/>
      <c r="AD1854" s="20"/>
      <c r="AE1854" s="20"/>
      <c r="AF1854" s="20"/>
      <c r="AG1854" s="23"/>
      <c r="AH1854" s="20"/>
      <c r="AI1854" s="20"/>
      <c r="AJ1854" s="20"/>
      <c r="AK1854" s="20"/>
      <c r="AL1854" s="20"/>
      <c r="AM1854" s="20"/>
      <c r="AN1854" s="20"/>
      <c r="AO1854" s="20"/>
      <c r="AP1854" s="20"/>
      <c r="AQ1854" s="20"/>
      <c r="AR1854" s="20"/>
      <c r="AS1854" s="20"/>
      <c r="AT1854" s="20"/>
      <c r="AU1854" s="20"/>
    </row>
    <row r="1855" spans="17:47" x14ac:dyDescent="0.35">
      <c r="Q1855" s="18">
        <v>295</v>
      </c>
      <c r="R1855" s="20"/>
      <c r="S1855" s="20"/>
      <c r="T1855" s="20"/>
      <c r="U1855" s="20"/>
      <c r="V1855" s="20"/>
      <c r="W1855" s="20"/>
      <c r="X1855" s="20"/>
      <c r="Y1855" s="20"/>
      <c r="Z1855" s="20"/>
      <c r="AA1855" s="20"/>
      <c r="AB1855" s="20"/>
      <c r="AC1855" s="20"/>
      <c r="AD1855" s="20"/>
      <c r="AE1855" s="20"/>
      <c r="AF1855" s="20"/>
      <c r="AG1855" s="23"/>
      <c r="AH1855" s="20"/>
      <c r="AI1855" s="20"/>
      <c r="AJ1855" s="20"/>
      <c r="AK1855" s="20"/>
      <c r="AL1855" s="20"/>
      <c r="AM1855" s="20"/>
      <c r="AN1855" s="20"/>
      <c r="AO1855" s="20"/>
      <c r="AP1855" s="20"/>
      <c r="AQ1855" s="20"/>
      <c r="AR1855" s="20"/>
      <c r="AS1855" s="20"/>
      <c r="AT1855" s="20"/>
      <c r="AU1855" s="20"/>
    </row>
    <row r="1856" spans="17:47" x14ac:dyDescent="0.35">
      <c r="Q1856" s="18">
        <v>174</v>
      </c>
      <c r="R1856" s="20"/>
      <c r="S1856" s="20"/>
      <c r="T1856" s="20"/>
      <c r="U1856" s="20"/>
      <c r="V1856" s="20"/>
      <c r="W1856" s="20"/>
      <c r="X1856" s="20"/>
      <c r="Y1856" s="20"/>
      <c r="Z1856" s="20"/>
      <c r="AA1856" s="20"/>
      <c r="AB1856" s="20"/>
      <c r="AC1856" s="20"/>
      <c r="AD1856" s="20"/>
      <c r="AE1856" s="20"/>
      <c r="AF1856" s="20"/>
      <c r="AG1856" s="23"/>
      <c r="AH1856" s="20"/>
      <c r="AI1856" s="20"/>
      <c r="AJ1856" s="20"/>
      <c r="AK1856" s="20"/>
      <c r="AL1856" s="20"/>
      <c r="AM1856" s="20"/>
      <c r="AN1856" s="20"/>
      <c r="AO1856" s="20"/>
      <c r="AP1856" s="20"/>
      <c r="AQ1856" s="20"/>
      <c r="AR1856" s="20"/>
      <c r="AS1856" s="20"/>
      <c r="AT1856" s="20"/>
      <c r="AU1856" s="20"/>
    </row>
    <row r="1857" spans="17:47" x14ac:dyDescent="0.35">
      <c r="Q1857" s="18">
        <v>131</v>
      </c>
      <c r="R1857" s="20"/>
      <c r="S1857" s="20"/>
      <c r="T1857" s="20"/>
      <c r="U1857" s="20"/>
      <c r="V1857" s="20"/>
      <c r="W1857" s="20"/>
      <c r="X1857" s="20"/>
      <c r="Y1857" s="20"/>
      <c r="Z1857" s="20"/>
      <c r="AA1857" s="20"/>
      <c r="AB1857" s="20"/>
      <c r="AC1857" s="20"/>
      <c r="AD1857" s="20"/>
      <c r="AE1857" s="20"/>
      <c r="AF1857" s="20"/>
      <c r="AG1857" s="23"/>
      <c r="AH1857" s="20"/>
      <c r="AI1857" s="20"/>
      <c r="AJ1857" s="20"/>
      <c r="AK1857" s="20"/>
      <c r="AL1857" s="20"/>
      <c r="AM1857" s="20"/>
      <c r="AN1857" s="20"/>
      <c r="AO1857" s="20"/>
      <c r="AP1857" s="20"/>
      <c r="AQ1857" s="20"/>
      <c r="AR1857" s="20"/>
      <c r="AS1857" s="20"/>
      <c r="AT1857" s="20"/>
      <c r="AU1857" s="20"/>
    </row>
    <row r="1858" spans="17:47" x14ac:dyDescent="0.35">
      <c r="Q1858" s="18">
        <v>102</v>
      </c>
      <c r="R1858" s="20"/>
      <c r="S1858" s="20"/>
      <c r="T1858" s="20"/>
      <c r="U1858" s="20"/>
      <c r="V1858" s="20"/>
      <c r="W1858" s="20"/>
      <c r="X1858" s="20"/>
      <c r="Y1858" s="20"/>
      <c r="Z1858" s="20"/>
      <c r="AA1858" s="20"/>
      <c r="AB1858" s="20"/>
      <c r="AC1858" s="20"/>
      <c r="AD1858" s="20"/>
      <c r="AE1858" s="20"/>
      <c r="AF1858" s="20"/>
      <c r="AG1858" s="23"/>
      <c r="AH1858" s="20"/>
      <c r="AI1858" s="20"/>
      <c r="AJ1858" s="20"/>
      <c r="AK1858" s="20"/>
      <c r="AL1858" s="20"/>
      <c r="AM1858" s="20"/>
      <c r="AN1858" s="20"/>
      <c r="AO1858" s="20"/>
      <c r="AP1858" s="20"/>
      <c r="AQ1858" s="20"/>
      <c r="AR1858" s="20"/>
      <c r="AS1858" s="20"/>
      <c r="AT1858" s="20"/>
      <c r="AU1858" s="20"/>
    </row>
    <row r="1859" spans="17:47" x14ac:dyDescent="0.35">
      <c r="Q1859" s="18">
        <v>535</v>
      </c>
      <c r="R1859" s="20"/>
      <c r="S1859" s="20"/>
      <c r="T1859" s="20"/>
      <c r="U1859" s="20"/>
      <c r="V1859" s="20"/>
      <c r="W1859" s="20"/>
      <c r="X1859" s="20"/>
      <c r="Y1859" s="20"/>
      <c r="Z1859" s="20"/>
      <c r="AA1859" s="20"/>
      <c r="AB1859" s="20"/>
      <c r="AC1859" s="20"/>
      <c r="AD1859" s="20"/>
      <c r="AE1859" s="20"/>
      <c r="AF1859" s="20"/>
      <c r="AG1859" s="23"/>
      <c r="AH1859" s="20"/>
      <c r="AI1859" s="20"/>
      <c r="AJ1859" s="20"/>
      <c r="AK1859" s="20"/>
      <c r="AL1859" s="20"/>
      <c r="AM1859" s="20"/>
      <c r="AN1859" s="20"/>
      <c r="AO1859" s="20"/>
      <c r="AP1859" s="20"/>
      <c r="AQ1859" s="20"/>
      <c r="AR1859" s="20"/>
      <c r="AS1859" s="20"/>
      <c r="AT1859" s="20"/>
      <c r="AU1859" s="20"/>
    </row>
    <row r="1860" spans="17:47" x14ac:dyDescent="0.35">
      <c r="Q1860" s="18">
        <v>294</v>
      </c>
      <c r="R1860" s="20"/>
      <c r="S1860" s="20"/>
      <c r="T1860" s="20"/>
      <c r="U1860" s="20"/>
      <c r="V1860" s="20"/>
      <c r="W1860" s="20"/>
      <c r="X1860" s="20"/>
      <c r="Y1860" s="20"/>
      <c r="Z1860" s="20"/>
      <c r="AA1860" s="20"/>
      <c r="AB1860" s="20"/>
      <c r="AC1860" s="20"/>
      <c r="AD1860" s="20"/>
      <c r="AE1860" s="20"/>
      <c r="AF1860" s="20"/>
      <c r="AG1860" s="23"/>
      <c r="AH1860" s="20"/>
      <c r="AI1860" s="20"/>
      <c r="AJ1860" s="20"/>
      <c r="AK1860" s="20"/>
      <c r="AL1860" s="20"/>
      <c r="AM1860" s="20"/>
      <c r="AN1860" s="20"/>
      <c r="AO1860" s="20"/>
      <c r="AP1860" s="20"/>
      <c r="AQ1860" s="20"/>
      <c r="AR1860" s="20"/>
      <c r="AS1860" s="20"/>
      <c r="AT1860" s="20"/>
      <c r="AU1860" s="20"/>
    </row>
    <row r="1861" spans="17:47" x14ac:dyDescent="0.35">
      <c r="Q1861" s="18">
        <v>525</v>
      </c>
      <c r="R1861" s="20"/>
      <c r="S1861" s="20"/>
      <c r="T1861" s="20"/>
      <c r="U1861" s="20"/>
      <c r="V1861" s="20"/>
      <c r="W1861" s="20"/>
      <c r="X1861" s="20"/>
      <c r="Y1861" s="20"/>
      <c r="Z1861" s="20"/>
      <c r="AA1861" s="20"/>
      <c r="AB1861" s="20"/>
      <c r="AC1861" s="20"/>
      <c r="AD1861" s="20"/>
      <c r="AE1861" s="20"/>
      <c r="AF1861" s="20"/>
      <c r="AG1861" s="23"/>
      <c r="AH1861" s="20"/>
      <c r="AI1861" s="20"/>
      <c r="AJ1861" s="20"/>
      <c r="AK1861" s="20"/>
      <c r="AL1861" s="20"/>
      <c r="AM1861" s="20"/>
      <c r="AN1861" s="20"/>
      <c r="AO1861" s="20"/>
      <c r="AP1861" s="20"/>
      <c r="AQ1861" s="20"/>
      <c r="AR1861" s="20"/>
      <c r="AS1861" s="20"/>
      <c r="AT1861" s="20"/>
      <c r="AU1861" s="20"/>
    </row>
    <row r="1862" spans="17:47" x14ac:dyDescent="0.35">
      <c r="Q1862" s="18">
        <v>153</v>
      </c>
      <c r="R1862" s="20"/>
      <c r="S1862" s="20"/>
      <c r="T1862" s="20"/>
      <c r="U1862" s="20"/>
      <c r="V1862" s="20"/>
      <c r="W1862" s="20"/>
      <c r="X1862" s="20"/>
      <c r="Y1862" s="20"/>
      <c r="Z1862" s="20"/>
      <c r="AA1862" s="20"/>
      <c r="AB1862" s="20"/>
      <c r="AC1862" s="20"/>
      <c r="AD1862" s="20"/>
      <c r="AE1862" s="20"/>
      <c r="AF1862" s="20"/>
      <c r="AG1862" s="23"/>
      <c r="AH1862" s="20"/>
      <c r="AI1862" s="20"/>
      <c r="AJ1862" s="20"/>
      <c r="AK1862" s="20"/>
      <c r="AL1862" s="20"/>
      <c r="AM1862" s="20"/>
      <c r="AN1862" s="20"/>
      <c r="AO1862" s="20"/>
      <c r="AP1862" s="20"/>
      <c r="AQ1862" s="20"/>
      <c r="AR1862" s="20"/>
      <c r="AS1862" s="20"/>
      <c r="AT1862" s="20"/>
      <c r="AU1862" s="20"/>
    </row>
    <row r="1863" spans="17:47" x14ac:dyDescent="0.35">
      <c r="Q1863" s="18">
        <v>493</v>
      </c>
      <c r="R1863" s="20"/>
      <c r="S1863" s="20"/>
      <c r="T1863" s="20"/>
      <c r="U1863" s="20"/>
      <c r="V1863" s="20"/>
      <c r="W1863" s="20"/>
      <c r="X1863" s="20"/>
      <c r="Y1863" s="20"/>
      <c r="Z1863" s="20"/>
      <c r="AA1863" s="20"/>
      <c r="AB1863" s="20"/>
      <c r="AC1863" s="20"/>
      <c r="AD1863" s="20"/>
      <c r="AE1863" s="20"/>
      <c r="AF1863" s="20"/>
      <c r="AG1863" s="23"/>
      <c r="AH1863" s="20"/>
      <c r="AI1863" s="20"/>
      <c r="AJ1863" s="20"/>
      <c r="AK1863" s="20"/>
      <c r="AL1863" s="20"/>
      <c r="AM1863" s="20"/>
      <c r="AN1863" s="20"/>
      <c r="AO1863" s="20"/>
      <c r="AP1863" s="20"/>
      <c r="AQ1863" s="20"/>
      <c r="AR1863" s="20"/>
      <c r="AS1863" s="20"/>
      <c r="AT1863" s="20"/>
      <c r="AU1863" s="20"/>
    </row>
    <row r="1864" spans="17:47" x14ac:dyDescent="0.35">
      <c r="Q1864" s="18">
        <v>617</v>
      </c>
      <c r="R1864" s="20"/>
      <c r="S1864" s="20"/>
      <c r="T1864" s="20"/>
      <c r="U1864" s="20"/>
      <c r="V1864" s="20"/>
      <c r="W1864" s="20"/>
      <c r="X1864" s="20"/>
      <c r="Y1864" s="20"/>
      <c r="Z1864" s="20"/>
      <c r="AA1864" s="20"/>
      <c r="AB1864" s="20"/>
      <c r="AC1864" s="20"/>
      <c r="AD1864" s="20"/>
      <c r="AE1864" s="20"/>
      <c r="AF1864" s="20"/>
      <c r="AG1864" s="23"/>
      <c r="AH1864" s="20"/>
      <c r="AI1864" s="20"/>
      <c r="AJ1864" s="20"/>
      <c r="AK1864" s="20"/>
      <c r="AL1864" s="20"/>
      <c r="AM1864" s="20"/>
      <c r="AN1864" s="20"/>
      <c r="AO1864" s="20"/>
      <c r="AP1864" s="20"/>
      <c r="AQ1864" s="20"/>
      <c r="AR1864" s="20"/>
      <c r="AS1864" s="20"/>
      <c r="AT1864" s="20"/>
      <c r="AU1864" s="20"/>
    </row>
    <row r="1865" spans="17:47" x14ac:dyDescent="0.35">
      <c r="Q1865" s="18">
        <v>94</v>
      </c>
      <c r="R1865" s="20"/>
      <c r="S1865" s="20"/>
      <c r="T1865" s="20"/>
      <c r="U1865" s="20"/>
      <c r="V1865" s="20"/>
      <c r="W1865" s="20"/>
      <c r="X1865" s="20"/>
      <c r="Y1865" s="20"/>
      <c r="Z1865" s="20"/>
      <c r="AA1865" s="20"/>
      <c r="AB1865" s="20"/>
      <c r="AC1865" s="20"/>
      <c r="AD1865" s="20"/>
      <c r="AE1865" s="20"/>
      <c r="AF1865" s="20"/>
      <c r="AG1865" s="23"/>
      <c r="AH1865" s="20"/>
      <c r="AI1865" s="20"/>
      <c r="AJ1865" s="20"/>
      <c r="AK1865" s="20"/>
      <c r="AL1865" s="20"/>
      <c r="AM1865" s="20"/>
      <c r="AN1865" s="20"/>
      <c r="AO1865" s="20"/>
      <c r="AP1865" s="20"/>
      <c r="AQ1865" s="20"/>
      <c r="AR1865" s="20"/>
      <c r="AS1865" s="20"/>
      <c r="AT1865" s="20"/>
      <c r="AU1865" s="20"/>
    </row>
    <row r="1866" spans="17:47" x14ac:dyDescent="0.35">
      <c r="Q1866" s="18">
        <v>171</v>
      </c>
      <c r="R1866" s="20"/>
      <c r="S1866" s="20"/>
      <c r="T1866" s="20"/>
      <c r="U1866" s="20"/>
      <c r="V1866" s="20"/>
      <c r="W1866" s="20"/>
      <c r="X1866" s="20"/>
      <c r="Y1866" s="20"/>
      <c r="Z1866" s="20"/>
      <c r="AA1866" s="20"/>
      <c r="AB1866" s="20"/>
      <c r="AC1866" s="20"/>
      <c r="AD1866" s="20"/>
      <c r="AE1866" s="20"/>
      <c r="AF1866" s="20"/>
      <c r="AG1866" s="23"/>
      <c r="AH1866" s="20"/>
      <c r="AI1866" s="20"/>
      <c r="AJ1866" s="20"/>
      <c r="AK1866" s="20"/>
      <c r="AL1866" s="20"/>
      <c r="AM1866" s="20"/>
      <c r="AN1866" s="20"/>
      <c r="AO1866" s="20"/>
      <c r="AP1866" s="20"/>
      <c r="AQ1866" s="20"/>
      <c r="AR1866" s="20"/>
      <c r="AS1866" s="20"/>
      <c r="AT1866" s="20"/>
      <c r="AU1866" s="20"/>
    </row>
    <row r="1867" spans="17:47" x14ac:dyDescent="0.35">
      <c r="Q1867" s="18">
        <v>238</v>
      </c>
      <c r="R1867" s="20"/>
      <c r="S1867" s="20"/>
      <c r="T1867" s="20"/>
      <c r="U1867" s="20"/>
      <c r="V1867" s="20"/>
      <c r="W1867" s="20"/>
      <c r="X1867" s="20"/>
      <c r="Y1867" s="20"/>
      <c r="Z1867" s="20"/>
      <c r="AA1867" s="20"/>
      <c r="AB1867" s="20"/>
      <c r="AC1867" s="20"/>
      <c r="AD1867" s="20"/>
      <c r="AE1867" s="20"/>
      <c r="AF1867" s="20"/>
      <c r="AG1867" s="23"/>
      <c r="AH1867" s="20"/>
      <c r="AI1867" s="20"/>
      <c r="AJ1867" s="20"/>
      <c r="AK1867" s="20"/>
      <c r="AL1867" s="20"/>
      <c r="AM1867" s="20"/>
      <c r="AN1867" s="20"/>
      <c r="AO1867" s="20"/>
      <c r="AP1867" s="20"/>
      <c r="AQ1867" s="20"/>
      <c r="AR1867" s="20"/>
      <c r="AS1867" s="20"/>
      <c r="AT1867" s="20"/>
      <c r="AU1867" s="20"/>
    </row>
    <row r="1868" spans="17:47" x14ac:dyDescent="0.35">
      <c r="Q1868" s="18">
        <v>333</v>
      </c>
      <c r="R1868" s="20"/>
      <c r="S1868" s="20"/>
      <c r="T1868" s="20"/>
      <c r="U1868" s="20"/>
      <c r="V1868" s="20"/>
      <c r="W1868" s="20"/>
      <c r="X1868" s="20"/>
      <c r="Y1868" s="20"/>
      <c r="Z1868" s="20"/>
      <c r="AA1868" s="20"/>
      <c r="AB1868" s="20"/>
      <c r="AC1868" s="20"/>
      <c r="AD1868" s="20"/>
      <c r="AE1868" s="20"/>
      <c r="AF1868" s="20"/>
      <c r="AG1868" s="23"/>
      <c r="AH1868" s="20"/>
      <c r="AI1868" s="20"/>
      <c r="AJ1868" s="20"/>
      <c r="AK1868" s="20"/>
      <c r="AL1868" s="20"/>
      <c r="AM1868" s="20"/>
      <c r="AN1868" s="20"/>
      <c r="AO1868" s="20"/>
      <c r="AP1868" s="20"/>
      <c r="AQ1868" s="20"/>
      <c r="AR1868" s="20"/>
      <c r="AS1868" s="20"/>
      <c r="AT1868" s="20"/>
      <c r="AU1868" s="20"/>
    </row>
    <row r="1869" spans="17:47" x14ac:dyDescent="0.35">
      <c r="Q1869" s="18">
        <v>210</v>
      </c>
      <c r="R1869" s="20"/>
      <c r="S1869" s="20"/>
      <c r="T1869" s="20"/>
      <c r="U1869" s="20"/>
      <c r="V1869" s="20"/>
      <c r="W1869" s="20"/>
      <c r="X1869" s="20"/>
      <c r="Y1869" s="20"/>
      <c r="Z1869" s="20"/>
      <c r="AA1869" s="20"/>
      <c r="AB1869" s="20"/>
      <c r="AC1869" s="20"/>
      <c r="AD1869" s="20"/>
      <c r="AE1869" s="20"/>
      <c r="AF1869" s="20"/>
      <c r="AG1869" s="23"/>
      <c r="AH1869" s="20"/>
      <c r="AI1869" s="20"/>
      <c r="AJ1869" s="20"/>
      <c r="AK1869" s="20"/>
      <c r="AL1869" s="20"/>
      <c r="AM1869" s="20"/>
      <c r="AN1869" s="20"/>
      <c r="AO1869" s="20"/>
      <c r="AP1869" s="20"/>
      <c r="AQ1869" s="20"/>
      <c r="AR1869" s="20"/>
      <c r="AS1869" s="20"/>
      <c r="AT1869" s="20"/>
      <c r="AU1869" s="20"/>
    </row>
    <row r="1870" spans="17:47" x14ac:dyDescent="0.35">
      <c r="Q1870" s="18">
        <v>571</v>
      </c>
      <c r="R1870" s="20"/>
      <c r="S1870" s="20"/>
      <c r="T1870" s="20"/>
      <c r="U1870" s="20"/>
      <c r="V1870" s="20"/>
      <c r="W1870" s="20"/>
      <c r="X1870" s="20"/>
      <c r="Y1870" s="20"/>
      <c r="Z1870" s="20"/>
      <c r="AA1870" s="20"/>
      <c r="AB1870" s="20"/>
      <c r="AC1870" s="20"/>
      <c r="AD1870" s="20"/>
      <c r="AE1870" s="20"/>
      <c r="AF1870" s="20"/>
      <c r="AG1870" s="23"/>
      <c r="AH1870" s="20"/>
      <c r="AI1870" s="20"/>
      <c r="AJ1870" s="20"/>
      <c r="AK1870" s="20"/>
      <c r="AL1870" s="20"/>
      <c r="AM1870" s="20"/>
      <c r="AN1870" s="20"/>
      <c r="AO1870" s="20"/>
      <c r="AP1870" s="20"/>
      <c r="AQ1870" s="20"/>
      <c r="AR1870" s="20"/>
      <c r="AS1870" s="20"/>
      <c r="AT1870" s="20"/>
      <c r="AU1870" s="20"/>
    </row>
    <row r="1871" spans="17:47" x14ac:dyDescent="0.35">
      <c r="Q1871" s="18">
        <v>376</v>
      </c>
      <c r="R1871" s="20"/>
      <c r="S1871" s="20"/>
      <c r="T1871" s="20"/>
      <c r="U1871" s="20"/>
      <c r="V1871" s="20"/>
      <c r="W1871" s="20"/>
      <c r="X1871" s="20"/>
      <c r="Y1871" s="20"/>
      <c r="Z1871" s="20"/>
      <c r="AA1871" s="20"/>
      <c r="AB1871" s="20"/>
      <c r="AC1871" s="20"/>
      <c r="AD1871" s="20"/>
      <c r="AE1871" s="20"/>
      <c r="AF1871" s="20"/>
      <c r="AG1871" s="23"/>
      <c r="AH1871" s="20"/>
      <c r="AI1871" s="20"/>
      <c r="AJ1871" s="20"/>
      <c r="AK1871" s="20"/>
      <c r="AL1871" s="20"/>
      <c r="AM1871" s="20"/>
      <c r="AN1871" s="20"/>
      <c r="AO1871" s="20"/>
      <c r="AP1871" s="20"/>
      <c r="AQ1871" s="20"/>
      <c r="AR1871" s="20"/>
      <c r="AS1871" s="20"/>
      <c r="AT1871" s="20"/>
      <c r="AU1871" s="20"/>
    </row>
    <row r="1872" spans="17:47" x14ac:dyDescent="0.35">
      <c r="Q1872" s="18">
        <v>273</v>
      </c>
      <c r="R1872" s="20"/>
      <c r="S1872" s="20"/>
      <c r="T1872" s="20"/>
      <c r="U1872" s="20"/>
      <c r="V1872" s="20"/>
      <c r="W1872" s="20"/>
      <c r="X1872" s="20"/>
      <c r="Y1872" s="20"/>
      <c r="Z1872" s="20"/>
      <c r="AA1872" s="20"/>
      <c r="AB1872" s="20"/>
      <c r="AC1872" s="20"/>
      <c r="AD1872" s="20"/>
      <c r="AE1872" s="20"/>
      <c r="AF1872" s="20"/>
      <c r="AG1872" s="23"/>
      <c r="AH1872" s="20"/>
      <c r="AI1872" s="20"/>
      <c r="AJ1872" s="20"/>
      <c r="AK1872" s="20"/>
      <c r="AL1872" s="20"/>
      <c r="AM1872" s="20"/>
      <c r="AN1872" s="20"/>
      <c r="AO1872" s="20"/>
      <c r="AP1872" s="20"/>
      <c r="AQ1872" s="20"/>
      <c r="AR1872" s="20"/>
      <c r="AS1872" s="20"/>
      <c r="AT1872" s="20"/>
      <c r="AU1872" s="20"/>
    </row>
    <row r="1873" spans="17:47" x14ac:dyDescent="0.35">
      <c r="Q1873" s="18">
        <v>92</v>
      </c>
      <c r="R1873" s="20"/>
      <c r="S1873" s="20"/>
      <c r="T1873" s="20"/>
      <c r="U1873" s="20"/>
      <c r="V1873" s="20"/>
      <c r="W1873" s="20"/>
      <c r="X1873" s="20"/>
      <c r="Y1873" s="20"/>
      <c r="Z1873" s="20"/>
      <c r="AA1873" s="20"/>
      <c r="AB1873" s="20"/>
      <c r="AC1873" s="20"/>
      <c r="AD1873" s="20"/>
      <c r="AE1873" s="20"/>
      <c r="AF1873" s="20"/>
      <c r="AG1873" s="23"/>
      <c r="AH1873" s="20"/>
      <c r="AI1873" s="20"/>
      <c r="AJ1873" s="20"/>
      <c r="AK1873" s="20"/>
      <c r="AL1873" s="20"/>
      <c r="AM1873" s="20"/>
      <c r="AN1873" s="20"/>
      <c r="AO1873" s="20"/>
      <c r="AP1873" s="20"/>
      <c r="AQ1873" s="20"/>
      <c r="AR1873" s="20"/>
      <c r="AS1873" s="20"/>
      <c r="AT1873" s="20"/>
      <c r="AU1873" s="20"/>
    </row>
    <row r="1874" spans="17:47" x14ac:dyDescent="0.35">
      <c r="Q1874" s="18">
        <v>535</v>
      </c>
      <c r="R1874" s="20"/>
      <c r="S1874" s="20"/>
      <c r="T1874" s="20"/>
      <c r="U1874" s="20"/>
      <c r="V1874" s="20"/>
      <c r="W1874" s="20"/>
      <c r="X1874" s="20"/>
      <c r="Y1874" s="20"/>
      <c r="Z1874" s="20"/>
      <c r="AA1874" s="20"/>
      <c r="AB1874" s="20"/>
      <c r="AC1874" s="20"/>
      <c r="AD1874" s="20"/>
      <c r="AE1874" s="20"/>
      <c r="AF1874" s="20"/>
      <c r="AG1874" s="23"/>
      <c r="AH1874" s="20"/>
      <c r="AI1874" s="20"/>
      <c r="AJ1874" s="20"/>
      <c r="AK1874" s="20"/>
      <c r="AL1874" s="20"/>
      <c r="AM1874" s="20"/>
      <c r="AN1874" s="20"/>
      <c r="AO1874" s="20"/>
      <c r="AP1874" s="20"/>
      <c r="AQ1874" s="20"/>
      <c r="AR1874" s="20"/>
      <c r="AS1874" s="20"/>
      <c r="AT1874" s="20"/>
      <c r="AU1874" s="20"/>
    </row>
    <row r="1875" spans="17:47" x14ac:dyDescent="0.35">
      <c r="Q1875" s="18">
        <v>482</v>
      </c>
      <c r="R1875" s="20"/>
      <c r="S1875" s="20"/>
      <c r="T1875" s="20"/>
      <c r="U1875" s="20"/>
      <c r="V1875" s="20"/>
      <c r="W1875" s="20"/>
      <c r="X1875" s="20"/>
      <c r="Y1875" s="20"/>
      <c r="Z1875" s="20"/>
      <c r="AA1875" s="20"/>
      <c r="AB1875" s="20"/>
      <c r="AC1875" s="20"/>
      <c r="AD1875" s="20"/>
      <c r="AE1875" s="20"/>
      <c r="AF1875" s="20"/>
      <c r="AG1875" s="23"/>
      <c r="AH1875" s="20"/>
      <c r="AI1875" s="20"/>
      <c r="AJ1875" s="20"/>
      <c r="AK1875" s="20"/>
      <c r="AL1875" s="20"/>
      <c r="AM1875" s="20"/>
      <c r="AN1875" s="20"/>
      <c r="AO1875" s="20"/>
      <c r="AP1875" s="20"/>
      <c r="AQ1875" s="20"/>
      <c r="AR1875" s="20"/>
      <c r="AS1875" s="20"/>
      <c r="AT1875" s="20"/>
      <c r="AU1875" s="20"/>
    </row>
    <row r="1876" spans="17:47" x14ac:dyDescent="0.35">
      <c r="Q1876" s="18">
        <v>350</v>
      </c>
      <c r="R1876" s="20"/>
      <c r="S1876" s="20"/>
      <c r="T1876" s="20"/>
      <c r="U1876" s="20"/>
      <c r="V1876" s="20"/>
      <c r="W1876" s="20"/>
      <c r="X1876" s="20"/>
      <c r="Y1876" s="20"/>
      <c r="Z1876" s="20"/>
      <c r="AA1876" s="20"/>
      <c r="AB1876" s="20"/>
      <c r="AC1876" s="20"/>
      <c r="AD1876" s="20"/>
      <c r="AE1876" s="20"/>
      <c r="AF1876" s="20"/>
      <c r="AG1876" s="23"/>
      <c r="AH1876" s="20"/>
      <c r="AI1876" s="20"/>
      <c r="AJ1876" s="20"/>
      <c r="AK1876" s="20"/>
      <c r="AL1876" s="20"/>
      <c r="AM1876" s="20"/>
      <c r="AN1876" s="20"/>
      <c r="AO1876" s="20"/>
      <c r="AP1876" s="20"/>
      <c r="AQ1876" s="20"/>
      <c r="AR1876" s="20"/>
      <c r="AS1876" s="20"/>
      <c r="AT1876" s="20"/>
      <c r="AU1876" s="20"/>
    </row>
    <row r="1877" spans="17:47" x14ac:dyDescent="0.35">
      <c r="Q1877" s="18">
        <v>204</v>
      </c>
      <c r="R1877" s="20"/>
      <c r="S1877" s="20"/>
      <c r="T1877" s="20"/>
      <c r="U1877" s="20"/>
      <c r="V1877" s="20"/>
      <c r="W1877" s="20"/>
      <c r="X1877" s="20"/>
      <c r="Y1877" s="20"/>
      <c r="Z1877" s="20"/>
      <c r="AA1877" s="20"/>
      <c r="AB1877" s="20"/>
      <c r="AC1877" s="20"/>
      <c r="AD1877" s="20"/>
      <c r="AE1877" s="20"/>
      <c r="AF1877" s="20"/>
      <c r="AG1877" s="23"/>
      <c r="AH1877" s="20"/>
      <c r="AI1877" s="20"/>
      <c r="AJ1877" s="20"/>
      <c r="AK1877" s="20"/>
      <c r="AL1877" s="20"/>
      <c r="AM1877" s="20"/>
      <c r="AN1877" s="20"/>
      <c r="AO1877" s="20"/>
      <c r="AP1877" s="20"/>
      <c r="AQ1877" s="20"/>
      <c r="AR1877" s="20"/>
      <c r="AS1877" s="20"/>
      <c r="AT1877" s="20"/>
      <c r="AU1877" s="20"/>
    </row>
    <row r="1878" spans="17:47" x14ac:dyDescent="0.35">
      <c r="Q1878" s="18">
        <v>98</v>
      </c>
      <c r="R1878" s="20"/>
      <c r="S1878" s="20"/>
      <c r="T1878" s="20"/>
      <c r="U1878" s="20"/>
      <c r="V1878" s="20"/>
      <c r="W1878" s="20"/>
      <c r="X1878" s="20"/>
      <c r="Y1878" s="20"/>
      <c r="Z1878" s="20"/>
      <c r="AA1878" s="20"/>
      <c r="AB1878" s="20"/>
      <c r="AC1878" s="20"/>
      <c r="AD1878" s="20"/>
      <c r="AE1878" s="20"/>
      <c r="AF1878" s="20"/>
      <c r="AG1878" s="23"/>
      <c r="AH1878" s="20"/>
      <c r="AI1878" s="20"/>
      <c r="AJ1878" s="20"/>
      <c r="AK1878" s="20"/>
      <c r="AL1878" s="20"/>
      <c r="AM1878" s="20"/>
      <c r="AN1878" s="20"/>
      <c r="AO1878" s="20"/>
      <c r="AP1878" s="20"/>
      <c r="AQ1878" s="20"/>
      <c r="AR1878" s="20"/>
      <c r="AS1878" s="20"/>
      <c r="AT1878" s="20"/>
      <c r="AU1878" s="20"/>
    </row>
    <row r="1879" spans="17:47" x14ac:dyDescent="0.35">
      <c r="Q1879" s="18">
        <v>221</v>
      </c>
      <c r="R1879" s="20"/>
      <c r="S1879" s="20"/>
      <c r="T1879" s="20"/>
      <c r="U1879" s="20"/>
      <c r="V1879" s="20"/>
      <c r="W1879" s="20"/>
      <c r="X1879" s="20"/>
      <c r="Y1879" s="20"/>
      <c r="Z1879" s="20"/>
      <c r="AA1879" s="20"/>
      <c r="AB1879" s="20"/>
      <c r="AC1879" s="20"/>
      <c r="AD1879" s="20"/>
      <c r="AE1879" s="20"/>
      <c r="AF1879" s="20"/>
      <c r="AG1879" s="23"/>
      <c r="AH1879" s="20"/>
      <c r="AI1879" s="20"/>
      <c r="AJ1879" s="20"/>
      <c r="AK1879" s="20"/>
      <c r="AL1879" s="20"/>
      <c r="AM1879" s="20"/>
      <c r="AN1879" s="20"/>
      <c r="AO1879" s="20"/>
      <c r="AP1879" s="20"/>
      <c r="AQ1879" s="20"/>
      <c r="AR1879" s="20"/>
      <c r="AS1879" s="20"/>
      <c r="AT1879" s="20"/>
      <c r="AU1879" s="20"/>
    </row>
    <row r="1880" spans="17:47" x14ac:dyDescent="0.35">
      <c r="Q1880" s="18">
        <v>367</v>
      </c>
      <c r="R1880" s="20"/>
      <c r="S1880" s="20"/>
      <c r="T1880" s="20"/>
      <c r="U1880" s="20"/>
      <c r="V1880" s="20"/>
      <c r="W1880" s="20"/>
      <c r="X1880" s="20"/>
      <c r="Y1880" s="20"/>
      <c r="Z1880" s="20"/>
      <c r="AA1880" s="20"/>
      <c r="AB1880" s="20"/>
      <c r="AC1880" s="20"/>
      <c r="AD1880" s="20"/>
      <c r="AE1880" s="20"/>
      <c r="AF1880" s="20"/>
      <c r="AG1880" s="23"/>
      <c r="AH1880" s="20"/>
      <c r="AI1880" s="20"/>
      <c r="AJ1880" s="20"/>
      <c r="AK1880" s="20"/>
      <c r="AL1880" s="20"/>
      <c r="AM1880" s="20"/>
      <c r="AN1880" s="20"/>
      <c r="AO1880" s="20"/>
      <c r="AP1880" s="20"/>
      <c r="AQ1880" s="20"/>
      <c r="AR1880" s="20"/>
      <c r="AS1880" s="20"/>
      <c r="AT1880" s="20"/>
      <c r="AU1880" s="20"/>
    </row>
    <row r="1881" spans="17:47" x14ac:dyDescent="0.35">
      <c r="Q1881" s="18">
        <v>333</v>
      </c>
      <c r="R1881" s="20"/>
      <c r="S1881" s="20"/>
      <c r="T1881" s="20"/>
      <c r="U1881" s="20"/>
      <c r="V1881" s="20"/>
      <c r="W1881" s="20"/>
      <c r="X1881" s="20"/>
      <c r="Y1881" s="20"/>
      <c r="Z1881" s="20"/>
      <c r="AA1881" s="20"/>
      <c r="AB1881" s="20"/>
      <c r="AC1881" s="20"/>
      <c r="AD1881" s="20"/>
      <c r="AE1881" s="20"/>
      <c r="AF1881" s="20"/>
      <c r="AG1881" s="23"/>
      <c r="AH1881" s="20"/>
      <c r="AI1881" s="20"/>
      <c r="AJ1881" s="20"/>
      <c r="AK1881" s="20"/>
      <c r="AL1881" s="20"/>
      <c r="AM1881" s="20"/>
      <c r="AN1881" s="20"/>
      <c r="AO1881" s="20"/>
      <c r="AP1881" s="20"/>
      <c r="AQ1881" s="20"/>
      <c r="AR1881" s="20"/>
      <c r="AS1881" s="20"/>
      <c r="AT1881" s="20"/>
      <c r="AU1881" s="20"/>
    </row>
    <row r="1882" spans="17:47" x14ac:dyDescent="0.35">
      <c r="Q1882" s="18">
        <v>437</v>
      </c>
      <c r="R1882" s="20"/>
      <c r="S1882" s="20"/>
      <c r="T1882" s="20"/>
      <c r="U1882" s="20"/>
      <c r="V1882" s="20"/>
      <c r="W1882" s="20"/>
      <c r="X1882" s="20"/>
      <c r="Y1882" s="20"/>
      <c r="Z1882" s="20"/>
      <c r="AA1882" s="20"/>
      <c r="AB1882" s="20"/>
      <c r="AC1882" s="20"/>
      <c r="AD1882" s="20"/>
      <c r="AE1882" s="20"/>
      <c r="AF1882" s="20"/>
      <c r="AG1882" s="23"/>
      <c r="AH1882" s="20"/>
      <c r="AI1882" s="20"/>
      <c r="AJ1882" s="20"/>
      <c r="AK1882" s="20"/>
      <c r="AL1882" s="20"/>
      <c r="AM1882" s="20"/>
      <c r="AN1882" s="20"/>
      <c r="AO1882" s="20"/>
      <c r="AP1882" s="20"/>
      <c r="AQ1882" s="20"/>
      <c r="AR1882" s="20"/>
      <c r="AS1882" s="20"/>
      <c r="AT1882" s="20"/>
      <c r="AU1882" s="20"/>
    </row>
    <row r="1883" spans="17:47" x14ac:dyDescent="0.35">
      <c r="Q1883" s="18">
        <v>199</v>
      </c>
      <c r="R1883" s="20"/>
      <c r="S1883" s="20"/>
      <c r="T1883" s="20"/>
      <c r="U1883" s="20"/>
      <c r="V1883" s="20"/>
      <c r="W1883" s="20"/>
      <c r="X1883" s="20"/>
      <c r="Y1883" s="20"/>
      <c r="Z1883" s="20"/>
      <c r="AA1883" s="20"/>
      <c r="AB1883" s="20"/>
      <c r="AC1883" s="20"/>
      <c r="AD1883" s="20"/>
      <c r="AE1883" s="20"/>
      <c r="AF1883" s="20"/>
      <c r="AG1883" s="23"/>
      <c r="AH1883" s="20"/>
      <c r="AI1883" s="20"/>
      <c r="AJ1883" s="20"/>
      <c r="AK1883" s="20"/>
      <c r="AL1883" s="20"/>
      <c r="AM1883" s="20"/>
      <c r="AN1883" s="20"/>
      <c r="AO1883" s="20"/>
      <c r="AP1883" s="20"/>
      <c r="AQ1883" s="20"/>
      <c r="AR1883" s="20"/>
      <c r="AS1883" s="20"/>
      <c r="AT1883" s="20"/>
      <c r="AU1883" s="20"/>
    </row>
    <row r="1884" spans="17:47" x14ac:dyDescent="0.35">
      <c r="Q1884" s="18">
        <v>258</v>
      </c>
      <c r="R1884" s="20"/>
      <c r="S1884" s="20"/>
      <c r="T1884" s="20"/>
      <c r="U1884" s="20"/>
      <c r="V1884" s="20"/>
      <c r="W1884" s="20"/>
      <c r="X1884" s="20"/>
      <c r="Y1884" s="20"/>
      <c r="Z1884" s="20"/>
      <c r="AA1884" s="20"/>
      <c r="AB1884" s="20"/>
      <c r="AC1884" s="20"/>
      <c r="AD1884" s="20"/>
      <c r="AE1884" s="20"/>
      <c r="AF1884" s="20"/>
      <c r="AG1884" s="23"/>
      <c r="AH1884" s="20"/>
      <c r="AI1884" s="20"/>
      <c r="AJ1884" s="20"/>
      <c r="AK1884" s="20"/>
      <c r="AL1884" s="20"/>
      <c r="AM1884" s="20"/>
      <c r="AN1884" s="20"/>
      <c r="AO1884" s="20"/>
      <c r="AP1884" s="20"/>
      <c r="AQ1884" s="20"/>
      <c r="AR1884" s="20"/>
      <c r="AS1884" s="20"/>
      <c r="AT1884" s="20"/>
      <c r="AU1884" s="20"/>
    </row>
    <row r="1885" spans="17:47" x14ac:dyDescent="0.35">
      <c r="Q1885" s="18">
        <v>172</v>
      </c>
      <c r="R1885" s="20"/>
      <c r="S1885" s="20"/>
      <c r="T1885" s="20"/>
      <c r="U1885" s="20"/>
      <c r="V1885" s="20"/>
      <c r="W1885" s="20"/>
      <c r="X1885" s="20"/>
      <c r="Y1885" s="20"/>
      <c r="Z1885" s="20"/>
      <c r="AA1885" s="20"/>
      <c r="AB1885" s="20"/>
      <c r="AC1885" s="20"/>
      <c r="AD1885" s="20"/>
      <c r="AE1885" s="20"/>
      <c r="AF1885" s="20"/>
      <c r="AG1885" s="23"/>
      <c r="AH1885" s="20"/>
      <c r="AI1885" s="20"/>
      <c r="AJ1885" s="20"/>
      <c r="AK1885" s="20"/>
      <c r="AL1885" s="20"/>
      <c r="AM1885" s="20"/>
      <c r="AN1885" s="20"/>
      <c r="AO1885" s="20"/>
      <c r="AP1885" s="20"/>
      <c r="AQ1885" s="20"/>
      <c r="AR1885" s="20"/>
      <c r="AS1885" s="20"/>
      <c r="AT1885" s="20"/>
      <c r="AU1885" s="20"/>
    </row>
    <row r="1886" spans="17:47" x14ac:dyDescent="0.35">
      <c r="Q1886" s="18">
        <v>272</v>
      </c>
      <c r="R1886" s="20"/>
      <c r="S1886" s="20"/>
      <c r="T1886" s="20"/>
      <c r="U1886" s="20"/>
      <c r="V1886" s="20"/>
      <c r="W1886" s="20"/>
      <c r="X1886" s="20"/>
      <c r="Y1886" s="20"/>
      <c r="Z1886" s="20"/>
      <c r="AA1886" s="20"/>
      <c r="AB1886" s="20"/>
      <c r="AC1886" s="20"/>
      <c r="AD1886" s="20"/>
      <c r="AE1886" s="20"/>
      <c r="AF1886" s="20"/>
      <c r="AG1886" s="23"/>
      <c r="AH1886" s="20"/>
      <c r="AI1886" s="20"/>
      <c r="AJ1886" s="20"/>
      <c r="AK1886" s="20"/>
      <c r="AL1886" s="20"/>
      <c r="AM1886" s="20"/>
      <c r="AN1886" s="20"/>
      <c r="AO1886" s="20"/>
      <c r="AP1886" s="20"/>
      <c r="AQ1886" s="20"/>
      <c r="AR1886" s="20"/>
      <c r="AS1886" s="20"/>
      <c r="AT1886" s="20"/>
      <c r="AU1886" s="20"/>
    </row>
    <row r="1887" spans="17:47" x14ac:dyDescent="0.35">
      <c r="Q1887" s="18">
        <v>253</v>
      </c>
      <c r="R1887" s="20"/>
      <c r="S1887" s="20"/>
      <c r="T1887" s="20"/>
      <c r="U1887" s="20"/>
      <c r="V1887" s="20"/>
      <c r="W1887" s="20"/>
      <c r="X1887" s="20"/>
      <c r="Y1887" s="20"/>
      <c r="Z1887" s="20"/>
      <c r="AA1887" s="20"/>
      <c r="AB1887" s="20"/>
      <c r="AC1887" s="20"/>
      <c r="AD1887" s="20"/>
      <c r="AE1887" s="20"/>
      <c r="AF1887" s="20"/>
      <c r="AG1887" s="23"/>
      <c r="AH1887" s="20"/>
      <c r="AI1887" s="20"/>
      <c r="AJ1887" s="20"/>
      <c r="AK1887" s="20"/>
      <c r="AL1887" s="20"/>
      <c r="AM1887" s="20"/>
      <c r="AN1887" s="20"/>
      <c r="AO1887" s="20"/>
      <c r="AP1887" s="20"/>
      <c r="AQ1887" s="20"/>
      <c r="AR1887" s="20"/>
      <c r="AS1887" s="20"/>
      <c r="AT1887" s="20"/>
      <c r="AU1887" s="20"/>
    </row>
    <row r="1888" spans="17:47" x14ac:dyDescent="0.35">
      <c r="Q1888" s="18">
        <v>552</v>
      </c>
      <c r="R1888" s="20"/>
      <c r="S1888" s="20"/>
      <c r="T1888" s="20"/>
      <c r="U1888" s="20"/>
      <c r="V1888" s="20"/>
      <c r="W1888" s="20"/>
      <c r="X1888" s="20"/>
      <c r="Y1888" s="20"/>
      <c r="Z1888" s="20"/>
      <c r="AA1888" s="20"/>
      <c r="AB1888" s="20"/>
      <c r="AC1888" s="20"/>
      <c r="AD1888" s="20"/>
      <c r="AE1888" s="20"/>
      <c r="AF1888" s="20"/>
      <c r="AG1888" s="23"/>
      <c r="AH1888" s="20"/>
      <c r="AI1888" s="20"/>
      <c r="AJ1888" s="20"/>
      <c r="AK1888" s="20"/>
      <c r="AL1888" s="20"/>
      <c r="AM1888" s="20"/>
      <c r="AN1888" s="20"/>
      <c r="AO1888" s="20"/>
      <c r="AP1888" s="20"/>
      <c r="AQ1888" s="20"/>
      <c r="AR1888" s="20"/>
      <c r="AS1888" s="20"/>
      <c r="AT1888" s="20"/>
      <c r="AU1888" s="20"/>
    </row>
    <row r="1889" spans="17:47" x14ac:dyDescent="0.35">
      <c r="Q1889" s="18">
        <v>267</v>
      </c>
      <c r="R1889" s="20"/>
      <c r="S1889" s="20"/>
      <c r="T1889" s="20"/>
      <c r="U1889" s="20"/>
      <c r="V1889" s="20"/>
      <c r="W1889" s="20"/>
      <c r="X1889" s="20"/>
      <c r="Y1889" s="20"/>
      <c r="Z1889" s="20"/>
      <c r="AA1889" s="20"/>
      <c r="AB1889" s="20"/>
      <c r="AC1889" s="20"/>
      <c r="AD1889" s="20"/>
      <c r="AE1889" s="20"/>
      <c r="AF1889" s="20"/>
      <c r="AG1889" s="23"/>
      <c r="AH1889" s="20"/>
      <c r="AI1889" s="20"/>
      <c r="AJ1889" s="20"/>
      <c r="AK1889" s="20"/>
      <c r="AL1889" s="20"/>
      <c r="AM1889" s="20"/>
      <c r="AN1889" s="20"/>
      <c r="AO1889" s="20"/>
      <c r="AP1889" s="20"/>
      <c r="AQ1889" s="20"/>
      <c r="AR1889" s="20"/>
      <c r="AS1889" s="20"/>
      <c r="AT1889" s="20"/>
      <c r="AU1889" s="20"/>
    </row>
    <row r="1890" spans="17:47" x14ac:dyDescent="0.35">
      <c r="Q1890" s="18">
        <v>489</v>
      </c>
      <c r="R1890" s="20"/>
      <c r="S1890" s="20"/>
      <c r="T1890" s="20"/>
      <c r="U1890" s="20"/>
      <c r="V1890" s="20"/>
      <c r="W1890" s="20"/>
      <c r="X1890" s="20"/>
      <c r="Y1890" s="20"/>
      <c r="Z1890" s="20"/>
      <c r="AA1890" s="20"/>
      <c r="AB1890" s="20"/>
      <c r="AC1890" s="20"/>
      <c r="AD1890" s="20"/>
      <c r="AE1890" s="20"/>
      <c r="AF1890" s="20"/>
      <c r="AG1890" s="23"/>
      <c r="AH1890" s="20"/>
      <c r="AI1890" s="20"/>
      <c r="AJ1890" s="20"/>
      <c r="AK1890" s="20"/>
      <c r="AL1890" s="20"/>
      <c r="AM1890" s="20"/>
      <c r="AN1890" s="20"/>
      <c r="AO1890" s="20"/>
      <c r="AP1890" s="20"/>
      <c r="AQ1890" s="20"/>
      <c r="AR1890" s="20"/>
      <c r="AS1890" s="20"/>
      <c r="AT1890" s="20"/>
      <c r="AU1890" s="20"/>
    </row>
    <row r="1891" spans="17:47" x14ac:dyDescent="0.35">
      <c r="Q1891" s="18">
        <v>233</v>
      </c>
      <c r="R1891" s="20"/>
      <c r="S1891" s="20"/>
      <c r="T1891" s="20"/>
      <c r="U1891" s="20"/>
      <c r="V1891" s="20"/>
      <c r="W1891" s="20"/>
      <c r="X1891" s="20"/>
      <c r="Y1891" s="20"/>
      <c r="Z1891" s="20"/>
      <c r="AA1891" s="20"/>
      <c r="AB1891" s="20"/>
      <c r="AC1891" s="20"/>
      <c r="AD1891" s="20"/>
      <c r="AE1891" s="20"/>
      <c r="AF1891" s="20"/>
      <c r="AG1891" s="23"/>
      <c r="AH1891" s="20"/>
      <c r="AI1891" s="20"/>
      <c r="AJ1891" s="20"/>
      <c r="AK1891" s="20"/>
      <c r="AL1891" s="20"/>
      <c r="AM1891" s="20"/>
      <c r="AN1891" s="20"/>
      <c r="AO1891" s="20"/>
      <c r="AP1891" s="20"/>
      <c r="AQ1891" s="20"/>
      <c r="AR1891" s="20"/>
      <c r="AS1891" s="20"/>
      <c r="AT1891" s="20"/>
      <c r="AU1891" s="20"/>
    </row>
    <row r="1892" spans="17:47" x14ac:dyDescent="0.35">
      <c r="Q1892" s="18">
        <v>568</v>
      </c>
      <c r="R1892" s="20"/>
      <c r="S1892" s="20"/>
      <c r="T1892" s="20"/>
      <c r="U1892" s="20"/>
      <c r="V1892" s="20"/>
      <c r="W1892" s="20"/>
      <c r="X1892" s="20"/>
      <c r="Y1892" s="20"/>
      <c r="Z1892" s="20"/>
      <c r="AA1892" s="20"/>
      <c r="AB1892" s="20"/>
      <c r="AC1892" s="20"/>
      <c r="AD1892" s="20"/>
      <c r="AE1892" s="20"/>
      <c r="AF1892" s="20"/>
      <c r="AG1892" s="23"/>
      <c r="AH1892" s="20"/>
      <c r="AI1892" s="20"/>
      <c r="AJ1892" s="20"/>
      <c r="AK1892" s="20"/>
      <c r="AL1892" s="20"/>
      <c r="AM1892" s="20"/>
      <c r="AN1892" s="20"/>
      <c r="AO1892" s="20"/>
      <c r="AP1892" s="20"/>
      <c r="AQ1892" s="20"/>
      <c r="AR1892" s="20"/>
      <c r="AS1892" s="20"/>
      <c r="AT1892" s="20"/>
      <c r="AU1892" s="20"/>
    </row>
    <row r="1893" spans="17:47" x14ac:dyDescent="0.35">
      <c r="Q1893" s="18">
        <v>330</v>
      </c>
      <c r="R1893" s="20"/>
      <c r="S1893" s="20"/>
      <c r="T1893" s="20"/>
      <c r="U1893" s="20"/>
      <c r="V1893" s="20"/>
      <c r="W1893" s="20"/>
      <c r="X1893" s="20"/>
      <c r="Y1893" s="20"/>
      <c r="Z1893" s="20"/>
      <c r="AA1893" s="20"/>
      <c r="AB1893" s="20"/>
      <c r="AC1893" s="20"/>
      <c r="AD1893" s="20"/>
      <c r="AE1893" s="20"/>
      <c r="AF1893" s="20"/>
      <c r="AG1893" s="23"/>
      <c r="AH1893" s="20"/>
      <c r="AI1893" s="20"/>
      <c r="AJ1893" s="20"/>
      <c r="AK1893" s="20"/>
      <c r="AL1893" s="20"/>
      <c r="AM1893" s="20"/>
      <c r="AN1893" s="20"/>
      <c r="AO1893" s="20"/>
      <c r="AP1893" s="20"/>
      <c r="AQ1893" s="20"/>
      <c r="AR1893" s="20"/>
      <c r="AS1893" s="20"/>
      <c r="AT1893" s="20"/>
      <c r="AU1893" s="20"/>
    </row>
    <row r="1894" spans="17:47" x14ac:dyDescent="0.35">
      <c r="Q1894" s="18">
        <v>117</v>
      </c>
      <c r="R1894" s="20"/>
      <c r="S1894" s="20"/>
      <c r="T1894" s="20"/>
      <c r="U1894" s="20"/>
      <c r="V1894" s="20"/>
      <c r="W1894" s="20"/>
      <c r="X1894" s="20"/>
      <c r="Y1894" s="20"/>
      <c r="Z1894" s="20"/>
      <c r="AA1894" s="20"/>
      <c r="AB1894" s="20"/>
      <c r="AC1894" s="20"/>
      <c r="AD1894" s="20"/>
      <c r="AE1894" s="20"/>
      <c r="AF1894" s="20"/>
      <c r="AG1894" s="23"/>
      <c r="AH1894" s="20"/>
      <c r="AI1894" s="20"/>
      <c r="AJ1894" s="20"/>
      <c r="AK1894" s="20"/>
      <c r="AL1894" s="20"/>
      <c r="AM1894" s="20"/>
      <c r="AN1894" s="20"/>
      <c r="AO1894" s="20"/>
      <c r="AP1894" s="20"/>
      <c r="AQ1894" s="20"/>
      <c r="AR1894" s="20"/>
      <c r="AS1894" s="20"/>
      <c r="AT1894" s="20"/>
      <c r="AU1894" s="20"/>
    </row>
    <row r="1895" spans="17:47" x14ac:dyDescent="0.35">
      <c r="Q1895" s="18">
        <v>314</v>
      </c>
      <c r="R1895" s="20"/>
      <c r="S1895" s="20"/>
      <c r="T1895" s="20"/>
      <c r="U1895" s="20"/>
      <c r="V1895" s="20"/>
      <c r="W1895" s="20"/>
      <c r="X1895" s="20"/>
      <c r="Y1895" s="20"/>
      <c r="Z1895" s="20"/>
      <c r="AA1895" s="20"/>
      <c r="AB1895" s="20"/>
      <c r="AC1895" s="20"/>
      <c r="AD1895" s="20"/>
      <c r="AE1895" s="20"/>
      <c r="AF1895" s="20"/>
      <c r="AG1895" s="23"/>
      <c r="AH1895" s="20"/>
      <c r="AI1895" s="20"/>
      <c r="AJ1895" s="20"/>
      <c r="AK1895" s="20"/>
      <c r="AL1895" s="20"/>
      <c r="AM1895" s="20"/>
      <c r="AN1895" s="20"/>
      <c r="AO1895" s="20"/>
      <c r="AP1895" s="20"/>
      <c r="AQ1895" s="20"/>
      <c r="AR1895" s="20"/>
      <c r="AS1895" s="20"/>
      <c r="AT1895" s="20"/>
      <c r="AU1895" s="20"/>
    </row>
    <row r="1896" spans="17:47" x14ac:dyDescent="0.35">
      <c r="Q1896" s="18">
        <v>206</v>
      </c>
      <c r="R1896" s="20"/>
      <c r="S1896" s="20"/>
      <c r="T1896" s="20"/>
      <c r="U1896" s="20"/>
      <c r="V1896" s="20"/>
      <c r="W1896" s="20"/>
      <c r="X1896" s="20"/>
      <c r="Y1896" s="20"/>
      <c r="Z1896" s="20"/>
      <c r="AA1896" s="20"/>
      <c r="AB1896" s="20"/>
      <c r="AC1896" s="20"/>
      <c r="AD1896" s="20"/>
      <c r="AE1896" s="20"/>
      <c r="AF1896" s="20"/>
      <c r="AG1896" s="23"/>
      <c r="AH1896" s="20"/>
      <c r="AI1896" s="20"/>
      <c r="AJ1896" s="20"/>
      <c r="AK1896" s="20"/>
      <c r="AL1896" s="20"/>
      <c r="AM1896" s="20"/>
      <c r="AN1896" s="20"/>
      <c r="AO1896" s="20"/>
      <c r="AP1896" s="20"/>
      <c r="AQ1896" s="20"/>
      <c r="AR1896" s="20"/>
      <c r="AS1896" s="20"/>
      <c r="AT1896" s="20"/>
      <c r="AU1896" s="20"/>
    </row>
    <row r="1897" spans="17:47" x14ac:dyDescent="0.35">
      <c r="Q1897" s="18">
        <v>94</v>
      </c>
      <c r="R1897" s="20"/>
      <c r="S1897" s="20"/>
      <c r="T1897" s="20"/>
      <c r="U1897" s="20"/>
      <c r="V1897" s="20"/>
      <c r="W1897" s="20"/>
      <c r="X1897" s="20"/>
      <c r="Y1897" s="20"/>
      <c r="Z1897" s="20"/>
      <c r="AA1897" s="20"/>
      <c r="AB1897" s="20"/>
      <c r="AC1897" s="20"/>
      <c r="AD1897" s="20"/>
      <c r="AE1897" s="20"/>
      <c r="AF1897" s="20"/>
      <c r="AG1897" s="23"/>
      <c r="AH1897" s="20"/>
      <c r="AI1897" s="20"/>
      <c r="AJ1897" s="20"/>
      <c r="AK1897" s="20"/>
      <c r="AL1897" s="20"/>
      <c r="AM1897" s="20"/>
      <c r="AN1897" s="20"/>
      <c r="AO1897" s="20"/>
      <c r="AP1897" s="20"/>
      <c r="AQ1897" s="20"/>
      <c r="AR1897" s="20"/>
      <c r="AS1897" s="20"/>
      <c r="AT1897" s="20"/>
      <c r="AU1897" s="20"/>
    </row>
    <row r="1898" spans="17:47" x14ac:dyDescent="0.35">
      <c r="Q1898" s="18">
        <v>325</v>
      </c>
      <c r="R1898" s="20"/>
      <c r="S1898" s="20"/>
      <c r="T1898" s="20"/>
      <c r="U1898" s="20"/>
      <c r="V1898" s="20"/>
      <c r="W1898" s="20"/>
      <c r="X1898" s="20"/>
      <c r="Y1898" s="20"/>
      <c r="Z1898" s="20"/>
      <c r="AA1898" s="20"/>
      <c r="AB1898" s="20"/>
      <c r="AC1898" s="20"/>
      <c r="AD1898" s="20"/>
      <c r="AE1898" s="20"/>
      <c r="AF1898" s="20"/>
      <c r="AG1898" s="23"/>
      <c r="AH1898" s="20"/>
      <c r="AI1898" s="20"/>
      <c r="AJ1898" s="20"/>
      <c r="AK1898" s="20"/>
      <c r="AL1898" s="20"/>
      <c r="AM1898" s="20"/>
      <c r="AN1898" s="20"/>
      <c r="AO1898" s="20"/>
      <c r="AP1898" s="20"/>
      <c r="AQ1898" s="20"/>
      <c r="AR1898" s="20"/>
      <c r="AS1898" s="20"/>
      <c r="AT1898" s="20"/>
      <c r="AU1898" s="20"/>
    </row>
    <row r="1899" spans="17:47" x14ac:dyDescent="0.35">
      <c r="Q1899" s="18">
        <v>203</v>
      </c>
      <c r="R1899" s="20"/>
      <c r="S1899" s="20"/>
      <c r="T1899" s="20"/>
      <c r="U1899" s="20"/>
      <c r="V1899" s="20"/>
      <c r="W1899" s="20"/>
      <c r="X1899" s="20"/>
      <c r="Y1899" s="20"/>
      <c r="Z1899" s="20"/>
      <c r="AA1899" s="20"/>
      <c r="AB1899" s="20"/>
      <c r="AC1899" s="20"/>
      <c r="AD1899" s="20"/>
      <c r="AE1899" s="20"/>
      <c r="AF1899" s="20"/>
      <c r="AG1899" s="23"/>
      <c r="AH1899" s="20"/>
      <c r="AI1899" s="20"/>
      <c r="AJ1899" s="20"/>
      <c r="AK1899" s="20"/>
      <c r="AL1899" s="20"/>
      <c r="AM1899" s="20"/>
      <c r="AN1899" s="20"/>
      <c r="AO1899" s="20"/>
      <c r="AP1899" s="20"/>
      <c r="AQ1899" s="20"/>
      <c r="AR1899" s="20"/>
      <c r="AS1899" s="20"/>
      <c r="AT1899" s="20"/>
      <c r="AU1899" s="20"/>
    </row>
    <row r="1900" spans="17:47" x14ac:dyDescent="0.35">
      <c r="Q1900" s="18">
        <v>430</v>
      </c>
      <c r="R1900" s="20"/>
      <c r="S1900" s="20"/>
      <c r="T1900" s="20"/>
      <c r="U1900" s="20"/>
      <c r="V1900" s="20"/>
      <c r="W1900" s="20"/>
      <c r="X1900" s="20"/>
      <c r="Y1900" s="20"/>
      <c r="Z1900" s="20"/>
      <c r="AA1900" s="20"/>
      <c r="AB1900" s="20"/>
      <c r="AC1900" s="20"/>
      <c r="AD1900" s="20"/>
      <c r="AE1900" s="20"/>
      <c r="AF1900" s="20"/>
      <c r="AG1900" s="23"/>
      <c r="AH1900" s="20"/>
      <c r="AI1900" s="20"/>
      <c r="AJ1900" s="20"/>
      <c r="AK1900" s="20"/>
      <c r="AL1900" s="20"/>
      <c r="AM1900" s="20"/>
      <c r="AN1900" s="20"/>
      <c r="AO1900" s="20"/>
      <c r="AP1900" s="20"/>
      <c r="AQ1900" s="20"/>
      <c r="AR1900" s="20"/>
      <c r="AS1900" s="20"/>
      <c r="AT1900" s="20"/>
      <c r="AU1900" s="20"/>
    </row>
    <row r="1901" spans="17:47" x14ac:dyDescent="0.35">
      <c r="Q1901" s="18">
        <v>310</v>
      </c>
      <c r="R1901" s="20"/>
      <c r="S1901" s="20"/>
      <c r="T1901" s="20"/>
      <c r="U1901" s="20"/>
      <c r="V1901" s="20"/>
      <c r="W1901" s="20"/>
      <c r="X1901" s="20"/>
      <c r="Y1901" s="20"/>
      <c r="Z1901" s="20"/>
      <c r="AA1901" s="20"/>
      <c r="AB1901" s="20"/>
      <c r="AC1901" s="20"/>
      <c r="AD1901" s="20"/>
      <c r="AE1901" s="20"/>
      <c r="AF1901" s="20"/>
      <c r="AG1901" s="23"/>
      <c r="AH1901" s="20"/>
      <c r="AI1901" s="20"/>
      <c r="AJ1901" s="20"/>
      <c r="AK1901" s="20"/>
      <c r="AL1901" s="20"/>
      <c r="AM1901" s="20"/>
      <c r="AN1901" s="20"/>
      <c r="AO1901" s="20"/>
      <c r="AP1901" s="20"/>
      <c r="AQ1901" s="20"/>
      <c r="AR1901" s="20"/>
      <c r="AS1901" s="20"/>
      <c r="AT1901" s="20"/>
      <c r="AU1901" s="20"/>
    </row>
    <row r="1902" spans="17:47" x14ac:dyDescent="0.35">
      <c r="Q1902" s="18">
        <v>489</v>
      </c>
      <c r="R1902" s="20"/>
      <c r="S1902" s="20"/>
      <c r="T1902" s="20"/>
      <c r="U1902" s="20"/>
      <c r="V1902" s="20"/>
      <c r="W1902" s="20"/>
      <c r="X1902" s="20"/>
      <c r="Y1902" s="20"/>
      <c r="Z1902" s="20"/>
      <c r="AA1902" s="20"/>
      <c r="AB1902" s="20"/>
      <c r="AC1902" s="20"/>
      <c r="AD1902" s="20"/>
      <c r="AE1902" s="20"/>
      <c r="AF1902" s="20"/>
      <c r="AG1902" s="23"/>
      <c r="AH1902" s="20"/>
      <c r="AI1902" s="20"/>
      <c r="AJ1902" s="20"/>
      <c r="AK1902" s="20"/>
      <c r="AL1902" s="20"/>
      <c r="AM1902" s="20"/>
      <c r="AN1902" s="20"/>
      <c r="AO1902" s="20"/>
      <c r="AP1902" s="20"/>
      <c r="AQ1902" s="20"/>
      <c r="AR1902" s="20"/>
      <c r="AS1902" s="20"/>
      <c r="AT1902" s="20"/>
      <c r="AU1902" s="20"/>
    </row>
    <row r="1903" spans="17:47" x14ac:dyDescent="0.35">
      <c r="Q1903" s="18">
        <v>487</v>
      </c>
      <c r="R1903" s="20"/>
      <c r="S1903" s="20"/>
      <c r="T1903" s="20"/>
      <c r="U1903" s="20"/>
      <c r="V1903" s="20"/>
      <c r="W1903" s="20"/>
      <c r="X1903" s="20"/>
      <c r="Y1903" s="20"/>
      <c r="Z1903" s="20"/>
      <c r="AA1903" s="20"/>
      <c r="AB1903" s="20"/>
      <c r="AC1903" s="20"/>
      <c r="AD1903" s="20"/>
      <c r="AE1903" s="20"/>
      <c r="AF1903" s="20"/>
      <c r="AG1903" s="23"/>
      <c r="AH1903" s="20"/>
      <c r="AI1903" s="20"/>
      <c r="AJ1903" s="20"/>
      <c r="AK1903" s="20"/>
      <c r="AL1903" s="20"/>
      <c r="AM1903" s="20"/>
      <c r="AN1903" s="20"/>
      <c r="AO1903" s="20"/>
      <c r="AP1903" s="20"/>
      <c r="AQ1903" s="20"/>
      <c r="AR1903" s="20"/>
      <c r="AS1903" s="20"/>
      <c r="AT1903" s="20"/>
      <c r="AU1903" s="20"/>
    </row>
    <row r="1904" spans="17:47" x14ac:dyDescent="0.35">
      <c r="Q1904" s="18">
        <v>525</v>
      </c>
      <c r="R1904" s="20"/>
      <c r="S1904" s="20"/>
      <c r="T1904" s="20"/>
      <c r="U1904" s="20"/>
      <c r="V1904" s="20"/>
      <c r="W1904" s="20"/>
      <c r="X1904" s="20"/>
      <c r="Y1904" s="20"/>
      <c r="Z1904" s="20"/>
      <c r="AA1904" s="20"/>
      <c r="AB1904" s="20"/>
      <c r="AC1904" s="20"/>
      <c r="AD1904" s="20"/>
      <c r="AE1904" s="20"/>
      <c r="AF1904" s="20"/>
      <c r="AG1904" s="23"/>
      <c r="AH1904" s="20"/>
      <c r="AI1904" s="20"/>
      <c r="AJ1904" s="20"/>
      <c r="AK1904" s="20"/>
      <c r="AL1904" s="20"/>
      <c r="AM1904" s="20"/>
      <c r="AN1904" s="20"/>
      <c r="AO1904" s="20"/>
      <c r="AP1904" s="20"/>
      <c r="AQ1904" s="20"/>
      <c r="AR1904" s="20"/>
      <c r="AS1904" s="20"/>
      <c r="AT1904" s="20"/>
      <c r="AU1904" s="20"/>
    </row>
    <row r="1905" spans="17:47" x14ac:dyDescent="0.35">
      <c r="Q1905" s="18">
        <v>198</v>
      </c>
      <c r="R1905" s="20"/>
      <c r="S1905" s="20"/>
      <c r="T1905" s="20"/>
      <c r="U1905" s="20"/>
      <c r="V1905" s="20"/>
      <c r="W1905" s="20"/>
      <c r="X1905" s="20"/>
      <c r="Y1905" s="20"/>
      <c r="Z1905" s="20"/>
      <c r="AA1905" s="20"/>
      <c r="AB1905" s="20"/>
      <c r="AC1905" s="20"/>
      <c r="AD1905" s="20"/>
      <c r="AE1905" s="20"/>
      <c r="AF1905" s="20"/>
      <c r="AG1905" s="23"/>
      <c r="AH1905" s="20"/>
      <c r="AI1905" s="20"/>
      <c r="AJ1905" s="20"/>
      <c r="AK1905" s="20"/>
      <c r="AL1905" s="20"/>
      <c r="AM1905" s="20"/>
      <c r="AN1905" s="20"/>
      <c r="AO1905" s="20"/>
      <c r="AP1905" s="20"/>
      <c r="AQ1905" s="20"/>
      <c r="AR1905" s="20"/>
      <c r="AS1905" s="20"/>
      <c r="AT1905" s="20"/>
      <c r="AU1905" s="20"/>
    </row>
    <row r="1906" spans="17:47" x14ac:dyDescent="0.35">
      <c r="Q1906" s="18">
        <v>67</v>
      </c>
      <c r="R1906" s="20"/>
      <c r="S1906" s="20"/>
      <c r="T1906" s="20"/>
      <c r="U1906" s="20"/>
      <c r="V1906" s="20"/>
      <c r="W1906" s="20"/>
      <c r="X1906" s="20"/>
      <c r="Y1906" s="20"/>
      <c r="Z1906" s="20"/>
      <c r="AA1906" s="20"/>
      <c r="AB1906" s="20"/>
      <c r="AC1906" s="20"/>
      <c r="AD1906" s="20"/>
      <c r="AE1906" s="20"/>
      <c r="AF1906" s="20"/>
      <c r="AG1906" s="23"/>
      <c r="AH1906" s="20"/>
      <c r="AI1906" s="20"/>
      <c r="AJ1906" s="20"/>
      <c r="AK1906" s="20"/>
      <c r="AL1906" s="20"/>
      <c r="AM1906" s="20"/>
      <c r="AN1906" s="20"/>
      <c r="AO1906" s="20"/>
      <c r="AP1906" s="20"/>
      <c r="AQ1906" s="20"/>
      <c r="AR1906" s="20"/>
      <c r="AS1906" s="20"/>
      <c r="AT1906" s="20"/>
      <c r="AU1906" s="20"/>
    </row>
    <row r="1907" spans="17:47" x14ac:dyDescent="0.35">
      <c r="Q1907" s="18">
        <v>254</v>
      </c>
      <c r="R1907" s="20"/>
      <c r="S1907" s="20"/>
      <c r="T1907" s="20"/>
      <c r="U1907" s="20"/>
      <c r="V1907" s="20"/>
      <c r="W1907" s="20"/>
      <c r="X1907" s="20"/>
      <c r="Y1907" s="20"/>
      <c r="Z1907" s="20"/>
      <c r="AA1907" s="20"/>
      <c r="AB1907" s="20"/>
      <c r="AC1907" s="20"/>
      <c r="AD1907" s="20"/>
      <c r="AE1907" s="20"/>
      <c r="AF1907" s="20"/>
      <c r="AG1907" s="23"/>
      <c r="AH1907" s="20"/>
      <c r="AI1907" s="20"/>
      <c r="AJ1907" s="20"/>
      <c r="AK1907" s="20"/>
      <c r="AL1907" s="20"/>
      <c r="AM1907" s="20"/>
      <c r="AN1907" s="20"/>
      <c r="AO1907" s="20"/>
      <c r="AP1907" s="20"/>
      <c r="AQ1907" s="20"/>
      <c r="AR1907" s="20"/>
      <c r="AS1907" s="20"/>
      <c r="AT1907" s="20"/>
      <c r="AU1907" s="20"/>
    </row>
    <row r="1908" spans="17:47" x14ac:dyDescent="0.35">
      <c r="Q1908" s="18">
        <v>207</v>
      </c>
      <c r="R1908" s="20"/>
      <c r="S1908" s="20"/>
      <c r="T1908" s="20"/>
      <c r="U1908" s="20"/>
      <c r="V1908" s="20"/>
      <c r="W1908" s="20"/>
      <c r="X1908" s="20"/>
      <c r="Y1908" s="20"/>
      <c r="Z1908" s="20"/>
      <c r="AA1908" s="20"/>
      <c r="AB1908" s="20"/>
      <c r="AC1908" s="20"/>
      <c r="AD1908" s="20"/>
      <c r="AE1908" s="20"/>
      <c r="AF1908" s="20"/>
      <c r="AG1908" s="23"/>
      <c r="AH1908" s="20"/>
      <c r="AI1908" s="20"/>
      <c r="AJ1908" s="20"/>
      <c r="AK1908" s="20"/>
      <c r="AL1908" s="20"/>
      <c r="AM1908" s="20"/>
      <c r="AN1908" s="20"/>
      <c r="AO1908" s="20"/>
      <c r="AP1908" s="20"/>
      <c r="AQ1908" s="20"/>
      <c r="AR1908" s="20"/>
      <c r="AS1908" s="20"/>
      <c r="AT1908" s="20"/>
      <c r="AU1908" s="20"/>
    </row>
    <row r="1909" spans="17:47" x14ac:dyDescent="0.35">
      <c r="Q1909" s="18">
        <v>81</v>
      </c>
      <c r="R1909" s="20"/>
      <c r="S1909" s="20"/>
      <c r="T1909" s="20"/>
      <c r="U1909" s="20"/>
      <c r="V1909" s="20"/>
      <c r="W1909" s="20"/>
      <c r="X1909" s="20"/>
      <c r="Y1909" s="20"/>
      <c r="Z1909" s="20"/>
      <c r="AA1909" s="20"/>
      <c r="AB1909" s="20"/>
      <c r="AC1909" s="20"/>
      <c r="AD1909" s="20"/>
      <c r="AE1909" s="20"/>
      <c r="AF1909" s="20"/>
      <c r="AG1909" s="23"/>
      <c r="AH1909" s="20"/>
      <c r="AI1909" s="20"/>
      <c r="AJ1909" s="20"/>
      <c r="AK1909" s="20"/>
      <c r="AL1909" s="20"/>
      <c r="AM1909" s="20"/>
      <c r="AN1909" s="20"/>
      <c r="AO1909" s="20"/>
      <c r="AP1909" s="20"/>
      <c r="AQ1909" s="20"/>
      <c r="AR1909" s="20"/>
      <c r="AS1909" s="20"/>
      <c r="AT1909" s="20"/>
      <c r="AU1909" s="20"/>
    </row>
    <row r="1910" spans="17:47" x14ac:dyDescent="0.35">
      <c r="Q1910" s="18">
        <v>800</v>
      </c>
      <c r="R1910" s="20"/>
      <c r="S1910" s="20"/>
      <c r="T1910" s="20"/>
      <c r="U1910" s="20"/>
      <c r="V1910" s="20"/>
      <c r="W1910" s="20"/>
      <c r="X1910" s="20"/>
      <c r="Y1910" s="20"/>
      <c r="Z1910" s="20"/>
      <c r="AA1910" s="20"/>
      <c r="AB1910" s="20"/>
      <c r="AC1910" s="20"/>
      <c r="AD1910" s="20"/>
      <c r="AE1910" s="20"/>
      <c r="AF1910" s="20"/>
      <c r="AG1910" s="23"/>
      <c r="AH1910" s="20"/>
      <c r="AI1910" s="20"/>
      <c r="AJ1910" s="20"/>
      <c r="AK1910" s="20"/>
      <c r="AL1910" s="20"/>
      <c r="AM1910" s="20"/>
      <c r="AN1910" s="20"/>
      <c r="AO1910" s="20"/>
      <c r="AP1910" s="20"/>
      <c r="AQ1910" s="20"/>
      <c r="AR1910" s="20"/>
      <c r="AS1910" s="20"/>
      <c r="AT1910" s="20"/>
      <c r="AU1910" s="20"/>
    </row>
    <row r="1911" spans="17:47" x14ac:dyDescent="0.35">
      <c r="Q1911" s="18">
        <v>454</v>
      </c>
      <c r="R1911" s="20"/>
      <c r="S1911" s="20"/>
      <c r="T1911" s="20"/>
      <c r="U1911" s="20"/>
      <c r="V1911" s="20"/>
      <c r="W1911" s="20"/>
      <c r="X1911" s="20"/>
      <c r="Y1911" s="20"/>
      <c r="Z1911" s="20"/>
      <c r="AA1911" s="20"/>
      <c r="AB1911" s="20"/>
      <c r="AC1911" s="20"/>
      <c r="AD1911" s="20"/>
      <c r="AE1911" s="20"/>
      <c r="AF1911" s="20"/>
      <c r="AG1911" s="23"/>
      <c r="AH1911" s="20"/>
      <c r="AI1911" s="20"/>
      <c r="AJ1911" s="20"/>
      <c r="AK1911" s="20"/>
      <c r="AL1911" s="20"/>
      <c r="AM1911" s="20"/>
      <c r="AN1911" s="20"/>
      <c r="AO1911" s="20"/>
      <c r="AP1911" s="20"/>
      <c r="AQ1911" s="20"/>
      <c r="AR1911" s="20"/>
      <c r="AS1911" s="20"/>
      <c r="AT1911" s="20"/>
      <c r="AU1911" s="20"/>
    </row>
    <row r="1912" spans="17:47" x14ac:dyDescent="0.35">
      <c r="Q1912" s="18">
        <v>195</v>
      </c>
      <c r="R1912" s="20"/>
      <c r="S1912" s="20"/>
      <c r="T1912" s="20"/>
      <c r="U1912" s="20"/>
      <c r="V1912" s="20"/>
      <c r="W1912" s="20"/>
      <c r="X1912" s="20"/>
      <c r="Y1912" s="20"/>
      <c r="Z1912" s="20"/>
      <c r="AA1912" s="20"/>
      <c r="AB1912" s="20"/>
      <c r="AC1912" s="20"/>
      <c r="AD1912" s="20"/>
      <c r="AE1912" s="20"/>
      <c r="AF1912" s="20"/>
      <c r="AG1912" s="23"/>
      <c r="AH1912" s="20"/>
      <c r="AI1912" s="20"/>
      <c r="AJ1912" s="20"/>
      <c r="AK1912" s="20"/>
      <c r="AL1912" s="20"/>
      <c r="AM1912" s="20"/>
      <c r="AN1912" s="20"/>
      <c r="AO1912" s="20"/>
      <c r="AP1912" s="20"/>
      <c r="AQ1912" s="20"/>
      <c r="AR1912" s="20"/>
      <c r="AS1912" s="20"/>
      <c r="AT1912" s="20"/>
      <c r="AU1912" s="20"/>
    </row>
    <row r="1913" spans="17:47" x14ac:dyDescent="0.35">
      <c r="Q1913" s="18">
        <v>282</v>
      </c>
      <c r="R1913" s="20"/>
      <c r="S1913" s="20"/>
      <c r="T1913" s="20"/>
      <c r="U1913" s="20"/>
      <c r="V1913" s="20"/>
      <c r="W1913" s="20"/>
      <c r="X1913" s="20"/>
      <c r="Y1913" s="20"/>
      <c r="Z1913" s="20"/>
      <c r="AA1913" s="20"/>
      <c r="AB1913" s="20"/>
      <c r="AC1913" s="20"/>
      <c r="AD1913" s="20"/>
      <c r="AE1913" s="20"/>
      <c r="AF1913" s="20"/>
      <c r="AG1913" s="23"/>
      <c r="AH1913" s="20"/>
      <c r="AI1913" s="20"/>
      <c r="AJ1913" s="20"/>
      <c r="AK1913" s="20"/>
      <c r="AL1913" s="20"/>
      <c r="AM1913" s="20"/>
      <c r="AN1913" s="20"/>
      <c r="AO1913" s="20"/>
      <c r="AP1913" s="20"/>
      <c r="AQ1913" s="20"/>
      <c r="AR1913" s="20"/>
      <c r="AS1913" s="20"/>
      <c r="AT1913" s="20"/>
      <c r="AU1913" s="20"/>
    </row>
    <row r="1914" spans="17:47" x14ac:dyDescent="0.35">
      <c r="Q1914" s="18">
        <v>239</v>
      </c>
      <c r="R1914" s="20"/>
      <c r="S1914" s="20"/>
      <c r="T1914" s="20"/>
      <c r="U1914" s="20"/>
      <c r="V1914" s="20"/>
      <c r="W1914" s="20"/>
      <c r="X1914" s="20"/>
      <c r="Y1914" s="20"/>
      <c r="Z1914" s="20"/>
      <c r="AA1914" s="20"/>
      <c r="AB1914" s="20"/>
      <c r="AC1914" s="20"/>
      <c r="AD1914" s="20"/>
      <c r="AE1914" s="20"/>
      <c r="AF1914" s="20"/>
      <c r="AG1914" s="23"/>
      <c r="AH1914" s="20"/>
      <c r="AI1914" s="20"/>
      <c r="AJ1914" s="20"/>
      <c r="AK1914" s="20"/>
      <c r="AL1914" s="20"/>
      <c r="AM1914" s="20"/>
      <c r="AN1914" s="20"/>
      <c r="AO1914" s="20"/>
      <c r="AP1914" s="20"/>
      <c r="AQ1914" s="20"/>
      <c r="AR1914" s="20"/>
      <c r="AS1914" s="20"/>
      <c r="AT1914" s="20"/>
      <c r="AU1914" s="20"/>
    </row>
    <row r="1915" spans="17:47" x14ac:dyDescent="0.35">
      <c r="Q1915" s="18">
        <v>200</v>
      </c>
      <c r="R1915" s="20"/>
      <c r="S1915" s="20"/>
      <c r="T1915" s="20"/>
      <c r="U1915" s="20"/>
      <c r="V1915" s="20"/>
      <c r="W1915" s="20"/>
      <c r="X1915" s="20"/>
      <c r="Y1915" s="20"/>
      <c r="Z1915" s="20"/>
      <c r="AA1915" s="20"/>
      <c r="AB1915" s="20"/>
      <c r="AC1915" s="20"/>
      <c r="AD1915" s="20"/>
      <c r="AE1915" s="20"/>
      <c r="AF1915" s="20"/>
      <c r="AG1915" s="23"/>
      <c r="AH1915" s="20"/>
      <c r="AI1915" s="20"/>
      <c r="AJ1915" s="20"/>
      <c r="AK1915" s="20"/>
      <c r="AL1915" s="20"/>
      <c r="AM1915" s="20"/>
      <c r="AN1915" s="20"/>
      <c r="AO1915" s="20"/>
      <c r="AP1915" s="20"/>
      <c r="AQ1915" s="20"/>
      <c r="AR1915" s="20"/>
      <c r="AS1915" s="20"/>
      <c r="AT1915" s="20"/>
      <c r="AU1915" s="20"/>
    </row>
    <row r="1916" spans="17:47" x14ac:dyDescent="0.35">
      <c r="Q1916" s="18">
        <v>442</v>
      </c>
      <c r="R1916" s="20"/>
      <c r="S1916" s="20"/>
      <c r="T1916" s="20"/>
      <c r="U1916" s="20"/>
      <c r="V1916" s="20"/>
      <c r="W1916" s="20"/>
      <c r="X1916" s="20"/>
      <c r="Y1916" s="20"/>
      <c r="Z1916" s="20"/>
      <c r="AA1916" s="20"/>
      <c r="AB1916" s="20"/>
      <c r="AC1916" s="20"/>
      <c r="AD1916" s="20"/>
      <c r="AE1916" s="20"/>
      <c r="AF1916" s="20"/>
      <c r="AG1916" s="23"/>
      <c r="AH1916" s="20"/>
      <c r="AI1916" s="20"/>
      <c r="AJ1916" s="20"/>
      <c r="AK1916" s="20"/>
      <c r="AL1916" s="20"/>
      <c r="AM1916" s="20"/>
      <c r="AN1916" s="20"/>
      <c r="AO1916" s="20"/>
      <c r="AP1916" s="20"/>
      <c r="AQ1916" s="20"/>
      <c r="AR1916" s="20"/>
      <c r="AS1916" s="20"/>
      <c r="AT1916" s="20"/>
      <c r="AU1916" s="20"/>
    </row>
    <row r="1917" spans="17:47" x14ac:dyDescent="0.35">
      <c r="Q1917" s="18">
        <v>200</v>
      </c>
      <c r="R1917" s="20"/>
      <c r="S1917" s="20"/>
      <c r="T1917" s="20"/>
      <c r="U1917" s="20"/>
      <c r="V1917" s="20"/>
      <c r="W1917" s="20"/>
      <c r="X1917" s="20"/>
      <c r="Y1917" s="20"/>
      <c r="Z1917" s="20"/>
      <c r="AA1917" s="20"/>
      <c r="AB1917" s="20"/>
      <c r="AC1917" s="20"/>
      <c r="AD1917" s="20"/>
      <c r="AE1917" s="20"/>
      <c r="AF1917" s="20"/>
      <c r="AG1917" s="23"/>
      <c r="AH1917" s="20"/>
      <c r="AI1917" s="20"/>
      <c r="AJ1917" s="20"/>
      <c r="AK1917" s="20"/>
      <c r="AL1917" s="20"/>
      <c r="AM1917" s="20"/>
      <c r="AN1917" s="20"/>
      <c r="AO1917" s="20"/>
      <c r="AP1917" s="20"/>
      <c r="AQ1917" s="20"/>
      <c r="AR1917" s="20"/>
      <c r="AS1917" s="20"/>
      <c r="AT1917" s="20"/>
      <c r="AU1917" s="20"/>
    </row>
    <row r="1918" spans="17:47" x14ac:dyDescent="0.35">
      <c r="Q1918" s="18">
        <v>1238</v>
      </c>
      <c r="R1918" s="20"/>
      <c r="S1918" s="20"/>
      <c r="T1918" s="20"/>
      <c r="U1918" s="20"/>
      <c r="V1918" s="20"/>
      <c r="W1918" s="20"/>
      <c r="X1918" s="20"/>
      <c r="Y1918" s="20"/>
      <c r="Z1918" s="20"/>
      <c r="AA1918" s="20"/>
      <c r="AB1918" s="20"/>
      <c r="AC1918" s="20"/>
      <c r="AD1918" s="20"/>
      <c r="AE1918" s="20"/>
      <c r="AF1918" s="20"/>
      <c r="AG1918" s="23"/>
      <c r="AH1918" s="20"/>
      <c r="AI1918" s="20"/>
      <c r="AJ1918" s="20"/>
      <c r="AK1918" s="20"/>
      <c r="AL1918" s="20"/>
      <c r="AM1918" s="20"/>
      <c r="AN1918" s="20"/>
      <c r="AO1918" s="20"/>
      <c r="AP1918" s="20"/>
      <c r="AQ1918" s="20"/>
      <c r="AR1918" s="20"/>
      <c r="AS1918" s="20"/>
      <c r="AT1918" s="20"/>
      <c r="AU1918" s="20"/>
    </row>
    <row r="1919" spans="17:47" x14ac:dyDescent="0.35">
      <c r="Q1919" s="18">
        <v>363</v>
      </c>
      <c r="R1919" s="20"/>
      <c r="S1919" s="20"/>
      <c r="T1919" s="20"/>
      <c r="U1919" s="20"/>
      <c r="V1919" s="20"/>
      <c r="W1919" s="20"/>
      <c r="X1919" s="20"/>
      <c r="Y1919" s="20"/>
      <c r="Z1919" s="20"/>
      <c r="AA1919" s="20"/>
      <c r="AB1919" s="20"/>
      <c r="AC1919" s="20"/>
      <c r="AD1919" s="20"/>
      <c r="AE1919" s="20"/>
      <c r="AF1919" s="20"/>
      <c r="AG1919" s="23"/>
      <c r="AH1919" s="20"/>
      <c r="AI1919" s="20"/>
      <c r="AJ1919" s="20"/>
      <c r="AK1919" s="20"/>
      <c r="AL1919" s="20"/>
      <c r="AM1919" s="20"/>
      <c r="AN1919" s="20"/>
      <c r="AO1919" s="20"/>
      <c r="AP1919" s="20"/>
      <c r="AQ1919" s="20"/>
      <c r="AR1919" s="20"/>
      <c r="AS1919" s="20"/>
      <c r="AT1919" s="20"/>
      <c r="AU1919" s="20"/>
    </row>
    <row r="1920" spans="17:47" x14ac:dyDescent="0.35">
      <c r="Q1920" s="18">
        <v>309</v>
      </c>
      <c r="R1920" s="20"/>
      <c r="S1920" s="20"/>
      <c r="T1920" s="20"/>
      <c r="U1920" s="20"/>
      <c r="V1920" s="20"/>
      <c r="W1920" s="20"/>
      <c r="X1920" s="20"/>
      <c r="Y1920" s="20"/>
      <c r="Z1920" s="20"/>
      <c r="AA1920" s="20"/>
      <c r="AB1920" s="20"/>
      <c r="AC1920" s="20"/>
      <c r="AD1920" s="20"/>
      <c r="AE1920" s="20"/>
      <c r="AF1920" s="20"/>
      <c r="AG1920" s="23"/>
      <c r="AH1920" s="20"/>
      <c r="AI1920" s="20"/>
      <c r="AJ1920" s="20"/>
      <c r="AK1920" s="20"/>
      <c r="AL1920" s="20"/>
      <c r="AM1920" s="20"/>
      <c r="AN1920" s="20"/>
      <c r="AO1920" s="20"/>
      <c r="AP1920" s="20"/>
      <c r="AQ1920" s="20"/>
      <c r="AR1920" s="20"/>
      <c r="AS1920" s="20"/>
      <c r="AT1920" s="20"/>
      <c r="AU1920" s="20"/>
    </row>
    <row r="1921" spans="17:47" x14ac:dyDescent="0.35">
      <c r="Q1921" s="18">
        <v>563</v>
      </c>
      <c r="R1921" s="20"/>
      <c r="S1921" s="20"/>
      <c r="T1921" s="20"/>
      <c r="U1921" s="20"/>
      <c r="V1921" s="20"/>
      <c r="W1921" s="20"/>
      <c r="X1921" s="20"/>
      <c r="Y1921" s="20"/>
      <c r="Z1921" s="20"/>
      <c r="AA1921" s="20"/>
      <c r="AB1921" s="20"/>
      <c r="AC1921" s="20"/>
      <c r="AD1921" s="20"/>
      <c r="AE1921" s="20"/>
      <c r="AF1921" s="20"/>
      <c r="AG1921" s="23"/>
      <c r="AH1921" s="20"/>
      <c r="AI1921" s="20"/>
      <c r="AJ1921" s="20"/>
      <c r="AK1921" s="20"/>
      <c r="AL1921" s="20"/>
      <c r="AM1921" s="20"/>
      <c r="AN1921" s="20"/>
      <c r="AO1921" s="20"/>
      <c r="AP1921" s="20"/>
      <c r="AQ1921" s="20"/>
      <c r="AR1921" s="20"/>
      <c r="AS1921" s="20"/>
      <c r="AT1921" s="20"/>
      <c r="AU1921" s="20"/>
    </row>
    <row r="1922" spans="17:47" x14ac:dyDescent="0.35">
      <c r="Q1922" s="18">
        <v>835</v>
      </c>
      <c r="R1922" s="20"/>
      <c r="S1922" s="20"/>
      <c r="T1922" s="20"/>
      <c r="U1922" s="20"/>
      <c r="V1922" s="20"/>
      <c r="W1922" s="20"/>
      <c r="X1922" s="20"/>
      <c r="Y1922" s="20"/>
      <c r="Z1922" s="20"/>
      <c r="AA1922" s="20"/>
      <c r="AB1922" s="20"/>
      <c r="AC1922" s="20"/>
      <c r="AD1922" s="20"/>
      <c r="AE1922" s="20"/>
      <c r="AF1922" s="20"/>
      <c r="AG1922" s="23"/>
      <c r="AH1922" s="20"/>
      <c r="AI1922" s="20"/>
      <c r="AJ1922" s="20"/>
      <c r="AK1922" s="20"/>
      <c r="AL1922" s="20"/>
      <c r="AM1922" s="20"/>
      <c r="AN1922" s="20"/>
      <c r="AO1922" s="20"/>
      <c r="AP1922" s="20"/>
      <c r="AQ1922" s="20"/>
      <c r="AR1922" s="20"/>
      <c r="AS1922" s="20"/>
      <c r="AT1922" s="20"/>
      <c r="AU1922" s="20"/>
    </row>
    <row r="1923" spans="17:47" x14ac:dyDescent="0.35">
      <c r="Q1923" s="18">
        <v>148</v>
      </c>
      <c r="R1923" s="20"/>
      <c r="S1923" s="20"/>
      <c r="T1923" s="20"/>
      <c r="U1923" s="20"/>
      <c r="V1923" s="20"/>
      <c r="W1923" s="20"/>
      <c r="X1923" s="20"/>
      <c r="Y1923" s="20"/>
      <c r="Z1923" s="20"/>
      <c r="AA1923" s="20"/>
      <c r="AB1923" s="20"/>
      <c r="AC1923" s="20"/>
      <c r="AD1923" s="20"/>
      <c r="AE1923" s="20"/>
      <c r="AF1923" s="20"/>
      <c r="AG1923" s="23"/>
      <c r="AH1923" s="20"/>
      <c r="AI1923" s="20"/>
      <c r="AJ1923" s="20"/>
      <c r="AK1923" s="20"/>
      <c r="AL1923" s="20"/>
      <c r="AM1923" s="20"/>
      <c r="AN1923" s="20"/>
      <c r="AO1923" s="20"/>
      <c r="AP1923" s="20"/>
      <c r="AQ1923" s="20"/>
      <c r="AR1923" s="20"/>
      <c r="AS1923" s="20"/>
      <c r="AT1923" s="20"/>
      <c r="AU1923" s="20"/>
    </row>
    <row r="1924" spans="17:47" x14ac:dyDescent="0.35">
      <c r="Q1924" s="18">
        <v>492</v>
      </c>
      <c r="R1924" s="20"/>
      <c r="S1924" s="20"/>
      <c r="T1924" s="20"/>
      <c r="U1924" s="20"/>
      <c r="V1924" s="20"/>
      <c r="W1924" s="20"/>
      <c r="X1924" s="20"/>
      <c r="Y1924" s="20"/>
      <c r="Z1924" s="20"/>
      <c r="AA1924" s="20"/>
      <c r="AB1924" s="20"/>
      <c r="AC1924" s="20"/>
      <c r="AD1924" s="20"/>
      <c r="AE1924" s="20"/>
      <c r="AF1924" s="20"/>
      <c r="AG1924" s="23"/>
      <c r="AH1924" s="20"/>
      <c r="AI1924" s="20"/>
      <c r="AJ1924" s="20"/>
      <c r="AK1924" s="20"/>
      <c r="AL1924" s="20"/>
      <c r="AM1924" s="20"/>
      <c r="AN1924" s="20"/>
      <c r="AO1924" s="20"/>
      <c r="AP1924" s="20"/>
      <c r="AQ1924" s="20"/>
      <c r="AR1924" s="20"/>
      <c r="AS1924" s="20"/>
      <c r="AT1924" s="20"/>
      <c r="AU1924" s="20"/>
    </row>
    <row r="1925" spans="17:47" x14ac:dyDescent="0.35">
      <c r="Q1925" s="18">
        <v>525</v>
      </c>
      <c r="R1925" s="20"/>
      <c r="S1925" s="20"/>
      <c r="T1925" s="20"/>
      <c r="U1925" s="20"/>
      <c r="V1925" s="20"/>
      <c r="W1925" s="20"/>
      <c r="X1925" s="20"/>
      <c r="Y1925" s="20"/>
      <c r="Z1925" s="20"/>
      <c r="AA1925" s="20"/>
      <c r="AB1925" s="20"/>
      <c r="AC1925" s="20"/>
      <c r="AD1925" s="20"/>
      <c r="AE1925" s="20"/>
      <c r="AF1925" s="20"/>
      <c r="AG1925" s="23"/>
      <c r="AH1925" s="20"/>
      <c r="AI1925" s="20"/>
      <c r="AJ1925" s="20"/>
      <c r="AK1925" s="20"/>
      <c r="AL1925" s="20"/>
      <c r="AM1925" s="20"/>
      <c r="AN1925" s="20"/>
      <c r="AO1925" s="20"/>
      <c r="AP1925" s="20"/>
      <c r="AQ1925" s="20"/>
      <c r="AR1925" s="20"/>
      <c r="AS1925" s="20"/>
      <c r="AT1925" s="20"/>
      <c r="AU1925" s="20"/>
    </row>
    <row r="1926" spans="17:47" x14ac:dyDescent="0.35">
      <c r="Q1926" s="18">
        <v>812</v>
      </c>
      <c r="R1926" s="20"/>
      <c r="S1926" s="20"/>
      <c r="T1926" s="20"/>
      <c r="U1926" s="20"/>
      <c r="V1926" s="20"/>
      <c r="W1926" s="20"/>
      <c r="X1926" s="20"/>
      <c r="Y1926" s="20"/>
      <c r="Z1926" s="20"/>
      <c r="AA1926" s="20"/>
      <c r="AB1926" s="20"/>
      <c r="AC1926" s="20"/>
      <c r="AD1926" s="20"/>
      <c r="AE1926" s="20"/>
      <c r="AF1926" s="20"/>
      <c r="AG1926" s="23"/>
      <c r="AH1926" s="20"/>
      <c r="AI1926" s="20"/>
      <c r="AJ1926" s="20"/>
      <c r="AK1926" s="20"/>
      <c r="AL1926" s="20"/>
      <c r="AM1926" s="20"/>
      <c r="AN1926" s="20"/>
      <c r="AO1926" s="20"/>
      <c r="AP1926" s="20"/>
      <c r="AQ1926" s="20"/>
      <c r="AR1926" s="20"/>
      <c r="AS1926" s="20"/>
      <c r="AT1926" s="20"/>
      <c r="AU1926" s="20"/>
    </row>
    <row r="1927" spans="17:47" x14ac:dyDescent="0.35">
      <c r="Q1927" s="18">
        <v>797</v>
      </c>
      <c r="R1927" s="20"/>
      <c r="S1927" s="20"/>
      <c r="T1927" s="20"/>
      <c r="U1927" s="20"/>
      <c r="V1927" s="20"/>
      <c r="W1927" s="20"/>
      <c r="X1927" s="20"/>
      <c r="Y1927" s="20"/>
      <c r="Z1927" s="20"/>
      <c r="AA1927" s="20"/>
      <c r="AB1927" s="20"/>
      <c r="AC1927" s="20"/>
      <c r="AD1927" s="20"/>
      <c r="AE1927" s="20"/>
      <c r="AF1927" s="20"/>
      <c r="AG1927" s="23"/>
      <c r="AH1927" s="20"/>
      <c r="AI1927" s="20"/>
      <c r="AJ1927" s="20"/>
      <c r="AK1927" s="20"/>
      <c r="AL1927" s="20"/>
      <c r="AM1927" s="20"/>
      <c r="AN1927" s="20"/>
      <c r="AO1927" s="20"/>
      <c r="AP1927" s="20"/>
      <c r="AQ1927" s="20"/>
      <c r="AR1927" s="20"/>
      <c r="AS1927" s="20"/>
      <c r="AT1927" s="20"/>
      <c r="AU1927" s="20"/>
    </row>
    <row r="1928" spans="17:47" x14ac:dyDescent="0.35">
      <c r="Q1928" s="18">
        <v>459</v>
      </c>
      <c r="R1928" s="20"/>
      <c r="S1928" s="20"/>
      <c r="T1928" s="20"/>
      <c r="U1928" s="20"/>
      <c r="V1928" s="20"/>
      <c r="W1928" s="20"/>
      <c r="X1928" s="20"/>
      <c r="Y1928" s="20"/>
      <c r="Z1928" s="20"/>
      <c r="AA1928" s="20"/>
      <c r="AB1928" s="20"/>
      <c r="AC1928" s="20"/>
      <c r="AD1928" s="20"/>
      <c r="AE1928" s="20"/>
      <c r="AF1928" s="20"/>
      <c r="AG1928" s="23"/>
      <c r="AH1928" s="20"/>
      <c r="AI1928" s="20"/>
      <c r="AJ1928" s="20"/>
      <c r="AK1928" s="20"/>
      <c r="AL1928" s="20"/>
      <c r="AM1928" s="20"/>
      <c r="AN1928" s="20"/>
      <c r="AO1928" s="20"/>
      <c r="AP1928" s="20"/>
      <c r="AQ1928" s="20"/>
      <c r="AR1928" s="20"/>
      <c r="AS1928" s="20"/>
      <c r="AT1928" s="20"/>
      <c r="AU1928" s="20"/>
    </row>
    <row r="1929" spans="17:47" x14ac:dyDescent="0.35">
      <c r="Q1929" s="18">
        <v>931</v>
      </c>
      <c r="R1929" s="20"/>
      <c r="S1929" s="20"/>
      <c r="T1929" s="20"/>
      <c r="U1929" s="20"/>
      <c r="V1929" s="20"/>
      <c r="W1929" s="20"/>
      <c r="X1929" s="20"/>
      <c r="Y1929" s="20"/>
      <c r="Z1929" s="20"/>
      <c r="AA1929" s="20"/>
      <c r="AB1929" s="20"/>
      <c r="AC1929" s="20"/>
      <c r="AD1929" s="20"/>
      <c r="AE1929" s="20"/>
      <c r="AF1929" s="20"/>
      <c r="AG1929" s="23"/>
      <c r="AH1929" s="20"/>
      <c r="AI1929" s="20"/>
      <c r="AJ1929" s="20"/>
      <c r="AK1929" s="20"/>
      <c r="AL1929" s="20"/>
      <c r="AM1929" s="20"/>
      <c r="AN1929" s="20"/>
      <c r="AO1929" s="20"/>
      <c r="AP1929" s="20"/>
      <c r="AQ1929" s="20"/>
      <c r="AR1929" s="20"/>
      <c r="AS1929" s="20"/>
      <c r="AT1929" s="20"/>
      <c r="AU1929" s="20"/>
    </row>
    <row r="1930" spans="17:47" x14ac:dyDescent="0.35">
      <c r="Q1930" s="18">
        <v>593</v>
      </c>
      <c r="R1930" s="20"/>
      <c r="S1930" s="20"/>
      <c r="T1930" s="20"/>
      <c r="U1930" s="20"/>
      <c r="V1930" s="20"/>
      <c r="W1930" s="20"/>
      <c r="X1930" s="20"/>
      <c r="Y1930" s="20"/>
      <c r="Z1930" s="20"/>
      <c r="AA1930" s="20"/>
      <c r="AB1930" s="20"/>
      <c r="AC1930" s="20"/>
      <c r="AD1930" s="20"/>
      <c r="AE1930" s="20"/>
      <c r="AF1930" s="20"/>
      <c r="AG1930" s="23"/>
      <c r="AH1930" s="20"/>
      <c r="AI1930" s="20"/>
      <c r="AJ1930" s="20"/>
      <c r="AK1930" s="20"/>
      <c r="AL1930" s="20"/>
      <c r="AM1930" s="20"/>
      <c r="AN1930" s="20"/>
      <c r="AO1930" s="20"/>
      <c r="AP1930" s="20"/>
      <c r="AQ1930" s="20"/>
      <c r="AR1930" s="20"/>
      <c r="AS1930" s="20"/>
      <c r="AT1930" s="20"/>
      <c r="AU1930" s="20"/>
    </row>
    <row r="1931" spans="17:47" x14ac:dyDescent="0.35">
      <c r="Q1931" s="18">
        <v>124</v>
      </c>
      <c r="R1931" s="20"/>
      <c r="S1931" s="20"/>
      <c r="T1931" s="20"/>
      <c r="U1931" s="20"/>
      <c r="V1931" s="20"/>
      <c r="W1931" s="20"/>
      <c r="X1931" s="20"/>
      <c r="Y1931" s="20"/>
      <c r="Z1931" s="20"/>
      <c r="AA1931" s="20"/>
      <c r="AB1931" s="20"/>
      <c r="AC1931" s="20"/>
      <c r="AD1931" s="20"/>
      <c r="AE1931" s="20"/>
      <c r="AF1931" s="20"/>
      <c r="AG1931" s="23"/>
      <c r="AH1931" s="20"/>
      <c r="AI1931" s="20"/>
      <c r="AJ1931" s="20"/>
      <c r="AK1931" s="20"/>
      <c r="AL1931" s="20"/>
      <c r="AM1931" s="20"/>
      <c r="AN1931" s="20"/>
      <c r="AO1931" s="20"/>
      <c r="AP1931" s="20"/>
      <c r="AQ1931" s="20"/>
      <c r="AR1931" s="20"/>
      <c r="AS1931" s="20"/>
      <c r="AT1931" s="20"/>
      <c r="AU1931" s="20"/>
    </row>
    <row r="1932" spans="17:47" x14ac:dyDescent="0.35">
      <c r="Q1932" s="18">
        <v>395</v>
      </c>
      <c r="R1932" s="20"/>
      <c r="S1932" s="20"/>
      <c r="T1932" s="20"/>
      <c r="U1932" s="20"/>
      <c r="V1932" s="20"/>
      <c r="W1932" s="20"/>
      <c r="X1932" s="20"/>
      <c r="Y1932" s="20"/>
      <c r="Z1932" s="20"/>
      <c r="AA1932" s="20"/>
      <c r="AB1932" s="20"/>
      <c r="AC1932" s="20"/>
      <c r="AD1932" s="20"/>
      <c r="AE1932" s="20"/>
      <c r="AF1932" s="20"/>
      <c r="AG1932" s="23"/>
      <c r="AH1932" s="20"/>
      <c r="AI1932" s="20"/>
      <c r="AJ1932" s="20"/>
      <c r="AK1932" s="20"/>
      <c r="AL1932" s="20"/>
      <c r="AM1932" s="20"/>
      <c r="AN1932" s="20"/>
      <c r="AO1932" s="20"/>
      <c r="AP1932" s="20"/>
      <c r="AQ1932" s="20"/>
      <c r="AR1932" s="20"/>
      <c r="AS1932" s="20"/>
      <c r="AT1932" s="20"/>
      <c r="AU1932" s="20"/>
    </row>
    <row r="1933" spans="17:47" x14ac:dyDescent="0.35">
      <c r="Q1933" s="18">
        <v>684</v>
      </c>
      <c r="R1933" s="20"/>
      <c r="S1933" s="20"/>
      <c r="T1933" s="20"/>
      <c r="U1933" s="20"/>
      <c r="V1933" s="20"/>
      <c r="W1933" s="20"/>
      <c r="X1933" s="20"/>
      <c r="Y1933" s="20"/>
      <c r="Z1933" s="20"/>
      <c r="AA1933" s="20"/>
      <c r="AB1933" s="20"/>
      <c r="AC1933" s="20"/>
      <c r="AD1933" s="20"/>
      <c r="AE1933" s="20"/>
      <c r="AF1933" s="20"/>
      <c r="AG1933" s="23"/>
      <c r="AH1933" s="20"/>
      <c r="AI1933" s="20"/>
      <c r="AJ1933" s="20"/>
      <c r="AK1933" s="20"/>
      <c r="AL1933" s="20"/>
      <c r="AM1933" s="20"/>
      <c r="AN1933" s="20"/>
      <c r="AO1933" s="20"/>
      <c r="AP1933" s="20"/>
      <c r="AQ1933" s="20"/>
      <c r="AR1933" s="20"/>
      <c r="AS1933" s="20"/>
      <c r="AT1933" s="20"/>
      <c r="AU1933" s="20"/>
    </row>
    <row r="1934" spans="17:47" x14ac:dyDescent="0.35">
      <c r="Q1934" s="18">
        <v>771</v>
      </c>
      <c r="R1934" s="20"/>
      <c r="S1934" s="20"/>
      <c r="T1934" s="20"/>
      <c r="U1934" s="20"/>
      <c r="V1934" s="20"/>
      <c r="W1934" s="20"/>
      <c r="X1934" s="20"/>
      <c r="Y1934" s="20"/>
      <c r="Z1934" s="20"/>
      <c r="AA1934" s="20"/>
      <c r="AB1934" s="20"/>
      <c r="AC1934" s="20"/>
      <c r="AD1934" s="20"/>
      <c r="AE1934" s="20"/>
      <c r="AF1934" s="20"/>
      <c r="AG1934" s="23"/>
      <c r="AH1934" s="20"/>
      <c r="AI1934" s="20"/>
      <c r="AJ1934" s="20"/>
      <c r="AK1934" s="20"/>
      <c r="AL1934" s="20"/>
      <c r="AM1934" s="20"/>
      <c r="AN1934" s="20"/>
      <c r="AO1934" s="20"/>
      <c r="AP1934" s="20"/>
      <c r="AQ1934" s="20"/>
      <c r="AR1934" s="20"/>
      <c r="AS1934" s="20"/>
      <c r="AT1934" s="20"/>
      <c r="AU1934" s="20"/>
    </row>
    <row r="1935" spans="17:47" x14ac:dyDescent="0.35">
      <c r="Q1935" s="18">
        <v>301</v>
      </c>
      <c r="R1935" s="20"/>
      <c r="S1935" s="20"/>
      <c r="T1935" s="20"/>
      <c r="U1935" s="20"/>
      <c r="V1935" s="20"/>
      <c r="W1935" s="20"/>
      <c r="X1935" s="20"/>
      <c r="Y1935" s="20"/>
      <c r="Z1935" s="20"/>
      <c r="AA1935" s="20"/>
      <c r="AB1935" s="20"/>
      <c r="AC1935" s="20"/>
      <c r="AD1935" s="20"/>
      <c r="AE1935" s="20"/>
      <c r="AF1935" s="20"/>
      <c r="AG1935" s="23"/>
      <c r="AH1935" s="20"/>
      <c r="AI1935" s="20"/>
      <c r="AJ1935" s="20"/>
      <c r="AK1935" s="20"/>
      <c r="AL1935" s="20"/>
      <c r="AM1935" s="20"/>
      <c r="AN1935" s="20"/>
      <c r="AO1935" s="20"/>
      <c r="AP1935" s="20"/>
      <c r="AQ1935" s="20"/>
      <c r="AR1935" s="20"/>
      <c r="AS1935" s="20"/>
      <c r="AT1935" s="20"/>
      <c r="AU1935" s="20"/>
    </row>
    <row r="1936" spans="17:47" x14ac:dyDescent="0.35">
      <c r="Q1936" s="18">
        <v>301</v>
      </c>
      <c r="R1936" s="20"/>
      <c r="S1936" s="20"/>
      <c r="T1936" s="20"/>
      <c r="U1936" s="20"/>
      <c r="V1936" s="20"/>
      <c r="W1936" s="20"/>
      <c r="X1936" s="20"/>
      <c r="Y1936" s="20"/>
      <c r="Z1936" s="20"/>
      <c r="AA1936" s="20"/>
      <c r="AB1936" s="20"/>
      <c r="AC1936" s="20"/>
      <c r="AD1936" s="20"/>
      <c r="AE1936" s="20"/>
      <c r="AF1936" s="20"/>
      <c r="AG1936" s="23"/>
      <c r="AH1936" s="20"/>
      <c r="AI1936" s="20"/>
      <c r="AJ1936" s="20"/>
      <c r="AK1936" s="20"/>
      <c r="AL1936" s="20"/>
      <c r="AM1936" s="20"/>
      <c r="AN1936" s="20"/>
      <c r="AO1936" s="20"/>
      <c r="AP1936" s="20"/>
      <c r="AQ1936" s="20"/>
      <c r="AR1936" s="20"/>
      <c r="AS1936" s="20"/>
      <c r="AT1936" s="20"/>
      <c r="AU1936" s="20"/>
    </row>
    <row r="1937" spans="17:47" x14ac:dyDescent="0.35">
      <c r="Q1937" s="18">
        <v>256</v>
      </c>
      <c r="R1937" s="20"/>
      <c r="S1937" s="20"/>
      <c r="T1937" s="20"/>
      <c r="U1937" s="20"/>
      <c r="V1937" s="20"/>
      <c r="W1937" s="20"/>
      <c r="X1937" s="20"/>
      <c r="Y1937" s="20"/>
      <c r="Z1937" s="20"/>
      <c r="AA1937" s="20"/>
      <c r="AB1937" s="20"/>
      <c r="AC1937" s="20"/>
      <c r="AD1937" s="20"/>
      <c r="AE1937" s="20"/>
      <c r="AF1937" s="20"/>
      <c r="AG1937" s="23"/>
      <c r="AH1937" s="20"/>
      <c r="AI1937" s="20"/>
      <c r="AJ1937" s="20"/>
      <c r="AK1937" s="20"/>
      <c r="AL1937" s="20"/>
      <c r="AM1937" s="20"/>
      <c r="AN1937" s="20"/>
      <c r="AO1937" s="20"/>
      <c r="AP1937" s="20"/>
      <c r="AQ1937" s="20"/>
      <c r="AR1937" s="20"/>
      <c r="AS1937" s="20"/>
      <c r="AT1937" s="20"/>
      <c r="AU1937" s="20"/>
    </row>
    <row r="1938" spans="17:47" x14ac:dyDescent="0.35">
      <c r="Q1938" s="18">
        <v>401</v>
      </c>
      <c r="R1938" s="20"/>
      <c r="S1938" s="20"/>
      <c r="T1938" s="20"/>
      <c r="U1938" s="20"/>
      <c r="V1938" s="20"/>
      <c r="W1938" s="20"/>
      <c r="X1938" s="20"/>
      <c r="Y1938" s="20"/>
      <c r="Z1938" s="20"/>
      <c r="AA1938" s="20"/>
      <c r="AB1938" s="20"/>
      <c r="AC1938" s="20"/>
      <c r="AD1938" s="20"/>
      <c r="AE1938" s="20"/>
      <c r="AF1938" s="20"/>
      <c r="AG1938" s="23"/>
      <c r="AH1938" s="20"/>
      <c r="AI1938" s="20"/>
      <c r="AJ1938" s="20"/>
      <c r="AK1938" s="20"/>
      <c r="AL1938" s="20"/>
      <c r="AM1938" s="20"/>
      <c r="AN1938" s="20"/>
      <c r="AO1938" s="20"/>
      <c r="AP1938" s="20"/>
      <c r="AQ1938" s="20"/>
      <c r="AR1938" s="20"/>
      <c r="AS1938" s="20"/>
      <c r="AT1938" s="20"/>
      <c r="AU1938" s="20"/>
    </row>
    <row r="1939" spans="17:47" x14ac:dyDescent="0.35">
      <c r="Q1939" s="18">
        <v>541</v>
      </c>
      <c r="R1939" s="20"/>
      <c r="S1939" s="20"/>
      <c r="T1939" s="20"/>
      <c r="U1939" s="20"/>
      <c r="V1939" s="20"/>
      <c r="W1939" s="20"/>
      <c r="X1939" s="20"/>
      <c r="Y1939" s="20"/>
      <c r="Z1939" s="20"/>
      <c r="AA1939" s="20"/>
      <c r="AB1939" s="20"/>
      <c r="AC1939" s="20"/>
      <c r="AD1939" s="20"/>
      <c r="AE1939" s="20"/>
      <c r="AF1939" s="20"/>
      <c r="AG1939" s="23"/>
      <c r="AH1939" s="20"/>
      <c r="AI1939" s="20"/>
      <c r="AJ1939" s="20"/>
      <c r="AK1939" s="20"/>
      <c r="AL1939" s="20"/>
      <c r="AM1939" s="20"/>
      <c r="AN1939" s="20"/>
      <c r="AO1939" s="20"/>
      <c r="AP1939" s="20"/>
      <c r="AQ1939" s="20"/>
      <c r="AR1939" s="20"/>
      <c r="AS1939" s="20"/>
      <c r="AT1939" s="20"/>
      <c r="AU1939" s="20"/>
    </row>
    <row r="1940" spans="17:47" x14ac:dyDescent="0.35">
      <c r="Q1940" s="18">
        <v>341</v>
      </c>
      <c r="R1940" s="20"/>
      <c r="S1940" s="20"/>
      <c r="T1940" s="20"/>
      <c r="U1940" s="20"/>
      <c r="V1940" s="20"/>
      <c r="W1940" s="20"/>
      <c r="X1940" s="20"/>
      <c r="Y1940" s="20"/>
      <c r="Z1940" s="20"/>
      <c r="AA1940" s="20"/>
      <c r="AB1940" s="20"/>
      <c r="AC1940" s="20"/>
      <c r="AD1940" s="20"/>
      <c r="AE1940" s="20"/>
      <c r="AF1940" s="20"/>
      <c r="AG1940" s="23"/>
      <c r="AH1940" s="20"/>
      <c r="AI1940" s="20"/>
      <c r="AJ1940" s="20"/>
      <c r="AK1940" s="20"/>
      <c r="AL1940" s="20"/>
      <c r="AM1940" s="20"/>
      <c r="AN1940" s="20"/>
      <c r="AO1940" s="20"/>
      <c r="AP1940" s="20"/>
      <c r="AQ1940" s="20"/>
      <c r="AR1940" s="20"/>
      <c r="AS1940" s="20"/>
      <c r="AT1940" s="20"/>
      <c r="AU1940" s="20"/>
    </row>
    <row r="1941" spans="17:47" x14ac:dyDescent="0.35">
      <c r="Q1941" s="18">
        <v>333</v>
      </c>
      <c r="R1941" s="20"/>
      <c r="S1941" s="20"/>
      <c r="T1941" s="20"/>
      <c r="U1941" s="20"/>
      <c r="V1941" s="20"/>
      <c r="W1941" s="20"/>
      <c r="X1941" s="20"/>
      <c r="Y1941" s="20"/>
      <c r="Z1941" s="20"/>
      <c r="AA1941" s="20"/>
      <c r="AB1941" s="20"/>
      <c r="AC1941" s="20"/>
      <c r="AD1941" s="20"/>
      <c r="AE1941" s="20"/>
      <c r="AF1941" s="20"/>
      <c r="AG1941" s="23"/>
      <c r="AH1941" s="20"/>
      <c r="AI1941" s="20"/>
      <c r="AJ1941" s="20"/>
      <c r="AK1941" s="20"/>
      <c r="AL1941" s="20"/>
      <c r="AM1941" s="20"/>
      <c r="AN1941" s="20"/>
      <c r="AO1941" s="20"/>
      <c r="AP1941" s="20"/>
      <c r="AQ1941" s="20"/>
      <c r="AR1941" s="20"/>
      <c r="AS1941" s="20"/>
      <c r="AT1941" s="20"/>
      <c r="AU1941" s="20"/>
    </row>
    <row r="1942" spans="17:47" x14ac:dyDescent="0.35">
      <c r="Q1942" s="18">
        <v>74</v>
      </c>
      <c r="R1942" s="20"/>
      <c r="S1942" s="20"/>
      <c r="T1942" s="20"/>
      <c r="U1942" s="20"/>
      <c r="V1942" s="20"/>
      <c r="W1942" s="20"/>
      <c r="X1942" s="20"/>
      <c r="Y1942" s="20"/>
      <c r="Z1942" s="20"/>
      <c r="AA1942" s="20"/>
      <c r="AB1942" s="20"/>
      <c r="AC1942" s="20"/>
      <c r="AD1942" s="20"/>
      <c r="AE1942" s="20"/>
      <c r="AF1942" s="20"/>
      <c r="AG1942" s="23"/>
      <c r="AH1942" s="20"/>
      <c r="AI1942" s="20"/>
      <c r="AJ1942" s="20"/>
      <c r="AK1942" s="20"/>
      <c r="AL1942" s="20"/>
      <c r="AM1942" s="20"/>
      <c r="AN1942" s="20"/>
      <c r="AO1942" s="20"/>
      <c r="AP1942" s="20"/>
      <c r="AQ1942" s="20"/>
      <c r="AR1942" s="20"/>
      <c r="AS1942" s="20"/>
      <c r="AT1942" s="20"/>
      <c r="AU1942" s="20"/>
    </row>
    <row r="1943" spans="17:47" x14ac:dyDescent="0.35">
      <c r="Q1943" s="18">
        <v>306</v>
      </c>
      <c r="R1943" s="20"/>
      <c r="S1943" s="20"/>
      <c r="T1943" s="20"/>
      <c r="U1943" s="20"/>
      <c r="V1943" s="20"/>
      <c r="W1943" s="20"/>
      <c r="X1943" s="20"/>
      <c r="Y1943" s="20"/>
      <c r="Z1943" s="20"/>
      <c r="AA1943" s="20"/>
      <c r="AB1943" s="20"/>
      <c r="AC1943" s="20"/>
      <c r="AD1943" s="20"/>
      <c r="AE1943" s="20"/>
      <c r="AF1943" s="20"/>
      <c r="AG1943" s="23"/>
      <c r="AH1943" s="20"/>
      <c r="AI1943" s="20"/>
      <c r="AJ1943" s="20"/>
      <c r="AK1943" s="20"/>
      <c r="AL1943" s="20"/>
      <c r="AM1943" s="20"/>
      <c r="AN1943" s="20"/>
      <c r="AO1943" s="20"/>
      <c r="AP1943" s="20"/>
      <c r="AQ1943" s="20"/>
      <c r="AR1943" s="20"/>
      <c r="AS1943" s="20"/>
      <c r="AT1943" s="20"/>
      <c r="AU1943" s="20"/>
    </row>
    <row r="1944" spans="17:47" x14ac:dyDescent="0.35">
      <c r="Q1944" s="18">
        <v>1211</v>
      </c>
      <c r="R1944" s="20"/>
      <c r="S1944" s="20"/>
      <c r="T1944" s="20"/>
      <c r="U1944" s="20"/>
      <c r="V1944" s="20"/>
      <c r="W1944" s="20"/>
      <c r="X1944" s="20"/>
      <c r="Y1944" s="20"/>
      <c r="Z1944" s="20"/>
      <c r="AA1944" s="20"/>
      <c r="AB1944" s="20"/>
      <c r="AC1944" s="20"/>
      <c r="AD1944" s="20"/>
      <c r="AE1944" s="20"/>
      <c r="AF1944" s="20"/>
      <c r="AG1944" s="23"/>
      <c r="AH1944" s="20"/>
      <c r="AI1944" s="20"/>
      <c r="AJ1944" s="20"/>
      <c r="AK1944" s="20"/>
      <c r="AL1944" s="20"/>
      <c r="AM1944" s="20"/>
      <c r="AN1944" s="20"/>
      <c r="AO1944" s="20"/>
      <c r="AP1944" s="20"/>
      <c r="AQ1944" s="20"/>
      <c r="AR1944" s="20"/>
      <c r="AS1944" s="20"/>
      <c r="AT1944" s="20"/>
      <c r="AU1944" s="20"/>
    </row>
    <row r="1945" spans="17:47" x14ac:dyDescent="0.35">
      <c r="Q1945" s="18">
        <v>1109</v>
      </c>
      <c r="R1945" s="20"/>
      <c r="S1945" s="20"/>
      <c r="T1945" s="20"/>
      <c r="U1945" s="20"/>
      <c r="V1945" s="20"/>
      <c r="W1945" s="20"/>
      <c r="X1945" s="20"/>
      <c r="Y1945" s="20"/>
      <c r="Z1945" s="20"/>
      <c r="AA1945" s="20"/>
      <c r="AB1945" s="20"/>
      <c r="AC1945" s="20"/>
      <c r="AD1945" s="20"/>
      <c r="AE1945" s="20"/>
      <c r="AF1945" s="20"/>
      <c r="AG1945" s="23"/>
      <c r="AH1945" s="20"/>
      <c r="AI1945" s="20"/>
      <c r="AJ1945" s="20"/>
      <c r="AK1945" s="20"/>
      <c r="AL1945" s="20"/>
      <c r="AM1945" s="20"/>
      <c r="AN1945" s="20"/>
      <c r="AO1945" s="20"/>
      <c r="AP1945" s="20"/>
      <c r="AQ1945" s="20"/>
      <c r="AR1945" s="20"/>
      <c r="AS1945" s="20"/>
      <c r="AT1945" s="20"/>
      <c r="AU1945" s="20"/>
    </row>
    <row r="1946" spans="17:47" x14ac:dyDescent="0.35">
      <c r="Q1946" s="18">
        <v>73</v>
      </c>
      <c r="R1946" s="20"/>
      <c r="S1946" s="20"/>
      <c r="T1946" s="20"/>
      <c r="U1946" s="20"/>
      <c r="V1946" s="20"/>
      <c r="W1946" s="20"/>
      <c r="X1946" s="20"/>
      <c r="Y1946" s="20"/>
      <c r="Z1946" s="20"/>
      <c r="AA1946" s="20"/>
      <c r="AB1946" s="20"/>
      <c r="AC1946" s="20"/>
      <c r="AD1946" s="20"/>
      <c r="AE1946" s="20"/>
      <c r="AF1946" s="20"/>
      <c r="AG1946" s="23"/>
      <c r="AH1946" s="20"/>
      <c r="AI1946" s="20"/>
      <c r="AJ1946" s="20"/>
      <c r="AK1946" s="20"/>
      <c r="AL1946" s="20"/>
      <c r="AM1946" s="20"/>
      <c r="AN1946" s="20"/>
      <c r="AO1946" s="20"/>
      <c r="AP1946" s="20"/>
      <c r="AQ1946" s="20"/>
      <c r="AR1946" s="20"/>
      <c r="AS1946" s="20"/>
      <c r="AT1946" s="20"/>
      <c r="AU1946" s="20"/>
    </row>
    <row r="1947" spans="17:47" x14ac:dyDescent="0.35">
      <c r="Q1947" s="18">
        <v>325</v>
      </c>
      <c r="R1947" s="20"/>
      <c r="S1947" s="20"/>
      <c r="T1947" s="20"/>
      <c r="U1947" s="20"/>
      <c r="V1947" s="20"/>
      <c r="W1947" s="20"/>
      <c r="X1947" s="20"/>
      <c r="Y1947" s="20"/>
      <c r="Z1947" s="20"/>
      <c r="AA1947" s="20"/>
      <c r="AB1947" s="20"/>
      <c r="AC1947" s="20"/>
      <c r="AD1947" s="20"/>
      <c r="AE1947" s="20"/>
      <c r="AF1947" s="20"/>
      <c r="AG1947" s="23"/>
      <c r="AH1947" s="20"/>
      <c r="AI1947" s="20"/>
      <c r="AJ1947" s="20"/>
      <c r="AK1947" s="20"/>
      <c r="AL1947" s="20"/>
      <c r="AM1947" s="20"/>
      <c r="AN1947" s="20"/>
      <c r="AO1947" s="20"/>
      <c r="AP1947" s="20"/>
      <c r="AQ1947" s="20"/>
      <c r="AR1947" s="20"/>
      <c r="AS1947" s="20"/>
      <c r="AT1947" s="20"/>
      <c r="AU1947" s="20"/>
    </row>
    <row r="1948" spans="17:47" x14ac:dyDescent="0.35">
      <c r="Q1948" s="18">
        <v>414</v>
      </c>
      <c r="R1948" s="20"/>
      <c r="S1948" s="20"/>
      <c r="T1948" s="20"/>
      <c r="U1948" s="20"/>
      <c r="V1948" s="20"/>
      <c r="W1948" s="20"/>
      <c r="X1948" s="20"/>
      <c r="Y1948" s="20"/>
      <c r="Z1948" s="20"/>
      <c r="AA1948" s="20"/>
      <c r="AB1948" s="20"/>
      <c r="AC1948" s="20"/>
      <c r="AD1948" s="20"/>
      <c r="AE1948" s="20"/>
      <c r="AF1948" s="20"/>
      <c r="AG1948" s="23"/>
      <c r="AH1948" s="20"/>
      <c r="AI1948" s="20"/>
      <c r="AJ1948" s="20"/>
      <c r="AK1948" s="20"/>
      <c r="AL1948" s="20"/>
      <c r="AM1948" s="20"/>
      <c r="AN1948" s="20"/>
      <c r="AO1948" s="20"/>
      <c r="AP1948" s="20"/>
      <c r="AQ1948" s="20"/>
      <c r="AR1948" s="20"/>
      <c r="AS1948" s="20"/>
      <c r="AT1948" s="20"/>
      <c r="AU1948" s="20"/>
    </row>
    <row r="1949" spans="17:47" x14ac:dyDescent="0.35">
      <c r="Q1949" s="18">
        <v>285</v>
      </c>
      <c r="R1949" s="20"/>
      <c r="S1949" s="20"/>
      <c r="T1949" s="20"/>
      <c r="U1949" s="20"/>
      <c r="V1949" s="20"/>
      <c r="W1949" s="20"/>
      <c r="X1949" s="20"/>
      <c r="Y1949" s="20"/>
      <c r="Z1949" s="20"/>
      <c r="AA1949" s="20"/>
      <c r="AB1949" s="20"/>
      <c r="AC1949" s="20"/>
      <c r="AD1949" s="20"/>
      <c r="AE1949" s="20"/>
      <c r="AF1949" s="20"/>
      <c r="AG1949" s="23"/>
      <c r="AH1949" s="20"/>
      <c r="AI1949" s="20"/>
      <c r="AJ1949" s="20"/>
      <c r="AK1949" s="20"/>
      <c r="AL1949" s="20"/>
      <c r="AM1949" s="20"/>
      <c r="AN1949" s="20"/>
      <c r="AO1949" s="20"/>
      <c r="AP1949" s="20"/>
      <c r="AQ1949" s="20"/>
      <c r="AR1949" s="20"/>
      <c r="AS1949" s="20"/>
      <c r="AT1949" s="20"/>
      <c r="AU1949" s="20"/>
    </row>
    <row r="1950" spans="17:47" x14ac:dyDescent="0.35">
      <c r="Q1950" s="18">
        <v>449</v>
      </c>
      <c r="R1950" s="20"/>
      <c r="S1950" s="20"/>
      <c r="T1950" s="20"/>
      <c r="U1950" s="20"/>
      <c r="V1950" s="20"/>
      <c r="W1950" s="20"/>
      <c r="X1950" s="20"/>
      <c r="Y1950" s="20"/>
      <c r="Z1950" s="20"/>
      <c r="AA1950" s="20"/>
      <c r="AB1950" s="20"/>
      <c r="AC1950" s="20"/>
      <c r="AD1950" s="20"/>
      <c r="AE1950" s="20"/>
      <c r="AF1950" s="20"/>
      <c r="AG1950" s="23"/>
      <c r="AH1950" s="20"/>
      <c r="AI1950" s="20"/>
      <c r="AJ1950" s="20"/>
      <c r="AK1950" s="20"/>
      <c r="AL1950" s="20"/>
      <c r="AM1950" s="20"/>
      <c r="AN1950" s="20"/>
      <c r="AO1950" s="20"/>
      <c r="AP1950" s="20"/>
      <c r="AQ1950" s="20"/>
      <c r="AR1950" s="20"/>
      <c r="AS1950" s="20"/>
      <c r="AT1950" s="20"/>
      <c r="AU1950" s="20"/>
    </row>
    <row r="1951" spans="17:47" x14ac:dyDescent="0.35">
      <c r="Q1951" s="18">
        <v>434</v>
      </c>
      <c r="R1951" s="20"/>
      <c r="S1951" s="20"/>
      <c r="T1951" s="20"/>
      <c r="U1951" s="20"/>
      <c r="V1951" s="20"/>
      <c r="W1951" s="20"/>
      <c r="X1951" s="20"/>
      <c r="Y1951" s="20"/>
      <c r="Z1951" s="20"/>
      <c r="AA1951" s="20"/>
      <c r="AB1951" s="20"/>
      <c r="AC1951" s="20"/>
      <c r="AD1951" s="20"/>
      <c r="AE1951" s="20"/>
      <c r="AF1951" s="20"/>
      <c r="AG1951" s="23"/>
      <c r="AH1951" s="20"/>
      <c r="AI1951" s="20"/>
      <c r="AJ1951" s="20"/>
      <c r="AK1951" s="20"/>
      <c r="AL1951" s="20"/>
      <c r="AM1951" s="20"/>
      <c r="AN1951" s="20"/>
      <c r="AO1951" s="20"/>
      <c r="AP1951" s="20"/>
      <c r="AQ1951" s="20"/>
      <c r="AR1951" s="20"/>
      <c r="AS1951" s="20"/>
      <c r="AT1951" s="20"/>
      <c r="AU1951" s="20"/>
    </row>
    <row r="1952" spans="17:47" x14ac:dyDescent="0.35">
      <c r="Q1952" s="18">
        <v>284</v>
      </c>
      <c r="R1952" s="20"/>
      <c r="S1952" s="20"/>
      <c r="T1952" s="20"/>
      <c r="U1952" s="20"/>
      <c r="V1952" s="20"/>
      <c r="W1952" s="20"/>
      <c r="X1952" s="20"/>
      <c r="Y1952" s="20"/>
      <c r="Z1952" s="20"/>
      <c r="AA1952" s="20"/>
      <c r="AB1952" s="20"/>
      <c r="AC1952" s="20"/>
      <c r="AD1952" s="20"/>
      <c r="AE1952" s="20"/>
      <c r="AF1952" s="20"/>
      <c r="AG1952" s="23"/>
      <c r="AH1952" s="20"/>
      <c r="AI1952" s="20"/>
      <c r="AJ1952" s="20"/>
      <c r="AK1952" s="20"/>
      <c r="AL1952" s="20"/>
      <c r="AM1952" s="20"/>
      <c r="AN1952" s="20"/>
      <c r="AO1952" s="20"/>
      <c r="AP1952" s="20"/>
      <c r="AQ1952" s="20"/>
      <c r="AR1952" s="20"/>
      <c r="AS1952" s="20"/>
      <c r="AT1952" s="20"/>
      <c r="AU1952" s="20"/>
    </row>
    <row r="1953" spans="17:47" x14ac:dyDescent="0.35">
      <c r="Q1953" s="18">
        <v>1518</v>
      </c>
      <c r="R1953" s="20"/>
      <c r="S1953" s="20"/>
      <c r="T1953" s="20"/>
      <c r="U1953" s="20"/>
      <c r="V1953" s="20"/>
      <c r="W1953" s="20"/>
      <c r="X1953" s="20"/>
      <c r="Y1953" s="20"/>
      <c r="Z1953" s="20"/>
      <c r="AA1953" s="20"/>
      <c r="AB1953" s="20"/>
      <c r="AC1953" s="20"/>
      <c r="AD1953" s="20"/>
      <c r="AE1953" s="20"/>
      <c r="AF1953" s="20"/>
      <c r="AG1953" s="23"/>
      <c r="AH1953" s="20"/>
      <c r="AI1953" s="20"/>
      <c r="AJ1953" s="20"/>
      <c r="AK1953" s="20"/>
      <c r="AL1953" s="20"/>
      <c r="AM1953" s="20"/>
      <c r="AN1953" s="20"/>
      <c r="AO1953" s="20"/>
      <c r="AP1953" s="20"/>
      <c r="AQ1953" s="20"/>
      <c r="AR1953" s="20"/>
      <c r="AS1953" s="20"/>
      <c r="AT1953" s="20"/>
      <c r="AU1953" s="20"/>
    </row>
    <row r="1954" spans="17:47" x14ac:dyDescent="0.35">
      <c r="Q1954" s="18">
        <v>120</v>
      </c>
      <c r="R1954" s="20"/>
      <c r="S1954" s="20"/>
      <c r="T1954" s="20"/>
      <c r="U1954" s="20"/>
      <c r="V1954" s="20"/>
      <c r="W1954" s="20"/>
      <c r="X1954" s="20"/>
      <c r="Y1954" s="20"/>
      <c r="Z1954" s="20"/>
      <c r="AA1954" s="20"/>
      <c r="AB1954" s="20"/>
      <c r="AC1954" s="20"/>
      <c r="AD1954" s="20"/>
      <c r="AE1954" s="20"/>
      <c r="AF1954" s="20"/>
      <c r="AG1954" s="23"/>
      <c r="AH1954" s="20"/>
      <c r="AI1954" s="20"/>
      <c r="AJ1954" s="20"/>
      <c r="AK1954" s="20"/>
      <c r="AL1954" s="20"/>
      <c r="AM1954" s="20"/>
      <c r="AN1954" s="20"/>
      <c r="AO1954" s="20"/>
      <c r="AP1954" s="20"/>
      <c r="AQ1954" s="20"/>
      <c r="AR1954" s="20"/>
      <c r="AS1954" s="20"/>
      <c r="AT1954" s="20"/>
      <c r="AU1954" s="20"/>
    </row>
    <row r="1955" spans="17:47" x14ac:dyDescent="0.35">
      <c r="Q1955" s="18">
        <v>377</v>
      </c>
      <c r="R1955" s="20"/>
      <c r="S1955" s="20"/>
      <c r="T1955" s="20"/>
      <c r="U1955" s="20"/>
      <c r="V1955" s="20"/>
      <c r="W1955" s="20"/>
      <c r="X1955" s="20"/>
      <c r="Y1955" s="20"/>
      <c r="Z1955" s="20"/>
      <c r="AA1955" s="20"/>
      <c r="AB1955" s="20"/>
      <c r="AC1955" s="20"/>
      <c r="AD1955" s="20"/>
      <c r="AE1955" s="20"/>
      <c r="AF1955" s="20"/>
      <c r="AG1955" s="23"/>
      <c r="AH1955" s="20"/>
      <c r="AI1955" s="20"/>
      <c r="AJ1955" s="20"/>
      <c r="AK1955" s="20"/>
      <c r="AL1955" s="20"/>
      <c r="AM1955" s="20"/>
      <c r="AN1955" s="20"/>
      <c r="AO1955" s="20"/>
      <c r="AP1955" s="20"/>
      <c r="AQ1955" s="20"/>
      <c r="AR1955" s="20"/>
      <c r="AS1955" s="20"/>
      <c r="AT1955" s="20"/>
      <c r="AU1955" s="20"/>
    </row>
    <row r="1956" spans="17:47" x14ac:dyDescent="0.35">
      <c r="Q1956" s="18">
        <v>93</v>
      </c>
      <c r="R1956" s="20"/>
      <c r="S1956" s="20"/>
      <c r="T1956" s="20"/>
      <c r="U1956" s="20"/>
      <c r="V1956" s="20"/>
      <c r="W1956" s="20"/>
      <c r="X1956" s="20"/>
      <c r="Y1956" s="20"/>
      <c r="Z1956" s="20"/>
      <c r="AA1956" s="20"/>
      <c r="AB1956" s="20"/>
      <c r="AC1956" s="20"/>
      <c r="AD1956" s="20"/>
      <c r="AE1956" s="20"/>
      <c r="AF1956" s="20"/>
      <c r="AG1956" s="23"/>
      <c r="AH1956" s="20"/>
      <c r="AI1956" s="20"/>
      <c r="AJ1956" s="20"/>
      <c r="AK1956" s="20"/>
      <c r="AL1956" s="20"/>
      <c r="AM1956" s="20"/>
      <c r="AN1956" s="20"/>
      <c r="AO1956" s="20"/>
      <c r="AP1956" s="20"/>
      <c r="AQ1956" s="20"/>
      <c r="AR1956" s="20"/>
      <c r="AS1956" s="20"/>
      <c r="AT1956" s="20"/>
      <c r="AU1956" s="20"/>
    </row>
    <row r="1957" spans="17:47" x14ac:dyDescent="0.35">
      <c r="Q1957" s="18">
        <v>184</v>
      </c>
      <c r="R1957" s="20"/>
      <c r="S1957" s="20"/>
      <c r="T1957" s="20"/>
      <c r="U1957" s="20"/>
      <c r="V1957" s="20"/>
      <c r="W1957" s="20"/>
      <c r="X1957" s="20"/>
      <c r="Y1957" s="20"/>
      <c r="Z1957" s="20"/>
      <c r="AA1957" s="20"/>
      <c r="AB1957" s="20"/>
      <c r="AC1957" s="20"/>
      <c r="AD1957" s="20"/>
      <c r="AE1957" s="20"/>
      <c r="AF1957" s="20"/>
      <c r="AG1957" s="23"/>
      <c r="AH1957" s="20"/>
      <c r="AI1957" s="20"/>
      <c r="AJ1957" s="20"/>
      <c r="AK1957" s="20"/>
      <c r="AL1957" s="20"/>
      <c r="AM1957" s="20"/>
      <c r="AN1957" s="20"/>
      <c r="AO1957" s="20"/>
      <c r="AP1957" s="20"/>
      <c r="AQ1957" s="20"/>
      <c r="AR1957" s="20"/>
      <c r="AS1957" s="20"/>
      <c r="AT1957" s="20"/>
      <c r="AU1957" s="20"/>
    </row>
    <row r="1958" spans="17:47" x14ac:dyDescent="0.35">
      <c r="Q1958" s="18">
        <v>378</v>
      </c>
      <c r="R1958" s="20"/>
      <c r="S1958" s="20"/>
      <c r="T1958" s="20"/>
      <c r="U1958" s="20"/>
      <c r="V1958" s="20"/>
      <c r="W1958" s="20"/>
      <c r="X1958" s="20"/>
      <c r="Y1958" s="20"/>
      <c r="Z1958" s="20"/>
      <c r="AA1958" s="20"/>
      <c r="AB1958" s="20"/>
      <c r="AC1958" s="20"/>
      <c r="AD1958" s="20"/>
      <c r="AE1958" s="20"/>
      <c r="AF1958" s="20"/>
      <c r="AG1958" s="23"/>
      <c r="AH1958" s="20"/>
      <c r="AI1958" s="20"/>
      <c r="AJ1958" s="20"/>
      <c r="AK1958" s="20"/>
      <c r="AL1958" s="20"/>
      <c r="AM1958" s="20"/>
      <c r="AN1958" s="20"/>
      <c r="AO1958" s="20"/>
      <c r="AP1958" s="20"/>
      <c r="AQ1958" s="20"/>
      <c r="AR1958" s="20"/>
      <c r="AS1958" s="20"/>
      <c r="AT1958" s="20"/>
      <c r="AU1958" s="20"/>
    </row>
    <row r="1959" spans="17:47" x14ac:dyDescent="0.35">
      <c r="Q1959" s="18">
        <v>99</v>
      </c>
      <c r="R1959" s="20"/>
      <c r="S1959" s="20"/>
      <c r="T1959" s="20"/>
      <c r="U1959" s="20"/>
      <c r="V1959" s="20"/>
      <c r="W1959" s="20"/>
      <c r="X1959" s="20"/>
      <c r="Y1959" s="20"/>
      <c r="Z1959" s="20"/>
      <c r="AA1959" s="20"/>
      <c r="AB1959" s="20"/>
      <c r="AC1959" s="20"/>
      <c r="AD1959" s="20"/>
      <c r="AE1959" s="20"/>
      <c r="AF1959" s="20"/>
      <c r="AG1959" s="23"/>
      <c r="AH1959" s="20"/>
      <c r="AI1959" s="20"/>
      <c r="AJ1959" s="20"/>
      <c r="AK1959" s="20"/>
      <c r="AL1959" s="20"/>
      <c r="AM1959" s="20"/>
      <c r="AN1959" s="20"/>
      <c r="AO1959" s="20"/>
      <c r="AP1959" s="20"/>
      <c r="AQ1959" s="20"/>
      <c r="AR1959" s="20"/>
      <c r="AS1959" s="20"/>
      <c r="AT1959" s="20"/>
      <c r="AU1959" s="20"/>
    </row>
    <row r="1960" spans="17:47" x14ac:dyDescent="0.35">
      <c r="Q1960" s="18">
        <v>515</v>
      </c>
      <c r="R1960" s="20"/>
      <c r="S1960" s="20"/>
      <c r="T1960" s="20"/>
      <c r="U1960" s="20"/>
      <c r="V1960" s="20"/>
      <c r="W1960" s="20"/>
      <c r="X1960" s="20"/>
      <c r="Y1960" s="20"/>
      <c r="Z1960" s="20"/>
      <c r="AA1960" s="20"/>
      <c r="AB1960" s="20"/>
      <c r="AC1960" s="20"/>
      <c r="AD1960" s="20"/>
      <c r="AE1960" s="20"/>
      <c r="AF1960" s="20"/>
      <c r="AG1960" s="23"/>
      <c r="AH1960" s="20"/>
      <c r="AI1960" s="20"/>
      <c r="AJ1960" s="20"/>
      <c r="AK1960" s="20"/>
      <c r="AL1960" s="20"/>
      <c r="AM1960" s="20"/>
      <c r="AN1960" s="20"/>
      <c r="AO1960" s="20"/>
      <c r="AP1960" s="20"/>
      <c r="AQ1960" s="20"/>
      <c r="AR1960" s="20"/>
      <c r="AS1960" s="20"/>
      <c r="AT1960" s="20"/>
      <c r="AU1960" s="20"/>
    </row>
    <row r="1961" spans="17:47" x14ac:dyDescent="0.35">
      <c r="Q1961" s="18">
        <v>460</v>
      </c>
      <c r="R1961" s="20"/>
      <c r="S1961" s="20"/>
      <c r="T1961" s="20"/>
      <c r="U1961" s="20"/>
      <c r="V1961" s="20"/>
      <c r="W1961" s="20"/>
      <c r="X1961" s="20"/>
      <c r="Y1961" s="20"/>
      <c r="Z1961" s="20"/>
      <c r="AA1961" s="20"/>
      <c r="AB1961" s="20"/>
      <c r="AC1961" s="20"/>
      <c r="AD1961" s="20"/>
      <c r="AE1961" s="20"/>
      <c r="AF1961" s="20"/>
      <c r="AG1961" s="23"/>
      <c r="AH1961" s="20"/>
      <c r="AI1961" s="20"/>
      <c r="AJ1961" s="20"/>
      <c r="AK1961" s="20"/>
      <c r="AL1961" s="20"/>
      <c r="AM1961" s="20"/>
      <c r="AN1961" s="20"/>
      <c r="AO1961" s="20"/>
      <c r="AP1961" s="20"/>
      <c r="AQ1961" s="20"/>
      <c r="AR1961" s="20"/>
      <c r="AS1961" s="20"/>
      <c r="AT1961" s="20"/>
      <c r="AU1961" s="20"/>
    </row>
    <row r="1962" spans="17:47" x14ac:dyDescent="0.35">
      <c r="Q1962" s="18">
        <v>363</v>
      </c>
      <c r="R1962" s="20"/>
      <c r="S1962" s="20"/>
      <c r="T1962" s="20"/>
      <c r="U1962" s="20"/>
      <c r="V1962" s="20"/>
      <c r="W1962" s="20"/>
      <c r="X1962" s="20"/>
      <c r="Y1962" s="20"/>
      <c r="Z1962" s="20"/>
      <c r="AA1962" s="20"/>
      <c r="AB1962" s="20"/>
      <c r="AC1962" s="20"/>
      <c r="AD1962" s="20"/>
      <c r="AE1962" s="20"/>
      <c r="AF1962" s="20"/>
      <c r="AG1962" s="23"/>
      <c r="AH1962" s="20"/>
      <c r="AI1962" s="20"/>
      <c r="AJ1962" s="20"/>
      <c r="AK1962" s="20"/>
      <c r="AL1962" s="20"/>
      <c r="AM1962" s="20"/>
      <c r="AN1962" s="20"/>
      <c r="AO1962" s="20"/>
      <c r="AP1962" s="20"/>
      <c r="AQ1962" s="20"/>
      <c r="AR1962" s="20"/>
      <c r="AS1962" s="20"/>
      <c r="AT1962" s="20"/>
      <c r="AU1962" s="20"/>
    </row>
    <row r="1963" spans="17:47" x14ac:dyDescent="0.35">
      <c r="Q1963" s="18">
        <v>815</v>
      </c>
      <c r="R1963" s="20"/>
      <c r="S1963" s="20"/>
      <c r="T1963" s="20"/>
      <c r="U1963" s="20"/>
      <c r="V1963" s="20"/>
      <c r="W1963" s="20"/>
      <c r="X1963" s="20"/>
      <c r="Y1963" s="20"/>
      <c r="Z1963" s="20"/>
      <c r="AA1963" s="20"/>
      <c r="AB1963" s="20"/>
      <c r="AC1963" s="20"/>
      <c r="AD1963" s="20"/>
      <c r="AE1963" s="20"/>
      <c r="AF1963" s="20"/>
      <c r="AG1963" s="23"/>
      <c r="AH1963" s="20"/>
      <c r="AI1963" s="20"/>
      <c r="AJ1963" s="20"/>
      <c r="AK1963" s="20"/>
      <c r="AL1963" s="20"/>
      <c r="AM1963" s="20"/>
      <c r="AN1963" s="20"/>
      <c r="AO1963" s="20"/>
      <c r="AP1963" s="20"/>
      <c r="AQ1963" s="20"/>
      <c r="AR1963" s="20"/>
      <c r="AS1963" s="20"/>
      <c r="AT1963" s="20"/>
      <c r="AU1963" s="20"/>
    </row>
    <row r="1964" spans="17:47" x14ac:dyDescent="0.35">
      <c r="Q1964" s="18">
        <v>686</v>
      </c>
      <c r="R1964" s="20"/>
      <c r="S1964" s="20"/>
      <c r="T1964" s="20"/>
      <c r="U1964" s="20"/>
      <c r="V1964" s="20"/>
      <c r="W1964" s="20"/>
      <c r="X1964" s="20"/>
      <c r="Y1964" s="20"/>
      <c r="Z1964" s="20"/>
      <c r="AA1964" s="20"/>
      <c r="AB1964" s="20"/>
      <c r="AC1964" s="20"/>
      <c r="AD1964" s="20"/>
      <c r="AE1964" s="20"/>
      <c r="AF1964" s="20"/>
      <c r="AG1964" s="23"/>
      <c r="AH1964" s="20"/>
      <c r="AI1964" s="20"/>
      <c r="AJ1964" s="20"/>
      <c r="AK1964" s="20"/>
      <c r="AL1964" s="20"/>
      <c r="AM1964" s="20"/>
      <c r="AN1964" s="20"/>
      <c r="AO1964" s="20"/>
      <c r="AP1964" s="20"/>
      <c r="AQ1964" s="20"/>
      <c r="AR1964" s="20"/>
      <c r="AS1964" s="20"/>
      <c r="AT1964" s="20"/>
      <c r="AU1964" s="20"/>
    </row>
    <row r="1965" spans="17:47" x14ac:dyDescent="0.35">
      <c r="Q1965" s="18">
        <v>110</v>
      </c>
      <c r="R1965" s="20"/>
      <c r="S1965" s="20"/>
      <c r="T1965" s="20"/>
      <c r="U1965" s="20"/>
      <c r="V1965" s="20"/>
      <c r="W1965" s="20"/>
      <c r="X1965" s="20"/>
      <c r="Y1965" s="20"/>
      <c r="Z1965" s="20"/>
      <c r="AA1965" s="20"/>
      <c r="AB1965" s="20"/>
      <c r="AC1965" s="20"/>
      <c r="AD1965" s="20"/>
      <c r="AE1965" s="20"/>
      <c r="AF1965" s="20"/>
      <c r="AG1965" s="23"/>
      <c r="AH1965" s="20"/>
      <c r="AI1965" s="20"/>
      <c r="AJ1965" s="20"/>
      <c r="AK1965" s="20"/>
      <c r="AL1965" s="20"/>
      <c r="AM1965" s="20"/>
      <c r="AN1965" s="20"/>
      <c r="AO1965" s="20"/>
      <c r="AP1965" s="20"/>
      <c r="AQ1965" s="20"/>
      <c r="AR1965" s="20"/>
      <c r="AS1965" s="20"/>
      <c r="AT1965" s="20"/>
      <c r="AU1965" s="20"/>
    </row>
    <row r="1966" spans="17:47" x14ac:dyDescent="0.35">
      <c r="Q1966" s="18">
        <v>217</v>
      </c>
      <c r="R1966" s="20"/>
      <c r="S1966" s="20"/>
      <c r="T1966" s="20"/>
      <c r="U1966" s="20"/>
      <c r="V1966" s="20"/>
      <c r="W1966" s="20"/>
      <c r="X1966" s="20"/>
      <c r="Y1966" s="20"/>
      <c r="Z1966" s="20"/>
      <c r="AA1966" s="20"/>
      <c r="AB1966" s="20"/>
      <c r="AC1966" s="20"/>
      <c r="AD1966" s="20"/>
      <c r="AE1966" s="20"/>
      <c r="AF1966" s="20"/>
      <c r="AG1966" s="23"/>
      <c r="AH1966" s="20"/>
      <c r="AI1966" s="20"/>
      <c r="AJ1966" s="20"/>
      <c r="AK1966" s="20"/>
      <c r="AL1966" s="20"/>
      <c r="AM1966" s="20"/>
      <c r="AN1966" s="20"/>
      <c r="AO1966" s="20"/>
      <c r="AP1966" s="20"/>
      <c r="AQ1966" s="20"/>
      <c r="AR1966" s="20"/>
      <c r="AS1966" s="20"/>
      <c r="AT1966" s="20"/>
      <c r="AU1966" s="20"/>
    </row>
    <row r="1967" spans="17:47" x14ac:dyDescent="0.35">
      <c r="Q1967" s="18">
        <v>543</v>
      </c>
      <c r="R1967" s="20"/>
      <c r="S1967" s="20"/>
      <c r="T1967" s="20"/>
      <c r="U1967" s="20"/>
      <c r="V1967" s="20"/>
      <c r="W1967" s="20"/>
      <c r="X1967" s="20"/>
      <c r="Y1967" s="20"/>
      <c r="Z1967" s="20"/>
      <c r="AA1967" s="20"/>
      <c r="AB1967" s="20"/>
      <c r="AC1967" s="20"/>
      <c r="AD1967" s="20"/>
      <c r="AE1967" s="20"/>
      <c r="AF1967" s="20"/>
      <c r="AG1967" s="23"/>
      <c r="AH1967" s="20"/>
      <c r="AI1967" s="20"/>
      <c r="AJ1967" s="20"/>
      <c r="AK1967" s="20"/>
      <c r="AL1967" s="20"/>
      <c r="AM1967" s="20"/>
      <c r="AN1967" s="20"/>
      <c r="AO1967" s="20"/>
      <c r="AP1967" s="20"/>
      <c r="AQ1967" s="20"/>
      <c r="AR1967" s="20"/>
      <c r="AS1967" s="20"/>
      <c r="AT1967" s="20"/>
      <c r="AU1967" s="20"/>
    </row>
    <row r="1968" spans="17:47" x14ac:dyDescent="0.35">
      <c r="Q1968" s="18">
        <v>207</v>
      </c>
      <c r="R1968" s="20"/>
      <c r="S1968" s="20"/>
      <c r="T1968" s="20"/>
      <c r="U1968" s="20"/>
      <c r="V1968" s="20"/>
      <c r="W1968" s="20"/>
      <c r="X1968" s="20"/>
      <c r="Y1968" s="20"/>
      <c r="Z1968" s="20"/>
      <c r="AA1968" s="20"/>
      <c r="AB1968" s="20"/>
      <c r="AC1968" s="20"/>
      <c r="AD1968" s="20"/>
      <c r="AE1968" s="20"/>
      <c r="AF1968" s="20"/>
      <c r="AG1968" s="23"/>
      <c r="AH1968" s="20"/>
      <c r="AI1968" s="20"/>
      <c r="AJ1968" s="20"/>
      <c r="AK1968" s="20"/>
      <c r="AL1968" s="20"/>
      <c r="AM1968" s="20"/>
      <c r="AN1968" s="20"/>
      <c r="AO1968" s="20"/>
      <c r="AP1968" s="20"/>
      <c r="AQ1968" s="20"/>
      <c r="AR1968" s="20"/>
      <c r="AS1968" s="20"/>
      <c r="AT1968" s="20"/>
      <c r="AU1968" s="20"/>
    </row>
    <row r="1969" spans="17:47" x14ac:dyDescent="0.35">
      <c r="Q1969" s="18">
        <v>55</v>
      </c>
      <c r="R1969" s="20"/>
      <c r="S1969" s="20"/>
      <c r="T1969" s="20"/>
      <c r="U1969" s="20"/>
      <c r="V1969" s="20"/>
      <c r="W1969" s="20"/>
      <c r="X1969" s="20"/>
      <c r="Y1969" s="20"/>
      <c r="Z1969" s="20"/>
      <c r="AA1969" s="20"/>
      <c r="AB1969" s="20"/>
      <c r="AC1969" s="20"/>
      <c r="AD1969" s="20"/>
      <c r="AE1969" s="20"/>
      <c r="AF1969" s="20"/>
      <c r="AG1969" s="23"/>
      <c r="AH1969" s="20"/>
      <c r="AI1969" s="20"/>
      <c r="AJ1969" s="20"/>
      <c r="AK1969" s="20"/>
      <c r="AL1969" s="20"/>
      <c r="AM1969" s="20"/>
      <c r="AN1969" s="20"/>
      <c r="AO1969" s="20"/>
      <c r="AP1969" s="20"/>
      <c r="AQ1969" s="20"/>
      <c r="AR1969" s="20"/>
      <c r="AS1969" s="20"/>
      <c r="AT1969" s="20"/>
      <c r="AU1969" s="20"/>
    </row>
    <row r="1970" spans="17:47" x14ac:dyDescent="0.35">
      <c r="Q1970" s="18">
        <v>345</v>
      </c>
      <c r="R1970" s="20"/>
      <c r="S1970" s="20"/>
      <c r="T1970" s="20"/>
      <c r="U1970" s="20"/>
      <c r="V1970" s="20"/>
      <c r="W1970" s="20"/>
      <c r="X1970" s="20"/>
      <c r="Y1970" s="20"/>
      <c r="Z1970" s="20"/>
      <c r="AA1970" s="20"/>
      <c r="AB1970" s="20"/>
      <c r="AC1970" s="20"/>
      <c r="AD1970" s="20"/>
      <c r="AE1970" s="20"/>
      <c r="AF1970" s="20"/>
      <c r="AG1970" s="23"/>
      <c r="AH1970" s="20"/>
      <c r="AI1970" s="20"/>
      <c r="AJ1970" s="20"/>
      <c r="AK1970" s="20"/>
      <c r="AL1970" s="20"/>
      <c r="AM1970" s="20"/>
      <c r="AN1970" s="20"/>
      <c r="AO1970" s="20"/>
      <c r="AP1970" s="20"/>
      <c r="AQ1970" s="20"/>
      <c r="AR1970" s="20"/>
      <c r="AS1970" s="20"/>
      <c r="AT1970" s="20"/>
      <c r="AU1970" s="20"/>
    </row>
    <row r="1971" spans="17:47" x14ac:dyDescent="0.35">
      <c r="Q1971" s="18">
        <v>333</v>
      </c>
      <c r="R1971" s="20"/>
      <c r="S1971" s="20"/>
      <c r="T1971" s="20"/>
      <c r="U1971" s="20"/>
      <c r="V1971" s="20"/>
      <c r="W1971" s="20"/>
      <c r="X1971" s="20"/>
      <c r="Y1971" s="20"/>
      <c r="Z1971" s="20"/>
      <c r="AA1971" s="20"/>
      <c r="AB1971" s="20"/>
      <c r="AC1971" s="20"/>
      <c r="AD1971" s="20"/>
      <c r="AE1971" s="20"/>
      <c r="AF1971" s="20"/>
      <c r="AG1971" s="23"/>
      <c r="AH1971" s="20"/>
      <c r="AI1971" s="20"/>
      <c r="AJ1971" s="20"/>
      <c r="AK1971" s="20"/>
      <c r="AL1971" s="20"/>
      <c r="AM1971" s="20"/>
      <c r="AN1971" s="20"/>
      <c r="AO1971" s="20"/>
      <c r="AP1971" s="20"/>
      <c r="AQ1971" s="20"/>
      <c r="AR1971" s="20"/>
      <c r="AS1971" s="20"/>
      <c r="AT1971" s="20"/>
      <c r="AU1971" s="20"/>
    </row>
    <row r="1972" spans="17:47" x14ac:dyDescent="0.35">
      <c r="Q1972" s="18">
        <v>436</v>
      </c>
      <c r="R1972" s="20"/>
      <c r="S1972" s="20"/>
      <c r="T1972" s="20"/>
      <c r="U1972" s="20"/>
      <c r="V1972" s="20"/>
      <c r="W1972" s="20"/>
      <c r="X1972" s="20"/>
      <c r="Y1972" s="20"/>
      <c r="Z1972" s="20"/>
      <c r="AA1972" s="20"/>
      <c r="AB1972" s="20"/>
      <c r="AC1972" s="20"/>
      <c r="AD1972" s="20"/>
      <c r="AE1972" s="20"/>
      <c r="AF1972" s="20"/>
      <c r="AG1972" s="23"/>
      <c r="AH1972" s="20"/>
      <c r="AI1972" s="20"/>
      <c r="AJ1972" s="20"/>
      <c r="AK1972" s="20"/>
      <c r="AL1972" s="20"/>
      <c r="AM1972" s="20"/>
      <c r="AN1972" s="20"/>
      <c r="AO1972" s="20"/>
      <c r="AP1972" s="20"/>
      <c r="AQ1972" s="20"/>
      <c r="AR1972" s="20"/>
      <c r="AS1972" s="20"/>
      <c r="AT1972" s="20"/>
      <c r="AU1972" s="20"/>
    </row>
    <row r="1973" spans="17:47" x14ac:dyDescent="0.35">
      <c r="Q1973" s="18">
        <v>464</v>
      </c>
      <c r="R1973" s="20"/>
      <c r="S1973" s="20"/>
      <c r="T1973" s="20"/>
      <c r="U1973" s="20"/>
      <c r="V1973" s="20"/>
      <c r="W1973" s="20"/>
      <c r="X1973" s="20"/>
      <c r="Y1973" s="20"/>
      <c r="Z1973" s="20"/>
      <c r="AA1973" s="20"/>
      <c r="AB1973" s="20"/>
      <c r="AC1973" s="20"/>
      <c r="AD1973" s="20"/>
      <c r="AE1973" s="20"/>
      <c r="AF1973" s="20"/>
      <c r="AG1973" s="23"/>
      <c r="AH1973" s="20"/>
      <c r="AI1973" s="20"/>
      <c r="AJ1973" s="20"/>
      <c r="AK1973" s="20"/>
      <c r="AL1973" s="20"/>
      <c r="AM1973" s="20"/>
      <c r="AN1973" s="20"/>
      <c r="AO1973" s="20"/>
      <c r="AP1973" s="20"/>
      <c r="AQ1973" s="20"/>
      <c r="AR1973" s="20"/>
      <c r="AS1973" s="20"/>
      <c r="AT1973" s="20"/>
      <c r="AU1973" s="20"/>
    </row>
    <row r="1974" spans="17:47" x14ac:dyDescent="0.35">
      <c r="Q1974" s="18">
        <v>238</v>
      </c>
      <c r="R1974" s="20"/>
      <c r="S1974" s="20"/>
      <c r="T1974" s="20"/>
      <c r="U1974" s="20"/>
      <c r="V1974" s="20"/>
      <c r="W1974" s="20"/>
      <c r="X1974" s="20"/>
      <c r="Y1974" s="20"/>
      <c r="Z1974" s="20"/>
      <c r="AA1974" s="20"/>
      <c r="AB1974" s="20"/>
      <c r="AC1974" s="20"/>
      <c r="AD1974" s="20"/>
      <c r="AE1974" s="20"/>
      <c r="AF1974" s="20"/>
      <c r="AG1974" s="23"/>
      <c r="AH1974" s="20"/>
      <c r="AI1974" s="20"/>
      <c r="AJ1974" s="20"/>
      <c r="AK1974" s="20"/>
      <c r="AL1974" s="20"/>
      <c r="AM1974" s="20"/>
      <c r="AN1974" s="20"/>
      <c r="AO1974" s="20"/>
      <c r="AP1974" s="20"/>
      <c r="AQ1974" s="20"/>
      <c r="AR1974" s="20"/>
      <c r="AS1974" s="20"/>
      <c r="AT1974" s="20"/>
      <c r="AU1974" s="20"/>
    </row>
    <row r="1975" spans="17:47" x14ac:dyDescent="0.35">
      <c r="Q1975" s="18">
        <v>469</v>
      </c>
      <c r="R1975" s="20"/>
      <c r="S1975" s="20"/>
      <c r="T1975" s="20"/>
      <c r="U1975" s="20"/>
      <c r="V1975" s="20"/>
      <c r="W1975" s="20"/>
      <c r="X1975" s="20"/>
      <c r="Y1975" s="20"/>
      <c r="Z1975" s="20"/>
      <c r="AA1975" s="20"/>
      <c r="AB1975" s="20"/>
      <c r="AC1975" s="20"/>
      <c r="AD1975" s="20"/>
      <c r="AE1975" s="20"/>
      <c r="AF1975" s="20"/>
      <c r="AG1975" s="23"/>
      <c r="AH1975" s="20"/>
      <c r="AI1975" s="20"/>
      <c r="AJ1975" s="20"/>
      <c r="AK1975" s="20"/>
      <c r="AL1975" s="20"/>
      <c r="AM1975" s="20"/>
      <c r="AN1975" s="20"/>
      <c r="AO1975" s="20"/>
      <c r="AP1975" s="20"/>
      <c r="AQ1975" s="20"/>
      <c r="AR1975" s="20"/>
      <c r="AS1975" s="20"/>
      <c r="AT1975" s="20"/>
      <c r="AU1975" s="20"/>
    </row>
    <row r="1976" spans="17:47" x14ac:dyDescent="0.35">
      <c r="Q1976" s="18">
        <v>366</v>
      </c>
      <c r="R1976" s="20"/>
      <c r="S1976" s="20"/>
      <c r="T1976" s="20"/>
      <c r="U1976" s="20"/>
      <c r="V1976" s="20"/>
      <c r="W1976" s="20"/>
      <c r="X1976" s="20"/>
      <c r="Y1976" s="20"/>
      <c r="Z1976" s="20"/>
      <c r="AA1976" s="20"/>
      <c r="AB1976" s="20"/>
      <c r="AC1976" s="20"/>
      <c r="AD1976" s="20"/>
      <c r="AE1976" s="20"/>
      <c r="AF1976" s="20"/>
      <c r="AG1976" s="23"/>
      <c r="AH1976" s="20"/>
      <c r="AI1976" s="20"/>
      <c r="AJ1976" s="20"/>
      <c r="AK1976" s="20"/>
      <c r="AL1976" s="20"/>
      <c r="AM1976" s="20"/>
      <c r="AN1976" s="20"/>
      <c r="AO1976" s="20"/>
      <c r="AP1976" s="20"/>
      <c r="AQ1976" s="20"/>
      <c r="AR1976" s="20"/>
      <c r="AS1976" s="20"/>
      <c r="AT1976" s="20"/>
      <c r="AU1976" s="20"/>
    </row>
    <row r="1977" spans="17:47" x14ac:dyDescent="0.35">
      <c r="Q1977" s="18">
        <v>418</v>
      </c>
      <c r="R1977" s="20"/>
      <c r="S1977" s="20"/>
      <c r="T1977" s="20"/>
      <c r="U1977" s="20"/>
      <c r="V1977" s="20"/>
      <c r="W1977" s="20"/>
      <c r="X1977" s="20"/>
      <c r="Y1977" s="20"/>
      <c r="Z1977" s="20"/>
      <c r="AA1977" s="20"/>
      <c r="AB1977" s="20"/>
      <c r="AC1977" s="20"/>
      <c r="AD1977" s="20"/>
      <c r="AE1977" s="20"/>
      <c r="AF1977" s="20"/>
      <c r="AG1977" s="23"/>
      <c r="AH1977" s="20"/>
      <c r="AI1977" s="20"/>
      <c r="AJ1977" s="20"/>
      <c r="AK1977" s="20"/>
      <c r="AL1977" s="20"/>
      <c r="AM1977" s="20"/>
      <c r="AN1977" s="20"/>
      <c r="AO1977" s="20"/>
      <c r="AP1977" s="20"/>
      <c r="AQ1977" s="20"/>
      <c r="AR1977" s="20"/>
      <c r="AS1977" s="20"/>
      <c r="AT1977" s="20"/>
      <c r="AU1977" s="20"/>
    </row>
    <row r="1978" spans="17:47" x14ac:dyDescent="0.35">
      <c r="Q1978" s="18">
        <v>265</v>
      </c>
      <c r="R1978" s="20"/>
      <c r="S1978" s="20"/>
      <c r="T1978" s="20"/>
      <c r="U1978" s="20"/>
      <c r="V1978" s="20"/>
      <c r="W1978" s="20"/>
      <c r="X1978" s="20"/>
      <c r="Y1978" s="20"/>
      <c r="Z1978" s="20"/>
      <c r="AA1978" s="20"/>
      <c r="AB1978" s="20"/>
      <c r="AC1978" s="20"/>
      <c r="AD1978" s="20"/>
      <c r="AE1978" s="20"/>
      <c r="AF1978" s="20"/>
      <c r="AG1978" s="23"/>
      <c r="AH1978" s="20"/>
      <c r="AI1978" s="20"/>
      <c r="AJ1978" s="20"/>
      <c r="AK1978" s="20"/>
      <c r="AL1978" s="20"/>
      <c r="AM1978" s="20"/>
      <c r="AN1978" s="20"/>
      <c r="AO1978" s="20"/>
      <c r="AP1978" s="20"/>
      <c r="AQ1978" s="20"/>
      <c r="AR1978" s="20"/>
      <c r="AS1978" s="20"/>
      <c r="AT1978" s="20"/>
      <c r="AU1978" s="20"/>
    </row>
    <row r="1979" spans="17:47" x14ac:dyDescent="0.35">
      <c r="Q1979" s="18">
        <v>654</v>
      </c>
      <c r="R1979" s="20"/>
      <c r="S1979" s="20"/>
      <c r="T1979" s="20"/>
      <c r="U1979" s="20"/>
      <c r="V1979" s="20"/>
      <c r="W1979" s="20"/>
      <c r="X1979" s="20"/>
      <c r="Y1979" s="20"/>
      <c r="Z1979" s="20"/>
      <c r="AA1979" s="20"/>
      <c r="AB1979" s="20"/>
      <c r="AC1979" s="20"/>
      <c r="AD1979" s="20"/>
      <c r="AE1979" s="20"/>
      <c r="AF1979" s="20"/>
      <c r="AG1979" s="23"/>
      <c r="AH1979" s="20"/>
      <c r="AI1979" s="20"/>
      <c r="AJ1979" s="20"/>
      <c r="AK1979" s="20"/>
      <c r="AL1979" s="20"/>
      <c r="AM1979" s="20"/>
      <c r="AN1979" s="20"/>
      <c r="AO1979" s="20"/>
      <c r="AP1979" s="20"/>
      <c r="AQ1979" s="20"/>
      <c r="AR1979" s="20"/>
      <c r="AS1979" s="20"/>
      <c r="AT1979" s="20"/>
      <c r="AU1979" s="20"/>
    </row>
    <row r="1980" spans="17:47" x14ac:dyDescent="0.35">
      <c r="Q1980" s="18">
        <v>639</v>
      </c>
      <c r="R1980" s="20"/>
      <c r="S1980" s="20"/>
      <c r="T1980" s="20"/>
      <c r="U1980" s="20"/>
      <c r="V1980" s="20"/>
      <c r="W1980" s="20"/>
      <c r="X1980" s="20"/>
      <c r="Y1980" s="20"/>
      <c r="Z1980" s="20"/>
      <c r="AA1980" s="20"/>
      <c r="AB1980" s="20"/>
      <c r="AC1980" s="20"/>
      <c r="AD1980" s="20"/>
      <c r="AE1980" s="20"/>
      <c r="AF1980" s="20"/>
      <c r="AG1980" s="23"/>
      <c r="AH1980" s="20"/>
      <c r="AI1980" s="20"/>
      <c r="AJ1980" s="20"/>
      <c r="AK1980" s="20"/>
      <c r="AL1980" s="20"/>
      <c r="AM1980" s="20"/>
      <c r="AN1980" s="20"/>
      <c r="AO1980" s="20"/>
      <c r="AP1980" s="20"/>
      <c r="AQ1980" s="20"/>
      <c r="AR1980" s="20"/>
      <c r="AS1980" s="20"/>
      <c r="AT1980" s="20"/>
      <c r="AU1980" s="20"/>
    </row>
    <row r="1981" spans="17:47" x14ac:dyDescent="0.35">
      <c r="Q1981" s="18">
        <v>1074</v>
      </c>
      <c r="R1981" s="20"/>
      <c r="S1981" s="20"/>
      <c r="T1981" s="20"/>
      <c r="U1981" s="20"/>
      <c r="V1981" s="20"/>
      <c r="W1981" s="20"/>
      <c r="X1981" s="20"/>
      <c r="Y1981" s="20"/>
      <c r="Z1981" s="20"/>
      <c r="AA1981" s="20"/>
      <c r="AB1981" s="20"/>
      <c r="AC1981" s="20"/>
      <c r="AD1981" s="20"/>
      <c r="AE1981" s="20"/>
      <c r="AF1981" s="20"/>
      <c r="AG1981" s="23"/>
      <c r="AH1981" s="20"/>
      <c r="AI1981" s="20"/>
      <c r="AJ1981" s="20"/>
      <c r="AK1981" s="20"/>
      <c r="AL1981" s="20"/>
      <c r="AM1981" s="20"/>
      <c r="AN1981" s="20"/>
      <c r="AO1981" s="20"/>
      <c r="AP1981" s="20"/>
      <c r="AQ1981" s="20"/>
      <c r="AR1981" s="20"/>
      <c r="AS1981" s="20"/>
      <c r="AT1981" s="20"/>
      <c r="AU1981" s="20"/>
    </row>
    <row r="1982" spans="17:47" x14ac:dyDescent="0.35">
      <c r="Q1982" s="18">
        <v>65</v>
      </c>
      <c r="R1982" s="20"/>
      <c r="S1982" s="20"/>
      <c r="T1982" s="20"/>
      <c r="U1982" s="20"/>
      <c r="V1982" s="20"/>
      <c r="W1982" s="20"/>
      <c r="X1982" s="20"/>
      <c r="Y1982" s="20"/>
      <c r="Z1982" s="20"/>
      <c r="AA1982" s="20"/>
      <c r="AB1982" s="20"/>
      <c r="AC1982" s="20"/>
      <c r="AD1982" s="20"/>
      <c r="AE1982" s="20"/>
      <c r="AF1982" s="20"/>
      <c r="AG1982" s="23"/>
      <c r="AH1982" s="20"/>
      <c r="AI1982" s="20"/>
      <c r="AJ1982" s="20"/>
      <c r="AK1982" s="20"/>
      <c r="AL1982" s="20"/>
      <c r="AM1982" s="20"/>
      <c r="AN1982" s="20"/>
      <c r="AO1982" s="20"/>
      <c r="AP1982" s="20"/>
      <c r="AQ1982" s="20"/>
      <c r="AR1982" s="20"/>
      <c r="AS1982" s="20"/>
      <c r="AT1982" s="20"/>
      <c r="AU1982" s="20"/>
    </row>
    <row r="1983" spans="17:47" x14ac:dyDescent="0.35">
      <c r="Q1983" s="18">
        <v>209</v>
      </c>
      <c r="R1983" s="20"/>
      <c r="S1983" s="20"/>
      <c r="T1983" s="20"/>
      <c r="U1983" s="20"/>
      <c r="V1983" s="20"/>
      <c r="W1983" s="20"/>
      <c r="X1983" s="20"/>
      <c r="Y1983" s="20"/>
      <c r="Z1983" s="20"/>
      <c r="AA1983" s="20"/>
      <c r="AB1983" s="20"/>
      <c r="AC1983" s="20"/>
      <c r="AD1983" s="20"/>
      <c r="AE1983" s="20"/>
      <c r="AF1983" s="20"/>
      <c r="AG1983" s="23"/>
      <c r="AH1983" s="20"/>
      <c r="AI1983" s="20"/>
      <c r="AJ1983" s="20"/>
      <c r="AK1983" s="20"/>
      <c r="AL1983" s="20"/>
      <c r="AM1983" s="20"/>
      <c r="AN1983" s="20"/>
      <c r="AO1983" s="20"/>
      <c r="AP1983" s="20"/>
      <c r="AQ1983" s="20"/>
      <c r="AR1983" s="20"/>
      <c r="AS1983" s="20"/>
      <c r="AT1983" s="20"/>
      <c r="AU1983" s="20"/>
    </row>
    <row r="1984" spans="17:47" x14ac:dyDescent="0.35">
      <c r="Q1984" s="18">
        <v>453</v>
      </c>
      <c r="R1984" s="20"/>
      <c r="S1984" s="20"/>
      <c r="T1984" s="20"/>
      <c r="U1984" s="20"/>
      <c r="V1984" s="20"/>
      <c r="W1984" s="20"/>
      <c r="X1984" s="20"/>
      <c r="Y1984" s="20"/>
      <c r="Z1984" s="20"/>
      <c r="AA1984" s="20"/>
      <c r="AB1984" s="20"/>
      <c r="AC1984" s="20"/>
      <c r="AD1984" s="20"/>
      <c r="AE1984" s="20"/>
      <c r="AF1984" s="20"/>
      <c r="AG1984" s="23"/>
      <c r="AH1984" s="20"/>
      <c r="AI1984" s="20"/>
      <c r="AJ1984" s="20"/>
      <c r="AK1984" s="20"/>
      <c r="AL1984" s="20"/>
      <c r="AM1984" s="20"/>
      <c r="AN1984" s="20"/>
      <c r="AO1984" s="20"/>
      <c r="AP1984" s="20"/>
      <c r="AQ1984" s="20"/>
      <c r="AR1984" s="20"/>
      <c r="AS1984" s="20"/>
      <c r="AT1984" s="20"/>
      <c r="AU1984" s="20"/>
    </row>
    <row r="1985" spans="17:47" x14ac:dyDescent="0.35">
      <c r="Q1985" s="18">
        <v>137</v>
      </c>
      <c r="R1985" s="20"/>
      <c r="S1985" s="20"/>
      <c r="T1985" s="20"/>
      <c r="U1985" s="20"/>
      <c r="V1985" s="20"/>
      <c r="W1985" s="20"/>
      <c r="X1985" s="20"/>
      <c r="Y1985" s="20"/>
      <c r="Z1985" s="20"/>
      <c r="AA1985" s="20"/>
      <c r="AB1985" s="20"/>
      <c r="AC1985" s="20"/>
      <c r="AD1985" s="20"/>
      <c r="AE1985" s="20"/>
      <c r="AF1985" s="20"/>
      <c r="AG1985" s="23"/>
      <c r="AH1985" s="20"/>
      <c r="AI1985" s="20"/>
      <c r="AJ1985" s="20"/>
      <c r="AK1985" s="20"/>
      <c r="AL1985" s="20"/>
      <c r="AM1985" s="20"/>
      <c r="AN1985" s="20"/>
      <c r="AO1985" s="20"/>
      <c r="AP1985" s="20"/>
      <c r="AQ1985" s="20"/>
      <c r="AR1985" s="20"/>
      <c r="AS1985" s="20"/>
      <c r="AT1985" s="20"/>
      <c r="AU1985" s="20"/>
    </row>
    <row r="1986" spans="17:47" x14ac:dyDescent="0.35">
      <c r="Q1986" s="18">
        <v>315</v>
      </c>
      <c r="R1986" s="20"/>
      <c r="S1986" s="20"/>
      <c r="T1986" s="20"/>
      <c r="U1986" s="20"/>
      <c r="V1986" s="20"/>
      <c r="W1986" s="20"/>
      <c r="X1986" s="20"/>
      <c r="Y1986" s="20"/>
      <c r="Z1986" s="20"/>
      <c r="AA1986" s="20"/>
      <c r="AB1986" s="20"/>
      <c r="AC1986" s="20"/>
      <c r="AD1986" s="20"/>
      <c r="AE1986" s="20"/>
      <c r="AF1986" s="20"/>
      <c r="AG1986" s="23"/>
      <c r="AH1986" s="20"/>
      <c r="AI1986" s="20"/>
      <c r="AJ1986" s="20"/>
      <c r="AK1986" s="20"/>
      <c r="AL1986" s="20"/>
      <c r="AM1986" s="20"/>
      <c r="AN1986" s="20"/>
      <c r="AO1986" s="20"/>
      <c r="AP1986" s="20"/>
      <c r="AQ1986" s="20"/>
      <c r="AR1986" s="20"/>
      <c r="AS1986" s="20"/>
      <c r="AT1986" s="20"/>
      <c r="AU1986" s="20"/>
    </row>
    <row r="1987" spans="17:47" x14ac:dyDescent="0.35">
      <c r="Q1987" s="18">
        <v>326</v>
      </c>
      <c r="R1987" s="20"/>
      <c r="S1987" s="20"/>
      <c r="T1987" s="20"/>
      <c r="U1987" s="20"/>
      <c r="V1987" s="20"/>
      <c r="W1987" s="20"/>
      <c r="X1987" s="20"/>
      <c r="Y1987" s="20"/>
      <c r="Z1987" s="20"/>
      <c r="AA1987" s="20"/>
      <c r="AB1987" s="20"/>
      <c r="AC1987" s="20"/>
      <c r="AD1987" s="20"/>
      <c r="AE1987" s="20"/>
      <c r="AF1987" s="20"/>
      <c r="AG1987" s="23"/>
      <c r="AH1987" s="20"/>
      <c r="AI1987" s="20"/>
      <c r="AJ1987" s="20"/>
      <c r="AK1987" s="20"/>
      <c r="AL1987" s="20"/>
      <c r="AM1987" s="20"/>
      <c r="AN1987" s="20"/>
      <c r="AO1987" s="20"/>
      <c r="AP1987" s="20"/>
      <c r="AQ1987" s="20"/>
      <c r="AR1987" s="20"/>
      <c r="AS1987" s="20"/>
      <c r="AT1987" s="20"/>
      <c r="AU1987" s="20"/>
    </row>
    <row r="1988" spans="17:47" x14ac:dyDescent="0.35">
      <c r="Q1988" s="18">
        <v>566</v>
      </c>
      <c r="R1988" s="20"/>
      <c r="S1988" s="20"/>
      <c r="T1988" s="20"/>
      <c r="U1988" s="20"/>
      <c r="V1988" s="20"/>
      <c r="W1988" s="20"/>
      <c r="X1988" s="20"/>
      <c r="Y1988" s="20"/>
      <c r="Z1988" s="20"/>
      <c r="AA1988" s="20"/>
      <c r="AB1988" s="20"/>
      <c r="AC1988" s="20"/>
      <c r="AD1988" s="20"/>
      <c r="AE1988" s="20"/>
      <c r="AF1988" s="20"/>
      <c r="AG1988" s="23"/>
      <c r="AH1988" s="20"/>
      <c r="AI1988" s="20"/>
      <c r="AJ1988" s="20"/>
      <c r="AK1988" s="20"/>
      <c r="AL1988" s="20"/>
      <c r="AM1988" s="20"/>
      <c r="AN1988" s="20"/>
      <c r="AO1988" s="20"/>
      <c r="AP1988" s="20"/>
      <c r="AQ1988" s="20"/>
      <c r="AR1988" s="20"/>
      <c r="AS1988" s="20"/>
      <c r="AT1988" s="20"/>
      <c r="AU1988" s="20"/>
    </row>
    <row r="1989" spans="17:47" x14ac:dyDescent="0.35">
      <c r="Q1989" s="18">
        <v>431</v>
      </c>
      <c r="R1989" s="20"/>
      <c r="S1989" s="20"/>
      <c r="T1989" s="20"/>
      <c r="U1989" s="20"/>
      <c r="V1989" s="20"/>
      <c r="W1989" s="20"/>
      <c r="X1989" s="20"/>
      <c r="Y1989" s="20"/>
      <c r="Z1989" s="20"/>
      <c r="AA1989" s="20"/>
      <c r="AB1989" s="20"/>
      <c r="AC1989" s="20"/>
      <c r="AD1989" s="20"/>
      <c r="AE1989" s="20"/>
      <c r="AF1989" s="20"/>
      <c r="AG1989" s="23"/>
      <c r="AH1989" s="20"/>
      <c r="AI1989" s="20"/>
      <c r="AJ1989" s="20"/>
      <c r="AK1989" s="20"/>
      <c r="AL1989" s="20"/>
      <c r="AM1989" s="20"/>
      <c r="AN1989" s="20"/>
      <c r="AO1989" s="20"/>
      <c r="AP1989" s="20"/>
      <c r="AQ1989" s="20"/>
      <c r="AR1989" s="20"/>
      <c r="AS1989" s="20"/>
      <c r="AT1989" s="20"/>
      <c r="AU1989" s="20"/>
    </row>
    <row r="1990" spans="17:47" x14ac:dyDescent="0.35">
      <c r="Q1990" s="18">
        <v>317</v>
      </c>
      <c r="R1990" s="20"/>
      <c r="S1990" s="20"/>
      <c r="T1990" s="20"/>
      <c r="U1990" s="20"/>
      <c r="V1990" s="20"/>
      <c r="W1990" s="20"/>
      <c r="X1990" s="20"/>
      <c r="Y1990" s="20"/>
      <c r="Z1990" s="20"/>
      <c r="AA1990" s="20"/>
      <c r="AB1990" s="20"/>
      <c r="AC1990" s="20"/>
      <c r="AD1990" s="20"/>
      <c r="AE1990" s="20"/>
      <c r="AF1990" s="20"/>
      <c r="AG1990" s="23"/>
      <c r="AH1990" s="20"/>
      <c r="AI1990" s="20"/>
      <c r="AJ1990" s="20"/>
      <c r="AK1990" s="20"/>
      <c r="AL1990" s="20"/>
      <c r="AM1990" s="20"/>
      <c r="AN1990" s="20"/>
      <c r="AO1990" s="20"/>
      <c r="AP1990" s="20"/>
      <c r="AQ1990" s="20"/>
      <c r="AR1990" s="20"/>
      <c r="AS1990" s="20"/>
      <c r="AT1990" s="20"/>
      <c r="AU1990" s="20"/>
    </row>
    <row r="1991" spans="17:47" x14ac:dyDescent="0.35">
      <c r="Q1991" s="18">
        <v>473</v>
      </c>
      <c r="R1991" s="20"/>
      <c r="S1991" s="20"/>
      <c r="T1991" s="20"/>
      <c r="U1991" s="20"/>
      <c r="V1991" s="20"/>
      <c r="W1991" s="20"/>
      <c r="X1991" s="20"/>
      <c r="Y1991" s="20"/>
      <c r="Z1991" s="20"/>
      <c r="AA1991" s="20"/>
      <c r="AB1991" s="20"/>
      <c r="AC1991" s="20"/>
      <c r="AD1991" s="20"/>
      <c r="AE1991" s="20"/>
      <c r="AF1991" s="20"/>
      <c r="AG1991" s="23"/>
      <c r="AH1991" s="20"/>
      <c r="AI1991" s="20"/>
      <c r="AJ1991" s="20"/>
      <c r="AK1991" s="20"/>
      <c r="AL1991" s="20"/>
      <c r="AM1991" s="20"/>
      <c r="AN1991" s="20"/>
      <c r="AO1991" s="20"/>
      <c r="AP1991" s="20"/>
      <c r="AQ1991" s="20"/>
      <c r="AR1991" s="20"/>
      <c r="AS1991" s="20"/>
      <c r="AT1991" s="20"/>
      <c r="AU1991" s="20"/>
    </row>
    <row r="1992" spans="17:47" x14ac:dyDescent="0.35">
      <c r="Q1992" s="18">
        <v>547</v>
      </c>
      <c r="R1992" s="20"/>
      <c r="S1992" s="20"/>
      <c r="T1992" s="20"/>
      <c r="U1992" s="20"/>
      <c r="V1992" s="20"/>
      <c r="W1992" s="20"/>
      <c r="X1992" s="20"/>
      <c r="Y1992" s="20"/>
      <c r="Z1992" s="20"/>
      <c r="AA1992" s="20"/>
      <c r="AB1992" s="20"/>
      <c r="AC1992" s="20"/>
      <c r="AD1992" s="20"/>
      <c r="AE1992" s="20"/>
      <c r="AF1992" s="20"/>
      <c r="AG1992" s="23"/>
      <c r="AH1992" s="20"/>
      <c r="AI1992" s="20"/>
      <c r="AJ1992" s="20"/>
      <c r="AK1992" s="20"/>
      <c r="AL1992" s="20"/>
      <c r="AM1992" s="20"/>
      <c r="AN1992" s="20"/>
      <c r="AO1992" s="20"/>
      <c r="AP1992" s="20"/>
      <c r="AQ1992" s="20"/>
      <c r="AR1992" s="20"/>
      <c r="AS1992" s="20"/>
      <c r="AT1992" s="20"/>
      <c r="AU1992" s="20"/>
    </row>
    <row r="1993" spans="17:47" x14ac:dyDescent="0.35">
      <c r="Q1993" s="18">
        <v>429</v>
      </c>
      <c r="R1993" s="20"/>
      <c r="S1993" s="20"/>
      <c r="T1993" s="20"/>
      <c r="U1993" s="20"/>
      <c r="V1993" s="20"/>
      <c r="W1993" s="20"/>
      <c r="X1993" s="20"/>
      <c r="Y1993" s="20"/>
      <c r="Z1993" s="20"/>
      <c r="AA1993" s="20"/>
      <c r="AB1993" s="20"/>
      <c r="AC1993" s="20"/>
      <c r="AD1993" s="20"/>
      <c r="AE1993" s="20"/>
      <c r="AF1993" s="20"/>
      <c r="AG1993" s="23"/>
      <c r="AH1993" s="20"/>
      <c r="AI1993" s="20"/>
      <c r="AJ1993" s="20"/>
      <c r="AK1993" s="20"/>
      <c r="AL1993" s="20"/>
      <c r="AM1993" s="20"/>
      <c r="AN1993" s="20"/>
      <c r="AO1993" s="20"/>
      <c r="AP1993" s="20"/>
      <c r="AQ1993" s="20"/>
      <c r="AR1993" s="20"/>
      <c r="AS1993" s="20"/>
      <c r="AT1993" s="20"/>
      <c r="AU1993" s="20"/>
    </row>
    <row r="1994" spans="17:47" x14ac:dyDescent="0.35">
      <c r="Q1994" s="18">
        <v>809</v>
      </c>
      <c r="R1994" s="20"/>
      <c r="S1994" s="20"/>
      <c r="T1994" s="20"/>
      <c r="U1994" s="20"/>
      <c r="V1994" s="20"/>
      <c r="W1994" s="20"/>
      <c r="X1994" s="20"/>
      <c r="Y1994" s="20"/>
      <c r="Z1994" s="20"/>
      <c r="AA1994" s="20"/>
      <c r="AB1994" s="20"/>
      <c r="AC1994" s="20"/>
      <c r="AD1994" s="20"/>
      <c r="AE1994" s="20"/>
      <c r="AF1994" s="20"/>
      <c r="AG1994" s="23"/>
      <c r="AH1994" s="20"/>
      <c r="AI1994" s="20"/>
      <c r="AJ1994" s="20"/>
      <c r="AK1994" s="20"/>
      <c r="AL1994" s="20"/>
      <c r="AM1994" s="20"/>
      <c r="AN1994" s="20"/>
      <c r="AO1994" s="20"/>
      <c r="AP1994" s="20"/>
      <c r="AQ1994" s="20"/>
      <c r="AR1994" s="20"/>
      <c r="AS1994" s="20"/>
      <c r="AT1994" s="20"/>
      <c r="AU1994" s="20"/>
    </row>
    <row r="1995" spans="17:47" x14ac:dyDescent="0.35">
      <c r="Q1995" s="18">
        <v>183</v>
      </c>
      <c r="R1995" s="20"/>
      <c r="S1995" s="20"/>
      <c r="T1995" s="20"/>
      <c r="U1995" s="20"/>
      <c r="V1995" s="20"/>
      <c r="W1995" s="20"/>
      <c r="X1995" s="20"/>
      <c r="Y1995" s="20"/>
      <c r="Z1995" s="20"/>
      <c r="AA1995" s="20"/>
      <c r="AB1995" s="20"/>
      <c r="AC1995" s="20"/>
      <c r="AD1995" s="20"/>
      <c r="AE1995" s="20"/>
      <c r="AF1995" s="20"/>
      <c r="AG1995" s="23"/>
      <c r="AH1995" s="20"/>
      <c r="AI1995" s="20"/>
      <c r="AJ1995" s="20"/>
      <c r="AK1995" s="20"/>
      <c r="AL1995" s="20"/>
      <c r="AM1995" s="20"/>
      <c r="AN1995" s="20"/>
      <c r="AO1995" s="20"/>
      <c r="AP1995" s="20"/>
      <c r="AQ1995" s="20"/>
      <c r="AR1995" s="20"/>
      <c r="AS1995" s="20"/>
      <c r="AT1995" s="20"/>
      <c r="AU1995" s="20"/>
    </row>
    <row r="1996" spans="17:47" x14ac:dyDescent="0.35">
      <c r="Q1996" s="18">
        <v>1465</v>
      </c>
      <c r="R1996" s="20"/>
      <c r="S1996" s="20"/>
      <c r="T1996" s="20"/>
      <c r="U1996" s="20"/>
      <c r="V1996" s="20"/>
      <c r="W1996" s="20"/>
      <c r="X1996" s="20"/>
      <c r="Y1996" s="20"/>
      <c r="Z1996" s="20"/>
      <c r="AA1996" s="20"/>
      <c r="AB1996" s="20"/>
      <c r="AC1996" s="20"/>
      <c r="AD1996" s="20"/>
      <c r="AE1996" s="20"/>
      <c r="AF1996" s="20"/>
      <c r="AG1996" s="23"/>
      <c r="AH1996" s="20"/>
      <c r="AI1996" s="20"/>
      <c r="AJ1996" s="20"/>
      <c r="AK1996" s="20"/>
      <c r="AL1996" s="20"/>
      <c r="AM1996" s="20"/>
      <c r="AN1996" s="20"/>
      <c r="AO1996" s="20"/>
      <c r="AP1996" s="20"/>
      <c r="AQ1996" s="20"/>
      <c r="AR1996" s="20"/>
      <c r="AS1996" s="20"/>
      <c r="AT1996" s="20"/>
      <c r="AU1996" s="20"/>
    </row>
    <row r="1997" spans="17:47" x14ac:dyDescent="0.35">
      <c r="Q1997" s="18">
        <v>344</v>
      </c>
      <c r="R1997" s="20"/>
      <c r="S1997" s="20"/>
      <c r="T1997" s="20"/>
      <c r="U1997" s="20"/>
      <c r="V1997" s="20"/>
      <c r="W1997" s="20"/>
      <c r="X1997" s="20"/>
      <c r="Y1997" s="20"/>
      <c r="Z1997" s="20"/>
      <c r="AA1997" s="20"/>
      <c r="AB1997" s="20"/>
      <c r="AC1997" s="20"/>
      <c r="AD1997" s="20"/>
      <c r="AE1997" s="20"/>
      <c r="AF1997" s="20"/>
      <c r="AG1997" s="23"/>
      <c r="AH1997" s="20"/>
      <c r="AI1997" s="20"/>
      <c r="AJ1997" s="20"/>
      <c r="AK1997" s="20"/>
      <c r="AL1997" s="20"/>
      <c r="AM1997" s="20"/>
      <c r="AN1997" s="20"/>
      <c r="AO1997" s="20"/>
      <c r="AP1997" s="20"/>
      <c r="AQ1997" s="20"/>
      <c r="AR1997" s="20"/>
      <c r="AS1997" s="20"/>
      <c r="AT1997" s="20"/>
      <c r="AU1997" s="20"/>
    </row>
    <row r="1998" spans="17:47" x14ac:dyDescent="0.35">
      <c r="Q1998" s="18">
        <v>249</v>
      </c>
      <c r="R1998" s="20"/>
      <c r="S1998" s="20"/>
      <c r="T1998" s="20"/>
      <c r="U1998" s="20"/>
      <c r="V1998" s="20"/>
      <c r="W1998" s="20"/>
      <c r="X1998" s="20"/>
      <c r="Y1998" s="20"/>
      <c r="Z1998" s="20"/>
      <c r="AA1998" s="20"/>
      <c r="AB1998" s="20"/>
      <c r="AC1998" s="20"/>
      <c r="AD1998" s="20"/>
      <c r="AE1998" s="20"/>
      <c r="AF1998" s="20"/>
      <c r="AG1998" s="23"/>
      <c r="AH1998" s="20"/>
      <c r="AI1998" s="20"/>
      <c r="AJ1998" s="20"/>
      <c r="AK1998" s="20"/>
      <c r="AL1998" s="20"/>
      <c r="AM1998" s="20"/>
      <c r="AN1998" s="20"/>
      <c r="AO1998" s="20"/>
      <c r="AP1998" s="20"/>
      <c r="AQ1998" s="20"/>
      <c r="AR1998" s="20"/>
      <c r="AS1998" s="20"/>
      <c r="AT1998" s="20"/>
      <c r="AU1998" s="20"/>
    </row>
    <row r="1999" spans="17:47" x14ac:dyDescent="0.35">
      <c r="Q1999" s="18">
        <v>288</v>
      </c>
      <c r="R1999" s="20"/>
      <c r="S1999" s="20"/>
      <c r="T1999" s="20"/>
      <c r="U1999" s="20"/>
      <c r="V1999" s="20"/>
      <c r="W1999" s="20"/>
      <c r="X1999" s="20"/>
      <c r="Y1999" s="20"/>
      <c r="Z1999" s="20"/>
      <c r="AA1999" s="20"/>
      <c r="AB1999" s="20"/>
      <c r="AC1999" s="20"/>
      <c r="AD1999" s="20"/>
      <c r="AE1999" s="20"/>
      <c r="AF1999" s="20"/>
      <c r="AG1999" s="23"/>
      <c r="AH1999" s="20"/>
      <c r="AI1999" s="20"/>
      <c r="AJ1999" s="20"/>
      <c r="AK1999" s="20"/>
      <c r="AL1999" s="20"/>
      <c r="AM1999" s="20"/>
      <c r="AN1999" s="20"/>
      <c r="AO1999" s="20"/>
      <c r="AP1999" s="20"/>
      <c r="AQ1999" s="20"/>
      <c r="AR1999" s="20"/>
      <c r="AS1999" s="20"/>
      <c r="AT1999" s="20"/>
      <c r="AU1999" s="20"/>
    </row>
    <row r="2000" spans="17:47" x14ac:dyDescent="0.35">
      <c r="Q2000" s="18">
        <v>296</v>
      </c>
      <c r="R2000" s="20"/>
      <c r="S2000" s="20"/>
      <c r="T2000" s="20"/>
      <c r="U2000" s="20"/>
      <c r="V2000" s="20"/>
      <c r="W2000" s="20"/>
      <c r="X2000" s="20"/>
      <c r="Y2000" s="20"/>
      <c r="Z2000" s="20"/>
      <c r="AA2000" s="20"/>
      <c r="AB2000" s="20"/>
      <c r="AC2000" s="20"/>
      <c r="AD2000" s="20"/>
      <c r="AE2000" s="20"/>
      <c r="AF2000" s="20"/>
      <c r="AG2000" s="23"/>
      <c r="AH2000" s="20"/>
      <c r="AI2000" s="20"/>
      <c r="AJ2000" s="20"/>
      <c r="AK2000" s="20"/>
      <c r="AL2000" s="20"/>
      <c r="AM2000" s="20"/>
      <c r="AN2000" s="20"/>
      <c r="AO2000" s="20"/>
      <c r="AP2000" s="20"/>
      <c r="AQ2000" s="20"/>
      <c r="AR2000" s="20"/>
      <c r="AS2000" s="20"/>
      <c r="AT2000" s="20"/>
      <c r="AU2000" s="20"/>
    </row>
    <row r="2001" spans="17:47" x14ac:dyDescent="0.35">
      <c r="Q2001" s="18">
        <v>287</v>
      </c>
      <c r="R2001" s="20"/>
      <c r="S2001" s="20"/>
      <c r="T2001" s="20"/>
      <c r="U2001" s="20"/>
      <c r="V2001" s="20"/>
      <c r="W2001" s="20"/>
      <c r="X2001" s="20"/>
      <c r="Y2001" s="20"/>
      <c r="Z2001" s="20"/>
      <c r="AA2001" s="20"/>
      <c r="AB2001" s="20"/>
      <c r="AC2001" s="20"/>
      <c r="AD2001" s="20"/>
      <c r="AE2001" s="20"/>
      <c r="AF2001" s="20"/>
      <c r="AG2001" s="23"/>
      <c r="AH2001" s="20"/>
      <c r="AI2001" s="20"/>
      <c r="AJ2001" s="20"/>
      <c r="AK2001" s="20"/>
      <c r="AL2001" s="20"/>
      <c r="AM2001" s="20"/>
      <c r="AN2001" s="20"/>
      <c r="AO2001" s="20"/>
      <c r="AP2001" s="20"/>
      <c r="AQ2001" s="20"/>
      <c r="AR2001" s="20"/>
      <c r="AS2001" s="20"/>
      <c r="AT2001" s="20"/>
      <c r="AU2001" s="20"/>
    </row>
    <row r="2002" spans="17:47" x14ac:dyDescent="0.35">
      <c r="Q2002" s="18">
        <v>362</v>
      </c>
      <c r="R2002" s="20"/>
      <c r="S2002" s="20"/>
      <c r="T2002" s="20"/>
      <c r="U2002" s="20"/>
      <c r="V2002" s="20"/>
      <c r="W2002" s="20"/>
      <c r="X2002" s="20"/>
      <c r="Y2002" s="20"/>
      <c r="Z2002" s="20"/>
      <c r="AA2002" s="20"/>
      <c r="AB2002" s="20"/>
      <c r="AC2002" s="20"/>
      <c r="AD2002" s="20"/>
      <c r="AE2002" s="20"/>
      <c r="AF2002" s="20"/>
      <c r="AG2002" s="23"/>
      <c r="AH2002" s="20"/>
      <c r="AI2002" s="20"/>
      <c r="AJ2002" s="20"/>
      <c r="AK2002" s="20"/>
      <c r="AL2002" s="20"/>
      <c r="AM2002" s="20"/>
      <c r="AN2002" s="20"/>
      <c r="AO2002" s="20"/>
      <c r="AP2002" s="20"/>
      <c r="AQ2002" s="20"/>
      <c r="AR2002" s="20"/>
      <c r="AS2002" s="20"/>
      <c r="AT2002" s="20"/>
      <c r="AU2002" s="20"/>
    </row>
    <row r="2003" spans="17:47" x14ac:dyDescent="0.35">
      <c r="Q2003" s="18">
        <v>335</v>
      </c>
      <c r="R2003" s="20"/>
      <c r="S2003" s="20"/>
      <c r="T2003" s="20"/>
      <c r="U2003" s="20"/>
      <c r="V2003" s="20"/>
      <c r="W2003" s="20"/>
      <c r="X2003" s="20"/>
      <c r="Y2003" s="20"/>
      <c r="Z2003" s="20"/>
      <c r="AA2003" s="20"/>
      <c r="AB2003" s="20"/>
      <c r="AC2003" s="20"/>
      <c r="AD2003" s="20"/>
      <c r="AE2003" s="20"/>
      <c r="AF2003" s="20"/>
      <c r="AG2003" s="23"/>
      <c r="AH2003" s="20"/>
      <c r="AI2003" s="20"/>
      <c r="AJ2003" s="20"/>
      <c r="AK2003" s="20"/>
      <c r="AL2003" s="20"/>
      <c r="AM2003" s="20"/>
      <c r="AN2003" s="20"/>
      <c r="AO2003" s="20"/>
      <c r="AP2003" s="20"/>
      <c r="AQ2003" s="20"/>
      <c r="AR2003" s="20"/>
      <c r="AS2003" s="20"/>
      <c r="AT2003" s="20"/>
      <c r="AU2003" s="20"/>
    </row>
    <row r="2004" spans="17:47" x14ac:dyDescent="0.35">
      <c r="Q2004" s="18">
        <v>364</v>
      </c>
      <c r="R2004" s="20"/>
      <c r="S2004" s="20"/>
      <c r="T2004" s="20"/>
      <c r="U2004" s="20"/>
      <c r="V2004" s="20"/>
      <c r="W2004" s="20"/>
      <c r="X2004" s="20"/>
      <c r="Y2004" s="20"/>
      <c r="Z2004" s="20"/>
      <c r="AA2004" s="20"/>
      <c r="AB2004" s="20"/>
      <c r="AC2004" s="20"/>
      <c r="AD2004" s="20"/>
      <c r="AE2004" s="20"/>
      <c r="AF2004" s="20"/>
      <c r="AG2004" s="23"/>
      <c r="AH2004" s="20"/>
      <c r="AI2004" s="20"/>
      <c r="AJ2004" s="20"/>
      <c r="AK2004" s="20"/>
      <c r="AL2004" s="20"/>
      <c r="AM2004" s="20"/>
      <c r="AN2004" s="20"/>
      <c r="AO2004" s="20"/>
      <c r="AP2004" s="20"/>
      <c r="AQ2004" s="20"/>
      <c r="AR2004" s="20"/>
      <c r="AS2004" s="20"/>
      <c r="AT2004" s="20"/>
      <c r="AU2004" s="20"/>
    </row>
    <row r="2005" spans="17:47" x14ac:dyDescent="0.35">
      <c r="Q2005" s="18">
        <v>261</v>
      </c>
      <c r="R2005" s="20"/>
      <c r="S2005" s="20"/>
      <c r="T2005" s="20"/>
      <c r="U2005" s="20"/>
      <c r="V2005" s="20"/>
      <c r="W2005" s="20"/>
      <c r="X2005" s="20"/>
      <c r="Y2005" s="20"/>
      <c r="Z2005" s="20"/>
      <c r="AA2005" s="20"/>
      <c r="AB2005" s="20"/>
      <c r="AC2005" s="20"/>
      <c r="AD2005" s="20"/>
      <c r="AE2005" s="20"/>
      <c r="AF2005" s="20"/>
      <c r="AG2005" s="23"/>
      <c r="AH2005" s="20"/>
      <c r="AI2005" s="20"/>
      <c r="AJ2005" s="20"/>
      <c r="AK2005" s="20"/>
      <c r="AL2005" s="20"/>
      <c r="AM2005" s="20"/>
      <c r="AN2005" s="20"/>
      <c r="AO2005" s="20"/>
      <c r="AP2005" s="20"/>
      <c r="AQ2005" s="20"/>
      <c r="AR2005" s="20"/>
      <c r="AS2005" s="20"/>
      <c r="AT2005" s="20"/>
      <c r="AU2005" s="20"/>
    </row>
    <row r="2006" spans="17:47" x14ac:dyDescent="0.35">
      <c r="Q2006" s="18">
        <v>615</v>
      </c>
      <c r="R2006" s="20"/>
      <c r="S2006" s="20"/>
      <c r="T2006" s="20"/>
      <c r="U2006" s="20"/>
      <c r="V2006" s="20"/>
      <c r="W2006" s="20"/>
      <c r="X2006" s="20"/>
      <c r="Y2006" s="20"/>
      <c r="Z2006" s="20"/>
      <c r="AA2006" s="20"/>
      <c r="AB2006" s="20"/>
      <c r="AC2006" s="20"/>
      <c r="AD2006" s="20"/>
      <c r="AE2006" s="20"/>
      <c r="AF2006" s="20"/>
      <c r="AG2006" s="23"/>
      <c r="AH2006" s="20"/>
      <c r="AI2006" s="20"/>
      <c r="AJ2006" s="20"/>
      <c r="AK2006" s="20"/>
      <c r="AL2006" s="20"/>
      <c r="AM2006" s="20"/>
      <c r="AN2006" s="20"/>
      <c r="AO2006" s="20"/>
      <c r="AP2006" s="20"/>
      <c r="AQ2006" s="20"/>
      <c r="AR2006" s="20"/>
      <c r="AS2006" s="20"/>
      <c r="AT2006" s="20"/>
      <c r="AU2006" s="20"/>
    </row>
    <row r="2007" spans="17:47" x14ac:dyDescent="0.35">
      <c r="Q2007" s="18">
        <v>292</v>
      </c>
      <c r="R2007" s="20"/>
      <c r="S2007" s="20"/>
      <c r="T2007" s="20"/>
      <c r="U2007" s="20"/>
      <c r="V2007" s="20"/>
      <c r="W2007" s="20"/>
      <c r="X2007" s="20"/>
      <c r="Y2007" s="20"/>
      <c r="Z2007" s="20"/>
      <c r="AA2007" s="20"/>
      <c r="AB2007" s="20"/>
      <c r="AC2007" s="20"/>
      <c r="AD2007" s="20"/>
      <c r="AE2007" s="20"/>
      <c r="AF2007" s="20"/>
      <c r="AG2007" s="23"/>
      <c r="AH2007" s="20"/>
      <c r="AI2007" s="20"/>
      <c r="AJ2007" s="20"/>
      <c r="AK2007" s="20"/>
      <c r="AL2007" s="20"/>
      <c r="AM2007" s="20"/>
      <c r="AN2007" s="20"/>
      <c r="AO2007" s="20"/>
      <c r="AP2007" s="20"/>
      <c r="AQ2007" s="20"/>
      <c r="AR2007" s="20"/>
      <c r="AS2007" s="20"/>
      <c r="AT2007" s="20"/>
      <c r="AU2007" s="20"/>
    </row>
    <row r="2008" spans="17:47" x14ac:dyDescent="0.35">
      <c r="Q2008" s="18">
        <v>328</v>
      </c>
      <c r="R2008" s="20"/>
      <c r="S2008" s="20"/>
      <c r="T2008" s="20"/>
      <c r="U2008" s="20"/>
      <c r="V2008" s="20"/>
      <c r="W2008" s="20"/>
      <c r="X2008" s="20"/>
      <c r="Y2008" s="20"/>
      <c r="Z2008" s="20"/>
      <c r="AA2008" s="20"/>
      <c r="AB2008" s="20"/>
      <c r="AC2008" s="20"/>
      <c r="AD2008" s="20"/>
      <c r="AE2008" s="20"/>
      <c r="AF2008" s="20"/>
      <c r="AG2008" s="23"/>
      <c r="AH2008" s="20"/>
      <c r="AI2008" s="20"/>
      <c r="AJ2008" s="20"/>
      <c r="AK2008" s="20"/>
      <c r="AL2008" s="20"/>
      <c r="AM2008" s="20"/>
      <c r="AN2008" s="20"/>
      <c r="AO2008" s="20"/>
      <c r="AP2008" s="20"/>
      <c r="AQ2008" s="20"/>
      <c r="AR2008" s="20"/>
      <c r="AS2008" s="20"/>
      <c r="AT2008" s="20"/>
      <c r="AU2008" s="20"/>
    </row>
    <row r="2009" spans="17:47" x14ac:dyDescent="0.35">
      <c r="Q2009" s="18">
        <v>325</v>
      </c>
      <c r="R2009" s="20"/>
      <c r="S2009" s="20"/>
      <c r="T2009" s="20"/>
      <c r="U2009" s="20"/>
      <c r="V2009" s="20"/>
      <c r="W2009" s="20"/>
      <c r="X2009" s="20"/>
      <c r="Y2009" s="20"/>
      <c r="Z2009" s="20"/>
      <c r="AA2009" s="20"/>
      <c r="AB2009" s="20"/>
      <c r="AC2009" s="20"/>
      <c r="AD2009" s="20"/>
      <c r="AE2009" s="20"/>
      <c r="AF2009" s="20"/>
      <c r="AG2009" s="23"/>
      <c r="AH2009" s="20"/>
      <c r="AI2009" s="20"/>
      <c r="AJ2009" s="20"/>
      <c r="AK2009" s="20"/>
      <c r="AL2009" s="20"/>
      <c r="AM2009" s="20"/>
      <c r="AN2009" s="20"/>
      <c r="AO2009" s="20"/>
      <c r="AP2009" s="20"/>
      <c r="AQ2009" s="20"/>
      <c r="AR2009" s="20"/>
      <c r="AS2009" s="20"/>
      <c r="AT2009" s="20"/>
      <c r="AU2009" s="20"/>
    </row>
    <row r="2010" spans="17:47" x14ac:dyDescent="0.35">
      <c r="Q2010" s="18">
        <v>412</v>
      </c>
      <c r="R2010" s="20"/>
      <c r="S2010" s="20"/>
      <c r="T2010" s="20"/>
      <c r="U2010" s="20"/>
      <c r="V2010" s="20"/>
      <c r="W2010" s="20"/>
      <c r="X2010" s="20"/>
      <c r="Y2010" s="20"/>
      <c r="Z2010" s="20"/>
      <c r="AA2010" s="20"/>
      <c r="AB2010" s="20"/>
      <c r="AC2010" s="20"/>
      <c r="AD2010" s="20"/>
      <c r="AE2010" s="20"/>
      <c r="AF2010" s="20"/>
      <c r="AG2010" s="23"/>
      <c r="AH2010" s="20"/>
      <c r="AI2010" s="20"/>
      <c r="AJ2010" s="20"/>
      <c r="AK2010" s="20"/>
      <c r="AL2010" s="20"/>
      <c r="AM2010" s="20"/>
      <c r="AN2010" s="20"/>
      <c r="AO2010" s="20"/>
      <c r="AP2010" s="20"/>
      <c r="AQ2010" s="20"/>
      <c r="AR2010" s="20"/>
      <c r="AS2010" s="20"/>
      <c r="AT2010" s="20"/>
      <c r="AU2010" s="20"/>
    </row>
    <row r="2011" spans="17:47" x14ac:dyDescent="0.35">
      <c r="Q2011" s="18">
        <v>339</v>
      </c>
      <c r="R2011" s="20"/>
      <c r="S2011" s="20"/>
      <c r="T2011" s="20"/>
      <c r="U2011" s="20"/>
      <c r="V2011" s="20"/>
      <c r="W2011" s="20"/>
      <c r="X2011" s="20"/>
      <c r="Y2011" s="20"/>
      <c r="Z2011" s="20"/>
      <c r="AA2011" s="20"/>
      <c r="AB2011" s="20"/>
      <c r="AC2011" s="20"/>
      <c r="AD2011" s="20"/>
      <c r="AE2011" s="20"/>
      <c r="AF2011" s="20"/>
      <c r="AG2011" s="23"/>
      <c r="AH2011" s="20"/>
      <c r="AI2011" s="20"/>
      <c r="AJ2011" s="20"/>
      <c r="AK2011" s="20"/>
      <c r="AL2011" s="20"/>
      <c r="AM2011" s="20"/>
      <c r="AN2011" s="20"/>
      <c r="AO2011" s="20"/>
      <c r="AP2011" s="20"/>
      <c r="AQ2011" s="20"/>
      <c r="AR2011" s="20"/>
      <c r="AS2011" s="20"/>
      <c r="AT2011" s="20"/>
      <c r="AU2011" s="20"/>
    </row>
    <row r="2012" spans="17:47" x14ac:dyDescent="0.35">
      <c r="Q2012" s="18">
        <v>669</v>
      </c>
      <c r="R2012" s="20"/>
      <c r="S2012" s="20"/>
      <c r="T2012" s="20"/>
      <c r="U2012" s="20"/>
      <c r="V2012" s="20"/>
      <c r="W2012" s="20"/>
      <c r="X2012" s="20"/>
      <c r="Y2012" s="20"/>
      <c r="Z2012" s="20"/>
      <c r="AA2012" s="20"/>
      <c r="AB2012" s="20"/>
      <c r="AC2012" s="20"/>
      <c r="AD2012" s="20"/>
      <c r="AE2012" s="20"/>
      <c r="AF2012" s="20"/>
      <c r="AG2012" s="23"/>
      <c r="AH2012" s="20"/>
      <c r="AI2012" s="20"/>
      <c r="AJ2012" s="20"/>
      <c r="AK2012" s="20"/>
      <c r="AL2012" s="20"/>
      <c r="AM2012" s="20"/>
      <c r="AN2012" s="20"/>
      <c r="AO2012" s="20"/>
      <c r="AP2012" s="20"/>
      <c r="AQ2012" s="20"/>
      <c r="AR2012" s="20"/>
      <c r="AS2012" s="20"/>
      <c r="AT2012" s="20"/>
      <c r="AU2012" s="20"/>
    </row>
    <row r="2013" spans="17:47" x14ac:dyDescent="0.35">
      <c r="Q2013" s="18">
        <v>455</v>
      </c>
      <c r="R2013" s="20"/>
      <c r="S2013" s="20"/>
      <c r="T2013" s="20"/>
      <c r="U2013" s="20"/>
      <c r="V2013" s="20"/>
      <c r="W2013" s="20"/>
      <c r="X2013" s="20"/>
      <c r="Y2013" s="20"/>
      <c r="Z2013" s="20"/>
      <c r="AA2013" s="20"/>
      <c r="AB2013" s="20"/>
      <c r="AC2013" s="20"/>
      <c r="AD2013" s="20"/>
      <c r="AE2013" s="20"/>
      <c r="AF2013" s="20"/>
      <c r="AG2013" s="23"/>
      <c r="AH2013" s="20"/>
      <c r="AI2013" s="20"/>
      <c r="AJ2013" s="20"/>
      <c r="AK2013" s="20"/>
      <c r="AL2013" s="20"/>
      <c r="AM2013" s="20"/>
      <c r="AN2013" s="20"/>
      <c r="AO2013" s="20"/>
      <c r="AP2013" s="20"/>
      <c r="AQ2013" s="20"/>
      <c r="AR2013" s="20"/>
      <c r="AS2013" s="20"/>
      <c r="AT2013" s="20"/>
      <c r="AU2013" s="20"/>
    </row>
    <row r="2014" spans="17:47" x14ac:dyDescent="0.35">
      <c r="Q2014" s="18">
        <v>469</v>
      </c>
      <c r="R2014" s="20"/>
      <c r="S2014" s="20"/>
      <c r="T2014" s="20"/>
      <c r="U2014" s="20"/>
      <c r="V2014" s="20"/>
      <c r="W2014" s="20"/>
      <c r="X2014" s="20"/>
      <c r="Y2014" s="20"/>
      <c r="Z2014" s="20"/>
      <c r="AA2014" s="20"/>
      <c r="AB2014" s="20"/>
      <c r="AC2014" s="20"/>
      <c r="AD2014" s="20"/>
      <c r="AE2014" s="20"/>
      <c r="AF2014" s="20"/>
      <c r="AG2014" s="23"/>
      <c r="AH2014" s="20"/>
      <c r="AI2014" s="20"/>
      <c r="AJ2014" s="20"/>
      <c r="AK2014" s="20"/>
      <c r="AL2014" s="20"/>
      <c r="AM2014" s="20"/>
      <c r="AN2014" s="20"/>
      <c r="AO2014" s="20"/>
      <c r="AP2014" s="20"/>
      <c r="AQ2014" s="20"/>
      <c r="AR2014" s="20"/>
      <c r="AS2014" s="20"/>
      <c r="AT2014" s="20"/>
      <c r="AU2014" s="20"/>
    </row>
    <row r="2015" spans="17:47" x14ac:dyDescent="0.35">
      <c r="Q2015" s="18">
        <v>398</v>
      </c>
      <c r="R2015" s="20"/>
      <c r="S2015" s="20"/>
      <c r="T2015" s="20"/>
      <c r="U2015" s="20"/>
      <c r="V2015" s="20"/>
      <c r="W2015" s="20"/>
      <c r="X2015" s="20"/>
      <c r="Y2015" s="20"/>
      <c r="Z2015" s="20"/>
      <c r="AA2015" s="20"/>
      <c r="AB2015" s="20"/>
      <c r="AC2015" s="20"/>
      <c r="AD2015" s="20"/>
      <c r="AE2015" s="20"/>
      <c r="AF2015" s="20"/>
      <c r="AG2015" s="23"/>
      <c r="AH2015" s="20"/>
      <c r="AI2015" s="20"/>
      <c r="AJ2015" s="20"/>
      <c r="AK2015" s="20"/>
      <c r="AL2015" s="20"/>
      <c r="AM2015" s="20"/>
      <c r="AN2015" s="20"/>
      <c r="AO2015" s="20"/>
      <c r="AP2015" s="20"/>
      <c r="AQ2015" s="20"/>
      <c r="AR2015" s="20"/>
      <c r="AS2015" s="20"/>
      <c r="AT2015" s="20"/>
      <c r="AU2015" s="20"/>
    </row>
    <row r="2016" spans="17:47" x14ac:dyDescent="0.35">
      <c r="Q2016" s="18">
        <v>243</v>
      </c>
      <c r="R2016" s="20"/>
      <c r="S2016" s="20"/>
      <c r="T2016" s="20"/>
      <c r="U2016" s="20"/>
      <c r="V2016" s="20"/>
      <c r="W2016" s="20"/>
      <c r="X2016" s="20"/>
      <c r="Y2016" s="20"/>
      <c r="Z2016" s="20"/>
      <c r="AA2016" s="20"/>
      <c r="AB2016" s="20"/>
      <c r="AC2016" s="20"/>
      <c r="AD2016" s="20"/>
      <c r="AE2016" s="20"/>
      <c r="AF2016" s="20"/>
      <c r="AG2016" s="23"/>
      <c r="AH2016" s="20"/>
      <c r="AI2016" s="20"/>
      <c r="AJ2016" s="20"/>
      <c r="AK2016" s="20"/>
      <c r="AL2016" s="20"/>
      <c r="AM2016" s="20"/>
      <c r="AN2016" s="20"/>
      <c r="AO2016" s="20"/>
      <c r="AP2016" s="20"/>
      <c r="AQ2016" s="20"/>
      <c r="AR2016" s="20"/>
      <c r="AS2016" s="20"/>
      <c r="AT2016" s="20"/>
      <c r="AU2016" s="20"/>
    </row>
    <row r="2017" spans="17:47" x14ac:dyDescent="0.35">
      <c r="Q2017" s="18">
        <v>231</v>
      </c>
      <c r="R2017" s="20"/>
      <c r="S2017" s="20"/>
      <c r="T2017" s="20"/>
      <c r="U2017" s="20"/>
      <c r="V2017" s="20"/>
      <c r="W2017" s="20"/>
      <c r="X2017" s="20"/>
      <c r="Y2017" s="20"/>
      <c r="Z2017" s="20"/>
      <c r="AA2017" s="20"/>
      <c r="AB2017" s="20"/>
      <c r="AC2017" s="20"/>
      <c r="AD2017" s="20"/>
      <c r="AE2017" s="20"/>
      <c r="AF2017" s="20"/>
      <c r="AG2017" s="23"/>
      <c r="AH2017" s="20"/>
      <c r="AI2017" s="20"/>
      <c r="AJ2017" s="20"/>
      <c r="AK2017" s="20"/>
      <c r="AL2017" s="20"/>
      <c r="AM2017" s="20"/>
      <c r="AN2017" s="20"/>
      <c r="AO2017" s="20"/>
      <c r="AP2017" s="20"/>
      <c r="AQ2017" s="20"/>
      <c r="AR2017" s="20"/>
      <c r="AS2017" s="20"/>
      <c r="AT2017" s="20"/>
      <c r="AU2017" s="20"/>
    </row>
    <row r="2018" spans="17:47" x14ac:dyDescent="0.35">
      <c r="Q2018" s="18">
        <v>465</v>
      </c>
      <c r="R2018" s="20"/>
      <c r="S2018" s="20"/>
      <c r="T2018" s="20"/>
      <c r="U2018" s="20"/>
      <c r="V2018" s="20"/>
      <c r="W2018" s="20"/>
      <c r="X2018" s="20"/>
      <c r="Y2018" s="20"/>
      <c r="Z2018" s="20"/>
      <c r="AA2018" s="20"/>
      <c r="AB2018" s="20"/>
      <c r="AC2018" s="20"/>
      <c r="AD2018" s="20"/>
      <c r="AE2018" s="20"/>
      <c r="AF2018" s="20"/>
      <c r="AG2018" s="23"/>
      <c r="AH2018" s="20"/>
      <c r="AI2018" s="20"/>
      <c r="AJ2018" s="20"/>
      <c r="AK2018" s="20"/>
      <c r="AL2018" s="20"/>
      <c r="AM2018" s="20"/>
      <c r="AN2018" s="20"/>
      <c r="AO2018" s="20"/>
      <c r="AP2018" s="20"/>
      <c r="AQ2018" s="20"/>
      <c r="AR2018" s="20"/>
      <c r="AS2018" s="20"/>
      <c r="AT2018" s="20"/>
      <c r="AU2018" s="20"/>
    </row>
    <row r="2019" spans="17:47" x14ac:dyDescent="0.35">
      <c r="Q2019" s="18">
        <v>1343</v>
      </c>
      <c r="R2019" s="20"/>
      <c r="S2019" s="20"/>
      <c r="T2019" s="20"/>
      <c r="U2019" s="20"/>
      <c r="V2019" s="20"/>
      <c r="W2019" s="20"/>
      <c r="X2019" s="20"/>
      <c r="Y2019" s="20"/>
      <c r="Z2019" s="20"/>
      <c r="AA2019" s="20"/>
      <c r="AB2019" s="20"/>
      <c r="AC2019" s="20"/>
      <c r="AD2019" s="20"/>
      <c r="AE2019" s="20"/>
      <c r="AF2019" s="20"/>
      <c r="AG2019" s="23"/>
      <c r="AH2019" s="20"/>
      <c r="AI2019" s="20"/>
      <c r="AJ2019" s="20"/>
      <c r="AK2019" s="20"/>
      <c r="AL2019" s="20"/>
      <c r="AM2019" s="20"/>
      <c r="AN2019" s="20"/>
      <c r="AO2019" s="20"/>
      <c r="AP2019" s="20"/>
      <c r="AQ2019" s="20"/>
      <c r="AR2019" s="20"/>
      <c r="AS2019" s="20"/>
      <c r="AT2019" s="20"/>
      <c r="AU2019" s="20"/>
    </row>
    <row r="2020" spans="17:47" x14ac:dyDescent="0.35">
      <c r="Q2020" s="18">
        <v>421</v>
      </c>
      <c r="R2020" s="20"/>
      <c r="S2020" s="20"/>
      <c r="T2020" s="20"/>
      <c r="U2020" s="20"/>
      <c r="V2020" s="20"/>
      <c r="W2020" s="20"/>
      <c r="X2020" s="20"/>
      <c r="Y2020" s="20"/>
      <c r="Z2020" s="20"/>
      <c r="AA2020" s="20"/>
      <c r="AB2020" s="20"/>
      <c r="AC2020" s="20"/>
      <c r="AD2020" s="20"/>
      <c r="AE2020" s="20"/>
      <c r="AF2020" s="20"/>
      <c r="AG2020" s="23"/>
      <c r="AH2020" s="20"/>
      <c r="AI2020" s="20"/>
      <c r="AJ2020" s="20"/>
      <c r="AK2020" s="20"/>
      <c r="AL2020" s="20"/>
      <c r="AM2020" s="20"/>
      <c r="AN2020" s="20"/>
      <c r="AO2020" s="20"/>
      <c r="AP2020" s="20"/>
      <c r="AQ2020" s="20"/>
      <c r="AR2020" s="20"/>
      <c r="AS2020" s="20"/>
      <c r="AT2020" s="20"/>
      <c r="AU2020" s="20"/>
    </row>
    <row r="2021" spans="17:47" x14ac:dyDescent="0.35">
      <c r="Q2021" s="18">
        <v>334</v>
      </c>
      <c r="R2021" s="20"/>
      <c r="S2021" s="20"/>
      <c r="T2021" s="20"/>
      <c r="U2021" s="20"/>
      <c r="V2021" s="20"/>
      <c r="W2021" s="20"/>
      <c r="X2021" s="20"/>
      <c r="Y2021" s="20"/>
      <c r="Z2021" s="20"/>
      <c r="AA2021" s="20"/>
      <c r="AB2021" s="20"/>
      <c r="AC2021" s="20"/>
      <c r="AD2021" s="20"/>
      <c r="AE2021" s="20"/>
      <c r="AF2021" s="20"/>
      <c r="AG2021" s="23"/>
      <c r="AH2021" s="20"/>
      <c r="AI2021" s="20"/>
      <c r="AJ2021" s="20"/>
      <c r="AK2021" s="20"/>
      <c r="AL2021" s="20"/>
      <c r="AM2021" s="20"/>
      <c r="AN2021" s="20"/>
      <c r="AO2021" s="20"/>
      <c r="AP2021" s="20"/>
      <c r="AQ2021" s="20"/>
      <c r="AR2021" s="20"/>
      <c r="AS2021" s="20"/>
      <c r="AT2021" s="20"/>
      <c r="AU2021" s="20"/>
    </row>
    <row r="2022" spans="17:47" x14ac:dyDescent="0.35">
      <c r="Q2022" s="18">
        <v>441</v>
      </c>
      <c r="R2022" s="20"/>
      <c r="S2022" s="20"/>
      <c r="T2022" s="20"/>
      <c r="U2022" s="20"/>
      <c r="V2022" s="20"/>
      <c r="W2022" s="20"/>
      <c r="X2022" s="20"/>
      <c r="Y2022" s="20"/>
      <c r="Z2022" s="20"/>
      <c r="AA2022" s="20"/>
      <c r="AB2022" s="20"/>
      <c r="AC2022" s="20"/>
      <c r="AD2022" s="20"/>
      <c r="AE2022" s="20"/>
      <c r="AF2022" s="20"/>
      <c r="AG2022" s="23"/>
      <c r="AH2022" s="20"/>
      <c r="AI2022" s="20"/>
      <c r="AJ2022" s="20"/>
      <c r="AK2022" s="20"/>
      <c r="AL2022" s="20"/>
      <c r="AM2022" s="20"/>
      <c r="AN2022" s="20"/>
      <c r="AO2022" s="20"/>
      <c r="AP2022" s="20"/>
      <c r="AQ2022" s="20"/>
      <c r="AR2022" s="20"/>
      <c r="AS2022" s="20"/>
      <c r="AT2022" s="20"/>
      <c r="AU2022" s="20"/>
    </row>
    <row r="2023" spans="17:47" x14ac:dyDescent="0.35">
      <c r="Q2023" s="18">
        <v>668</v>
      </c>
      <c r="R2023" s="20"/>
      <c r="S2023" s="20"/>
      <c r="T2023" s="20"/>
      <c r="U2023" s="20"/>
      <c r="V2023" s="20"/>
      <c r="W2023" s="20"/>
      <c r="X2023" s="20"/>
      <c r="Y2023" s="20"/>
      <c r="Z2023" s="20"/>
      <c r="AA2023" s="20"/>
      <c r="AB2023" s="20"/>
      <c r="AC2023" s="20"/>
      <c r="AD2023" s="20"/>
      <c r="AE2023" s="20"/>
      <c r="AF2023" s="20"/>
      <c r="AG2023" s="23"/>
      <c r="AH2023" s="20"/>
      <c r="AI2023" s="20"/>
      <c r="AJ2023" s="20"/>
      <c r="AK2023" s="20"/>
      <c r="AL2023" s="20"/>
      <c r="AM2023" s="20"/>
      <c r="AN2023" s="20"/>
      <c r="AO2023" s="20"/>
      <c r="AP2023" s="20"/>
      <c r="AQ2023" s="20"/>
      <c r="AR2023" s="20"/>
      <c r="AS2023" s="20"/>
      <c r="AT2023" s="20"/>
      <c r="AU2023" s="20"/>
    </row>
    <row r="2024" spans="17:47" x14ac:dyDescent="0.35">
      <c r="Q2024" s="18">
        <v>556</v>
      </c>
      <c r="R2024" s="20"/>
      <c r="S2024" s="20"/>
      <c r="T2024" s="20"/>
      <c r="U2024" s="20"/>
      <c r="V2024" s="20"/>
      <c r="W2024" s="20"/>
      <c r="X2024" s="20"/>
      <c r="Y2024" s="20"/>
      <c r="Z2024" s="20"/>
      <c r="AA2024" s="20"/>
      <c r="AB2024" s="20"/>
      <c r="AC2024" s="20"/>
      <c r="AD2024" s="20"/>
      <c r="AE2024" s="20"/>
      <c r="AF2024" s="20"/>
      <c r="AG2024" s="23"/>
      <c r="AH2024" s="20"/>
      <c r="AI2024" s="20"/>
      <c r="AJ2024" s="20"/>
      <c r="AK2024" s="20"/>
      <c r="AL2024" s="20"/>
      <c r="AM2024" s="20"/>
      <c r="AN2024" s="20"/>
      <c r="AO2024" s="20"/>
      <c r="AP2024" s="20"/>
      <c r="AQ2024" s="20"/>
      <c r="AR2024" s="20"/>
      <c r="AS2024" s="20"/>
      <c r="AT2024" s="20"/>
      <c r="AU2024" s="20"/>
    </row>
    <row r="2025" spans="17:47" x14ac:dyDescent="0.35">
      <c r="Q2025" s="18">
        <v>812</v>
      </c>
      <c r="R2025" s="20"/>
      <c r="S2025" s="20"/>
      <c r="T2025" s="20"/>
      <c r="U2025" s="20"/>
      <c r="V2025" s="20"/>
      <c r="W2025" s="20"/>
      <c r="X2025" s="20"/>
      <c r="Y2025" s="20"/>
      <c r="Z2025" s="20"/>
      <c r="AA2025" s="20"/>
      <c r="AB2025" s="20"/>
      <c r="AC2025" s="20"/>
      <c r="AD2025" s="20"/>
      <c r="AE2025" s="20"/>
      <c r="AF2025" s="20"/>
      <c r="AG2025" s="23"/>
      <c r="AH2025" s="20"/>
      <c r="AI2025" s="20"/>
      <c r="AJ2025" s="20"/>
      <c r="AK2025" s="20"/>
      <c r="AL2025" s="20"/>
      <c r="AM2025" s="20"/>
      <c r="AN2025" s="20"/>
      <c r="AO2025" s="20"/>
      <c r="AP2025" s="20"/>
      <c r="AQ2025" s="20"/>
      <c r="AR2025" s="20"/>
      <c r="AS2025" s="20"/>
      <c r="AT2025" s="20"/>
      <c r="AU2025" s="20"/>
    </row>
    <row r="2026" spans="17:47" x14ac:dyDescent="0.35">
      <c r="Q2026" s="18">
        <v>427</v>
      </c>
      <c r="R2026" s="20"/>
      <c r="S2026" s="20"/>
      <c r="T2026" s="20"/>
      <c r="U2026" s="20"/>
      <c r="V2026" s="20"/>
      <c r="W2026" s="20"/>
      <c r="X2026" s="20"/>
      <c r="Y2026" s="20"/>
      <c r="Z2026" s="20"/>
      <c r="AA2026" s="20"/>
      <c r="AB2026" s="20"/>
      <c r="AC2026" s="20"/>
      <c r="AD2026" s="20"/>
      <c r="AE2026" s="20"/>
      <c r="AF2026" s="20"/>
      <c r="AG2026" s="23"/>
      <c r="AH2026" s="20"/>
      <c r="AI2026" s="20"/>
      <c r="AJ2026" s="20"/>
      <c r="AK2026" s="20"/>
      <c r="AL2026" s="20"/>
      <c r="AM2026" s="20"/>
      <c r="AN2026" s="20"/>
      <c r="AO2026" s="20"/>
      <c r="AP2026" s="20"/>
      <c r="AQ2026" s="20"/>
      <c r="AR2026" s="20"/>
      <c r="AS2026" s="20"/>
      <c r="AT2026" s="20"/>
      <c r="AU2026" s="20"/>
    </row>
    <row r="2027" spans="17:47" x14ac:dyDescent="0.35">
      <c r="Q2027" s="18">
        <v>452</v>
      </c>
      <c r="R2027" s="20"/>
      <c r="S2027" s="20"/>
      <c r="T2027" s="20"/>
      <c r="U2027" s="20"/>
      <c r="V2027" s="20"/>
      <c r="W2027" s="20"/>
      <c r="X2027" s="20"/>
      <c r="Y2027" s="20"/>
      <c r="Z2027" s="20"/>
      <c r="AA2027" s="20"/>
      <c r="AB2027" s="20"/>
      <c r="AC2027" s="20"/>
      <c r="AD2027" s="20"/>
      <c r="AE2027" s="20"/>
      <c r="AF2027" s="20"/>
      <c r="AG2027" s="23"/>
      <c r="AH2027" s="20"/>
      <c r="AI2027" s="20"/>
      <c r="AJ2027" s="20"/>
      <c r="AK2027" s="20"/>
      <c r="AL2027" s="20"/>
      <c r="AM2027" s="20"/>
      <c r="AN2027" s="20"/>
      <c r="AO2027" s="20"/>
      <c r="AP2027" s="20"/>
      <c r="AQ2027" s="20"/>
      <c r="AR2027" s="20"/>
      <c r="AS2027" s="20"/>
      <c r="AT2027" s="20"/>
      <c r="AU2027" s="20"/>
    </row>
    <row r="2028" spans="17:47" x14ac:dyDescent="0.35">
      <c r="Q2028" s="18">
        <v>565</v>
      </c>
      <c r="R2028" s="20"/>
      <c r="S2028" s="20"/>
      <c r="T2028" s="20"/>
      <c r="U2028" s="20"/>
      <c r="V2028" s="20"/>
      <c r="W2028" s="20"/>
      <c r="X2028" s="20"/>
      <c r="Y2028" s="20"/>
      <c r="Z2028" s="20"/>
      <c r="AA2028" s="20"/>
      <c r="AB2028" s="20"/>
      <c r="AC2028" s="20"/>
      <c r="AD2028" s="20"/>
      <c r="AE2028" s="20"/>
      <c r="AF2028" s="20"/>
      <c r="AG2028" s="23"/>
      <c r="AH2028" s="20"/>
      <c r="AI2028" s="20"/>
      <c r="AJ2028" s="20"/>
      <c r="AK2028" s="20"/>
      <c r="AL2028" s="20"/>
      <c r="AM2028" s="20"/>
      <c r="AN2028" s="20"/>
      <c r="AO2028" s="20"/>
      <c r="AP2028" s="20"/>
      <c r="AQ2028" s="20"/>
      <c r="AR2028" s="20"/>
      <c r="AS2028" s="20"/>
      <c r="AT2028" s="20"/>
      <c r="AU2028" s="20"/>
    </row>
    <row r="2029" spans="17:47" x14ac:dyDescent="0.35">
      <c r="Q2029" s="18">
        <v>64</v>
      </c>
      <c r="R2029" s="20"/>
      <c r="S2029" s="20"/>
      <c r="T2029" s="20"/>
      <c r="U2029" s="20"/>
      <c r="V2029" s="20"/>
      <c r="W2029" s="20"/>
      <c r="X2029" s="20"/>
      <c r="Y2029" s="20"/>
      <c r="Z2029" s="20"/>
      <c r="AA2029" s="20"/>
      <c r="AB2029" s="20"/>
      <c r="AC2029" s="20"/>
      <c r="AD2029" s="20"/>
      <c r="AE2029" s="20"/>
      <c r="AF2029" s="20"/>
      <c r="AG2029" s="23"/>
      <c r="AH2029" s="20"/>
      <c r="AI2029" s="20"/>
      <c r="AJ2029" s="20"/>
      <c r="AK2029" s="20"/>
      <c r="AL2029" s="20"/>
      <c r="AM2029" s="20"/>
      <c r="AN2029" s="20"/>
      <c r="AO2029" s="20"/>
      <c r="AP2029" s="20"/>
      <c r="AQ2029" s="20"/>
      <c r="AR2029" s="20"/>
      <c r="AS2029" s="20"/>
      <c r="AT2029" s="20"/>
      <c r="AU2029" s="20"/>
    </row>
    <row r="2030" spans="17:47" x14ac:dyDescent="0.35">
      <c r="Q2030" s="18">
        <v>610</v>
      </c>
      <c r="R2030" s="20"/>
      <c r="S2030" s="20"/>
      <c r="T2030" s="20"/>
      <c r="U2030" s="20"/>
      <c r="V2030" s="20"/>
      <c r="W2030" s="20"/>
      <c r="X2030" s="20"/>
      <c r="Y2030" s="20"/>
      <c r="Z2030" s="20"/>
      <c r="AA2030" s="20"/>
      <c r="AB2030" s="20"/>
      <c r="AC2030" s="20"/>
      <c r="AD2030" s="20"/>
      <c r="AE2030" s="20"/>
      <c r="AF2030" s="20"/>
      <c r="AG2030" s="23"/>
      <c r="AH2030" s="20"/>
      <c r="AI2030" s="20"/>
      <c r="AJ2030" s="20"/>
      <c r="AK2030" s="20"/>
      <c r="AL2030" s="20"/>
      <c r="AM2030" s="20"/>
      <c r="AN2030" s="20"/>
      <c r="AO2030" s="20"/>
      <c r="AP2030" s="20"/>
      <c r="AQ2030" s="20"/>
      <c r="AR2030" s="20"/>
      <c r="AS2030" s="20"/>
      <c r="AT2030" s="20"/>
      <c r="AU2030" s="20"/>
    </row>
    <row r="2031" spans="17:47" x14ac:dyDescent="0.35">
      <c r="Q2031" s="18">
        <v>356</v>
      </c>
      <c r="R2031" s="20"/>
      <c r="S2031" s="20"/>
      <c r="T2031" s="20"/>
      <c r="U2031" s="20"/>
      <c r="V2031" s="20"/>
      <c r="W2031" s="20"/>
      <c r="X2031" s="20"/>
      <c r="Y2031" s="20"/>
      <c r="Z2031" s="20"/>
      <c r="AA2031" s="20"/>
      <c r="AB2031" s="20"/>
      <c r="AC2031" s="20"/>
      <c r="AD2031" s="20"/>
      <c r="AE2031" s="20"/>
      <c r="AF2031" s="20"/>
      <c r="AG2031" s="23"/>
      <c r="AH2031" s="20"/>
      <c r="AI2031" s="20"/>
      <c r="AJ2031" s="20"/>
      <c r="AK2031" s="20"/>
      <c r="AL2031" s="20"/>
      <c r="AM2031" s="20"/>
      <c r="AN2031" s="20"/>
      <c r="AO2031" s="20"/>
      <c r="AP2031" s="20"/>
      <c r="AQ2031" s="20"/>
      <c r="AR2031" s="20"/>
      <c r="AS2031" s="20"/>
      <c r="AT2031" s="20"/>
      <c r="AU2031" s="20"/>
    </row>
    <row r="2032" spans="17:47" x14ac:dyDescent="0.35">
      <c r="Q2032" s="18">
        <v>1380</v>
      </c>
      <c r="R2032" s="20"/>
      <c r="S2032" s="20"/>
      <c r="T2032" s="20"/>
      <c r="U2032" s="20"/>
      <c r="V2032" s="20"/>
      <c r="W2032" s="20"/>
      <c r="X2032" s="20"/>
      <c r="Y2032" s="20"/>
      <c r="Z2032" s="20"/>
      <c r="AA2032" s="20"/>
      <c r="AB2032" s="20"/>
      <c r="AC2032" s="20"/>
      <c r="AD2032" s="20"/>
      <c r="AE2032" s="20"/>
      <c r="AF2032" s="20"/>
      <c r="AG2032" s="23"/>
      <c r="AH2032" s="20"/>
      <c r="AI2032" s="20"/>
      <c r="AJ2032" s="20"/>
      <c r="AK2032" s="20"/>
      <c r="AL2032" s="20"/>
      <c r="AM2032" s="20"/>
      <c r="AN2032" s="20"/>
      <c r="AO2032" s="20"/>
      <c r="AP2032" s="20"/>
      <c r="AQ2032" s="20"/>
      <c r="AR2032" s="20"/>
      <c r="AS2032" s="20"/>
      <c r="AT2032" s="20"/>
      <c r="AU2032" s="20"/>
    </row>
    <row r="2033" spans="17:47" x14ac:dyDescent="0.35">
      <c r="Q2033" s="18">
        <v>439</v>
      </c>
      <c r="R2033" s="20"/>
      <c r="S2033" s="20"/>
      <c r="T2033" s="20"/>
      <c r="U2033" s="20"/>
      <c r="V2033" s="20"/>
      <c r="W2033" s="20"/>
      <c r="X2033" s="20"/>
      <c r="Y2033" s="20"/>
      <c r="Z2033" s="20"/>
      <c r="AA2033" s="20"/>
      <c r="AB2033" s="20"/>
      <c r="AC2033" s="20"/>
      <c r="AD2033" s="20"/>
      <c r="AE2033" s="20"/>
      <c r="AF2033" s="20"/>
      <c r="AG2033" s="23"/>
      <c r="AH2033" s="20"/>
      <c r="AI2033" s="20"/>
      <c r="AJ2033" s="20"/>
      <c r="AK2033" s="20"/>
      <c r="AL2033" s="20"/>
      <c r="AM2033" s="20"/>
      <c r="AN2033" s="20"/>
      <c r="AO2033" s="20"/>
      <c r="AP2033" s="20"/>
      <c r="AQ2033" s="20"/>
      <c r="AR2033" s="20"/>
      <c r="AS2033" s="20"/>
      <c r="AT2033" s="20"/>
      <c r="AU2033" s="20"/>
    </row>
    <row r="2034" spans="17:47" x14ac:dyDescent="0.35">
      <c r="Q2034" s="18">
        <v>350</v>
      </c>
      <c r="R2034" s="20"/>
      <c r="S2034" s="20"/>
      <c r="T2034" s="20"/>
      <c r="U2034" s="20"/>
      <c r="V2034" s="20"/>
      <c r="W2034" s="20"/>
      <c r="X2034" s="20"/>
      <c r="Y2034" s="20"/>
      <c r="Z2034" s="20"/>
      <c r="AA2034" s="20"/>
      <c r="AB2034" s="20"/>
      <c r="AC2034" s="20"/>
      <c r="AD2034" s="20"/>
      <c r="AE2034" s="20"/>
      <c r="AF2034" s="20"/>
      <c r="AG2034" s="23"/>
      <c r="AH2034" s="20"/>
      <c r="AI2034" s="20"/>
      <c r="AJ2034" s="20"/>
      <c r="AK2034" s="20"/>
      <c r="AL2034" s="20"/>
      <c r="AM2034" s="20"/>
      <c r="AN2034" s="20"/>
      <c r="AO2034" s="20"/>
      <c r="AP2034" s="20"/>
      <c r="AQ2034" s="20"/>
      <c r="AR2034" s="20"/>
      <c r="AS2034" s="20"/>
      <c r="AT2034" s="20"/>
      <c r="AU2034" s="20"/>
    </row>
    <row r="2035" spans="17:47" x14ac:dyDescent="0.35">
      <c r="Q2035" s="18">
        <v>505</v>
      </c>
      <c r="R2035" s="20"/>
      <c r="S2035" s="20"/>
      <c r="T2035" s="20"/>
      <c r="U2035" s="20"/>
      <c r="V2035" s="20"/>
      <c r="W2035" s="20"/>
      <c r="X2035" s="20"/>
      <c r="Y2035" s="20"/>
      <c r="Z2035" s="20"/>
      <c r="AA2035" s="20"/>
      <c r="AB2035" s="20"/>
      <c r="AC2035" s="20"/>
      <c r="AD2035" s="20"/>
      <c r="AE2035" s="20"/>
      <c r="AF2035" s="20"/>
      <c r="AG2035" s="23"/>
      <c r="AH2035" s="20"/>
      <c r="AI2035" s="20"/>
      <c r="AJ2035" s="20"/>
      <c r="AK2035" s="20"/>
      <c r="AL2035" s="20"/>
      <c r="AM2035" s="20"/>
      <c r="AN2035" s="20"/>
      <c r="AO2035" s="20"/>
      <c r="AP2035" s="20"/>
      <c r="AQ2035" s="20"/>
      <c r="AR2035" s="20"/>
      <c r="AS2035" s="20"/>
      <c r="AT2035" s="20"/>
      <c r="AU2035" s="20"/>
    </row>
    <row r="2036" spans="17:47" x14ac:dyDescent="0.35">
      <c r="Q2036" s="18">
        <v>952</v>
      </c>
      <c r="R2036" s="20"/>
      <c r="S2036" s="20"/>
      <c r="T2036" s="20"/>
      <c r="U2036" s="20"/>
      <c r="V2036" s="20"/>
      <c r="W2036" s="20"/>
      <c r="X2036" s="20"/>
      <c r="Y2036" s="20"/>
      <c r="Z2036" s="20"/>
      <c r="AA2036" s="20"/>
      <c r="AB2036" s="20"/>
      <c r="AC2036" s="20"/>
      <c r="AD2036" s="20"/>
      <c r="AE2036" s="20"/>
      <c r="AF2036" s="20"/>
      <c r="AG2036" s="23"/>
      <c r="AH2036" s="20"/>
      <c r="AI2036" s="20"/>
      <c r="AJ2036" s="20"/>
      <c r="AK2036" s="20"/>
      <c r="AL2036" s="20"/>
      <c r="AM2036" s="20"/>
      <c r="AN2036" s="20"/>
      <c r="AO2036" s="20"/>
      <c r="AP2036" s="20"/>
      <c r="AQ2036" s="20"/>
      <c r="AR2036" s="20"/>
      <c r="AS2036" s="20"/>
      <c r="AT2036" s="20"/>
      <c r="AU2036" s="20"/>
    </row>
    <row r="2037" spans="17:47" x14ac:dyDescent="0.35">
      <c r="Q2037" s="18">
        <v>374</v>
      </c>
      <c r="R2037" s="20"/>
      <c r="S2037" s="20"/>
      <c r="T2037" s="20"/>
      <c r="U2037" s="20"/>
      <c r="V2037" s="20"/>
      <c r="W2037" s="20"/>
      <c r="X2037" s="20"/>
      <c r="Y2037" s="20"/>
      <c r="Z2037" s="20"/>
      <c r="AA2037" s="20"/>
      <c r="AB2037" s="20"/>
      <c r="AC2037" s="20"/>
      <c r="AD2037" s="20"/>
      <c r="AE2037" s="20"/>
      <c r="AF2037" s="20"/>
      <c r="AG2037" s="23"/>
      <c r="AH2037" s="20"/>
      <c r="AI2037" s="20"/>
      <c r="AJ2037" s="20"/>
      <c r="AK2037" s="20"/>
      <c r="AL2037" s="20"/>
      <c r="AM2037" s="20"/>
      <c r="AN2037" s="20"/>
      <c r="AO2037" s="20"/>
      <c r="AP2037" s="20"/>
      <c r="AQ2037" s="20"/>
      <c r="AR2037" s="20"/>
      <c r="AS2037" s="20"/>
      <c r="AT2037" s="20"/>
      <c r="AU2037" s="20"/>
    </row>
    <row r="2038" spans="17:47" x14ac:dyDescent="0.35">
      <c r="Q2038" s="18">
        <v>358</v>
      </c>
      <c r="R2038" s="20"/>
      <c r="S2038" s="20"/>
      <c r="T2038" s="20"/>
      <c r="U2038" s="20"/>
      <c r="V2038" s="20"/>
      <c r="W2038" s="20"/>
      <c r="X2038" s="20"/>
      <c r="Y2038" s="20"/>
      <c r="Z2038" s="20"/>
      <c r="AA2038" s="20"/>
      <c r="AB2038" s="20"/>
      <c r="AC2038" s="20"/>
      <c r="AD2038" s="20"/>
      <c r="AE2038" s="20"/>
      <c r="AF2038" s="20"/>
      <c r="AG2038" s="23"/>
      <c r="AH2038" s="20"/>
      <c r="AI2038" s="20"/>
      <c r="AJ2038" s="20"/>
      <c r="AK2038" s="20"/>
      <c r="AL2038" s="20"/>
      <c r="AM2038" s="20"/>
      <c r="AN2038" s="20"/>
      <c r="AO2038" s="20"/>
      <c r="AP2038" s="20"/>
      <c r="AQ2038" s="20"/>
      <c r="AR2038" s="20"/>
      <c r="AS2038" s="20"/>
      <c r="AT2038" s="20"/>
      <c r="AU2038" s="20"/>
    </row>
    <row r="2039" spans="17:47" x14ac:dyDescent="0.35">
      <c r="Q2039" s="18">
        <v>281</v>
      </c>
      <c r="R2039" s="20"/>
      <c r="S2039" s="20"/>
      <c r="T2039" s="20"/>
      <c r="U2039" s="20"/>
      <c r="V2039" s="20"/>
      <c r="W2039" s="20"/>
      <c r="X2039" s="20"/>
      <c r="Y2039" s="20"/>
      <c r="Z2039" s="20"/>
      <c r="AA2039" s="20"/>
      <c r="AB2039" s="20"/>
      <c r="AC2039" s="20"/>
      <c r="AD2039" s="20"/>
      <c r="AE2039" s="20"/>
      <c r="AF2039" s="20"/>
      <c r="AG2039" s="23"/>
      <c r="AH2039" s="20"/>
      <c r="AI2039" s="20"/>
      <c r="AJ2039" s="20"/>
      <c r="AK2039" s="20"/>
      <c r="AL2039" s="20"/>
      <c r="AM2039" s="20"/>
      <c r="AN2039" s="20"/>
      <c r="AO2039" s="20"/>
      <c r="AP2039" s="20"/>
      <c r="AQ2039" s="20"/>
      <c r="AR2039" s="20"/>
      <c r="AS2039" s="20"/>
      <c r="AT2039" s="20"/>
      <c r="AU2039" s="20"/>
    </row>
    <row r="2040" spans="17:47" x14ac:dyDescent="0.35">
      <c r="Q2040" s="18">
        <v>219</v>
      </c>
      <c r="R2040" s="20"/>
      <c r="S2040" s="20"/>
      <c r="T2040" s="20"/>
      <c r="U2040" s="20"/>
      <c r="V2040" s="20"/>
      <c r="W2040" s="20"/>
      <c r="X2040" s="20"/>
      <c r="Y2040" s="20"/>
      <c r="Z2040" s="20"/>
      <c r="AA2040" s="20"/>
      <c r="AB2040" s="20"/>
      <c r="AC2040" s="20"/>
      <c r="AD2040" s="20"/>
      <c r="AE2040" s="20"/>
      <c r="AF2040" s="20"/>
      <c r="AG2040" s="23"/>
      <c r="AH2040" s="20"/>
      <c r="AI2040" s="20"/>
      <c r="AJ2040" s="20"/>
      <c r="AK2040" s="20"/>
      <c r="AL2040" s="20"/>
      <c r="AM2040" s="20"/>
      <c r="AN2040" s="20"/>
      <c r="AO2040" s="20"/>
      <c r="AP2040" s="20"/>
      <c r="AQ2040" s="20"/>
      <c r="AR2040" s="20"/>
      <c r="AS2040" s="20"/>
      <c r="AT2040" s="20"/>
      <c r="AU2040" s="20"/>
    </row>
    <row r="2041" spans="17:47" x14ac:dyDescent="0.35">
      <c r="Q2041" s="18">
        <v>400</v>
      </c>
      <c r="R2041" s="20"/>
      <c r="S2041" s="20"/>
      <c r="T2041" s="20"/>
      <c r="U2041" s="20"/>
      <c r="V2041" s="20"/>
      <c r="W2041" s="20"/>
      <c r="X2041" s="20"/>
      <c r="Y2041" s="20"/>
      <c r="Z2041" s="20"/>
      <c r="AA2041" s="20"/>
      <c r="AB2041" s="20"/>
      <c r="AC2041" s="20"/>
      <c r="AD2041" s="20"/>
      <c r="AE2041" s="20"/>
      <c r="AF2041" s="20"/>
      <c r="AG2041" s="23"/>
      <c r="AH2041" s="20"/>
      <c r="AI2041" s="20"/>
      <c r="AJ2041" s="20"/>
      <c r="AK2041" s="20"/>
      <c r="AL2041" s="20"/>
      <c r="AM2041" s="20"/>
      <c r="AN2041" s="20"/>
      <c r="AO2041" s="20"/>
      <c r="AP2041" s="20"/>
      <c r="AQ2041" s="20"/>
      <c r="AR2041" s="20"/>
      <c r="AS2041" s="20"/>
      <c r="AT2041" s="20"/>
      <c r="AU2041" s="20"/>
    </row>
    <row r="2042" spans="17:47" x14ac:dyDescent="0.35">
      <c r="Q2042" s="18">
        <v>253</v>
      </c>
      <c r="R2042" s="20"/>
      <c r="S2042" s="20"/>
      <c r="T2042" s="20"/>
      <c r="U2042" s="20"/>
      <c r="V2042" s="20"/>
      <c r="W2042" s="20"/>
      <c r="X2042" s="20"/>
      <c r="Y2042" s="20"/>
      <c r="Z2042" s="20"/>
      <c r="AA2042" s="20"/>
      <c r="AB2042" s="20"/>
      <c r="AC2042" s="20"/>
      <c r="AD2042" s="20"/>
      <c r="AE2042" s="20"/>
      <c r="AF2042" s="20"/>
      <c r="AG2042" s="23"/>
      <c r="AH2042" s="20"/>
      <c r="AI2042" s="20"/>
      <c r="AJ2042" s="20"/>
      <c r="AK2042" s="20"/>
      <c r="AL2042" s="20"/>
      <c r="AM2042" s="20"/>
      <c r="AN2042" s="20"/>
      <c r="AO2042" s="20"/>
      <c r="AP2042" s="20"/>
      <c r="AQ2042" s="20"/>
      <c r="AR2042" s="20"/>
      <c r="AS2042" s="20"/>
      <c r="AT2042" s="20"/>
      <c r="AU2042" s="20"/>
    </row>
    <row r="2043" spans="17:47" x14ac:dyDescent="0.35">
      <c r="Q2043" s="18">
        <v>548</v>
      </c>
      <c r="R2043" s="20"/>
      <c r="S2043" s="20"/>
      <c r="T2043" s="20"/>
      <c r="U2043" s="20"/>
      <c r="V2043" s="20"/>
      <c r="W2043" s="20"/>
      <c r="X2043" s="20"/>
      <c r="Y2043" s="20"/>
      <c r="Z2043" s="20"/>
      <c r="AA2043" s="20"/>
      <c r="AB2043" s="20"/>
      <c r="AC2043" s="20"/>
      <c r="AD2043" s="20"/>
      <c r="AE2043" s="20"/>
      <c r="AF2043" s="20"/>
      <c r="AG2043" s="23"/>
      <c r="AH2043" s="20"/>
      <c r="AI2043" s="20"/>
      <c r="AJ2043" s="20"/>
      <c r="AK2043" s="20"/>
      <c r="AL2043" s="20"/>
      <c r="AM2043" s="20"/>
      <c r="AN2043" s="20"/>
      <c r="AO2043" s="20"/>
      <c r="AP2043" s="20"/>
      <c r="AQ2043" s="20"/>
      <c r="AR2043" s="20"/>
      <c r="AS2043" s="20"/>
      <c r="AT2043" s="20"/>
      <c r="AU2043" s="20"/>
    </row>
    <row r="2044" spans="17:47" x14ac:dyDescent="0.35">
      <c r="Q2044" s="18">
        <v>374</v>
      </c>
      <c r="R2044" s="20"/>
      <c r="S2044" s="20"/>
      <c r="T2044" s="20"/>
      <c r="U2044" s="20"/>
      <c r="V2044" s="20"/>
      <c r="W2044" s="20"/>
      <c r="X2044" s="20"/>
      <c r="Y2044" s="20"/>
      <c r="Z2044" s="20"/>
      <c r="AA2044" s="20"/>
      <c r="AB2044" s="20"/>
      <c r="AC2044" s="20"/>
      <c r="AD2044" s="20"/>
      <c r="AE2044" s="20"/>
      <c r="AF2044" s="20"/>
      <c r="AG2044" s="23"/>
      <c r="AH2044" s="20"/>
      <c r="AI2044" s="20"/>
      <c r="AJ2044" s="20"/>
      <c r="AK2044" s="20"/>
      <c r="AL2044" s="20"/>
      <c r="AM2044" s="20"/>
      <c r="AN2044" s="20"/>
      <c r="AO2044" s="20"/>
      <c r="AP2044" s="20"/>
      <c r="AQ2044" s="20"/>
      <c r="AR2044" s="20"/>
      <c r="AS2044" s="20"/>
      <c r="AT2044" s="20"/>
      <c r="AU2044" s="20"/>
    </row>
    <row r="2045" spans="17:47" x14ac:dyDescent="0.35">
      <c r="Q2045" s="18">
        <v>784</v>
      </c>
      <c r="R2045" s="20"/>
      <c r="S2045" s="20"/>
      <c r="T2045" s="20"/>
      <c r="U2045" s="20"/>
      <c r="V2045" s="20"/>
      <c r="W2045" s="20"/>
      <c r="X2045" s="20"/>
      <c r="Y2045" s="20"/>
      <c r="Z2045" s="20"/>
      <c r="AA2045" s="20"/>
      <c r="AB2045" s="20"/>
      <c r="AC2045" s="20"/>
      <c r="AD2045" s="20"/>
      <c r="AE2045" s="20"/>
      <c r="AF2045" s="20"/>
      <c r="AG2045" s="23"/>
      <c r="AH2045" s="20"/>
      <c r="AI2045" s="20"/>
      <c r="AJ2045" s="20"/>
      <c r="AK2045" s="20"/>
      <c r="AL2045" s="20"/>
      <c r="AM2045" s="20"/>
      <c r="AN2045" s="20"/>
      <c r="AO2045" s="20"/>
      <c r="AP2045" s="20"/>
      <c r="AQ2045" s="20"/>
      <c r="AR2045" s="20"/>
      <c r="AS2045" s="20"/>
      <c r="AT2045" s="20"/>
      <c r="AU2045" s="20"/>
    </row>
    <row r="2046" spans="17:47" x14ac:dyDescent="0.35">
      <c r="Q2046" s="18">
        <v>488</v>
      </c>
      <c r="R2046" s="20"/>
      <c r="S2046" s="20"/>
      <c r="T2046" s="20"/>
      <c r="U2046" s="20"/>
      <c r="V2046" s="20"/>
      <c r="W2046" s="20"/>
      <c r="X2046" s="20"/>
      <c r="Y2046" s="20"/>
      <c r="Z2046" s="20"/>
      <c r="AA2046" s="20"/>
      <c r="AB2046" s="20"/>
      <c r="AC2046" s="20"/>
      <c r="AD2046" s="20"/>
      <c r="AE2046" s="20"/>
      <c r="AF2046" s="20"/>
      <c r="AG2046" s="23"/>
      <c r="AH2046" s="20"/>
      <c r="AI2046" s="20"/>
      <c r="AJ2046" s="20"/>
      <c r="AK2046" s="20"/>
      <c r="AL2046" s="20"/>
      <c r="AM2046" s="20"/>
      <c r="AN2046" s="20"/>
      <c r="AO2046" s="20"/>
      <c r="AP2046" s="20"/>
      <c r="AQ2046" s="20"/>
      <c r="AR2046" s="20"/>
      <c r="AS2046" s="20"/>
      <c r="AT2046" s="20"/>
      <c r="AU2046" s="20"/>
    </row>
    <row r="2047" spans="17:47" x14ac:dyDescent="0.35">
      <c r="Q2047" s="18">
        <v>537</v>
      </c>
      <c r="R2047" s="20"/>
      <c r="S2047" s="20"/>
      <c r="T2047" s="20"/>
      <c r="U2047" s="20"/>
      <c r="V2047" s="20"/>
      <c r="W2047" s="20"/>
      <c r="X2047" s="20"/>
      <c r="Y2047" s="20"/>
      <c r="Z2047" s="20"/>
      <c r="AA2047" s="20"/>
      <c r="AB2047" s="20"/>
      <c r="AC2047" s="20"/>
      <c r="AD2047" s="20"/>
      <c r="AE2047" s="20"/>
      <c r="AF2047" s="20"/>
      <c r="AG2047" s="23"/>
      <c r="AH2047" s="20"/>
      <c r="AI2047" s="20"/>
      <c r="AJ2047" s="20"/>
      <c r="AK2047" s="20"/>
      <c r="AL2047" s="20"/>
      <c r="AM2047" s="20"/>
      <c r="AN2047" s="20"/>
      <c r="AO2047" s="20"/>
      <c r="AP2047" s="20"/>
      <c r="AQ2047" s="20"/>
      <c r="AR2047" s="20"/>
      <c r="AS2047" s="20"/>
      <c r="AT2047" s="20"/>
      <c r="AU2047" s="20"/>
    </row>
    <row r="2048" spans="17:47" x14ac:dyDescent="0.35">
      <c r="Q2048" s="18">
        <v>57</v>
      </c>
      <c r="R2048" s="20"/>
      <c r="S2048" s="20"/>
      <c r="T2048" s="20"/>
      <c r="U2048" s="20"/>
      <c r="V2048" s="20"/>
      <c r="W2048" s="20"/>
      <c r="X2048" s="20"/>
      <c r="Y2048" s="20"/>
      <c r="Z2048" s="20"/>
      <c r="AA2048" s="20"/>
      <c r="AB2048" s="20"/>
      <c r="AC2048" s="20"/>
      <c r="AD2048" s="20"/>
      <c r="AE2048" s="20"/>
      <c r="AF2048" s="20"/>
      <c r="AG2048" s="23"/>
      <c r="AH2048" s="20"/>
      <c r="AI2048" s="20"/>
      <c r="AJ2048" s="20"/>
      <c r="AK2048" s="20"/>
      <c r="AL2048" s="20"/>
      <c r="AM2048" s="20"/>
      <c r="AN2048" s="20"/>
      <c r="AO2048" s="20"/>
      <c r="AP2048" s="20"/>
      <c r="AQ2048" s="20"/>
      <c r="AR2048" s="20"/>
      <c r="AS2048" s="20"/>
      <c r="AT2048" s="20"/>
      <c r="AU2048" s="20"/>
    </row>
    <row r="2049" spans="17:47" x14ac:dyDescent="0.35">
      <c r="Q2049" s="18">
        <v>916</v>
      </c>
      <c r="R2049" s="20"/>
      <c r="S2049" s="20"/>
      <c r="T2049" s="20"/>
      <c r="U2049" s="20"/>
      <c r="V2049" s="20"/>
      <c r="W2049" s="20"/>
      <c r="X2049" s="20"/>
      <c r="Y2049" s="20"/>
      <c r="Z2049" s="20"/>
      <c r="AA2049" s="20"/>
      <c r="AB2049" s="20"/>
      <c r="AC2049" s="20"/>
      <c r="AD2049" s="20"/>
      <c r="AE2049" s="20"/>
      <c r="AF2049" s="20"/>
      <c r="AG2049" s="23"/>
      <c r="AH2049" s="20"/>
      <c r="AI2049" s="20"/>
      <c r="AJ2049" s="20"/>
      <c r="AK2049" s="20"/>
      <c r="AL2049" s="20"/>
      <c r="AM2049" s="20"/>
      <c r="AN2049" s="20"/>
      <c r="AO2049" s="20"/>
      <c r="AP2049" s="20"/>
      <c r="AQ2049" s="20"/>
      <c r="AR2049" s="20"/>
      <c r="AS2049" s="20"/>
      <c r="AT2049" s="20"/>
      <c r="AU2049" s="20"/>
    </row>
    <row r="2050" spans="17:47" x14ac:dyDescent="0.35">
      <c r="Q2050" s="18">
        <v>393</v>
      </c>
      <c r="R2050" s="20"/>
      <c r="S2050" s="20"/>
      <c r="T2050" s="20"/>
      <c r="U2050" s="20"/>
      <c r="V2050" s="20"/>
      <c r="W2050" s="20"/>
      <c r="X2050" s="20"/>
      <c r="Y2050" s="20"/>
      <c r="Z2050" s="20"/>
      <c r="AA2050" s="20"/>
      <c r="AB2050" s="20"/>
      <c r="AC2050" s="20"/>
      <c r="AD2050" s="20"/>
      <c r="AE2050" s="20"/>
      <c r="AF2050" s="20"/>
      <c r="AG2050" s="23"/>
      <c r="AH2050" s="20"/>
      <c r="AI2050" s="20"/>
      <c r="AJ2050" s="20"/>
      <c r="AK2050" s="20"/>
      <c r="AL2050" s="20"/>
      <c r="AM2050" s="20"/>
      <c r="AN2050" s="20"/>
      <c r="AO2050" s="20"/>
      <c r="AP2050" s="20"/>
      <c r="AQ2050" s="20"/>
      <c r="AR2050" s="20"/>
      <c r="AS2050" s="20"/>
      <c r="AT2050" s="20"/>
      <c r="AU2050" s="20"/>
    </row>
    <row r="2051" spans="17:47" x14ac:dyDescent="0.35">
      <c r="Q2051" s="18">
        <v>889</v>
      </c>
      <c r="R2051" s="20"/>
      <c r="S2051" s="20"/>
      <c r="T2051" s="20"/>
      <c r="U2051" s="20"/>
      <c r="V2051" s="20"/>
      <c r="W2051" s="20"/>
      <c r="X2051" s="20"/>
      <c r="Y2051" s="20"/>
      <c r="Z2051" s="20"/>
      <c r="AA2051" s="20"/>
      <c r="AB2051" s="20"/>
      <c r="AC2051" s="20"/>
      <c r="AD2051" s="20"/>
      <c r="AE2051" s="20"/>
      <c r="AF2051" s="20"/>
      <c r="AG2051" s="23"/>
      <c r="AH2051" s="20"/>
      <c r="AI2051" s="20"/>
      <c r="AJ2051" s="20"/>
      <c r="AK2051" s="20"/>
      <c r="AL2051" s="20"/>
      <c r="AM2051" s="20"/>
      <c r="AN2051" s="20"/>
      <c r="AO2051" s="20"/>
      <c r="AP2051" s="20"/>
      <c r="AQ2051" s="20"/>
      <c r="AR2051" s="20"/>
      <c r="AS2051" s="20"/>
      <c r="AT2051" s="20"/>
      <c r="AU2051" s="20"/>
    </row>
    <row r="2052" spans="17:47" x14ac:dyDescent="0.35">
      <c r="Q2052" s="18">
        <v>480</v>
      </c>
      <c r="R2052" s="20"/>
      <c r="S2052" s="20"/>
      <c r="T2052" s="20"/>
      <c r="U2052" s="20"/>
      <c r="V2052" s="20"/>
      <c r="W2052" s="20"/>
      <c r="X2052" s="20"/>
      <c r="Y2052" s="20"/>
      <c r="Z2052" s="20"/>
      <c r="AA2052" s="20"/>
      <c r="AB2052" s="20"/>
      <c r="AC2052" s="20"/>
      <c r="AD2052" s="20"/>
      <c r="AE2052" s="20"/>
      <c r="AF2052" s="20"/>
      <c r="AG2052" s="23"/>
      <c r="AH2052" s="20"/>
      <c r="AI2052" s="20"/>
      <c r="AJ2052" s="20"/>
      <c r="AK2052" s="20"/>
      <c r="AL2052" s="20"/>
      <c r="AM2052" s="20"/>
      <c r="AN2052" s="20"/>
      <c r="AO2052" s="20"/>
      <c r="AP2052" s="20"/>
      <c r="AQ2052" s="20"/>
      <c r="AR2052" s="20"/>
      <c r="AS2052" s="20"/>
      <c r="AT2052" s="20"/>
      <c r="AU2052" s="20"/>
    </row>
    <row r="2053" spans="17:47" x14ac:dyDescent="0.35">
      <c r="Q2053" s="18">
        <v>1253</v>
      </c>
      <c r="R2053" s="20"/>
      <c r="S2053" s="20"/>
      <c r="T2053" s="20"/>
      <c r="U2053" s="20"/>
      <c r="V2053" s="20"/>
      <c r="W2053" s="20"/>
      <c r="X2053" s="20"/>
      <c r="Y2053" s="20"/>
      <c r="Z2053" s="20"/>
      <c r="AA2053" s="20"/>
      <c r="AB2053" s="20"/>
      <c r="AC2053" s="20"/>
      <c r="AD2053" s="20"/>
      <c r="AE2053" s="20"/>
      <c r="AF2053" s="20"/>
      <c r="AG2053" s="23"/>
      <c r="AH2053" s="20"/>
      <c r="AI2053" s="20"/>
      <c r="AJ2053" s="20"/>
      <c r="AK2053" s="20"/>
      <c r="AL2053" s="20"/>
      <c r="AM2053" s="20"/>
      <c r="AN2053" s="20"/>
      <c r="AO2053" s="20"/>
      <c r="AP2053" s="20"/>
      <c r="AQ2053" s="20"/>
      <c r="AR2053" s="20"/>
      <c r="AS2053" s="20"/>
      <c r="AT2053" s="20"/>
      <c r="AU2053" s="20"/>
    </row>
    <row r="2054" spans="17:47" x14ac:dyDescent="0.35">
      <c r="Q2054" s="18">
        <v>402</v>
      </c>
      <c r="R2054" s="20"/>
      <c r="S2054" s="20"/>
      <c r="T2054" s="20"/>
      <c r="U2054" s="20"/>
      <c r="V2054" s="20"/>
      <c r="W2054" s="20"/>
      <c r="X2054" s="20"/>
      <c r="Y2054" s="20"/>
      <c r="Z2054" s="20"/>
      <c r="AA2054" s="20"/>
      <c r="AB2054" s="20"/>
      <c r="AC2054" s="20"/>
      <c r="AD2054" s="20"/>
      <c r="AE2054" s="20"/>
      <c r="AF2054" s="20"/>
      <c r="AG2054" s="23"/>
      <c r="AH2054" s="20"/>
      <c r="AI2054" s="20"/>
      <c r="AJ2054" s="20"/>
      <c r="AK2054" s="20"/>
      <c r="AL2054" s="20"/>
      <c r="AM2054" s="20"/>
      <c r="AN2054" s="20"/>
      <c r="AO2054" s="20"/>
      <c r="AP2054" s="20"/>
      <c r="AQ2054" s="20"/>
      <c r="AR2054" s="20"/>
      <c r="AS2054" s="20"/>
      <c r="AT2054" s="20"/>
      <c r="AU2054" s="20"/>
    </row>
    <row r="2055" spans="17:47" x14ac:dyDescent="0.35">
      <c r="Q2055" s="18">
        <v>862</v>
      </c>
      <c r="R2055" s="20"/>
      <c r="S2055" s="20"/>
      <c r="T2055" s="20"/>
      <c r="U2055" s="20"/>
      <c r="V2055" s="20"/>
      <c r="W2055" s="20"/>
      <c r="X2055" s="20"/>
      <c r="Y2055" s="20"/>
      <c r="Z2055" s="20"/>
      <c r="AA2055" s="20"/>
      <c r="AB2055" s="20"/>
      <c r="AC2055" s="20"/>
      <c r="AD2055" s="20"/>
      <c r="AE2055" s="20"/>
      <c r="AF2055" s="20"/>
      <c r="AG2055" s="23"/>
      <c r="AH2055" s="20"/>
      <c r="AI2055" s="20"/>
      <c r="AJ2055" s="20"/>
      <c r="AK2055" s="20"/>
      <c r="AL2055" s="20"/>
      <c r="AM2055" s="20"/>
      <c r="AN2055" s="20"/>
      <c r="AO2055" s="20"/>
      <c r="AP2055" s="20"/>
      <c r="AQ2055" s="20"/>
      <c r="AR2055" s="20"/>
      <c r="AS2055" s="20"/>
      <c r="AT2055" s="20"/>
      <c r="AU2055" s="20"/>
    </row>
    <row r="2056" spans="17:47" x14ac:dyDescent="0.35">
      <c r="Q2056" s="18">
        <v>481</v>
      </c>
      <c r="R2056" s="20"/>
      <c r="S2056" s="20"/>
      <c r="T2056" s="20"/>
      <c r="U2056" s="20"/>
      <c r="V2056" s="20"/>
      <c r="W2056" s="20"/>
      <c r="X2056" s="20"/>
      <c r="Y2056" s="20"/>
      <c r="Z2056" s="20"/>
      <c r="AA2056" s="20"/>
      <c r="AB2056" s="20"/>
      <c r="AC2056" s="20"/>
      <c r="AD2056" s="20"/>
      <c r="AE2056" s="20"/>
      <c r="AF2056" s="20"/>
      <c r="AG2056" s="23"/>
      <c r="AH2056" s="20"/>
      <c r="AI2056" s="20"/>
      <c r="AJ2056" s="20"/>
      <c r="AK2056" s="20"/>
      <c r="AL2056" s="20"/>
      <c r="AM2056" s="20"/>
      <c r="AN2056" s="20"/>
      <c r="AO2056" s="20"/>
      <c r="AP2056" s="20"/>
      <c r="AQ2056" s="20"/>
      <c r="AR2056" s="20"/>
      <c r="AS2056" s="20"/>
      <c r="AT2056" s="20"/>
      <c r="AU2056" s="20"/>
    </row>
    <row r="2057" spans="17:47" x14ac:dyDescent="0.35">
      <c r="Q2057" s="18">
        <v>506</v>
      </c>
      <c r="R2057" s="20"/>
      <c r="S2057" s="20"/>
      <c r="T2057" s="20"/>
      <c r="U2057" s="20"/>
      <c r="V2057" s="20"/>
      <c r="W2057" s="20"/>
      <c r="X2057" s="20"/>
      <c r="Y2057" s="20"/>
      <c r="Z2057" s="20"/>
      <c r="AA2057" s="20"/>
      <c r="AB2057" s="20"/>
      <c r="AC2057" s="20"/>
      <c r="AD2057" s="20"/>
      <c r="AE2057" s="20"/>
      <c r="AF2057" s="20"/>
      <c r="AG2057" s="23"/>
      <c r="AH2057" s="20"/>
      <c r="AI2057" s="20"/>
      <c r="AJ2057" s="20"/>
      <c r="AK2057" s="20"/>
      <c r="AL2057" s="20"/>
      <c r="AM2057" s="20"/>
      <c r="AN2057" s="20"/>
      <c r="AO2057" s="20"/>
      <c r="AP2057" s="20"/>
      <c r="AQ2057" s="20"/>
      <c r="AR2057" s="20"/>
      <c r="AS2057" s="20"/>
      <c r="AT2057" s="20"/>
      <c r="AU2057" s="20"/>
    </row>
    <row r="2058" spans="17:47" x14ac:dyDescent="0.35">
      <c r="Q2058" s="18">
        <v>515</v>
      </c>
      <c r="R2058" s="20"/>
      <c r="S2058" s="20"/>
      <c r="T2058" s="20"/>
      <c r="U2058" s="20"/>
      <c r="V2058" s="20"/>
      <c r="W2058" s="20"/>
      <c r="X2058" s="20"/>
      <c r="Y2058" s="20"/>
      <c r="Z2058" s="20"/>
      <c r="AA2058" s="20"/>
      <c r="AB2058" s="20"/>
      <c r="AC2058" s="20"/>
      <c r="AD2058" s="20"/>
      <c r="AE2058" s="20"/>
      <c r="AF2058" s="20"/>
      <c r="AG2058" s="23"/>
      <c r="AH2058" s="20"/>
      <c r="AI2058" s="20"/>
      <c r="AJ2058" s="20"/>
      <c r="AK2058" s="20"/>
      <c r="AL2058" s="20"/>
      <c r="AM2058" s="20"/>
      <c r="AN2058" s="20"/>
      <c r="AO2058" s="20"/>
      <c r="AP2058" s="20"/>
      <c r="AQ2058" s="20"/>
      <c r="AR2058" s="20"/>
      <c r="AS2058" s="20"/>
      <c r="AT2058" s="20"/>
      <c r="AU2058" s="20"/>
    </row>
    <row r="2059" spans="17:47" x14ac:dyDescent="0.35">
      <c r="Q2059" s="18">
        <v>507</v>
      </c>
      <c r="R2059" s="20"/>
      <c r="S2059" s="20"/>
      <c r="T2059" s="20"/>
      <c r="U2059" s="20"/>
      <c r="V2059" s="20"/>
      <c r="W2059" s="20"/>
      <c r="X2059" s="20"/>
      <c r="Y2059" s="20"/>
      <c r="Z2059" s="20"/>
      <c r="AA2059" s="20"/>
      <c r="AB2059" s="20"/>
      <c r="AC2059" s="20"/>
      <c r="AD2059" s="20"/>
      <c r="AE2059" s="20"/>
      <c r="AF2059" s="20"/>
      <c r="AG2059" s="23"/>
      <c r="AH2059" s="20"/>
      <c r="AI2059" s="20"/>
      <c r="AJ2059" s="20"/>
      <c r="AK2059" s="20"/>
      <c r="AL2059" s="20"/>
      <c r="AM2059" s="20"/>
      <c r="AN2059" s="20"/>
      <c r="AO2059" s="20"/>
      <c r="AP2059" s="20"/>
      <c r="AQ2059" s="20"/>
      <c r="AR2059" s="20"/>
      <c r="AS2059" s="20"/>
      <c r="AT2059" s="20"/>
      <c r="AU2059" s="20"/>
    </row>
    <row r="2060" spans="17:47" x14ac:dyDescent="0.35">
      <c r="Q2060" s="18">
        <v>474</v>
      </c>
      <c r="R2060" s="20"/>
      <c r="S2060" s="20"/>
      <c r="T2060" s="20"/>
      <c r="U2060" s="20"/>
      <c r="V2060" s="20"/>
      <c r="W2060" s="20"/>
      <c r="X2060" s="20"/>
      <c r="Y2060" s="20"/>
      <c r="Z2060" s="20"/>
      <c r="AA2060" s="20"/>
      <c r="AB2060" s="20"/>
      <c r="AC2060" s="20"/>
      <c r="AD2060" s="20"/>
      <c r="AE2060" s="20"/>
      <c r="AF2060" s="20"/>
      <c r="AG2060" s="23"/>
      <c r="AH2060" s="20"/>
      <c r="AI2060" s="20"/>
      <c r="AJ2060" s="20"/>
      <c r="AK2060" s="20"/>
      <c r="AL2060" s="20"/>
      <c r="AM2060" s="20"/>
      <c r="AN2060" s="20"/>
      <c r="AO2060" s="20"/>
      <c r="AP2060" s="20"/>
      <c r="AQ2060" s="20"/>
      <c r="AR2060" s="20"/>
      <c r="AS2060" s="20"/>
      <c r="AT2060" s="20"/>
      <c r="AU2060" s="20"/>
    </row>
    <row r="2061" spans="17:47" x14ac:dyDescent="0.35">
      <c r="Q2061" s="18">
        <v>470</v>
      </c>
      <c r="R2061" s="20"/>
      <c r="S2061" s="20"/>
      <c r="T2061" s="20"/>
      <c r="U2061" s="20"/>
      <c r="V2061" s="20"/>
      <c r="W2061" s="20"/>
      <c r="X2061" s="20"/>
      <c r="Y2061" s="20"/>
      <c r="Z2061" s="20"/>
      <c r="AA2061" s="20"/>
      <c r="AB2061" s="20"/>
      <c r="AC2061" s="20"/>
      <c r="AD2061" s="20"/>
      <c r="AE2061" s="20"/>
      <c r="AF2061" s="20"/>
      <c r="AG2061" s="23"/>
      <c r="AH2061" s="20"/>
      <c r="AI2061" s="20"/>
      <c r="AJ2061" s="20"/>
      <c r="AK2061" s="20"/>
      <c r="AL2061" s="20"/>
      <c r="AM2061" s="20"/>
      <c r="AN2061" s="20"/>
      <c r="AO2061" s="20"/>
      <c r="AP2061" s="20"/>
      <c r="AQ2061" s="20"/>
      <c r="AR2061" s="20"/>
      <c r="AS2061" s="20"/>
      <c r="AT2061" s="20"/>
      <c r="AU2061" s="20"/>
    </row>
    <row r="2062" spans="17:47" x14ac:dyDescent="0.35">
      <c r="Q2062" s="18">
        <v>525</v>
      </c>
      <c r="R2062" s="20"/>
      <c r="S2062" s="20"/>
      <c r="T2062" s="20"/>
      <c r="U2062" s="20"/>
      <c r="V2062" s="20"/>
      <c r="W2062" s="20"/>
      <c r="X2062" s="20"/>
      <c r="Y2062" s="20"/>
      <c r="Z2062" s="20"/>
      <c r="AA2062" s="20"/>
      <c r="AB2062" s="20"/>
      <c r="AC2062" s="20"/>
      <c r="AD2062" s="20"/>
      <c r="AE2062" s="20"/>
      <c r="AF2062" s="20"/>
      <c r="AG2062" s="23"/>
      <c r="AH2062" s="20"/>
      <c r="AI2062" s="20"/>
      <c r="AJ2062" s="20"/>
      <c r="AK2062" s="20"/>
      <c r="AL2062" s="20"/>
      <c r="AM2062" s="20"/>
      <c r="AN2062" s="20"/>
      <c r="AO2062" s="20"/>
      <c r="AP2062" s="20"/>
      <c r="AQ2062" s="20"/>
      <c r="AR2062" s="20"/>
      <c r="AS2062" s="20"/>
      <c r="AT2062" s="20"/>
      <c r="AU2062" s="20"/>
    </row>
    <row r="2063" spans="17:47" x14ac:dyDescent="0.35">
      <c r="Q2063" s="18">
        <v>688</v>
      </c>
      <c r="R2063" s="20"/>
      <c r="S2063" s="20"/>
      <c r="T2063" s="20"/>
      <c r="U2063" s="20"/>
      <c r="V2063" s="20"/>
      <c r="W2063" s="20"/>
      <c r="X2063" s="20"/>
      <c r="Y2063" s="20"/>
      <c r="Z2063" s="20"/>
      <c r="AA2063" s="20"/>
      <c r="AB2063" s="20"/>
      <c r="AC2063" s="20"/>
      <c r="AD2063" s="20"/>
      <c r="AE2063" s="20"/>
      <c r="AF2063" s="20"/>
      <c r="AG2063" s="23"/>
      <c r="AH2063" s="20"/>
      <c r="AI2063" s="20"/>
      <c r="AJ2063" s="20"/>
      <c r="AK2063" s="20"/>
      <c r="AL2063" s="20"/>
      <c r="AM2063" s="20"/>
      <c r="AN2063" s="20"/>
      <c r="AO2063" s="20"/>
      <c r="AP2063" s="20"/>
      <c r="AQ2063" s="20"/>
      <c r="AR2063" s="20"/>
      <c r="AS2063" s="20"/>
      <c r="AT2063" s="20"/>
      <c r="AU2063" s="20"/>
    </row>
    <row r="2064" spans="17:47" x14ac:dyDescent="0.35">
      <c r="Q2064" s="18">
        <v>995</v>
      </c>
      <c r="R2064" s="20"/>
      <c r="S2064" s="20"/>
      <c r="T2064" s="20"/>
      <c r="U2064" s="20"/>
      <c r="V2064" s="20"/>
      <c r="W2064" s="20"/>
      <c r="X2064" s="20"/>
      <c r="Y2064" s="20"/>
      <c r="Z2064" s="20"/>
      <c r="AA2064" s="20"/>
      <c r="AB2064" s="20"/>
      <c r="AC2064" s="20"/>
      <c r="AD2064" s="20"/>
      <c r="AE2064" s="20"/>
      <c r="AF2064" s="20"/>
      <c r="AG2064" s="23"/>
      <c r="AH2064" s="20"/>
      <c r="AI2064" s="20"/>
      <c r="AJ2064" s="20"/>
      <c r="AK2064" s="20"/>
      <c r="AL2064" s="20"/>
      <c r="AM2064" s="20"/>
      <c r="AN2064" s="20"/>
      <c r="AO2064" s="20"/>
      <c r="AP2064" s="20"/>
      <c r="AQ2064" s="20"/>
      <c r="AR2064" s="20"/>
      <c r="AS2064" s="20"/>
      <c r="AT2064" s="20"/>
      <c r="AU2064" s="20"/>
    </row>
    <row r="2065" spans="17:47" x14ac:dyDescent="0.35">
      <c r="Q2065" s="18">
        <v>316</v>
      </c>
      <c r="R2065" s="20"/>
      <c r="S2065" s="20"/>
      <c r="T2065" s="20"/>
      <c r="U2065" s="20"/>
      <c r="V2065" s="20"/>
      <c r="W2065" s="20"/>
      <c r="X2065" s="20"/>
      <c r="Y2065" s="20"/>
      <c r="Z2065" s="20"/>
      <c r="AA2065" s="20"/>
      <c r="AB2065" s="20"/>
      <c r="AC2065" s="20"/>
      <c r="AD2065" s="20"/>
      <c r="AE2065" s="20"/>
      <c r="AF2065" s="20"/>
      <c r="AG2065" s="23"/>
      <c r="AH2065" s="20"/>
      <c r="AI2065" s="20"/>
      <c r="AJ2065" s="20"/>
      <c r="AK2065" s="20"/>
      <c r="AL2065" s="20"/>
      <c r="AM2065" s="20"/>
      <c r="AN2065" s="20"/>
      <c r="AO2065" s="20"/>
      <c r="AP2065" s="20"/>
      <c r="AQ2065" s="20"/>
      <c r="AR2065" s="20"/>
      <c r="AS2065" s="20"/>
      <c r="AT2065" s="20"/>
      <c r="AU2065" s="20"/>
    </row>
    <row r="2066" spans="17:47" x14ac:dyDescent="0.35">
      <c r="Q2066" s="18">
        <v>869</v>
      </c>
      <c r="R2066" s="20"/>
      <c r="S2066" s="20"/>
      <c r="T2066" s="20"/>
      <c r="U2066" s="20"/>
      <c r="V2066" s="20"/>
      <c r="W2066" s="20"/>
      <c r="X2066" s="20"/>
      <c r="Y2066" s="20"/>
      <c r="Z2066" s="20"/>
      <c r="AA2066" s="20"/>
      <c r="AB2066" s="20"/>
      <c r="AC2066" s="20"/>
      <c r="AD2066" s="20"/>
      <c r="AE2066" s="20"/>
      <c r="AF2066" s="20"/>
      <c r="AG2066" s="23"/>
      <c r="AH2066" s="20"/>
      <c r="AI2066" s="20"/>
      <c r="AJ2066" s="20"/>
      <c r="AK2066" s="20"/>
      <c r="AL2066" s="20"/>
      <c r="AM2066" s="20"/>
      <c r="AN2066" s="20"/>
      <c r="AO2066" s="20"/>
      <c r="AP2066" s="20"/>
      <c r="AQ2066" s="20"/>
      <c r="AR2066" s="20"/>
      <c r="AS2066" s="20"/>
      <c r="AT2066" s="20"/>
      <c r="AU2066" s="20"/>
    </row>
    <row r="2067" spans="17:47" x14ac:dyDescent="0.35">
      <c r="Q2067" s="18">
        <v>556</v>
      </c>
      <c r="R2067" s="20"/>
      <c r="S2067" s="20"/>
      <c r="T2067" s="20"/>
      <c r="U2067" s="20"/>
      <c r="V2067" s="20"/>
      <c r="W2067" s="20"/>
      <c r="X2067" s="20"/>
      <c r="Y2067" s="20"/>
      <c r="Z2067" s="20"/>
      <c r="AA2067" s="20"/>
      <c r="AB2067" s="20"/>
      <c r="AC2067" s="20"/>
      <c r="AD2067" s="20"/>
      <c r="AE2067" s="20"/>
      <c r="AF2067" s="20"/>
      <c r="AG2067" s="23"/>
      <c r="AH2067" s="20"/>
      <c r="AI2067" s="20"/>
      <c r="AJ2067" s="20"/>
      <c r="AK2067" s="20"/>
      <c r="AL2067" s="20"/>
      <c r="AM2067" s="20"/>
      <c r="AN2067" s="20"/>
      <c r="AO2067" s="20"/>
      <c r="AP2067" s="20"/>
      <c r="AQ2067" s="20"/>
      <c r="AR2067" s="20"/>
      <c r="AS2067" s="20"/>
      <c r="AT2067" s="20"/>
      <c r="AU2067" s="20"/>
    </row>
    <row r="2068" spans="17:47" x14ac:dyDescent="0.35">
      <c r="Q2068" s="18">
        <v>1351</v>
      </c>
      <c r="R2068" s="20"/>
      <c r="S2068" s="20"/>
      <c r="T2068" s="20"/>
      <c r="U2068" s="20"/>
      <c r="V2068" s="20"/>
      <c r="W2068" s="20"/>
      <c r="X2068" s="20"/>
      <c r="Y2068" s="20"/>
      <c r="Z2068" s="20"/>
      <c r="AA2068" s="20"/>
      <c r="AB2068" s="20"/>
      <c r="AC2068" s="20"/>
      <c r="AD2068" s="20"/>
      <c r="AE2068" s="20"/>
      <c r="AF2068" s="20"/>
      <c r="AG2068" s="23"/>
      <c r="AH2068" s="20"/>
      <c r="AI2068" s="20"/>
      <c r="AJ2068" s="20"/>
      <c r="AK2068" s="20"/>
      <c r="AL2068" s="20"/>
      <c r="AM2068" s="20"/>
      <c r="AN2068" s="20"/>
      <c r="AO2068" s="20"/>
      <c r="AP2068" s="20"/>
      <c r="AQ2068" s="20"/>
      <c r="AR2068" s="20"/>
      <c r="AS2068" s="20"/>
      <c r="AT2068" s="20"/>
      <c r="AU2068" s="20"/>
    </row>
    <row r="2069" spans="17:47" x14ac:dyDescent="0.35">
      <c r="Q2069" s="18">
        <v>635</v>
      </c>
      <c r="R2069" s="20"/>
      <c r="S2069" s="20"/>
      <c r="T2069" s="20"/>
      <c r="U2069" s="20"/>
      <c r="V2069" s="20"/>
      <c r="W2069" s="20"/>
      <c r="X2069" s="20"/>
      <c r="Y2069" s="20"/>
      <c r="Z2069" s="20"/>
      <c r="AA2069" s="20"/>
      <c r="AB2069" s="20"/>
      <c r="AC2069" s="20"/>
      <c r="AD2069" s="20"/>
      <c r="AE2069" s="20"/>
      <c r="AF2069" s="20"/>
      <c r="AG2069" s="23"/>
      <c r="AH2069" s="20"/>
      <c r="AI2069" s="20"/>
      <c r="AJ2069" s="20"/>
      <c r="AK2069" s="20"/>
      <c r="AL2069" s="20"/>
      <c r="AM2069" s="20"/>
      <c r="AN2069" s="20"/>
      <c r="AO2069" s="20"/>
      <c r="AP2069" s="20"/>
      <c r="AQ2069" s="20"/>
      <c r="AR2069" s="20"/>
      <c r="AS2069" s="20"/>
      <c r="AT2069" s="20"/>
      <c r="AU2069" s="20"/>
    </row>
    <row r="2070" spans="17:47" x14ac:dyDescent="0.35">
      <c r="Q2070" s="18">
        <v>647</v>
      </c>
      <c r="R2070" s="20"/>
      <c r="S2070" s="20"/>
      <c r="T2070" s="20"/>
      <c r="U2070" s="20"/>
      <c r="V2070" s="20"/>
      <c r="W2070" s="20"/>
      <c r="X2070" s="20"/>
      <c r="Y2070" s="20"/>
      <c r="Z2070" s="20"/>
      <c r="AA2070" s="20"/>
      <c r="AB2070" s="20"/>
      <c r="AC2070" s="20"/>
      <c r="AD2070" s="20"/>
      <c r="AE2070" s="20"/>
      <c r="AF2070" s="20"/>
      <c r="AG2070" s="23"/>
      <c r="AH2070" s="20"/>
      <c r="AI2070" s="20"/>
      <c r="AJ2070" s="20"/>
      <c r="AK2070" s="20"/>
      <c r="AL2070" s="20"/>
      <c r="AM2070" s="20"/>
      <c r="AN2070" s="20"/>
      <c r="AO2070" s="20"/>
      <c r="AP2070" s="20"/>
      <c r="AQ2070" s="20"/>
      <c r="AR2070" s="20"/>
      <c r="AS2070" s="20"/>
      <c r="AT2070" s="20"/>
      <c r="AU2070" s="20"/>
    </row>
    <row r="2071" spans="17:47" x14ac:dyDescent="0.35">
      <c r="Q2071" s="18">
        <v>811</v>
      </c>
      <c r="R2071" s="20"/>
      <c r="S2071" s="20"/>
      <c r="T2071" s="20"/>
      <c r="U2071" s="20"/>
      <c r="V2071" s="20"/>
      <c r="W2071" s="20"/>
      <c r="X2071" s="20"/>
      <c r="Y2071" s="20"/>
      <c r="Z2071" s="20"/>
      <c r="AA2071" s="20"/>
      <c r="AB2071" s="20"/>
      <c r="AC2071" s="20"/>
      <c r="AD2071" s="20"/>
      <c r="AE2071" s="20"/>
      <c r="AF2071" s="20"/>
      <c r="AG2071" s="23"/>
      <c r="AH2071" s="20"/>
      <c r="AI2071" s="20"/>
      <c r="AJ2071" s="20"/>
      <c r="AK2071" s="20"/>
      <c r="AL2071" s="20"/>
      <c r="AM2071" s="20"/>
      <c r="AN2071" s="20"/>
      <c r="AO2071" s="20"/>
      <c r="AP2071" s="20"/>
      <c r="AQ2071" s="20"/>
      <c r="AR2071" s="20"/>
      <c r="AS2071" s="20"/>
      <c r="AT2071" s="20"/>
      <c r="AU2071" s="20"/>
    </row>
    <row r="2072" spans="17:47" x14ac:dyDescent="0.35">
      <c r="Q2072" s="18">
        <v>643</v>
      </c>
      <c r="R2072" s="20"/>
      <c r="S2072" s="20"/>
      <c r="T2072" s="20"/>
      <c r="U2072" s="20"/>
      <c r="V2072" s="20"/>
      <c r="W2072" s="20"/>
      <c r="X2072" s="20"/>
      <c r="Y2072" s="20"/>
      <c r="Z2072" s="20"/>
      <c r="AA2072" s="20"/>
      <c r="AB2072" s="20"/>
      <c r="AC2072" s="20"/>
      <c r="AD2072" s="20"/>
      <c r="AE2072" s="20"/>
      <c r="AF2072" s="20"/>
      <c r="AG2072" s="23"/>
      <c r="AH2072" s="20"/>
      <c r="AI2072" s="20"/>
      <c r="AJ2072" s="20"/>
      <c r="AK2072" s="20"/>
      <c r="AL2072" s="20"/>
      <c r="AM2072" s="20"/>
      <c r="AN2072" s="20"/>
      <c r="AO2072" s="20"/>
      <c r="AP2072" s="20"/>
      <c r="AQ2072" s="20"/>
      <c r="AR2072" s="20"/>
      <c r="AS2072" s="20"/>
      <c r="AT2072" s="20"/>
      <c r="AU2072" s="20"/>
    </row>
    <row r="2073" spans="17:47" x14ac:dyDescent="0.35">
      <c r="Q2073" s="18">
        <v>198</v>
      </c>
      <c r="R2073" s="20"/>
      <c r="S2073" s="20"/>
      <c r="T2073" s="20"/>
      <c r="U2073" s="20"/>
      <c r="V2073" s="20"/>
      <c r="W2073" s="20"/>
      <c r="X2073" s="20"/>
      <c r="Y2073" s="20"/>
      <c r="Z2073" s="20"/>
      <c r="AA2073" s="20"/>
      <c r="AB2073" s="20"/>
      <c r="AC2073" s="20"/>
      <c r="AD2073" s="20"/>
      <c r="AE2073" s="20"/>
      <c r="AF2073" s="20"/>
      <c r="AG2073" s="23"/>
      <c r="AH2073" s="20"/>
      <c r="AI2073" s="20"/>
      <c r="AJ2073" s="20"/>
      <c r="AK2073" s="20"/>
      <c r="AL2073" s="20"/>
      <c r="AM2073" s="20"/>
      <c r="AN2073" s="20"/>
      <c r="AO2073" s="20"/>
      <c r="AP2073" s="20"/>
      <c r="AQ2073" s="20"/>
      <c r="AR2073" s="20"/>
      <c r="AS2073" s="20"/>
      <c r="AT2073" s="20"/>
      <c r="AU2073" s="20"/>
    </row>
    <row r="2074" spans="17:47" x14ac:dyDescent="0.35">
      <c r="Q2074" s="18">
        <v>55</v>
      </c>
      <c r="R2074" s="20"/>
      <c r="S2074" s="20"/>
      <c r="T2074" s="20"/>
      <c r="U2074" s="20"/>
      <c r="V2074" s="20"/>
      <c r="W2074" s="20"/>
      <c r="X2074" s="20"/>
      <c r="Y2074" s="20"/>
      <c r="Z2074" s="20"/>
      <c r="AA2074" s="20"/>
      <c r="AB2074" s="20"/>
      <c r="AC2074" s="20"/>
      <c r="AD2074" s="20"/>
      <c r="AE2074" s="20"/>
      <c r="AF2074" s="20"/>
      <c r="AG2074" s="23"/>
      <c r="AH2074" s="20"/>
      <c r="AI2074" s="20"/>
      <c r="AJ2074" s="20"/>
      <c r="AK2074" s="20"/>
      <c r="AL2074" s="20"/>
      <c r="AM2074" s="20"/>
      <c r="AN2074" s="20"/>
      <c r="AO2074" s="20"/>
      <c r="AP2074" s="20"/>
      <c r="AQ2074" s="20"/>
      <c r="AR2074" s="20"/>
      <c r="AS2074" s="20"/>
      <c r="AT2074" s="20"/>
      <c r="AU2074" s="20"/>
    </row>
    <row r="2075" spans="17:47" x14ac:dyDescent="0.35">
      <c r="Q2075" s="18">
        <v>61</v>
      </c>
      <c r="R2075" s="20"/>
      <c r="S2075" s="20"/>
      <c r="T2075" s="20"/>
      <c r="U2075" s="20"/>
      <c r="V2075" s="20"/>
      <c r="W2075" s="20"/>
      <c r="X2075" s="20"/>
      <c r="Y2075" s="20"/>
      <c r="Z2075" s="20"/>
      <c r="AA2075" s="20"/>
      <c r="AB2075" s="20"/>
      <c r="AC2075" s="20"/>
      <c r="AD2075" s="20"/>
      <c r="AE2075" s="20"/>
      <c r="AF2075" s="20"/>
      <c r="AG2075" s="23"/>
      <c r="AH2075" s="20"/>
      <c r="AI2075" s="20"/>
      <c r="AJ2075" s="20"/>
      <c r="AK2075" s="20"/>
      <c r="AL2075" s="20"/>
      <c r="AM2075" s="20"/>
      <c r="AN2075" s="20"/>
      <c r="AO2075" s="20"/>
      <c r="AP2075" s="20"/>
      <c r="AQ2075" s="20"/>
      <c r="AR2075" s="20"/>
      <c r="AS2075" s="20"/>
      <c r="AT2075" s="20"/>
      <c r="AU2075" s="20"/>
    </row>
    <row r="2076" spans="17:47" x14ac:dyDescent="0.35">
      <c r="Q2076" s="18">
        <v>121</v>
      </c>
      <c r="R2076" s="20"/>
      <c r="S2076" s="20"/>
      <c r="T2076" s="20"/>
      <c r="U2076" s="20"/>
      <c r="V2076" s="20"/>
      <c r="W2076" s="20"/>
      <c r="X2076" s="20"/>
      <c r="Y2076" s="20"/>
      <c r="Z2076" s="20"/>
      <c r="AA2076" s="20"/>
      <c r="AB2076" s="20"/>
      <c r="AC2076" s="20"/>
      <c r="AD2076" s="20"/>
      <c r="AE2076" s="20"/>
      <c r="AF2076" s="20"/>
      <c r="AG2076" s="23"/>
      <c r="AH2076" s="20"/>
      <c r="AI2076" s="20"/>
      <c r="AJ2076" s="20"/>
      <c r="AK2076" s="20"/>
      <c r="AL2076" s="20"/>
      <c r="AM2076" s="20"/>
      <c r="AN2076" s="20"/>
      <c r="AO2076" s="20"/>
      <c r="AP2076" s="20"/>
      <c r="AQ2076" s="20"/>
      <c r="AR2076" s="20"/>
      <c r="AS2076" s="20"/>
      <c r="AT2076" s="20"/>
      <c r="AU2076" s="20"/>
    </row>
    <row r="2077" spans="17:47" x14ac:dyDescent="0.35">
      <c r="Q2077" s="18">
        <v>191</v>
      </c>
      <c r="R2077" s="20"/>
      <c r="S2077" s="20"/>
      <c r="T2077" s="20"/>
      <c r="U2077" s="20"/>
      <c r="V2077" s="20"/>
      <c r="W2077" s="20"/>
      <c r="X2077" s="20"/>
      <c r="Y2077" s="20"/>
      <c r="Z2077" s="20"/>
      <c r="AA2077" s="20"/>
      <c r="AB2077" s="20"/>
      <c r="AC2077" s="20"/>
      <c r="AD2077" s="20"/>
      <c r="AE2077" s="20"/>
      <c r="AF2077" s="20"/>
      <c r="AG2077" s="23"/>
      <c r="AH2077" s="20"/>
      <c r="AI2077" s="20"/>
      <c r="AJ2077" s="20"/>
      <c r="AK2077" s="20"/>
      <c r="AL2077" s="20"/>
      <c r="AM2077" s="20"/>
      <c r="AN2077" s="20"/>
      <c r="AO2077" s="20"/>
      <c r="AP2077" s="20"/>
      <c r="AQ2077" s="20"/>
      <c r="AR2077" s="20"/>
      <c r="AS2077" s="20"/>
      <c r="AT2077" s="20"/>
      <c r="AU2077" s="20"/>
    </row>
    <row r="2078" spans="17:47" x14ac:dyDescent="0.35">
      <c r="Q2078" s="18">
        <v>380</v>
      </c>
      <c r="R2078" s="20"/>
      <c r="S2078" s="20"/>
      <c r="T2078" s="20"/>
      <c r="U2078" s="20"/>
      <c r="V2078" s="20"/>
      <c r="W2078" s="20"/>
      <c r="X2078" s="20"/>
      <c r="Y2078" s="20"/>
      <c r="Z2078" s="20"/>
      <c r="AA2078" s="20"/>
      <c r="AB2078" s="20"/>
      <c r="AC2078" s="20"/>
      <c r="AD2078" s="20"/>
      <c r="AE2078" s="20"/>
      <c r="AF2078" s="20"/>
      <c r="AG2078" s="23"/>
      <c r="AH2078" s="20"/>
      <c r="AI2078" s="20"/>
      <c r="AJ2078" s="20"/>
      <c r="AK2078" s="20"/>
      <c r="AL2078" s="20"/>
      <c r="AM2078" s="20"/>
      <c r="AN2078" s="20"/>
      <c r="AO2078" s="20"/>
      <c r="AP2078" s="20"/>
      <c r="AQ2078" s="20"/>
      <c r="AR2078" s="20"/>
      <c r="AS2078" s="20"/>
      <c r="AT2078" s="20"/>
      <c r="AU2078" s="20"/>
    </row>
    <row r="2079" spans="17:47" x14ac:dyDescent="0.35">
      <c r="Q2079" s="18">
        <v>331</v>
      </c>
      <c r="R2079" s="20"/>
      <c r="S2079" s="20"/>
      <c r="T2079" s="20"/>
      <c r="U2079" s="20"/>
      <c r="V2079" s="20"/>
      <c r="W2079" s="20"/>
      <c r="X2079" s="20"/>
      <c r="Y2079" s="20"/>
      <c r="Z2079" s="20"/>
      <c r="AA2079" s="20"/>
      <c r="AB2079" s="20"/>
      <c r="AC2079" s="20"/>
      <c r="AD2079" s="20"/>
      <c r="AE2079" s="20"/>
      <c r="AF2079" s="20"/>
      <c r="AG2079" s="23"/>
      <c r="AH2079" s="20"/>
      <c r="AI2079" s="20"/>
      <c r="AJ2079" s="20"/>
      <c r="AK2079" s="20"/>
      <c r="AL2079" s="20"/>
      <c r="AM2079" s="20"/>
      <c r="AN2079" s="20"/>
      <c r="AO2079" s="20"/>
      <c r="AP2079" s="20"/>
      <c r="AQ2079" s="20"/>
      <c r="AR2079" s="20"/>
      <c r="AS2079" s="20"/>
      <c r="AT2079" s="20"/>
      <c r="AU2079" s="20"/>
    </row>
    <row r="2080" spans="17:47" x14ac:dyDescent="0.35">
      <c r="Q2080" s="18">
        <v>250</v>
      </c>
      <c r="R2080" s="20"/>
      <c r="S2080" s="20"/>
      <c r="T2080" s="20"/>
      <c r="U2080" s="20"/>
      <c r="V2080" s="20"/>
      <c r="W2080" s="20"/>
      <c r="X2080" s="20"/>
      <c r="Y2080" s="20"/>
      <c r="Z2080" s="20"/>
      <c r="AA2080" s="20"/>
      <c r="AB2080" s="20"/>
      <c r="AC2080" s="20"/>
      <c r="AD2080" s="20"/>
      <c r="AE2080" s="20"/>
      <c r="AF2080" s="20"/>
      <c r="AG2080" s="23"/>
      <c r="AH2080" s="20"/>
      <c r="AI2080" s="20"/>
      <c r="AJ2080" s="20"/>
      <c r="AK2080" s="20"/>
      <c r="AL2080" s="20"/>
      <c r="AM2080" s="20"/>
      <c r="AN2080" s="20"/>
      <c r="AO2080" s="20"/>
      <c r="AP2080" s="20"/>
      <c r="AQ2080" s="20"/>
      <c r="AR2080" s="20"/>
      <c r="AS2080" s="20"/>
      <c r="AT2080" s="20"/>
      <c r="AU2080" s="20"/>
    </row>
    <row r="2081" spans="17:47" x14ac:dyDescent="0.35">
      <c r="Q2081" s="18">
        <v>78</v>
      </c>
      <c r="R2081" s="20"/>
      <c r="S2081" s="20"/>
      <c r="T2081" s="20"/>
      <c r="U2081" s="20"/>
      <c r="V2081" s="20"/>
      <c r="W2081" s="20"/>
      <c r="X2081" s="20"/>
      <c r="Y2081" s="20"/>
      <c r="Z2081" s="20"/>
      <c r="AA2081" s="20"/>
      <c r="AB2081" s="20"/>
      <c r="AC2081" s="20"/>
      <c r="AD2081" s="20"/>
      <c r="AE2081" s="20"/>
      <c r="AF2081" s="20"/>
      <c r="AG2081" s="23"/>
      <c r="AH2081" s="20"/>
      <c r="AI2081" s="20"/>
      <c r="AJ2081" s="20"/>
      <c r="AK2081" s="20"/>
      <c r="AL2081" s="20"/>
      <c r="AM2081" s="20"/>
      <c r="AN2081" s="20"/>
      <c r="AO2081" s="20"/>
      <c r="AP2081" s="20"/>
      <c r="AQ2081" s="20"/>
      <c r="AR2081" s="20"/>
      <c r="AS2081" s="20"/>
      <c r="AT2081" s="20"/>
      <c r="AU2081" s="20"/>
    </row>
    <row r="2082" spans="17:47" x14ac:dyDescent="0.35">
      <c r="Q2082" s="18">
        <v>296</v>
      </c>
      <c r="R2082" s="20"/>
      <c r="S2082" s="20"/>
      <c r="T2082" s="20"/>
      <c r="U2082" s="20"/>
      <c r="V2082" s="20"/>
      <c r="W2082" s="20"/>
      <c r="X2082" s="20"/>
      <c r="Y2082" s="20"/>
      <c r="Z2082" s="20"/>
      <c r="AA2082" s="20"/>
      <c r="AB2082" s="20"/>
      <c r="AC2082" s="20"/>
      <c r="AD2082" s="20"/>
      <c r="AE2082" s="20"/>
      <c r="AF2082" s="20"/>
      <c r="AG2082" s="23"/>
      <c r="AH2082" s="20"/>
      <c r="AI2082" s="20"/>
      <c r="AJ2082" s="20"/>
      <c r="AK2082" s="20"/>
      <c r="AL2082" s="20"/>
      <c r="AM2082" s="20"/>
      <c r="AN2082" s="20"/>
      <c r="AO2082" s="20"/>
      <c r="AP2082" s="20"/>
      <c r="AQ2082" s="20"/>
      <c r="AR2082" s="20"/>
      <c r="AS2082" s="20"/>
      <c r="AT2082" s="20"/>
      <c r="AU2082" s="20"/>
    </row>
    <row r="2083" spans="17:47" x14ac:dyDescent="0.35">
      <c r="Q2083" s="18">
        <v>61</v>
      </c>
      <c r="R2083" s="20"/>
      <c r="S2083" s="20"/>
      <c r="T2083" s="20"/>
      <c r="U2083" s="20"/>
      <c r="V2083" s="20"/>
      <c r="W2083" s="20"/>
      <c r="X2083" s="20"/>
      <c r="Y2083" s="20"/>
      <c r="Z2083" s="20"/>
      <c r="AA2083" s="20"/>
      <c r="AB2083" s="20"/>
      <c r="AC2083" s="20"/>
      <c r="AD2083" s="20"/>
      <c r="AE2083" s="20"/>
      <c r="AF2083" s="20"/>
      <c r="AG2083" s="23"/>
      <c r="AH2083" s="20"/>
      <c r="AI2083" s="20"/>
      <c r="AJ2083" s="20"/>
      <c r="AK2083" s="20"/>
      <c r="AL2083" s="20"/>
      <c r="AM2083" s="20"/>
      <c r="AN2083" s="20"/>
      <c r="AO2083" s="20"/>
      <c r="AP2083" s="20"/>
      <c r="AQ2083" s="20"/>
      <c r="AR2083" s="20"/>
      <c r="AS2083" s="20"/>
      <c r="AT2083" s="20"/>
      <c r="AU2083" s="20"/>
    </row>
    <row r="2084" spans="17:47" x14ac:dyDescent="0.35">
      <c r="Q2084" s="18">
        <v>413</v>
      </c>
      <c r="R2084" s="20"/>
      <c r="S2084" s="20"/>
      <c r="T2084" s="20"/>
      <c r="U2084" s="20"/>
      <c r="V2084" s="20"/>
      <c r="W2084" s="20"/>
      <c r="X2084" s="20"/>
      <c r="Y2084" s="20"/>
      <c r="Z2084" s="20"/>
      <c r="AA2084" s="20"/>
      <c r="AB2084" s="20"/>
      <c r="AC2084" s="20"/>
      <c r="AD2084" s="20"/>
      <c r="AE2084" s="20"/>
      <c r="AF2084" s="20"/>
      <c r="AG2084" s="23"/>
      <c r="AH2084" s="20"/>
      <c r="AI2084" s="20"/>
      <c r="AJ2084" s="20"/>
      <c r="AK2084" s="20"/>
      <c r="AL2084" s="20"/>
      <c r="AM2084" s="20"/>
      <c r="AN2084" s="20"/>
      <c r="AO2084" s="20"/>
      <c r="AP2084" s="20"/>
      <c r="AQ2084" s="20"/>
      <c r="AR2084" s="20"/>
      <c r="AS2084" s="20"/>
      <c r="AT2084" s="20"/>
      <c r="AU2084" s="20"/>
    </row>
    <row r="2085" spans="17:47" x14ac:dyDescent="0.35">
      <c r="Q2085" s="18">
        <v>162</v>
      </c>
      <c r="R2085" s="20"/>
      <c r="S2085" s="20"/>
      <c r="T2085" s="20"/>
      <c r="U2085" s="20"/>
      <c r="V2085" s="20"/>
      <c r="W2085" s="20"/>
      <c r="X2085" s="20"/>
      <c r="Y2085" s="20"/>
      <c r="Z2085" s="20"/>
      <c r="AA2085" s="20"/>
      <c r="AB2085" s="20"/>
      <c r="AC2085" s="20"/>
      <c r="AD2085" s="20"/>
      <c r="AE2085" s="20"/>
      <c r="AF2085" s="20"/>
      <c r="AG2085" s="23"/>
      <c r="AH2085" s="20"/>
      <c r="AI2085" s="20"/>
      <c r="AJ2085" s="20"/>
      <c r="AK2085" s="20"/>
      <c r="AL2085" s="20"/>
      <c r="AM2085" s="20"/>
      <c r="AN2085" s="20"/>
      <c r="AO2085" s="20"/>
      <c r="AP2085" s="20"/>
      <c r="AQ2085" s="20"/>
      <c r="AR2085" s="20"/>
      <c r="AS2085" s="20"/>
      <c r="AT2085" s="20"/>
      <c r="AU2085" s="20"/>
    </row>
    <row r="2086" spans="17:47" x14ac:dyDescent="0.35">
      <c r="Q2086" s="18">
        <v>337</v>
      </c>
      <c r="R2086" s="20"/>
      <c r="S2086" s="20"/>
      <c r="T2086" s="20"/>
      <c r="U2086" s="20"/>
      <c r="V2086" s="20"/>
      <c r="W2086" s="20"/>
      <c r="X2086" s="20"/>
      <c r="Y2086" s="20"/>
      <c r="Z2086" s="20"/>
      <c r="AA2086" s="20"/>
      <c r="AB2086" s="20"/>
      <c r="AC2086" s="20"/>
      <c r="AD2086" s="20"/>
      <c r="AE2086" s="20"/>
      <c r="AF2086" s="20"/>
      <c r="AG2086" s="23"/>
      <c r="AH2086" s="20"/>
      <c r="AI2086" s="20"/>
      <c r="AJ2086" s="20"/>
      <c r="AK2086" s="20"/>
      <c r="AL2086" s="20"/>
      <c r="AM2086" s="20"/>
      <c r="AN2086" s="20"/>
      <c r="AO2086" s="20"/>
      <c r="AP2086" s="20"/>
      <c r="AQ2086" s="20"/>
      <c r="AR2086" s="20"/>
      <c r="AS2086" s="20"/>
      <c r="AT2086" s="20"/>
      <c r="AU2086" s="20"/>
    </row>
    <row r="2087" spans="17:47" x14ac:dyDescent="0.35">
      <c r="Q2087" s="18">
        <v>402</v>
      </c>
      <c r="R2087" s="20"/>
      <c r="S2087" s="20"/>
      <c r="T2087" s="20"/>
      <c r="U2087" s="20"/>
      <c r="V2087" s="20"/>
      <c r="W2087" s="20"/>
      <c r="X2087" s="20"/>
      <c r="Y2087" s="20"/>
      <c r="Z2087" s="20"/>
      <c r="AA2087" s="20"/>
      <c r="AB2087" s="20"/>
      <c r="AC2087" s="20"/>
      <c r="AD2087" s="20"/>
      <c r="AE2087" s="20"/>
      <c r="AF2087" s="20"/>
      <c r="AG2087" s="23"/>
      <c r="AH2087" s="20"/>
      <c r="AI2087" s="20"/>
      <c r="AJ2087" s="20"/>
      <c r="AK2087" s="20"/>
      <c r="AL2087" s="20"/>
      <c r="AM2087" s="20"/>
      <c r="AN2087" s="20"/>
      <c r="AO2087" s="20"/>
      <c r="AP2087" s="20"/>
      <c r="AQ2087" s="20"/>
      <c r="AR2087" s="20"/>
      <c r="AS2087" s="20"/>
      <c r="AT2087" s="20"/>
      <c r="AU2087" s="20"/>
    </row>
    <row r="2088" spans="17:47" x14ac:dyDescent="0.35">
      <c r="AG2088" s="20"/>
      <c r="AH2088" s="20"/>
      <c r="AI2088" s="20"/>
      <c r="AJ2088" s="20"/>
      <c r="AK2088" s="20"/>
      <c r="AL2088" s="20"/>
      <c r="AM2088" s="20"/>
      <c r="AN2088" s="20"/>
      <c r="AO2088" s="20"/>
      <c r="AP2088" s="20"/>
      <c r="AQ2088" s="20"/>
      <c r="AR2088" s="20"/>
      <c r="AS2088" s="20"/>
      <c r="AT2088" s="20"/>
      <c r="AU2088" s="20"/>
    </row>
    <row r="2089" spans="17:47" x14ac:dyDescent="0.35">
      <c r="AG2089" s="20"/>
      <c r="AH2089" s="20"/>
      <c r="AI2089" s="20"/>
      <c r="AJ2089" s="20"/>
      <c r="AK2089" s="20"/>
      <c r="AL2089" s="20"/>
      <c r="AM2089" s="20"/>
      <c r="AN2089" s="20"/>
      <c r="AO2089" s="20"/>
      <c r="AP2089" s="20"/>
      <c r="AQ2089" s="20"/>
      <c r="AR2089" s="20"/>
      <c r="AS2089" s="20"/>
      <c r="AT2089" s="20"/>
      <c r="AU2089" s="20"/>
    </row>
    <row r="2090" spans="17:47" x14ac:dyDescent="0.35">
      <c r="AG2090" s="20"/>
      <c r="AH2090" s="20"/>
      <c r="AI2090" s="20"/>
      <c r="AJ2090" s="20"/>
      <c r="AK2090" s="20"/>
      <c r="AL2090" s="20"/>
      <c r="AM2090" s="20"/>
      <c r="AN2090" s="20"/>
      <c r="AO2090" s="20"/>
      <c r="AP2090" s="20"/>
      <c r="AQ2090" s="20"/>
      <c r="AR2090" s="20"/>
      <c r="AS2090" s="20"/>
      <c r="AT2090" s="20"/>
      <c r="AU2090" s="20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Proliferation</vt:lpstr>
      <vt:lpstr>ALP</vt:lpstr>
      <vt:lpstr>Gene</vt:lpstr>
      <vt:lpstr>Morphology</vt:lpstr>
      <vt:lpstr>Nu</vt:lpstr>
      <vt:lpstr>Adhesion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Somying Patntirapong</dc:creator>
  <cp:lastModifiedBy>Somying Patntirapong</cp:lastModifiedBy>
  <dcterms:created xsi:type="dcterms:W3CDTF">2024-04-07T12:14:54Z</dcterms:created>
  <dcterms:modified xsi:type="dcterms:W3CDTF">2024-04-07T14:37:14Z</dcterms:modified>
</cp:coreProperties>
</file>