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311"/>
  <workbookPr/>
  <mc:AlternateContent xmlns:mc="http://schemas.openxmlformats.org/markup-compatibility/2006">
    <mc:Choice Requires="x15">
      <x15ac:absPath xmlns:x15ac="http://schemas.microsoft.com/office/spreadsheetml/2010/11/ac" url="/Users/orhancorum/Desktop/Yayınlar/Oksi trout farklı boyut/Peerj/Dergiye yüklenen/"/>
    </mc:Choice>
  </mc:AlternateContent>
  <bookViews>
    <workbookView xWindow="0" yWindow="460" windowWidth="28800" windowHeight="17460" activeTab="1"/>
  </bookViews>
  <sheets>
    <sheet name="concentration" sheetId="1" r:id="rId1"/>
    <sheet name="PK data" sheetId="2" r:id="rId2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2" l="1"/>
  <c r="M22" i="2"/>
  <c r="G22" i="2"/>
  <c r="S23" i="2"/>
  <c r="M23" i="2"/>
  <c r="G23" i="2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C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54" i="1"/>
</calcChain>
</file>

<file path=xl/sharedStrings.xml><?xml version="1.0" encoding="utf-8"?>
<sst xmlns="http://schemas.openxmlformats.org/spreadsheetml/2006/main" count="223" uniqueCount="56">
  <si>
    <t>1 hy</t>
  </si>
  <si>
    <t>2 hy</t>
  </si>
  <si>
    <t>3 hy</t>
  </si>
  <si>
    <t>4 hy</t>
  </si>
  <si>
    <t>5 hy</t>
  </si>
  <si>
    <t>6 hy</t>
  </si>
  <si>
    <t>std</t>
  </si>
  <si>
    <t>time</t>
  </si>
  <si>
    <t>conc</t>
  </si>
  <si>
    <t>Rsq</t>
  </si>
  <si>
    <t>Rsq_adjusted</t>
  </si>
  <si>
    <t>Corr_XY</t>
  </si>
  <si>
    <t>No_points_lambda_z</t>
  </si>
  <si>
    <t>Lambda_z</t>
  </si>
  <si>
    <t>1/hr</t>
  </si>
  <si>
    <t>Lambda_z_lower</t>
  </si>
  <si>
    <t>hr</t>
  </si>
  <si>
    <t>Lambda_z_upper</t>
  </si>
  <si>
    <t>HL_Lambda_z</t>
  </si>
  <si>
    <t>Tlag</t>
  </si>
  <si>
    <t>Tmax</t>
  </si>
  <si>
    <t>Cmax</t>
  </si>
  <si>
    <t>ug/mL</t>
  </si>
  <si>
    <t>Tlast</t>
  </si>
  <si>
    <t>Clast</t>
  </si>
  <si>
    <t>AUClast</t>
  </si>
  <si>
    <t>hr*ug/mL</t>
  </si>
  <si>
    <t>AUCall</t>
  </si>
  <si>
    <t>AUCINF_obs</t>
  </si>
  <si>
    <t>AUCINF_D_obs</t>
  </si>
  <si>
    <t>hr*kg*ug/mL/mg</t>
  </si>
  <si>
    <t>AUC_%Extrap_obs</t>
  </si>
  <si>
    <t>%</t>
  </si>
  <si>
    <t>Vz_F_obs</t>
  </si>
  <si>
    <t>mL/kg</t>
  </si>
  <si>
    <t>Cl_F_obs</t>
  </si>
  <si>
    <t>mL/hr/kg</t>
  </si>
  <si>
    <t>AUCINF_pred</t>
  </si>
  <si>
    <t>AUCINF_D_pred</t>
  </si>
  <si>
    <t>AUC_%Extrap_pred</t>
  </si>
  <si>
    <t>Vz_F_pred</t>
  </si>
  <si>
    <t>Cl_F_pred</t>
  </si>
  <si>
    <t>AUMClast</t>
  </si>
  <si>
    <t>hr*hr*ug/mL</t>
  </si>
  <si>
    <t>AUMCINF_obs</t>
  </si>
  <si>
    <t>AUMC_%Extrap_obs</t>
  </si>
  <si>
    <t>AUMCINF_pred</t>
  </si>
  <si>
    <t>AUMC_%Extrap_pred</t>
  </si>
  <si>
    <t>MRTlast</t>
  </si>
  <si>
    <t>MRTINF_obs</t>
  </si>
  <si>
    <t>MRTINF_pred</t>
  </si>
  <si>
    <t>Small body size</t>
  </si>
  <si>
    <t>Medium body size</t>
  </si>
  <si>
    <t>Large body size</t>
  </si>
  <si>
    <r>
      <t>Effect of body size on the oral pharmacokinetics of oxytetracycline in rainbow trout (</t>
    </r>
    <r>
      <rPr>
        <b/>
        <i/>
        <sz val="18"/>
        <color theme="1"/>
        <rFont val="Arial"/>
      </rPr>
      <t>Oncorhynchus mykiss</t>
    </r>
    <r>
      <rPr>
        <b/>
        <sz val="18"/>
        <color theme="1"/>
        <rFont val="Arial"/>
      </rPr>
      <t xml:space="preserve">) </t>
    </r>
  </si>
  <si>
    <t>L/kg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</si>
</sst>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Arial"/>
    </font>
    <font>
      <b/>
      <i/>
      <sz val="18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2" fontId="0" fillId="0" borderId="0" xfId="0" applyNumberFormat="1"/>
    <xf numFmtId="0" fontId="1" fillId="0" borderId="0" xfId="0" applyFont="1" applyFill="1"/>
    <xf numFmtId="2" fontId="0" fillId="0" borderId="0" xfId="0" applyNumberFormat="1" applyFill="1"/>
    <xf numFmtId="2" fontId="1" fillId="0" borderId="0" xfId="0" applyNumberFormat="1" applyFont="1" applyFill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5073487525305"/>
          <c:y val="0.0428460911830218"/>
          <c:w val="0.888286048529253"/>
          <c:h val="0.808208854322511"/>
        </c:manualLayout>
      </c:layout>
      <c:scatterChart>
        <c:scatterStyle val="lineMarker"/>
        <c:varyColors val="0"/>
        <c:ser>
          <c:idx val="0"/>
          <c:order val="0"/>
          <c:tx>
            <c:v>Large body size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concentration!$I$54:$I$71</c:f>
                <c:numCache>
                  <c:formatCode>General</c:formatCode>
                  <c:ptCount val="18"/>
                  <c:pt idx="0">
                    <c:v>0.0571321712293084</c:v>
                  </c:pt>
                  <c:pt idx="1">
                    <c:v>0.0684611252037727</c:v>
                  </c:pt>
                  <c:pt idx="2">
                    <c:v>0.103314290852596</c:v>
                  </c:pt>
                  <c:pt idx="3">
                    <c:v>0.104918009898404</c:v>
                  </c:pt>
                  <c:pt idx="4">
                    <c:v>0.110432126605742</c:v>
                  </c:pt>
                  <c:pt idx="5">
                    <c:v>0.129247249987669</c:v>
                  </c:pt>
                  <c:pt idx="6">
                    <c:v>0.119762161265742</c:v>
                  </c:pt>
                  <c:pt idx="7">
                    <c:v>0.120879784184019</c:v>
                  </c:pt>
                  <c:pt idx="8">
                    <c:v>0.106851567965409</c:v>
                  </c:pt>
                  <c:pt idx="9">
                    <c:v>0.112374925558003</c:v>
                  </c:pt>
                  <c:pt idx="10">
                    <c:v>0.102640663925374</c:v>
                  </c:pt>
                  <c:pt idx="11">
                    <c:v>0.0770777098399184</c:v>
                  </c:pt>
                  <c:pt idx="12">
                    <c:v>0.0688088360680636</c:v>
                  </c:pt>
                  <c:pt idx="13">
                    <c:v>0.0375781626884773</c:v>
                  </c:pt>
                  <c:pt idx="14">
                    <c:v>0.0279556607267053</c:v>
                  </c:pt>
                  <c:pt idx="15">
                    <c:v>0.0158862853128623</c:v>
                  </c:pt>
                  <c:pt idx="16">
                    <c:v>0.0125144342327836</c:v>
                  </c:pt>
                  <c:pt idx="17">
                    <c:v>0.00645976812019337</c:v>
                  </c:pt>
                </c:numCache>
              </c:numRef>
            </c:plus>
            <c:minus>
              <c:numRef>
                <c:f>concentration!$I$54:$I$71</c:f>
                <c:numCache>
                  <c:formatCode>General</c:formatCode>
                  <c:ptCount val="18"/>
                  <c:pt idx="0">
                    <c:v>0.0571321712293084</c:v>
                  </c:pt>
                  <c:pt idx="1">
                    <c:v>0.0684611252037727</c:v>
                  </c:pt>
                  <c:pt idx="2">
                    <c:v>0.103314290852596</c:v>
                  </c:pt>
                  <c:pt idx="3">
                    <c:v>0.104918009898404</c:v>
                  </c:pt>
                  <c:pt idx="4">
                    <c:v>0.110432126605742</c:v>
                  </c:pt>
                  <c:pt idx="5">
                    <c:v>0.129247249987669</c:v>
                  </c:pt>
                  <c:pt idx="6">
                    <c:v>0.119762161265742</c:v>
                  </c:pt>
                  <c:pt idx="7">
                    <c:v>0.120879784184019</c:v>
                  </c:pt>
                  <c:pt idx="8">
                    <c:v>0.106851567965409</c:v>
                  </c:pt>
                  <c:pt idx="9">
                    <c:v>0.112374925558003</c:v>
                  </c:pt>
                  <c:pt idx="10">
                    <c:v>0.102640663925374</c:v>
                  </c:pt>
                  <c:pt idx="11">
                    <c:v>0.0770777098399184</c:v>
                  </c:pt>
                  <c:pt idx="12">
                    <c:v>0.0688088360680636</c:v>
                  </c:pt>
                  <c:pt idx="13">
                    <c:v>0.0375781626884773</c:v>
                  </c:pt>
                  <c:pt idx="14">
                    <c:v>0.0279556607267053</c:v>
                  </c:pt>
                  <c:pt idx="15">
                    <c:v>0.0158862853128623</c:v>
                  </c:pt>
                  <c:pt idx="16">
                    <c:v>0.0125144342327836</c:v>
                  </c:pt>
                  <c:pt idx="17">
                    <c:v>0.00645976812019337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.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concentration!$G$54:$G$71</c:f>
              <c:numCache>
                <c:formatCode>General</c:formatCode>
                <c:ptCount val="18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4.0</c:v>
                </c:pt>
                <c:pt idx="5">
                  <c:v>8.0</c:v>
                </c:pt>
                <c:pt idx="6">
                  <c:v>12.0</c:v>
                </c:pt>
                <c:pt idx="7">
                  <c:v>24.0</c:v>
                </c:pt>
                <c:pt idx="8">
                  <c:v>48.0</c:v>
                </c:pt>
                <c:pt idx="9">
                  <c:v>72.0</c:v>
                </c:pt>
                <c:pt idx="10">
                  <c:v>96.0</c:v>
                </c:pt>
                <c:pt idx="11">
                  <c:v>120.0</c:v>
                </c:pt>
                <c:pt idx="12">
                  <c:v>144.0</c:v>
                </c:pt>
                <c:pt idx="13">
                  <c:v>192.0</c:v>
                </c:pt>
                <c:pt idx="14">
                  <c:v>240.0</c:v>
                </c:pt>
                <c:pt idx="15">
                  <c:v>288.0</c:v>
                </c:pt>
                <c:pt idx="16">
                  <c:v>336.0</c:v>
                </c:pt>
                <c:pt idx="17">
                  <c:v>384.0</c:v>
                </c:pt>
              </c:numCache>
            </c:numRef>
          </c:xVal>
          <c:yVal>
            <c:numRef>
              <c:f>concentration!$H$54:$H$71</c:f>
              <c:numCache>
                <c:formatCode>0.00</c:formatCode>
                <c:ptCount val="18"/>
                <c:pt idx="0">
                  <c:v>0.27630275</c:v>
                </c:pt>
                <c:pt idx="1">
                  <c:v>0.379374833333333</c:v>
                </c:pt>
                <c:pt idx="2">
                  <c:v>0.51551025</c:v>
                </c:pt>
                <c:pt idx="3">
                  <c:v>0.640226916666667</c:v>
                </c:pt>
                <c:pt idx="4">
                  <c:v>0.795402333333333</c:v>
                </c:pt>
                <c:pt idx="5">
                  <c:v>0.94321025</c:v>
                </c:pt>
                <c:pt idx="6">
                  <c:v>1.111186916666667</c:v>
                </c:pt>
                <c:pt idx="7">
                  <c:v>0.97765025</c:v>
                </c:pt>
                <c:pt idx="8">
                  <c:v>0.854820666666667</c:v>
                </c:pt>
                <c:pt idx="9">
                  <c:v>0.726014833333333</c:v>
                </c:pt>
                <c:pt idx="10">
                  <c:v>0.610266916666667</c:v>
                </c:pt>
                <c:pt idx="11">
                  <c:v>0.484374833333333</c:v>
                </c:pt>
                <c:pt idx="12">
                  <c:v>0.379420416666667</c:v>
                </c:pt>
                <c:pt idx="13">
                  <c:v>0.264054583333333</c:v>
                </c:pt>
                <c:pt idx="14">
                  <c:v>0.181276666666667</c:v>
                </c:pt>
                <c:pt idx="15">
                  <c:v>0.121750416666667</c:v>
                </c:pt>
                <c:pt idx="16">
                  <c:v>0.0855808333333333</c:v>
                </c:pt>
                <c:pt idx="17">
                  <c:v>0.0591208333333333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36-4A36-B806-68D000D64CB1}"/>
            </c:ext>
          </c:extLst>
        </c:ser>
        <c:ser>
          <c:idx val="2"/>
          <c:order val="1"/>
          <c:tx>
            <c:v>Medium body size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concentration!$I$30:$I$47</c:f>
                <c:numCache>
                  <c:formatCode>General</c:formatCode>
                  <c:ptCount val="18"/>
                  <c:pt idx="0">
                    <c:v>0.0301055804904451</c:v>
                  </c:pt>
                  <c:pt idx="1">
                    <c:v>0.0436038127633349</c:v>
                  </c:pt>
                  <c:pt idx="2">
                    <c:v>0.0559772997219999</c:v>
                  </c:pt>
                  <c:pt idx="3">
                    <c:v>0.0667217243981801</c:v>
                  </c:pt>
                  <c:pt idx="4">
                    <c:v>0.0895112130080165</c:v>
                  </c:pt>
                  <c:pt idx="5">
                    <c:v>0.106832408491836</c:v>
                  </c:pt>
                  <c:pt idx="6">
                    <c:v>0.122043342164441</c:v>
                  </c:pt>
                  <c:pt idx="7">
                    <c:v>0.0862608282731805</c:v>
                  </c:pt>
                  <c:pt idx="8">
                    <c:v>0.0818350495572747</c:v>
                  </c:pt>
                  <c:pt idx="9">
                    <c:v>0.0758289974946372</c:v>
                  </c:pt>
                  <c:pt idx="10">
                    <c:v>0.0658761355626355</c:v>
                  </c:pt>
                  <c:pt idx="11">
                    <c:v>0.0587447494763714</c:v>
                  </c:pt>
                  <c:pt idx="12">
                    <c:v>0.0331176498166007</c:v>
                  </c:pt>
                  <c:pt idx="13">
                    <c:v>0.0369300439682923</c:v>
                  </c:pt>
                  <c:pt idx="14">
                    <c:v>0.0227187956189362</c:v>
                  </c:pt>
                  <c:pt idx="15">
                    <c:v>0.00953170504378239</c:v>
                  </c:pt>
                  <c:pt idx="16">
                    <c:v>0.00451488694948906</c:v>
                  </c:pt>
                  <c:pt idx="17">
                    <c:v>0.0022073598483256</c:v>
                  </c:pt>
                </c:numCache>
              </c:numRef>
            </c:plus>
            <c:minus>
              <c:numRef>
                <c:f>concentration!$I$30:$I$47</c:f>
                <c:numCache>
                  <c:formatCode>General</c:formatCode>
                  <c:ptCount val="18"/>
                  <c:pt idx="0">
                    <c:v>0.0301055804904451</c:v>
                  </c:pt>
                  <c:pt idx="1">
                    <c:v>0.0436038127633349</c:v>
                  </c:pt>
                  <c:pt idx="2">
                    <c:v>0.0559772997219999</c:v>
                  </c:pt>
                  <c:pt idx="3">
                    <c:v>0.0667217243981801</c:v>
                  </c:pt>
                  <c:pt idx="4">
                    <c:v>0.0895112130080165</c:v>
                  </c:pt>
                  <c:pt idx="5">
                    <c:v>0.106832408491836</c:v>
                  </c:pt>
                  <c:pt idx="6">
                    <c:v>0.122043342164441</c:v>
                  </c:pt>
                  <c:pt idx="7">
                    <c:v>0.0862608282731805</c:v>
                  </c:pt>
                  <c:pt idx="8">
                    <c:v>0.0818350495572747</c:v>
                  </c:pt>
                  <c:pt idx="9">
                    <c:v>0.0758289974946372</c:v>
                  </c:pt>
                  <c:pt idx="10">
                    <c:v>0.0658761355626355</c:v>
                  </c:pt>
                  <c:pt idx="11">
                    <c:v>0.0587447494763714</c:v>
                  </c:pt>
                  <c:pt idx="12">
                    <c:v>0.0331176498166007</c:v>
                  </c:pt>
                  <c:pt idx="13">
                    <c:v>0.0369300439682923</c:v>
                  </c:pt>
                  <c:pt idx="14">
                    <c:v>0.0227187956189362</c:v>
                  </c:pt>
                  <c:pt idx="15">
                    <c:v>0.00953170504378239</c:v>
                  </c:pt>
                  <c:pt idx="16">
                    <c:v>0.00451488694948906</c:v>
                  </c:pt>
                  <c:pt idx="17">
                    <c:v>0.0022073598483256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.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concentration!$G$30:$G$47</c:f>
              <c:numCache>
                <c:formatCode>General</c:formatCode>
                <c:ptCount val="18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4.0</c:v>
                </c:pt>
                <c:pt idx="5">
                  <c:v>8.0</c:v>
                </c:pt>
                <c:pt idx="6">
                  <c:v>12.0</c:v>
                </c:pt>
                <c:pt idx="7">
                  <c:v>24.0</c:v>
                </c:pt>
                <c:pt idx="8">
                  <c:v>48.0</c:v>
                </c:pt>
                <c:pt idx="9">
                  <c:v>72.0</c:v>
                </c:pt>
                <c:pt idx="10">
                  <c:v>96.0</c:v>
                </c:pt>
                <c:pt idx="11">
                  <c:v>120.0</c:v>
                </c:pt>
                <c:pt idx="12">
                  <c:v>144.0</c:v>
                </c:pt>
                <c:pt idx="13">
                  <c:v>192.0</c:v>
                </c:pt>
                <c:pt idx="14">
                  <c:v>240.0</c:v>
                </c:pt>
                <c:pt idx="15">
                  <c:v>288.0</c:v>
                </c:pt>
                <c:pt idx="16">
                  <c:v>336.0</c:v>
                </c:pt>
                <c:pt idx="17">
                  <c:v>384.0</c:v>
                </c:pt>
              </c:numCache>
            </c:numRef>
          </c:xVal>
          <c:yVal>
            <c:numRef>
              <c:f>concentration!$H$30:$H$47</c:f>
              <c:numCache>
                <c:formatCode>0.00</c:formatCode>
                <c:ptCount val="18"/>
                <c:pt idx="0">
                  <c:v>0.246812333333333</c:v>
                </c:pt>
                <c:pt idx="1">
                  <c:v>0.3204815</c:v>
                </c:pt>
                <c:pt idx="2">
                  <c:v>0.417979833333333</c:v>
                </c:pt>
                <c:pt idx="3">
                  <c:v>0.518820666666667</c:v>
                </c:pt>
                <c:pt idx="4">
                  <c:v>0.612498166666667</c:v>
                </c:pt>
                <c:pt idx="5">
                  <c:v>0.731929833333333</c:v>
                </c:pt>
                <c:pt idx="6">
                  <c:v>0.867747333333333</c:v>
                </c:pt>
                <c:pt idx="7">
                  <c:v>0.72937775</c:v>
                </c:pt>
                <c:pt idx="8">
                  <c:v>0.619238583333333</c:v>
                </c:pt>
                <c:pt idx="9">
                  <c:v>0.529043583333333</c:v>
                </c:pt>
                <c:pt idx="10">
                  <c:v>0.443022333333333</c:v>
                </c:pt>
                <c:pt idx="11">
                  <c:v>0.371164416666667</c:v>
                </c:pt>
                <c:pt idx="12">
                  <c:v>0.29954275</c:v>
                </c:pt>
                <c:pt idx="13">
                  <c:v>0.2031225</c:v>
                </c:pt>
                <c:pt idx="14">
                  <c:v>0.13815375</c:v>
                </c:pt>
                <c:pt idx="15">
                  <c:v>0.0945729166666666</c:v>
                </c:pt>
                <c:pt idx="16">
                  <c:v>0.0643358333333333</c:v>
                </c:pt>
                <c:pt idx="17">
                  <c:v>0.0434875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36-4A36-B806-68D000D64CB1}"/>
            </c:ext>
          </c:extLst>
        </c:ser>
        <c:ser>
          <c:idx val="1"/>
          <c:order val="2"/>
          <c:tx>
            <c:v>Small body size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concentration!$I$6:$I$22</c:f>
                <c:numCache>
                  <c:formatCode>General</c:formatCode>
                  <c:ptCount val="17"/>
                  <c:pt idx="0">
                    <c:v>0.0336203916420775</c:v>
                  </c:pt>
                  <c:pt idx="1">
                    <c:v>0.0310573021472671</c:v>
                  </c:pt>
                  <c:pt idx="2">
                    <c:v>0.0304656085474534</c:v>
                  </c:pt>
                  <c:pt idx="3">
                    <c:v>0.0352765183467227</c:v>
                  </c:pt>
                  <c:pt idx="4">
                    <c:v>0.0449177878647943</c:v>
                  </c:pt>
                  <c:pt idx="5">
                    <c:v>0.0604893087333759</c:v>
                  </c:pt>
                  <c:pt idx="6">
                    <c:v>0.066512167834164</c:v>
                  </c:pt>
                  <c:pt idx="7">
                    <c:v>0.0466145469158144</c:v>
                  </c:pt>
                  <c:pt idx="8">
                    <c:v>0.0370837423498043</c:v>
                  </c:pt>
                  <c:pt idx="9">
                    <c:v>0.0234145982464288</c:v>
                  </c:pt>
                  <c:pt idx="10">
                    <c:v>0.0260963811667442</c:v>
                  </c:pt>
                  <c:pt idx="11">
                    <c:v>0.0265199838997249</c:v>
                  </c:pt>
                  <c:pt idx="12">
                    <c:v>0.0224178367461046</c:v>
                  </c:pt>
                  <c:pt idx="13">
                    <c:v>0.0131508671212839</c:v>
                  </c:pt>
                  <c:pt idx="14">
                    <c:v>0.0122898373073717</c:v>
                  </c:pt>
                  <c:pt idx="15">
                    <c:v>0.00665897420778906</c:v>
                  </c:pt>
                  <c:pt idx="16">
                    <c:v>0.00461629191469372</c:v>
                  </c:pt>
                </c:numCache>
              </c:numRef>
            </c:plus>
            <c:minus>
              <c:numRef>
                <c:f>concentration!$I$6:$I$22</c:f>
                <c:numCache>
                  <c:formatCode>General</c:formatCode>
                  <c:ptCount val="17"/>
                  <c:pt idx="0">
                    <c:v>0.0336203916420775</c:v>
                  </c:pt>
                  <c:pt idx="1">
                    <c:v>0.0310573021472671</c:v>
                  </c:pt>
                  <c:pt idx="2">
                    <c:v>0.0304656085474534</c:v>
                  </c:pt>
                  <c:pt idx="3">
                    <c:v>0.0352765183467227</c:v>
                  </c:pt>
                  <c:pt idx="4">
                    <c:v>0.0449177878647943</c:v>
                  </c:pt>
                  <c:pt idx="5">
                    <c:v>0.0604893087333759</c:v>
                  </c:pt>
                  <c:pt idx="6">
                    <c:v>0.066512167834164</c:v>
                  </c:pt>
                  <c:pt idx="7">
                    <c:v>0.0466145469158144</c:v>
                  </c:pt>
                  <c:pt idx="8">
                    <c:v>0.0370837423498043</c:v>
                  </c:pt>
                  <c:pt idx="9">
                    <c:v>0.0234145982464288</c:v>
                  </c:pt>
                  <c:pt idx="10">
                    <c:v>0.0260963811667442</c:v>
                  </c:pt>
                  <c:pt idx="11">
                    <c:v>0.0265199838997249</c:v>
                  </c:pt>
                  <c:pt idx="12">
                    <c:v>0.0224178367461046</c:v>
                  </c:pt>
                  <c:pt idx="13">
                    <c:v>0.0131508671212839</c:v>
                  </c:pt>
                  <c:pt idx="14">
                    <c:v>0.0122898373073717</c:v>
                  </c:pt>
                  <c:pt idx="15">
                    <c:v>0.00665897420778906</c:v>
                  </c:pt>
                  <c:pt idx="16">
                    <c:v>0.00461629191469372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.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concentration!$G$6:$G$22</c:f>
              <c:numCache>
                <c:formatCode>General</c:formatCode>
                <c:ptCount val="17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4.0</c:v>
                </c:pt>
                <c:pt idx="5">
                  <c:v>8.0</c:v>
                </c:pt>
                <c:pt idx="6">
                  <c:v>12.0</c:v>
                </c:pt>
                <c:pt idx="7">
                  <c:v>24.0</c:v>
                </c:pt>
                <c:pt idx="8">
                  <c:v>48.0</c:v>
                </c:pt>
                <c:pt idx="9">
                  <c:v>72.0</c:v>
                </c:pt>
                <c:pt idx="10">
                  <c:v>96.0</c:v>
                </c:pt>
                <c:pt idx="11">
                  <c:v>120.0</c:v>
                </c:pt>
                <c:pt idx="12">
                  <c:v>144.0</c:v>
                </c:pt>
                <c:pt idx="13">
                  <c:v>192.0</c:v>
                </c:pt>
                <c:pt idx="14">
                  <c:v>240.0</c:v>
                </c:pt>
                <c:pt idx="15">
                  <c:v>288.0</c:v>
                </c:pt>
                <c:pt idx="16">
                  <c:v>336.0</c:v>
                </c:pt>
              </c:numCache>
            </c:numRef>
          </c:xVal>
          <c:yVal>
            <c:numRef>
              <c:f>concentration!$H$6:$H$22</c:f>
              <c:numCache>
                <c:formatCode>0.00</c:formatCode>
                <c:ptCount val="17"/>
                <c:pt idx="0">
                  <c:v>0.183678166666667</c:v>
                </c:pt>
                <c:pt idx="1">
                  <c:v>0.259225666666667</c:v>
                </c:pt>
                <c:pt idx="2">
                  <c:v>0.345599833333333</c:v>
                </c:pt>
                <c:pt idx="3">
                  <c:v>0.418137333333333</c:v>
                </c:pt>
                <c:pt idx="4">
                  <c:v>0.497692333333333</c:v>
                </c:pt>
                <c:pt idx="5">
                  <c:v>0.602946083333333</c:v>
                </c:pt>
                <c:pt idx="6">
                  <c:v>0.664514</c:v>
                </c:pt>
                <c:pt idx="7">
                  <c:v>0.578828166666667</c:v>
                </c:pt>
                <c:pt idx="8">
                  <c:v>0.497447333333333</c:v>
                </c:pt>
                <c:pt idx="9">
                  <c:v>0.414704416666667</c:v>
                </c:pt>
                <c:pt idx="10">
                  <c:v>0.350389</c:v>
                </c:pt>
                <c:pt idx="11">
                  <c:v>0.285006083333333</c:v>
                </c:pt>
                <c:pt idx="12">
                  <c:v>0.23258775</c:v>
                </c:pt>
                <c:pt idx="13">
                  <c:v>0.149709583333333</c:v>
                </c:pt>
                <c:pt idx="14">
                  <c:v>0.101269583333333</c:v>
                </c:pt>
                <c:pt idx="15">
                  <c:v>0.0699475</c:v>
                </c:pt>
                <c:pt idx="16">
                  <c:v>0.0456020833333333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761168"/>
        <c:axId val="-2006746704"/>
      </c:scatterChart>
      <c:valAx>
        <c:axId val="1810761168"/>
        <c:scaling>
          <c:orientation val="minMax"/>
          <c:max val="388.0"/>
          <c:min val="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tr-TR"/>
                  <a:t>Time (hour)</a:t>
                </a:r>
              </a:p>
            </c:rich>
          </c:tx>
          <c:layout>
            <c:manualLayout>
              <c:xMode val="edge"/>
              <c:yMode val="edge"/>
              <c:x val="0.474432222596445"/>
              <c:y val="0.9401146074548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charset="0"/>
                  <a:ea typeface="Times New Roman" charset="0"/>
                  <a:cs typeface="Times New Roman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tr-TR"/>
          </a:p>
        </c:txPr>
        <c:crossAx val="-2006746704"/>
        <c:crossesAt val="0.01"/>
        <c:crossBetween val="midCat"/>
        <c:majorUnit val="48.0"/>
      </c:valAx>
      <c:valAx>
        <c:axId val="-2006746704"/>
        <c:scaling>
          <c:logBase val="10.0"/>
          <c:orientation val="minMax"/>
          <c:max val="2.0"/>
          <c:min val="0.0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tr-TR"/>
                  <a:t>Plasma concentration (µg/mL) </a:t>
                </a:r>
              </a:p>
            </c:rich>
          </c:tx>
          <c:layout>
            <c:manualLayout>
              <c:xMode val="edge"/>
              <c:yMode val="edge"/>
              <c:x val="0.00148811488563793"/>
              <c:y val="0.285149171092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charset="0"/>
                  <a:ea typeface="Times New Roman" charset="0"/>
                  <a:cs typeface="Times New Roman" charset="0"/>
                </a:defRPr>
              </a:pPr>
              <a:endParaRPr lang="tr-T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tr-TR"/>
          </a:p>
        </c:txPr>
        <c:crossAx val="1810761168"/>
        <c:crosses val="autoZero"/>
        <c:crossBetween val="midCat"/>
        <c:majorUnit val="10.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2073511218766"/>
          <c:y val="0.0510480046528275"/>
          <c:w val="0.172749323528429"/>
          <c:h val="0.180316079098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charset="0"/>
          <a:ea typeface="Times New Roman" charset="0"/>
          <a:cs typeface="Times New Roman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288426</xdr:colOff>
      <xdr:row>22</xdr:row>
      <xdr:rowOff>114300</xdr:rowOff>
    </xdr:from>
    <xdr:to>
      <xdr:col>22</xdr:col>
      <xdr:colOff>825500</xdr:colOff>
      <xdr:row>44</xdr:row>
      <xdr:rowOff>114300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27" workbookViewId="0">
      <selection activeCell="L12" sqref="L12"/>
    </sheetView>
  </sheetViews>
  <sheetFormatPr baseColWidth="10" defaultColWidth="11" defaultRowHeight="16" x14ac:dyDescent="0.2"/>
  <sheetData>
    <row r="1" spans="1:9" ht="23" x14ac:dyDescent="0.25">
      <c r="A1" s="6" t="s">
        <v>54</v>
      </c>
    </row>
    <row r="3" spans="1:9" x14ac:dyDescent="0.2">
      <c r="H3" s="1"/>
      <c r="I3" s="1"/>
    </row>
    <row r="4" spans="1:9" x14ac:dyDescent="0.2">
      <c r="A4" s="3" t="s">
        <v>51</v>
      </c>
      <c r="B4" s="3"/>
    </row>
    <row r="5" spans="1:9" x14ac:dyDescent="0.2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7</v>
      </c>
      <c r="H5" t="s">
        <v>8</v>
      </c>
      <c r="I5" t="s">
        <v>6</v>
      </c>
    </row>
    <row r="6" spans="1:9" x14ac:dyDescent="0.2">
      <c r="A6">
        <v>0.19089400000000001</v>
      </c>
      <c r="B6">
        <v>0.12901399999999999</v>
      </c>
      <c r="C6">
        <v>0.17244899999999999</v>
      </c>
      <c r="D6">
        <v>0.23114399999999999</v>
      </c>
      <c r="E6">
        <v>0.198489</v>
      </c>
      <c r="F6">
        <v>0.18007899999999999</v>
      </c>
      <c r="G6">
        <v>0.25</v>
      </c>
      <c r="H6" s="2">
        <f>AVERAGE(A6:F6)</f>
        <v>0.18367816666666667</v>
      </c>
      <c r="I6" s="2">
        <f>STDEV(A6:F6)</f>
        <v>3.3620391642077481E-2</v>
      </c>
    </row>
    <row r="7" spans="1:9" x14ac:dyDescent="0.2">
      <c r="A7">
        <v>0.25053399999999998</v>
      </c>
      <c r="B7">
        <v>0.213259</v>
      </c>
      <c r="C7">
        <v>0.249169</v>
      </c>
      <c r="D7">
        <v>0.30684899999999998</v>
      </c>
      <c r="E7">
        <v>0.27548899999999998</v>
      </c>
      <c r="F7">
        <v>0.26005400000000001</v>
      </c>
      <c r="G7">
        <v>0.5</v>
      </c>
      <c r="H7" s="2">
        <f t="shared" ref="H7:H22" si="0">AVERAGE(A7:F7)</f>
        <v>0.25922566666666669</v>
      </c>
      <c r="I7" s="2">
        <f t="shared" ref="I7:I22" si="1">STDEV(A7:F7)</f>
        <v>3.1057302147267075E-2</v>
      </c>
    </row>
    <row r="8" spans="1:9" x14ac:dyDescent="0.2">
      <c r="A8">
        <v>0.33778899999999995</v>
      </c>
      <c r="B8">
        <v>0.31825899999999996</v>
      </c>
      <c r="C8">
        <v>0.31069899999999995</v>
      </c>
      <c r="D8">
        <v>0.39448899999999998</v>
      </c>
      <c r="E8">
        <v>0.35598899999999994</v>
      </c>
      <c r="F8">
        <v>0.35637399999999997</v>
      </c>
      <c r="G8">
        <v>1</v>
      </c>
      <c r="H8" s="2">
        <f t="shared" si="0"/>
        <v>0.34559983333333327</v>
      </c>
      <c r="I8" s="2">
        <f t="shared" si="1"/>
        <v>3.0465608547453428E-2</v>
      </c>
    </row>
    <row r="9" spans="1:9" x14ac:dyDescent="0.2">
      <c r="A9">
        <v>0.40596899999999997</v>
      </c>
      <c r="B9">
        <v>0.38556399999999996</v>
      </c>
      <c r="C9">
        <v>0.37719899999999995</v>
      </c>
      <c r="D9">
        <v>0.46921399999999996</v>
      </c>
      <c r="E9">
        <v>0.44348899999999997</v>
      </c>
      <c r="F9">
        <v>0.42738899999999996</v>
      </c>
      <c r="G9">
        <v>2</v>
      </c>
      <c r="H9" s="2">
        <f t="shared" si="0"/>
        <v>0.41813733333333331</v>
      </c>
      <c r="I9" s="2">
        <f t="shared" si="1"/>
        <v>3.5276518346722747E-2</v>
      </c>
    </row>
    <row r="10" spans="1:9" x14ac:dyDescent="0.2">
      <c r="A10">
        <v>0.47855899999999996</v>
      </c>
      <c r="B10">
        <v>0.45475899999999997</v>
      </c>
      <c r="C10">
        <v>0.44929899999999995</v>
      </c>
      <c r="D10">
        <v>0.55177899999999991</v>
      </c>
      <c r="E10">
        <v>0.548489</v>
      </c>
      <c r="F10">
        <v>0.50326899999999997</v>
      </c>
      <c r="G10">
        <v>4</v>
      </c>
      <c r="H10" s="2">
        <f t="shared" si="0"/>
        <v>0.49769233333333324</v>
      </c>
      <c r="I10" s="2">
        <f t="shared" si="1"/>
        <v>4.4917787864794348E-2</v>
      </c>
    </row>
    <row r="11" spans="1:9" x14ac:dyDescent="0.2">
      <c r="A11">
        <v>0.58373399999999998</v>
      </c>
      <c r="B11">
        <v>0.52276400000000001</v>
      </c>
      <c r="C11">
        <v>0.56374899999999994</v>
      </c>
      <c r="D11">
        <v>0.67903899999999995</v>
      </c>
      <c r="E11">
        <v>0.667489</v>
      </c>
      <c r="F11">
        <v>0.60090149999999998</v>
      </c>
      <c r="G11">
        <v>8</v>
      </c>
      <c r="H11" s="2">
        <f t="shared" si="0"/>
        <v>0.60294608333333333</v>
      </c>
      <c r="I11" s="2">
        <f t="shared" si="1"/>
        <v>6.04893087333759E-2</v>
      </c>
    </row>
    <row r="12" spans="1:9" x14ac:dyDescent="0.2">
      <c r="A12">
        <v>0.71494899999999995</v>
      </c>
      <c r="B12">
        <v>0.60994899999999996</v>
      </c>
      <c r="C12">
        <v>0.63598899999999992</v>
      </c>
      <c r="D12">
        <v>0.75848899999999997</v>
      </c>
      <c r="E12">
        <v>0.58348899999999992</v>
      </c>
      <c r="F12">
        <v>0.68421899999999991</v>
      </c>
      <c r="G12">
        <v>12</v>
      </c>
      <c r="H12" s="2">
        <f t="shared" si="0"/>
        <v>0.66451399999999994</v>
      </c>
      <c r="I12" s="2">
        <f t="shared" si="1"/>
        <v>6.6512167834163999E-2</v>
      </c>
    </row>
    <row r="13" spans="1:9" x14ac:dyDescent="0.2">
      <c r="A13">
        <v>0.58628899999999995</v>
      </c>
      <c r="B13">
        <v>0.541489</v>
      </c>
      <c r="C13">
        <v>0.56178899999999998</v>
      </c>
      <c r="D13">
        <v>0.656779</v>
      </c>
      <c r="E13">
        <v>0.52748899999999999</v>
      </c>
      <c r="F13">
        <v>0.59913399999999994</v>
      </c>
      <c r="G13">
        <v>24</v>
      </c>
      <c r="H13" s="2">
        <f t="shared" si="0"/>
        <v>0.57882816666666659</v>
      </c>
      <c r="I13" s="2">
        <f t="shared" si="1"/>
        <v>4.6614546915814452E-2</v>
      </c>
    </row>
    <row r="14" spans="1:9" x14ac:dyDescent="0.2">
      <c r="A14">
        <v>0.48590899999999998</v>
      </c>
      <c r="B14">
        <v>0.46270399999999995</v>
      </c>
      <c r="C14">
        <v>0.48247899999999994</v>
      </c>
      <c r="D14">
        <v>0.56483399999999995</v>
      </c>
      <c r="E14">
        <v>0.47498899999999994</v>
      </c>
      <c r="F14">
        <v>0.51376900000000003</v>
      </c>
      <c r="G14">
        <v>48</v>
      </c>
      <c r="H14" s="2">
        <f t="shared" si="0"/>
        <v>0.4974473333333333</v>
      </c>
      <c r="I14" s="2">
        <f t="shared" si="1"/>
        <v>3.7083742349804279E-2</v>
      </c>
    </row>
    <row r="15" spans="1:9" x14ac:dyDescent="0.2">
      <c r="A15">
        <v>0.43134399999999995</v>
      </c>
      <c r="B15">
        <v>0.37705899999999998</v>
      </c>
      <c r="C15">
        <v>0.40481399999999995</v>
      </c>
      <c r="D15">
        <v>0.44499399999999995</v>
      </c>
      <c r="E15">
        <v>0.41898899999999994</v>
      </c>
      <c r="F15">
        <v>0.41102649999999996</v>
      </c>
      <c r="G15">
        <v>72</v>
      </c>
      <c r="H15" s="2">
        <f t="shared" si="0"/>
        <v>0.41470441666666663</v>
      </c>
      <c r="I15" s="2">
        <f t="shared" si="1"/>
        <v>2.3414598246428792E-2</v>
      </c>
    </row>
    <row r="16" spans="1:9" x14ac:dyDescent="0.2">
      <c r="A16">
        <v>0.35528899999999997</v>
      </c>
      <c r="B16">
        <v>0.30516899999999997</v>
      </c>
      <c r="C16">
        <v>0.34902399999999995</v>
      </c>
      <c r="D16">
        <v>0.38251899999999994</v>
      </c>
      <c r="E16">
        <v>0.36648899999999995</v>
      </c>
      <c r="F16">
        <v>0.34384399999999998</v>
      </c>
      <c r="G16">
        <v>96</v>
      </c>
      <c r="H16" s="2">
        <f t="shared" si="0"/>
        <v>0.35038900000000001</v>
      </c>
      <c r="I16" s="2">
        <f t="shared" si="1"/>
        <v>2.6096381166744165E-2</v>
      </c>
    </row>
    <row r="17" spans="1:9" x14ac:dyDescent="0.2">
      <c r="A17">
        <v>0.28598899999999999</v>
      </c>
      <c r="B17">
        <v>0.23800399999999999</v>
      </c>
      <c r="C17">
        <v>0.29340899999999998</v>
      </c>
      <c r="D17">
        <v>0.31342899999999996</v>
      </c>
      <c r="E17">
        <v>0.30348899999999995</v>
      </c>
      <c r="F17">
        <v>0.27571649999999998</v>
      </c>
      <c r="G17">
        <v>120</v>
      </c>
      <c r="H17" s="2">
        <f t="shared" si="0"/>
        <v>0.28500608333333327</v>
      </c>
      <c r="I17" s="2">
        <f t="shared" si="1"/>
        <v>2.6519983899724865E-2</v>
      </c>
    </row>
    <row r="18" spans="1:9" x14ac:dyDescent="0.2">
      <c r="A18">
        <v>0.236569</v>
      </c>
      <c r="B18">
        <v>0.19250400000000001</v>
      </c>
      <c r="C18">
        <v>0.23782900000000001</v>
      </c>
      <c r="D18">
        <v>0.25658900000000001</v>
      </c>
      <c r="E18">
        <v>0.24748899999999999</v>
      </c>
      <c r="F18">
        <v>0.22454650000000001</v>
      </c>
      <c r="G18">
        <v>144</v>
      </c>
      <c r="H18" s="2">
        <f t="shared" si="0"/>
        <v>0.23258775000000001</v>
      </c>
      <c r="I18" s="2">
        <f t="shared" si="1"/>
        <v>2.241783674610465E-2</v>
      </c>
    </row>
    <row r="19" spans="1:9" x14ac:dyDescent="0.2">
      <c r="A19">
        <v>0.14913499999999999</v>
      </c>
      <c r="B19">
        <v>0.12764499999999998</v>
      </c>
      <c r="C19">
        <v>0.150815</v>
      </c>
      <c r="D19">
        <v>0.16855999999999999</v>
      </c>
      <c r="E19">
        <v>0.154</v>
      </c>
      <c r="F19">
        <v>0.1481025</v>
      </c>
      <c r="G19">
        <v>192</v>
      </c>
      <c r="H19" s="2">
        <f t="shared" si="0"/>
        <v>0.14970958333333334</v>
      </c>
      <c r="I19" s="2">
        <f t="shared" si="1"/>
        <v>1.3150867121283933E-2</v>
      </c>
    </row>
    <row r="20" spans="1:9" x14ac:dyDescent="0.2">
      <c r="A20">
        <v>0.10962</v>
      </c>
      <c r="B20">
        <v>8.029E-2</v>
      </c>
      <c r="C20">
        <v>0.10720499999999999</v>
      </c>
      <c r="D20">
        <v>0.11490499999999999</v>
      </c>
      <c r="E20">
        <v>9.799999999999999E-2</v>
      </c>
      <c r="F20">
        <v>9.759749999999999E-2</v>
      </c>
      <c r="G20">
        <v>240</v>
      </c>
      <c r="H20" s="2">
        <f t="shared" si="0"/>
        <v>0.10126958333333334</v>
      </c>
      <c r="I20" s="2">
        <f t="shared" si="1"/>
        <v>1.2289837307371682E-2</v>
      </c>
    </row>
    <row r="21" spans="1:9" x14ac:dyDescent="0.2">
      <c r="A21">
        <v>7.2204999999999991E-2</v>
      </c>
      <c r="B21">
        <v>5.9359999999999996E-2</v>
      </c>
      <c r="C21">
        <v>7.5810000000000002E-2</v>
      </c>
      <c r="D21">
        <v>7.7420000000000003E-2</v>
      </c>
      <c r="E21">
        <v>6.6500000000000004E-2</v>
      </c>
      <c r="F21">
        <v>6.8389999999999992E-2</v>
      </c>
      <c r="G21">
        <v>288</v>
      </c>
      <c r="H21" s="2">
        <f t="shared" si="0"/>
        <v>6.9947499999999996E-2</v>
      </c>
      <c r="I21" s="2">
        <f t="shared" si="1"/>
        <v>6.6589742077890661E-3</v>
      </c>
    </row>
    <row r="22" spans="1:9" x14ac:dyDescent="0.2">
      <c r="A22">
        <v>4.3749999999999997E-2</v>
      </c>
      <c r="B22">
        <v>4.0075E-2</v>
      </c>
      <c r="C22">
        <v>4.8999999999999995E-2</v>
      </c>
      <c r="D22">
        <v>5.2499999999999998E-2</v>
      </c>
      <c r="E22">
        <v>4.1999999999999996E-2</v>
      </c>
      <c r="F22">
        <v>4.6287499999999995E-2</v>
      </c>
      <c r="G22">
        <v>336</v>
      </c>
      <c r="H22" s="2">
        <f t="shared" si="0"/>
        <v>4.5602083333333328E-2</v>
      </c>
      <c r="I22" s="2">
        <f t="shared" si="1"/>
        <v>4.6162919146937251E-3</v>
      </c>
    </row>
    <row r="23" spans="1:9" x14ac:dyDescent="0.2">
      <c r="C23" t="e">
        <f>(0.0000005*#REF!)</f>
        <v>#REF!</v>
      </c>
      <c r="H23" s="2"/>
      <c r="I23" s="2"/>
    </row>
    <row r="24" spans="1:9" x14ac:dyDescent="0.2">
      <c r="H24" s="2"/>
      <c r="I24" s="2"/>
    </row>
    <row r="25" spans="1:9" x14ac:dyDescent="0.2">
      <c r="H25" s="2"/>
      <c r="I25" s="2"/>
    </row>
    <row r="26" spans="1:9" x14ac:dyDescent="0.2">
      <c r="H26" s="2"/>
      <c r="I26" s="2"/>
    </row>
    <row r="27" spans="1:9" x14ac:dyDescent="0.2">
      <c r="H27" s="2"/>
      <c r="I27" s="2"/>
    </row>
    <row r="28" spans="1:9" x14ac:dyDescent="0.2">
      <c r="A28" s="5" t="s">
        <v>52</v>
      </c>
      <c r="B28" s="5"/>
      <c r="H28" s="4"/>
      <c r="I28" s="4"/>
    </row>
    <row r="29" spans="1:9" x14ac:dyDescent="0.2">
      <c r="A29" t="s">
        <v>0</v>
      </c>
      <c r="B29" t="s">
        <v>1</v>
      </c>
      <c r="C29" t="s">
        <v>2</v>
      </c>
      <c r="D29" t="s">
        <v>3</v>
      </c>
      <c r="E29" t="s">
        <v>4</v>
      </c>
      <c r="F29" t="s">
        <v>5</v>
      </c>
      <c r="G29" t="s">
        <v>7</v>
      </c>
      <c r="H29" s="2" t="s">
        <v>8</v>
      </c>
      <c r="I29" s="2" t="s">
        <v>6</v>
      </c>
    </row>
    <row r="30" spans="1:9" x14ac:dyDescent="0.2">
      <c r="A30">
        <v>0.238564</v>
      </c>
      <c r="B30">
        <v>0.21010899999999999</v>
      </c>
      <c r="C30">
        <v>0.24570400000000001</v>
      </c>
      <c r="D30">
        <v>0.29326899999999995</v>
      </c>
      <c r="E30">
        <v>0.26848899999999998</v>
      </c>
      <c r="F30">
        <v>0.22473899999999999</v>
      </c>
      <c r="G30">
        <v>0.25</v>
      </c>
      <c r="H30" s="2">
        <f>AVERAGE(A30:F30)</f>
        <v>0.24681233333333333</v>
      </c>
      <c r="I30" s="2">
        <f>STDEV(A30:F30)</f>
        <v>3.0105580490445073E-2</v>
      </c>
    </row>
    <row r="31" spans="1:9" x14ac:dyDescent="0.2">
      <c r="A31">
        <v>0.31038399999999999</v>
      </c>
      <c r="B31">
        <v>0.28133399999999997</v>
      </c>
      <c r="C31">
        <v>0.31062899999999999</v>
      </c>
      <c r="D31">
        <v>0.40481399999999995</v>
      </c>
      <c r="E31">
        <v>0.32098899999999997</v>
      </c>
      <c r="F31">
        <v>0.29473899999999997</v>
      </c>
      <c r="G31">
        <v>0.5</v>
      </c>
      <c r="H31" s="2">
        <f t="shared" ref="H31:H47" si="2">AVERAGE(A31:F31)</f>
        <v>0.32048150000000003</v>
      </c>
      <c r="I31" s="2">
        <f t="shared" ref="I31:I47" si="3">STDEV(A31:F31)</f>
        <v>4.3603812763334956E-2</v>
      </c>
    </row>
    <row r="32" spans="1:9" x14ac:dyDescent="0.2">
      <c r="A32">
        <v>0.41030899999999998</v>
      </c>
      <c r="B32">
        <v>0.34786899999999998</v>
      </c>
      <c r="C32">
        <v>0.44254399999999994</v>
      </c>
      <c r="D32">
        <v>0.50767899999999999</v>
      </c>
      <c r="E32">
        <v>0.42598899999999995</v>
      </c>
      <c r="F32">
        <v>0.37348899999999996</v>
      </c>
      <c r="G32">
        <v>1</v>
      </c>
      <c r="H32" s="2">
        <f t="shared" si="2"/>
        <v>0.41797983333333333</v>
      </c>
      <c r="I32" s="2">
        <f t="shared" si="3"/>
        <v>5.5977299721999878E-2</v>
      </c>
    </row>
    <row r="33" spans="1:9" x14ac:dyDescent="0.2">
      <c r="A33">
        <v>0.51051400000000002</v>
      </c>
      <c r="B33">
        <v>0.42808899999999994</v>
      </c>
      <c r="C33">
        <v>0.52335900000000002</v>
      </c>
      <c r="D33">
        <v>0.63098399999999999</v>
      </c>
      <c r="E33">
        <v>0.48548899999999995</v>
      </c>
      <c r="F33">
        <v>0.53448899999999999</v>
      </c>
      <c r="G33">
        <v>2</v>
      </c>
      <c r="H33" s="2">
        <f t="shared" si="2"/>
        <v>0.5188206666666666</v>
      </c>
      <c r="I33" s="2">
        <f t="shared" si="3"/>
        <v>6.6721724398180068E-2</v>
      </c>
    </row>
    <row r="34" spans="1:9" x14ac:dyDescent="0.2">
      <c r="A34">
        <v>0.56465899999999991</v>
      </c>
      <c r="B34">
        <v>0.48720399999999997</v>
      </c>
      <c r="C34">
        <v>0.63301399999999997</v>
      </c>
      <c r="D34">
        <v>0.74263399999999991</v>
      </c>
      <c r="E34">
        <v>0.57648899999999992</v>
      </c>
      <c r="F34">
        <v>0.67098899999999995</v>
      </c>
      <c r="G34">
        <v>4</v>
      </c>
      <c r="H34" s="2">
        <f t="shared" si="2"/>
        <v>0.61249816666666668</v>
      </c>
      <c r="I34" s="2">
        <f t="shared" si="3"/>
        <v>8.9511213008016483E-2</v>
      </c>
    </row>
    <row r="35" spans="1:9" x14ac:dyDescent="0.2">
      <c r="A35">
        <v>0.65908899999999992</v>
      </c>
      <c r="B35">
        <v>0.58733899999999994</v>
      </c>
      <c r="C35">
        <v>0.75866399999999989</v>
      </c>
      <c r="D35">
        <v>0.86950899999999998</v>
      </c>
      <c r="E35">
        <v>0.68848899999999991</v>
      </c>
      <c r="F35">
        <v>0.82848899999999992</v>
      </c>
      <c r="G35">
        <v>8</v>
      </c>
      <c r="H35" s="2">
        <f t="shared" si="2"/>
        <v>0.73192983333333339</v>
      </c>
      <c r="I35" s="2">
        <f t="shared" si="3"/>
        <v>0.10683240849183553</v>
      </c>
    </row>
    <row r="36" spans="1:9" x14ac:dyDescent="0.2">
      <c r="A36">
        <v>0.79264899999999994</v>
      </c>
      <c r="B36">
        <v>0.72128399999999993</v>
      </c>
      <c r="C36">
        <v>0.87552899999999989</v>
      </c>
      <c r="D36">
        <v>0.99904399999999993</v>
      </c>
      <c r="E36">
        <v>0.793489</v>
      </c>
      <c r="F36">
        <v>1.024489</v>
      </c>
      <c r="G36">
        <v>12</v>
      </c>
      <c r="H36" s="2">
        <f t="shared" si="2"/>
        <v>0.86774733333333331</v>
      </c>
      <c r="I36" s="2">
        <f t="shared" si="3"/>
        <v>0.12204334216444089</v>
      </c>
    </row>
    <row r="37" spans="1:9" x14ac:dyDescent="0.2">
      <c r="A37">
        <v>0.66412899999999997</v>
      </c>
      <c r="B37">
        <v>0.6396639999999999</v>
      </c>
      <c r="C37">
        <v>0.77724899999999997</v>
      </c>
      <c r="D37">
        <v>0.86726899999999996</v>
      </c>
      <c r="E37">
        <v>0.67448900000000001</v>
      </c>
      <c r="F37">
        <v>0.75346649999999993</v>
      </c>
      <c r="G37">
        <v>24</v>
      </c>
      <c r="H37" s="2">
        <f t="shared" si="2"/>
        <v>0.72937774999999982</v>
      </c>
      <c r="I37" s="2">
        <f t="shared" si="3"/>
        <v>8.6260828273180476E-2</v>
      </c>
    </row>
    <row r="38" spans="1:9" x14ac:dyDescent="0.2">
      <c r="A38">
        <v>0.56157899999999994</v>
      </c>
      <c r="B38">
        <v>0.52342900000000003</v>
      </c>
      <c r="C38">
        <v>0.63598899999999992</v>
      </c>
      <c r="D38">
        <v>0.759154</v>
      </c>
      <c r="E38">
        <v>0.59398899999999999</v>
      </c>
      <c r="F38">
        <v>0.6412914999999999</v>
      </c>
      <c r="G38">
        <v>48</v>
      </c>
      <c r="H38" s="2">
        <f t="shared" si="2"/>
        <v>0.61923858333333326</v>
      </c>
      <c r="I38" s="2">
        <f t="shared" si="3"/>
        <v>8.1835049557274719E-2</v>
      </c>
    </row>
    <row r="39" spans="1:9" x14ac:dyDescent="0.2">
      <c r="A39">
        <v>0.48076399999999997</v>
      </c>
      <c r="B39">
        <v>0.43281399999999998</v>
      </c>
      <c r="C39">
        <v>0.54509399999999997</v>
      </c>
      <c r="D39">
        <v>0.65712899999999996</v>
      </c>
      <c r="E39">
        <v>0.51348899999999997</v>
      </c>
      <c r="F39">
        <v>0.54497149999999994</v>
      </c>
      <c r="G39">
        <v>72</v>
      </c>
      <c r="H39" s="2">
        <f t="shared" si="2"/>
        <v>0.52904358333333323</v>
      </c>
      <c r="I39" s="2">
        <f t="shared" si="3"/>
        <v>7.5828997494637215E-2</v>
      </c>
    </row>
    <row r="40" spans="1:9" x14ac:dyDescent="0.2">
      <c r="A40">
        <v>0.40932899999999994</v>
      </c>
      <c r="B40">
        <v>0.36106399999999994</v>
      </c>
      <c r="C40">
        <v>0.44383899999999998</v>
      </c>
      <c r="D40">
        <v>0.55825399999999992</v>
      </c>
      <c r="E40">
        <v>0.42598899999999995</v>
      </c>
      <c r="F40">
        <v>0.45965899999999998</v>
      </c>
      <c r="G40">
        <v>96</v>
      </c>
      <c r="H40" s="2">
        <f t="shared" si="2"/>
        <v>0.44302233333333324</v>
      </c>
      <c r="I40" s="2">
        <f t="shared" si="3"/>
        <v>6.5876135562635538E-2</v>
      </c>
    </row>
    <row r="41" spans="1:9" x14ac:dyDescent="0.2">
      <c r="A41">
        <v>0.33428899999999995</v>
      </c>
      <c r="B41">
        <v>0.30166899999999996</v>
      </c>
      <c r="C41">
        <v>0.36921899999999996</v>
      </c>
      <c r="D41">
        <v>0.47432399999999997</v>
      </c>
      <c r="E41">
        <v>0.35948899999999995</v>
      </c>
      <c r="F41">
        <v>0.38799649999999997</v>
      </c>
      <c r="G41">
        <v>120</v>
      </c>
      <c r="H41" s="2">
        <f t="shared" si="2"/>
        <v>0.37116441666666661</v>
      </c>
      <c r="I41" s="2">
        <f t="shared" si="3"/>
        <v>5.8744749476371441E-2</v>
      </c>
    </row>
    <row r="42" spans="1:9" x14ac:dyDescent="0.2">
      <c r="A42">
        <v>0.26775399999999999</v>
      </c>
      <c r="B42">
        <v>0.25991399999999998</v>
      </c>
      <c r="C42">
        <v>0.30121399999999998</v>
      </c>
      <c r="D42">
        <v>0.35185899999999998</v>
      </c>
      <c r="E42">
        <v>0.31062899999999999</v>
      </c>
      <c r="F42">
        <v>0.30588649999999995</v>
      </c>
      <c r="G42">
        <v>144</v>
      </c>
      <c r="H42" s="2">
        <f t="shared" si="2"/>
        <v>0.29954275000000002</v>
      </c>
      <c r="I42" s="2">
        <f t="shared" si="3"/>
        <v>3.3117649816600696E-2</v>
      </c>
    </row>
    <row r="43" spans="1:9" x14ac:dyDescent="0.2">
      <c r="A43">
        <v>0.15725500000000001</v>
      </c>
      <c r="B43">
        <v>0.16632</v>
      </c>
      <c r="C43">
        <v>0.20177499999999998</v>
      </c>
      <c r="D43">
        <v>0.25514999999999999</v>
      </c>
      <c r="E43">
        <v>0.22749999999999998</v>
      </c>
      <c r="F43">
        <v>0.21073499999999998</v>
      </c>
      <c r="G43">
        <v>192</v>
      </c>
      <c r="H43" s="2">
        <f t="shared" si="2"/>
        <v>0.20312249999999998</v>
      </c>
      <c r="I43" s="2">
        <f t="shared" si="3"/>
        <v>3.6930043968292289E-2</v>
      </c>
    </row>
    <row r="44" spans="1:9" x14ac:dyDescent="0.2">
      <c r="A44">
        <v>0.10800999999999999</v>
      </c>
      <c r="B44">
        <v>0.11528999999999999</v>
      </c>
      <c r="C44">
        <v>0.14255499999999999</v>
      </c>
      <c r="D44">
        <v>0.16761499999999999</v>
      </c>
      <c r="E44">
        <v>0.154</v>
      </c>
      <c r="F44">
        <v>0.14145249999999998</v>
      </c>
      <c r="G44">
        <v>240</v>
      </c>
      <c r="H44" s="2">
        <f t="shared" si="2"/>
        <v>0.13815374999999999</v>
      </c>
      <c r="I44" s="2">
        <f t="shared" si="3"/>
        <v>2.2718795618936249E-2</v>
      </c>
    </row>
    <row r="45" spans="1:9" x14ac:dyDescent="0.2">
      <c r="A45">
        <v>8.0184999999999992E-2</v>
      </c>
      <c r="B45">
        <v>8.7079999999999991E-2</v>
      </c>
      <c r="C45">
        <v>9.5689999999999997E-2</v>
      </c>
      <c r="D45">
        <v>0.106295</v>
      </c>
      <c r="E45">
        <v>0.10149999999999999</v>
      </c>
      <c r="F45">
        <v>9.6687499999999996E-2</v>
      </c>
      <c r="G45">
        <v>288</v>
      </c>
      <c r="H45" s="2">
        <f t="shared" si="2"/>
        <v>9.4572916666666659E-2</v>
      </c>
      <c r="I45" s="2">
        <f t="shared" si="3"/>
        <v>9.5317050437823923E-3</v>
      </c>
    </row>
    <row r="46" spans="1:9" x14ac:dyDescent="0.2">
      <c r="A46">
        <v>5.7889999999999997E-2</v>
      </c>
      <c r="B46">
        <v>6.1249999999999999E-2</v>
      </c>
      <c r="C46">
        <v>6.3E-2</v>
      </c>
      <c r="D46">
        <v>6.9999999999999993E-2</v>
      </c>
      <c r="E46">
        <v>6.8249999999999991E-2</v>
      </c>
      <c r="F46">
        <v>6.5625000000000003E-2</v>
      </c>
      <c r="G46">
        <v>336</v>
      </c>
      <c r="H46" s="2">
        <f t="shared" si="2"/>
        <v>6.4335833333333328E-2</v>
      </c>
      <c r="I46" s="2">
        <f t="shared" si="3"/>
        <v>4.5148869494890621E-3</v>
      </c>
    </row>
    <row r="47" spans="1:9" x14ac:dyDescent="0.2">
      <c r="A47">
        <v>4.0250000000000001E-2</v>
      </c>
      <c r="B47">
        <v>4.3400000000000001E-2</v>
      </c>
      <c r="C47">
        <v>4.3749999999999997E-2</v>
      </c>
      <c r="D47">
        <v>4.6550000000000001E-2</v>
      </c>
      <c r="E47">
        <v>4.1999999999999996E-2</v>
      </c>
      <c r="F47">
        <v>4.4975000000000001E-2</v>
      </c>
      <c r="G47">
        <v>384</v>
      </c>
      <c r="H47" s="2">
        <f t="shared" si="2"/>
        <v>4.3487500000000005E-2</v>
      </c>
      <c r="I47" s="2">
        <f t="shared" si="3"/>
        <v>2.2073598483255972E-3</v>
      </c>
    </row>
    <row r="48" spans="1:9" x14ac:dyDescent="0.2">
      <c r="H48" s="2"/>
      <c r="I48" s="2"/>
    </row>
    <row r="49" spans="1:9" x14ac:dyDescent="0.2">
      <c r="H49" s="2"/>
      <c r="I49" s="2"/>
    </row>
    <row r="50" spans="1:9" x14ac:dyDescent="0.2">
      <c r="H50" s="2"/>
      <c r="I50" s="2"/>
    </row>
    <row r="51" spans="1:9" x14ac:dyDescent="0.2">
      <c r="H51" s="2"/>
      <c r="I51" s="2"/>
    </row>
    <row r="52" spans="1:9" x14ac:dyDescent="0.2">
      <c r="A52" s="5" t="s">
        <v>53</v>
      </c>
      <c r="B52" s="4"/>
      <c r="H52" s="4"/>
      <c r="I52" s="4"/>
    </row>
    <row r="53" spans="1:9" x14ac:dyDescent="0.2">
      <c r="A53" t="s">
        <v>0</v>
      </c>
      <c r="B53" t="s">
        <v>1</v>
      </c>
      <c r="C53" t="s">
        <v>2</v>
      </c>
      <c r="D53" t="s">
        <v>3</v>
      </c>
      <c r="E53" t="s">
        <v>4</v>
      </c>
      <c r="F53" t="s">
        <v>5</v>
      </c>
      <c r="G53" t="s">
        <v>7</v>
      </c>
      <c r="H53" s="2" t="s">
        <v>8</v>
      </c>
      <c r="I53" s="2" t="s">
        <v>6</v>
      </c>
    </row>
    <row r="54" spans="1:9" x14ac:dyDescent="0.2">
      <c r="A54">
        <v>0.26792899999999997</v>
      </c>
      <c r="B54">
        <v>0.36883399999999994</v>
      </c>
      <c r="C54">
        <v>0.29704899999999995</v>
      </c>
      <c r="D54">
        <v>0.19939899999999999</v>
      </c>
      <c r="E54">
        <v>0.24048900000000001</v>
      </c>
      <c r="F54">
        <v>0.28411649999999999</v>
      </c>
      <c r="G54">
        <v>0.25</v>
      </c>
      <c r="H54" s="2">
        <f>AVERAGE(A54:F54)</f>
        <v>0.27630274999999993</v>
      </c>
      <c r="I54" s="2">
        <f>STDEV(A54:F54)</f>
        <v>5.7132171229308408E-2</v>
      </c>
    </row>
    <row r="55" spans="1:9" x14ac:dyDescent="0.2">
      <c r="A55">
        <v>0.35150899999999996</v>
      </c>
      <c r="B55">
        <v>0.49101899999999998</v>
      </c>
      <c r="C55">
        <v>0.40848899999999999</v>
      </c>
      <c r="D55">
        <v>0.289489</v>
      </c>
      <c r="E55">
        <v>0.34548899999999999</v>
      </c>
      <c r="F55">
        <v>0.39025399999999999</v>
      </c>
      <c r="G55">
        <v>0.5</v>
      </c>
      <c r="H55" s="2">
        <f t="shared" ref="H55:H71" si="4">AVERAGE(A55:F55)</f>
        <v>0.37937483333333333</v>
      </c>
      <c r="I55" s="2">
        <f t="shared" ref="I55:I71" si="5">STDEV(A55:F55)</f>
        <v>6.8461125203772705E-2</v>
      </c>
    </row>
    <row r="56" spans="1:9" x14ac:dyDescent="0.2">
      <c r="A56">
        <v>0.50876399999999999</v>
      </c>
      <c r="B56">
        <v>0.68323899999999993</v>
      </c>
      <c r="C56">
        <v>0.54789399999999999</v>
      </c>
      <c r="D56">
        <v>0.37870399999999999</v>
      </c>
      <c r="E56">
        <v>0.44348899999999997</v>
      </c>
      <c r="F56">
        <v>0.53097149999999993</v>
      </c>
      <c r="G56">
        <v>1</v>
      </c>
      <c r="H56" s="2">
        <f t="shared" si="4"/>
        <v>0.51551025000000006</v>
      </c>
      <c r="I56" s="2">
        <f t="shared" si="5"/>
        <v>0.10331429085259639</v>
      </c>
    </row>
    <row r="57" spans="1:9" x14ac:dyDescent="0.2">
      <c r="A57">
        <v>0.67147899999999994</v>
      </c>
      <c r="B57">
        <v>0.7956939999999999</v>
      </c>
      <c r="C57">
        <v>0.67805899999999997</v>
      </c>
      <c r="D57">
        <v>0.49052899999999994</v>
      </c>
      <c r="E57">
        <v>0.56248899999999991</v>
      </c>
      <c r="F57">
        <v>0.64311149999999995</v>
      </c>
      <c r="G57">
        <v>2</v>
      </c>
      <c r="H57" s="2">
        <f t="shared" si="4"/>
        <v>0.64022691666666665</v>
      </c>
      <c r="I57" s="2">
        <f t="shared" si="5"/>
        <v>0.10491800989840434</v>
      </c>
    </row>
    <row r="58" spans="1:9" x14ac:dyDescent="0.2">
      <c r="A58">
        <v>0.80167899999999992</v>
      </c>
      <c r="B58">
        <v>0.98224399999999989</v>
      </c>
      <c r="C58">
        <v>0.79485399999999995</v>
      </c>
      <c r="D58">
        <v>0.65268399999999993</v>
      </c>
      <c r="E58">
        <v>0.72348899999999994</v>
      </c>
      <c r="F58">
        <v>0.81746399999999997</v>
      </c>
      <c r="G58">
        <v>4</v>
      </c>
      <c r="H58" s="2">
        <f t="shared" si="4"/>
        <v>0.79540233333333321</v>
      </c>
      <c r="I58" s="2">
        <f t="shared" si="5"/>
        <v>0.11043212660574184</v>
      </c>
    </row>
    <row r="59" spans="1:9" x14ac:dyDescent="0.2">
      <c r="A59">
        <v>0.91304899999999989</v>
      </c>
      <c r="B59">
        <v>1.1561939999999999</v>
      </c>
      <c r="C59">
        <v>0.98686399999999996</v>
      </c>
      <c r="D59">
        <v>0.77437899999999993</v>
      </c>
      <c r="E59">
        <v>0.86348899999999995</v>
      </c>
      <c r="F59">
        <v>0.96528649999999994</v>
      </c>
      <c r="G59">
        <v>8</v>
      </c>
      <c r="H59" s="2">
        <f t="shared" si="4"/>
        <v>0.94321024999999992</v>
      </c>
      <c r="I59" s="2">
        <f t="shared" si="5"/>
        <v>0.12924724998766909</v>
      </c>
    </row>
    <row r="60" spans="1:9" x14ac:dyDescent="0.2">
      <c r="A60">
        <v>1.0914790000000001</v>
      </c>
      <c r="B60">
        <v>1.2955289999999999</v>
      </c>
      <c r="C60">
        <v>1.1784890000000001</v>
      </c>
      <c r="D60">
        <v>0.96691399999999994</v>
      </c>
      <c r="E60">
        <v>1.0034890000000001</v>
      </c>
      <c r="F60">
        <v>1.1312215000000001</v>
      </c>
      <c r="G60">
        <v>12</v>
      </c>
      <c r="H60" s="2">
        <f t="shared" si="4"/>
        <v>1.1111869166666668</v>
      </c>
      <c r="I60" s="2">
        <f t="shared" si="5"/>
        <v>0.1197621612657423</v>
      </c>
    </row>
    <row r="61" spans="1:9" x14ac:dyDescent="0.2">
      <c r="A61">
        <v>0.9382839999999999</v>
      </c>
      <c r="B61">
        <v>1.183424</v>
      </c>
      <c r="C61">
        <v>1.0059039999999999</v>
      </c>
      <c r="D61">
        <v>0.83205899999999999</v>
      </c>
      <c r="E61">
        <v>0.89848899999999998</v>
      </c>
      <c r="F61">
        <v>1.0077415000000001</v>
      </c>
      <c r="G61">
        <v>24</v>
      </c>
      <c r="H61" s="2">
        <f t="shared" si="4"/>
        <v>0.97765024999999994</v>
      </c>
      <c r="I61" s="2">
        <f t="shared" si="5"/>
        <v>0.1208797841840194</v>
      </c>
    </row>
    <row r="62" spans="1:9" x14ac:dyDescent="0.2">
      <c r="A62">
        <v>0.80328899999999992</v>
      </c>
      <c r="B62">
        <v>1.039784</v>
      </c>
      <c r="C62">
        <v>0.87031399999999992</v>
      </c>
      <c r="D62">
        <v>0.72310399999999997</v>
      </c>
      <c r="E62">
        <v>0.81098899999999996</v>
      </c>
      <c r="F62">
        <v>0.88144399999999989</v>
      </c>
      <c r="G62">
        <v>48</v>
      </c>
      <c r="H62" s="2">
        <f t="shared" si="4"/>
        <v>0.85482066666666678</v>
      </c>
      <c r="I62" s="2">
        <f t="shared" si="5"/>
        <v>0.10685156796540915</v>
      </c>
    </row>
    <row r="63" spans="1:9" x14ac:dyDescent="0.2">
      <c r="A63">
        <v>0.67469899999999994</v>
      </c>
      <c r="B63">
        <v>0.91644399999999993</v>
      </c>
      <c r="C63">
        <v>0.75589899999999999</v>
      </c>
      <c r="D63">
        <v>0.58422399999999997</v>
      </c>
      <c r="E63">
        <v>0.67448900000000001</v>
      </c>
      <c r="F63">
        <v>0.75033399999999995</v>
      </c>
      <c r="G63">
        <v>72</v>
      </c>
      <c r="H63" s="2">
        <f t="shared" si="4"/>
        <v>0.72601483333333316</v>
      </c>
      <c r="I63" s="2">
        <f t="shared" si="5"/>
        <v>0.11237492555800332</v>
      </c>
    </row>
    <row r="64" spans="1:9" x14ac:dyDescent="0.2">
      <c r="A64">
        <v>0.54551399999999994</v>
      </c>
      <c r="B64">
        <v>0.79117899999999997</v>
      </c>
      <c r="C64">
        <v>0.61614399999999991</v>
      </c>
      <c r="D64">
        <v>0.49812399999999996</v>
      </c>
      <c r="E64">
        <v>0.56598899999999996</v>
      </c>
      <c r="F64">
        <v>0.64465149999999993</v>
      </c>
      <c r="G64">
        <v>96</v>
      </c>
      <c r="H64" s="2">
        <f t="shared" si="4"/>
        <v>0.61026691666666666</v>
      </c>
      <c r="I64" s="2">
        <f t="shared" si="5"/>
        <v>0.10264066392537449</v>
      </c>
    </row>
    <row r="65" spans="1:9" x14ac:dyDescent="0.2">
      <c r="A65">
        <v>0.41986399999999996</v>
      </c>
      <c r="B65">
        <v>0.62023899999999998</v>
      </c>
      <c r="C65">
        <v>0.48062399999999994</v>
      </c>
      <c r="D65">
        <v>0.40960899999999995</v>
      </c>
      <c r="E65">
        <v>0.46098899999999998</v>
      </c>
      <c r="F65">
        <v>0.51492399999999994</v>
      </c>
      <c r="G65">
        <v>120</v>
      </c>
      <c r="H65" s="2">
        <f t="shared" si="4"/>
        <v>0.48437483333333331</v>
      </c>
      <c r="I65" s="2">
        <f t="shared" si="5"/>
        <v>7.7077709839918421E-2</v>
      </c>
    </row>
    <row r="66" spans="1:9" x14ac:dyDescent="0.2">
      <c r="A66">
        <v>0.334005</v>
      </c>
      <c r="B66">
        <v>0.50095499999999993</v>
      </c>
      <c r="C66">
        <v>0.38094</v>
      </c>
      <c r="D66">
        <v>0.31842999999999999</v>
      </c>
      <c r="E66">
        <v>0.33249999999999996</v>
      </c>
      <c r="F66">
        <v>0.40969249999999996</v>
      </c>
      <c r="G66">
        <v>144</v>
      </c>
      <c r="H66" s="2">
        <f t="shared" si="4"/>
        <v>0.37942041666666665</v>
      </c>
      <c r="I66" s="2">
        <f t="shared" si="5"/>
        <v>6.8808836068063622E-2</v>
      </c>
    </row>
    <row r="67" spans="1:9" x14ac:dyDescent="0.2">
      <c r="A67">
        <v>0.24482499999999999</v>
      </c>
      <c r="B67">
        <v>0.33022499999999999</v>
      </c>
      <c r="C67">
        <v>0.26414499999999996</v>
      </c>
      <c r="D67">
        <v>0.21867999999999999</v>
      </c>
      <c r="E67">
        <v>0.252</v>
      </c>
      <c r="F67">
        <v>0.27445249999999999</v>
      </c>
      <c r="G67">
        <v>192</v>
      </c>
      <c r="H67" s="2">
        <f t="shared" si="4"/>
        <v>0.26405458333333331</v>
      </c>
      <c r="I67" s="2">
        <f t="shared" si="5"/>
        <v>3.7578162688477273E-2</v>
      </c>
    </row>
    <row r="68" spans="1:9" x14ac:dyDescent="0.2">
      <c r="A68">
        <v>0.15694</v>
      </c>
      <c r="B68">
        <v>0.22823499999999999</v>
      </c>
      <c r="C68">
        <v>0.18798499999999999</v>
      </c>
      <c r="D68">
        <v>0.150255</v>
      </c>
      <c r="E68">
        <v>0.17499999999999999</v>
      </c>
      <c r="F68">
        <v>0.189245</v>
      </c>
      <c r="G68">
        <v>240</v>
      </c>
      <c r="H68" s="2">
        <f t="shared" si="4"/>
        <v>0.18127666666666667</v>
      </c>
      <c r="I68" s="2">
        <f t="shared" si="5"/>
        <v>2.7955660726705342E-2</v>
      </c>
    </row>
    <row r="69" spans="1:9" x14ac:dyDescent="0.2">
      <c r="A69">
        <v>0.10556</v>
      </c>
      <c r="B69">
        <v>0.14720999999999998</v>
      </c>
      <c r="C69">
        <v>0.12897500000000001</v>
      </c>
      <c r="D69">
        <v>0.106435</v>
      </c>
      <c r="E69">
        <v>0.11549999999999999</v>
      </c>
      <c r="F69">
        <v>0.1268225</v>
      </c>
      <c r="G69">
        <v>288</v>
      </c>
      <c r="H69" s="2">
        <f t="shared" si="4"/>
        <v>0.12175041666666668</v>
      </c>
      <c r="I69" s="2">
        <f t="shared" si="5"/>
        <v>1.5886285312862257E-2</v>
      </c>
    </row>
    <row r="70" spans="1:9" x14ac:dyDescent="0.2">
      <c r="A70">
        <v>7.7174999999999994E-2</v>
      </c>
      <c r="B70">
        <v>0.10696</v>
      </c>
      <c r="C70">
        <v>8.6870000000000003E-2</v>
      </c>
      <c r="D70">
        <v>6.9999999999999993E-2</v>
      </c>
      <c r="E70">
        <v>8.3999999999999991E-2</v>
      </c>
      <c r="F70">
        <v>8.8479999999999989E-2</v>
      </c>
      <c r="G70">
        <v>336</v>
      </c>
      <c r="H70" s="2">
        <f t="shared" si="4"/>
        <v>8.5580833333333328E-2</v>
      </c>
      <c r="I70" s="2">
        <f t="shared" si="5"/>
        <v>1.2514434232783598E-2</v>
      </c>
    </row>
    <row r="71" spans="1:9" x14ac:dyDescent="0.2">
      <c r="A71">
        <v>5.5299999999999995E-2</v>
      </c>
      <c r="B71">
        <v>6.9999999999999993E-2</v>
      </c>
      <c r="C71">
        <v>5.5999999999999994E-2</v>
      </c>
      <c r="D71">
        <v>5.1449999999999996E-2</v>
      </c>
      <c r="E71">
        <v>6.1249999999999999E-2</v>
      </c>
      <c r="F71">
        <v>6.0724999999999994E-2</v>
      </c>
      <c r="G71">
        <v>384</v>
      </c>
      <c r="H71" s="2">
        <f t="shared" si="4"/>
        <v>5.9120833333333324E-2</v>
      </c>
      <c r="I71" s="2">
        <f t="shared" si="5"/>
        <v>6.4597681201933755E-3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37"/>
  <sheetViews>
    <sheetView tabSelected="1" topLeftCell="A2" workbookViewId="0">
      <selection activeCell="V25" sqref="V25"/>
    </sheetView>
  </sheetViews>
  <sheetFormatPr baseColWidth="10" defaultColWidth="8.83203125" defaultRowHeight="16" x14ac:dyDescent="0.2"/>
  <cols>
    <col min="3" max="3" width="10.6640625" bestFit="1" customWidth="1"/>
    <col min="9" max="9" width="9.6640625" bestFit="1" customWidth="1"/>
    <col min="15" max="15" width="10.83203125" bestFit="1" customWidth="1"/>
  </cols>
  <sheetData>
    <row r="3" spans="3:18" x14ac:dyDescent="0.2">
      <c r="C3" s="7" t="s">
        <v>51</v>
      </c>
      <c r="D3" s="7"/>
      <c r="I3" s="7" t="s">
        <v>52</v>
      </c>
      <c r="J3" s="7"/>
      <c r="O3" s="7" t="s">
        <v>53</v>
      </c>
      <c r="P3" s="7"/>
    </row>
    <row r="4" spans="3:18" x14ac:dyDescent="0.25">
      <c r="D4" t="s">
        <v>9</v>
      </c>
      <c r="F4" s="2">
        <v>0.99739999999999995</v>
      </c>
      <c r="G4" s="2"/>
      <c r="H4" s="2"/>
      <c r="I4" s="2"/>
      <c r="J4" s="2" t="s">
        <v>9</v>
      </c>
      <c r="K4" s="2"/>
      <c r="L4" s="2">
        <v>0.99939999999999996</v>
      </c>
      <c r="M4" s="2"/>
      <c r="N4" s="2"/>
      <c r="O4" s="2"/>
      <c r="P4" s="2" t="s">
        <v>9</v>
      </c>
      <c r="Q4" s="2"/>
      <c r="R4" s="2">
        <v>0.99909999999999999</v>
      </c>
    </row>
    <row r="5" spans="3:18" x14ac:dyDescent="0.25">
      <c r="D5" t="s">
        <v>10</v>
      </c>
      <c r="F5" s="2">
        <v>0.99709999999999999</v>
      </c>
      <c r="G5" s="2"/>
      <c r="H5" s="2"/>
      <c r="I5" s="2"/>
      <c r="J5" s="2" t="s">
        <v>10</v>
      </c>
      <c r="K5" s="2"/>
      <c r="L5" s="2">
        <v>0.99939999999999996</v>
      </c>
      <c r="M5" s="2"/>
      <c r="N5" s="2"/>
      <c r="O5" s="2"/>
      <c r="P5" s="2" t="s">
        <v>10</v>
      </c>
      <c r="Q5" s="2"/>
      <c r="R5" s="2">
        <v>0.999</v>
      </c>
    </row>
    <row r="6" spans="3:18" x14ac:dyDescent="0.25">
      <c r="D6" t="s">
        <v>11</v>
      </c>
      <c r="F6" s="2">
        <v>-0.99870000000000003</v>
      </c>
      <c r="G6" s="2"/>
      <c r="H6" s="2"/>
      <c r="I6" s="2"/>
      <c r="J6" s="2" t="s">
        <v>11</v>
      </c>
      <c r="K6" s="2"/>
      <c r="L6" s="2">
        <v>-0.99970000000000003</v>
      </c>
      <c r="M6" s="2"/>
      <c r="N6" s="2"/>
      <c r="O6" s="2"/>
      <c r="P6" s="2" t="s">
        <v>11</v>
      </c>
      <c r="Q6" s="2"/>
      <c r="R6" s="2">
        <v>-0.99950000000000006</v>
      </c>
    </row>
    <row r="7" spans="3:18" x14ac:dyDescent="0.25">
      <c r="D7" t="s">
        <v>12</v>
      </c>
      <c r="F7" s="2">
        <v>12</v>
      </c>
      <c r="G7" s="2"/>
      <c r="H7" s="2"/>
      <c r="I7" s="2"/>
      <c r="J7" s="2" t="s">
        <v>12</v>
      </c>
      <c r="K7" s="2"/>
      <c r="L7" s="2">
        <v>12</v>
      </c>
      <c r="M7" s="2"/>
      <c r="N7" s="2"/>
      <c r="O7" s="2"/>
      <c r="P7" s="2" t="s">
        <v>12</v>
      </c>
      <c r="Q7" s="2"/>
      <c r="R7" s="2">
        <v>12</v>
      </c>
    </row>
    <row r="8" spans="3:18" x14ac:dyDescent="0.25">
      <c r="D8" t="s">
        <v>13</v>
      </c>
      <c r="E8" t="s">
        <v>14</v>
      </c>
      <c r="F8" s="2">
        <v>8.0999999999999996E-3</v>
      </c>
      <c r="G8" s="2"/>
      <c r="H8" s="2"/>
      <c r="I8" s="2"/>
      <c r="J8" s="2" t="s">
        <v>13</v>
      </c>
      <c r="K8" s="2" t="s">
        <v>14</v>
      </c>
      <c r="L8" s="2">
        <v>7.9000000000000008E-3</v>
      </c>
      <c r="M8" s="2"/>
      <c r="N8" s="2"/>
      <c r="O8" s="2"/>
      <c r="P8" s="2" t="s">
        <v>13</v>
      </c>
      <c r="Q8" s="2" t="s">
        <v>14</v>
      </c>
      <c r="R8" s="2">
        <v>8.0000000000000002E-3</v>
      </c>
    </row>
    <row r="9" spans="3:18" x14ac:dyDescent="0.25">
      <c r="D9" t="s">
        <v>15</v>
      </c>
      <c r="E9" t="s">
        <v>16</v>
      </c>
      <c r="F9" s="2">
        <v>8</v>
      </c>
      <c r="G9" s="2"/>
      <c r="H9" s="2"/>
      <c r="I9" s="2"/>
      <c r="J9" s="2" t="s">
        <v>15</v>
      </c>
      <c r="K9" s="2" t="s">
        <v>16</v>
      </c>
      <c r="L9" s="2">
        <v>12</v>
      </c>
      <c r="M9" s="2"/>
      <c r="N9" s="2"/>
      <c r="O9" s="2"/>
      <c r="P9" s="2" t="s">
        <v>15</v>
      </c>
      <c r="Q9" s="2" t="s">
        <v>16</v>
      </c>
      <c r="R9" s="2">
        <v>12</v>
      </c>
    </row>
    <row r="10" spans="3:18" x14ac:dyDescent="0.25">
      <c r="D10" t="s">
        <v>17</v>
      </c>
      <c r="E10" t="s">
        <v>16</v>
      </c>
      <c r="F10" s="2">
        <v>336</v>
      </c>
      <c r="G10" s="2"/>
      <c r="H10" s="2"/>
      <c r="I10" s="2"/>
      <c r="J10" s="2" t="s">
        <v>17</v>
      </c>
      <c r="K10" s="2" t="s">
        <v>16</v>
      </c>
      <c r="L10" s="2">
        <v>384</v>
      </c>
      <c r="M10" s="2"/>
      <c r="N10" s="2"/>
      <c r="O10" s="2"/>
      <c r="P10" s="2" t="s">
        <v>17</v>
      </c>
      <c r="Q10" s="2" t="s">
        <v>16</v>
      </c>
      <c r="R10" s="2">
        <v>384</v>
      </c>
    </row>
    <row r="11" spans="3:18" x14ac:dyDescent="0.25">
      <c r="D11" t="s">
        <v>18</v>
      </c>
      <c r="E11" t="s">
        <v>16</v>
      </c>
      <c r="F11" s="2">
        <v>85.459699999999998</v>
      </c>
      <c r="G11" s="2"/>
      <c r="H11" s="2"/>
      <c r="I11" s="2"/>
      <c r="J11" s="2" t="s">
        <v>18</v>
      </c>
      <c r="K11" s="2" t="s">
        <v>16</v>
      </c>
      <c r="L11" s="2">
        <v>87.238600000000005</v>
      </c>
      <c r="M11" s="2"/>
      <c r="N11" s="2"/>
      <c r="O11" s="2"/>
      <c r="P11" s="2" t="s">
        <v>18</v>
      </c>
      <c r="Q11" s="2" t="s">
        <v>16</v>
      </c>
      <c r="R11" s="2">
        <v>86.9833</v>
      </c>
    </row>
    <row r="12" spans="3:18" x14ac:dyDescent="0.25">
      <c r="D12" t="s">
        <v>19</v>
      </c>
      <c r="E12" t="s">
        <v>16</v>
      </c>
      <c r="F12" s="2">
        <v>0</v>
      </c>
      <c r="G12" s="2"/>
      <c r="H12" s="2"/>
      <c r="I12" s="2"/>
      <c r="J12" s="2" t="s">
        <v>19</v>
      </c>
      <c r="K12" s="2" t="s">
        <v>16</v>
      </c>
      <c r="L12" s="2">
        <v>0</v>
      </c>
      <c r="M12" s="2"/>
      <c r="N12" s="2"/>
      <c r="O12" s="2"/>
      <c r="P12" s="2" t="s">
        <v>19</v>
      </c>
      <c r="Q12" s="2" t="s">
        <v>16</v>
      </c>
      <c r="R12" s="2">
        <v>0</v>
      </c>
    </row>
    <row r="13" spans="3:18" x14ac:dyDescent="0.25">
      <c r="D13" t="s">
        <v>20</v>
      </c>
      <c r="E13" t="s">
        <v>16</v>
      </c>
      <c r="F13" s="2">
        <v>12</v>
      </c>
      <c r="G13" s="2"/>
      <c r="H13" s="2"/>
      <c r="I13" s="2"/>
      <c r="J13" s="2" t="s">
        <v>20</v>
      </c>
      <c r="K13" s="2" t="s">
        <v>16</v>
      </c>
      <c r="L13" s="2">
        <v>12</v>
      </c>
      <c r="M13" s="2"/>
      <c r="N13" s="2"/>
      <c r="O13" s="2"/>
      <c r="P13" s="2" t="s">
        <v>20</v>
      </c>
      <c r="Q13" s="2" t="s">
        <v>16</v>
      </c>
      <c r="R13" s="2">
        <v>12</v>
      </c>
    </row>
    <row r="14" spans="3:18" x14ac:dyDescent="0.25">
      <c r="D14" t="s">
        <v>21</v>
      </c>
      <c r="E14" t="s">
        <v>22</v>
      </c>
      <c r="F14" s="2">
        <v>0.66449999999999998</v>
      </c>
      <c r="G14" s="2"/>
      <c r="H14" s="2"/>
      <c r="I14" s="2"/>
      <c r="J14" s="2" t="s">
        <v>21</v>
      </c>
      <c r="K14" s="2" t="s">
        <v>22</v>
      </c>
      <c r="L14" s="2">
        <v>0.86770000000000003</v>
      </c>
      <c r="M14" s="2"/>
      <c r="N14" s="2"/>
      <c r="O14" s="2"/>
      <c r="P14" s="2" t="s">
        <v>21</v>
      </c>
      <c r="Q14" s="2" t="s">
        <v>22</v>
      </c>
      <c r="R14" s="2">
        <v>1.1112</v>
      </c>
    </row>
    <row r="15" spans="3:18" x14ac:dyDescent="0.25">
      <c r="D15" t="s">
        <v>23</v>
      </c>
      <c r="E15" t="s">
        <v>16</v>
      </c>
      <c r="F15" s="2">
        <v>336</v>
      </c>
      <c r="G15" s="2"/>
      <c r="H15" s="2"/>
      <c r="I15" s="2"/>
      <c r="J15" s="2" t="s">
        <v>23</v>
      </c>
      <c r="K15" s="2" t="s">
        <v>16</v>
      </c>
      <c r="L15" s="2">
        <v>384</v>
      </c>
      <c r="M15" s="2"/>
      <c r="N15" s="2"/>
      <c r="O15" s="2"/>
      <c r="P15" s="2" t="s">
        <v>23</v>
      </c>
      <c r="Q15" s="2" t="s">
        <v>16</v>
      </c>
      <c r="R15" s="2">
        <v>384</v>
      </c>
    </row>
    <row r="16" spans="3:18" x14ac:dyDescent="0.25">
      <c r="D16" t="s">
        <v>24</v>
      </c>
      <c r="E16" t="s">
        <v>22</v>
      </c>
      <c r="F16" s="2">
        <v>4.5600000000000002E-2</v>
      </c>
      <c r="G16" s="2"/>
      <c r="H16" s="2"/>
      <c r="I16" s="2"/>
      <c r="J16" s="2" t="s">
        <v>24</v>
      </c>
      <c r="K16" s="2" t="s">
        <v>22</v>
      </c>
      <c r="L16" s="2">
        <v>4.3499999999999997E-2</v>
      </c>
      <c r="M16" s="2"/>
      <c r="N16" s="2"/>
      <c r="O16" s="2"/>
      <c r="P16" s="2" t="s">
        <v>24</v>
      </c>
      <c r="Q16" s="2" t="s">
        <v>22</v>
      </c>
      <c r="R16" s="2">
        <v>5.91E-2</v>
      </c>
    </row>
    <row r="17" spans="4:19" x14ac:dyDescent="0.25">
      <c r="D17" t="s">
        <v>25</v>
      </c>
      <c r="E17" t="s">
        <v>26</v>
      </c>
      <c r="F17" s="2">
        <v>82.237200000000001</v>
      </c>
      <c r="G17" s="2"/>
      <c r="H17" s="2"/>
      <c r="I17" s="2"/>
      <c r="J17" s="2" t="s">
        <v>25</v>
      </c>
      <c r="K17" s="2" t="s">
        <v>26</v>
      </c>
      <c r="L17" s="2">
        <v>108.4756</v>
      </c>
      <c r="M17" s="2"/>
      <c r="N17" s="2"/>
      <c r="O17" s="2"/>
      <c r="P17" s="2" t="s">
        <v>25</v>
      </c>
      <c r="Q17" s="2" t="s">
        <v>26</v>
      </c>
      <c r="R17" s="2">
        <v>144.1046</v>
      </c>
    </row>
    <row r="18" spans="4:19" x14ac:dyDescent="0.25">
      <c r="D18" t="s">
        <v>27</v>
      </c>
      <c r="E18" t="s">
        <v>26</v>
      </c>
      <c r="F18" s="2">
        <v>82.237200000000001</v>
      </c>
      <c r="G18" s="2"/>
      <c r="H18" s="2"/>
      <c r="I18" s="2"/>
      <c r="J18" s="2" t="s">
        <v>27</v>
      </c>
      <c r="K18" s="2" t="s">
        <v>26</v>
      </c>
      <c r="L18" s="2">
        <v>108.4756</v>
      </c>
      <c r="M18" s="2"/>
      <c r="N18" s="2"/>
      <c r="O18" s="2"/>
      <c r="P18" s="2" t="s">
        <v>27</v>
      </c>
      <c r="Q18" s="2" t="s">
        <v>26</v>
      </c>
      <c r="R18" s="2">
        <v>144.1046</v>
      </c>
    </row>
    <row r="19" spans="4:19" x14ac:dyDescent="0.25">
      <c r="D19" t="s">
        <v>28</v>
      </c>
      <c r="E19" t="s">
        <v>26</v>
      </c>
      <c r="F19" s="2">
        <v>87.8596</v>
      </c>
      <c r="G19" s="2"/>
      <c r="H19" s="2"/>
      <c r="I19" s="2"/>
      <c r="J19" s="2" t="s">
        <v>28</v>
      </c>
      <c r="K19" s="2" t="s">
        <v>26</v>
      </c>
      <c r="L19" s="2">
        <v>113.94880000000001</v>
      </c>
      <c r="M19" s="2"/>
      <c r="N19" s="2"/>
      <c r="O19" s="2"/>
      <c r="P19" s="2" t="s">
        <v>28</v>
      </c>
      <c r="Q19" s="2" t="s">
        <v>26</v>
      </c>
      <c r="R19" s="2">
        <v>151.52369999999999</v>
      </c>
    </row>
    <row r="20" spans="4:19" x14ac:dyDescent="0.25">
      <c r="D20" t="s">
        <v>29</v>
      </c>
      <c r="E20" t="s">
        <v>30</v>
      </c>
      <c r="F20" s="2">
        <v>1.4642999999999999</v>
      </c>
      <c r="G20" s="2"/>
      <c r="H20" s="2"/>
      <c r="I20" s="2"/>
      <c r="J20" s="2" t="s">
        <v>29</v>
      </c>
      <c r="K20" s="2" t="s">
        <v>30</v>
      </c>
      <c r="L20" s="2">
        <v>1.8991</v>
      </c>
      <c r="M20" s="2"/>
      <c r="N20" s="2"/>
      <c r="O20" s="2"/>
      <c r="P20" s="2" t="s">
        <v>29</v>
      </c>
      <c r="Q20" s="2" t="s">
        <v>30</v>
      </c>
      <c r="R20" s="2">
        <v>2.5253999999999999</v>
      </c>
    </row>
    <row r="21" spans="4:19" x14ac:dyDescent="0.25">
      <c r="D21" t="s">
        <v>31</v>
      </c>
      <c r="E21" t="s">
        <v>32</v>
      </c>
      <c r="F21" s="2">
        <v>6.3993000000000002</v>
      </c>
      <c r="G21" s="2" t="s">
        <v>55</v>
      </c>
      <c r="H21" s="2"/>
      <c r="I21" s="2"/>
      <c r="J21" s="2" t="s">
        <v>31</v>
      </c>
      <c r="K21" s="2" t="s">
        <v>32</v>
      </c>
      <c r="L21" s="2">
        <v>4.8033000000000001</v>
      </c>
      <c r="M21" s="2" t="s">
        <v>55</v>
      </c>
      <c r="N21" s="2"/>
      <c r="O21" s="2"/>
      <c r="P21" s="2" t="s">
        <v>31</v>
      </c>
      <c r="Q21" s="2" t="s">
        <v>32</v>
      </c>
      <c r="R21" s="2">
        <v>4.8963000000000001</v>
      </c>
      <c r="S21" s="2" t="s">
        <v>55</v>
      </c>
    </row>
    <row r="22" spans="4:19" x14ac:dyDescent="0.25">
      <c r="D22" t="s">
        <v>33</v>
      </c>
      <c r="E22" t="s">
        <v>34</v>
      </c>
      <c r="F22" s="2">
        <v>84197.269499999995</v>
      </c>
      <c r="G22" s="2">
        <f>F22/1000</f>
        <v>84.19726949999999</v>
      </c>
      <c r="H22" s="2"/>
      <c r="I22" s="2"/>
      <c r="J22" s="2" t="s">
        <v>33</v>
      </c>
      <c r="K22" s="2" t="s">
        <v>34</v>
      </c>
      <c r="L22" s="2">
        <v>66271.157999999996</v>
      </c>
      <c r="M22" s="2">
        <f>L22/1000</f>
        <v>66.271158</v>
      </c>
      <c r="N22" s="2"/>
      <c r="O22" s="2"/>
      <c r="P22" s="2" t="s">
        <v>33</v>
      </c>
      <c r="Q22" s="2" t="s">
        <v>34</v>
      </c>
      <c r="R22" s="2">
        <v>49691.398200000003</v>
      </c>
      <c r="S22" s="2">
        <f>R22/1000</f>
        <v>49.691398200000002</v>
      </c>
    </row>
    <row r="23" spans="4:19" x14ac:dyDescent="0.25">
      <c r="D23" t="s">
        <v>35</v>
      </c>
      <c r="E23" t="s">
        <v>36</v>
      </c>
      <c r="F23" s="2">
        <v>682.90790000000004</v>
      </c>
      <c r="G23" s="2">
        <f>F23/1000</f>
        <v>0.68290790000000001</v>
      </c>
      <c r="H23" s="2"/>
      <c r="I23" s="2"/>
      <c r="J23" s="2" t="s">
        <v>35</v>
      </c>
      <c r="K23" s="2" t="s">
        <v>36</v>
      </c>
      <c r="L23" s="2">
        <v>526.5521</v>
      </c>
      <c r="M23" s="2">
        <f>L23/1000</f>
        <v>0.52655209999999997</v>
      </c>
      <c r="N23" s="2"/>
      <c r="O23" s="2"/>
      <c r="P23" s="2" t="s">
        <v>35</v>
      </c>
      <c r="Q23" s="2" t="s">
        <v>36</v>
      </c>
      <c r="R23" s="2">
        <v>395.97770000000003</v>
      </c>
      <c r="S23" s="2">
        <f>R23/1000</f>
        <v>0.39597770000000004</v>
      </c>
    </row>
    <row r="24" spans="4:19" x14ac:dyDescent="0.25">
      <c r="D24" t="s">
        <v>37</v>
      </c>
      <c r="E24" t="s">
        <v>26</v>
      </c>
      <c r="F24" s="2">
        <v>88.063100000000006</v>
      </c>
      <c r="G24" s="2"/>
      <c r="H24" s="2"/>
      <c r="I24" s="2"/>
      <c r="J24" s="2" t="s">
        <v>37</v>
      </c>
      <c r="K24" s="2" t="s">
        <v>26</v>
      </c>
      <c r="L24" s="2">
        <v>114.0211</v>
      </c>
      <c r="M24" s="2"/>
      <c r="N24" s="2"/>
      <c r="O24" s="2"/>
      <c r="P24" s="2" t="s">
        <v>37</v>
      </c>
      <c r="Q24" s="2" t="s">
        <v>26</v>
      </c>
      <c r="R24" s="2">
        <v>151.39580000000001</v>
      </c>
    </row>
    <row r="25" spans="4:19" x14ac:dyDescent="0.25">
      <c r="D25" t="s">
        <v>38</v>
      </c>
      <c r="E25" t="s">
        <v>30</v>
      </c>
      <c r="F25" s="2">
        <v>1.4677</v>
      </c>
      <c r="G25" s="2"/>
      <c r="H25" s="2"/>
      <c r="I25" s="2"/>
      <c r="J25" s="2" t="s">
        <v>38</v>
      </c>
      <c r="K25" s="2" t="s">
        <v>30</v>
      </c>
      <c r="L25" s="2">
        <v>1.9004000000000001</v>
      </c>
      <c r="M25" s="2"/>
      <c r="N25" s="2"/>
      <c r="O25" s="2"/>
      <c r="P25" s="2" t="s">
        <v>38</v>
      </c>
      <c r="Q25" s="2" t="s">
        <v>30</v>
      </c>
      <c r="R25" s="2">
        <v>2.5232999999999999</v>
      </c>
    </row>
    <row r="26" spans="4:19" x14ac:dyDescent="0.25">
      <c r="D26" t="s">
        <v>39</v>
      </c>
      <c r="E26" t="s">
        <v>32</v>
      </c>
      <c r="F26" s="2">
        <v>6.6157000000000004</v>
      </c>
      <c r="G26" s="2"/>
      <c r="H26" s="2"/>
      <c r="I26" s="2"/>
      <c r="J26" s="2" t="s">
        <v>39</v>
      </c>
      <c r="K26" s="2" t="s">
        <v>32</v>
      </c>
      <c r="L26" s="2">
        <v>4.8635999999999999</v>
      </c>
      <c r="M26" s="2"/>
      <c r="N26" s="2"/>
      <c r="O26" s="2"/>
      <c r="P26" s="2" t="s">
        <v>39</v>
      </c>
      <c r="Q26" s="2" t="s">
        <v>32</v>
      </c>
      <c r="R26" s="2">
        <v>4.8159999999999998</v>
      </c>
    </row>
    <row r="27" spans="4:19" x14ac:dyDescent="0.25">
      <c r="D27" t="s">
        <v>40</v>
      </c>
      <c r="E27" t="s">
        <v>34</v>
      </c>
      <c r="F27" s="2">
        <v>84002.6351</v>
      </c>
      <c r="G27" s="2"/>
      <c r="H27" s="2"/>
      <c r="I27" s="2"/>
      <c r="J27" s="2" t="s">
        <v>40</v>
      </c>
      <c r="K27" s="2" t="s">
        <v>34</v>
      </c>
      <c r="L27" s="2">
        <v>66229.161600000007</v>
      </c>
      <c r="M27" s="2"/>
      <c r="N27" s="2"/>
      <c r="O27" s="2"/>
      <c r="P27" s="2" t="s">
        <v>40</v>
      </c>
      <c r="Q27" s="2" t="s">
        <v>34</v>
      </c>
      <c r="R27" s="2">
        <v>49733.382100000003</v>
      </c>
    </row>
    <row r="28" spans="4:19" x14ac:dyDescent="0.25">
      <c r="D28" t="s">
        <v>41</v>
      </c>
      <c r="E28" t="s">
        <v>36</v>
      </c>
      <c r="F28" s="2">
        <v>681.32929999999999</v>
      </c>
      <c r="G28" s="2"/>
      <c r="H28" s="2"/>
      <c r="I28" s="2"/>
      <c r="J28" s="2" t="s">
        <v>41</v>
      </c>
      <c r="K28" s="2" t="s">
        <v>36</v>
      </c>
      <c r="L28" s="2">
        <v>526.21839999999997</v>
      </c>
      <c r="M28" s="2"/>
      <c r="N28" s="2"/>
      <c r="O28" s="2"/>
      <c r="P28" s="2" t="s">
        <v>41</v>
      </c>
      <c r="Q28" s="2" t="s">
        <v>36</v>
      </c>
      <c r="R28" s="2">
        <v>396.31229999999999</v>
      </c>
    </row>
    <row r="29" spans="4:19" x14ac:dyDescent="0.25">
      <c r="D29" t="s">
        <v>42</v>
      </c>
      <c r="E29" t="s">
        <v>43</v>
      </c>
      <c r="F29" s="2">
        <v>8376.0553</v>
      </c>
      <c r="G29" s="2"/>
      <c r="H29" s="2"/>
      <c r="I29" s="2"/>
      <c r="J29" s="2" t="s">
        <v>42</v>
      </c>
      <c r="K29" s="2" t="s">
        <v>43</v>
      </c>
      <c r="L29" s="2">
        <v>11950.374400000001</v>
      </c>
      <c r="M29" s="2"/>
      <c r="N29" s="2"/>
      <c r="O29" s="2"/>
      <c r="P29" s="2" t="s">
        <v>42</v>
      </c>
      <c r="Q29" s="2" t="s">
        <v>43</v>
      </c>
      <c r="R29" s="2">
        <v>15762.0209</v>
      </c>
    </row>
    <row r="30" spans="4:19" x14ac:dyDescent="0.25">
      <c r="D30" t="s">
        <v>44</v>
      </c>
      <c r="E30" t="s">
        <v>43</v>
      </c>
      <c r="F30" s="2">
        <v>10958.373100000001</v>
      </c>
      <c r="G30" s="2"/>
      <c r="H30" s="2"/>
      <c r="I30" s="2"/>
      <c r="J30" s="2" t="s">
        <v>44</v>
      </c>
      <c r="K30" s="2" t="s">
        <v>43</v>
      </c>
      <c r="L30" s="2">
        <v>14740.9738</v>
      </c>
      <c r="M30" s="2"/>
      <c r="N30" s="2"/>
      <c r="O30" s="2"/>
      <c r="P30" s="2" t="s">
        <v>44</v>
      </c>
      <c r="Q30" s="2" t="s">
        <v>43</v>
      </c>
      <c r="R30" s="2">
        <v>19541.978999999999</v>
      </c>
    </row>
    <row r="31" spans="4:19" x14ac:dyDescent="0.25">
      <c r="D31" t="s">
        <v>45</v>
      </c>
      <c r="E31" t="s">
        <v>32</v>
      </c>
      <c r="F31" s="2">
        <v>23.564800000000002</v>
      </c>
      <c r="G31" s="2"/>
      <c r="H31" s="2"/>
      <c r="I31" s="2"/>
      <c r="J31" s="2" t="s">
        <v>45</v>
      </c>
      <c r="K31" s="2" t="s">
        <v>32</v>
      </c>
      <c r="L31" s="2">
        <v>18.930900000000001</v>
      </c>
      <c r="M31" s="2"/>
      <c r="N31" s="2"/>
      <c r="O31" s="2"/>
      <c r="P31" s="2" t="s">
        <v>45</v>
      </c>
      <c r="Q31" s="2" t="s">
        <v>32</v>
      </c>
      <c r="R31" s="2">
        <v>19.3428</v>
      </c>
    </row>
    <row r="32" spans="4:19" x14ac:dyDescent="0.2">
      <c r="D32" t="s">
        <v>46</v>
      </c>
      <c r="E32" t="s">
        <v>43</v>
      </c>
      <c r="F32" s="2">
        <v>11051.8716</v>
      </c>
      <c r="G32" s="2"/>
      <c r="H32" s="2"/>
      <c r="I32" s="2"/>
      <c r="J32" s="2" t="s">
        <v>46</v>
      </c>
      <c r="K32" s="2" t="s">
        <v>43</v>
      </c>
      <c r="L32" s="2">
        <v>14777.814</v>
      </c>
      <c r="M32" s="2"/>
      <c r="N32" s="2"/>
      <c r="O32" s="2"/>
      <c r="P32" s="2" t="s">
        <v>46</v>
      </c>
      <c r="Q32" s="2" t="s">
        <v>43</v>
      </c>
      <c r="R32" s="2">
        <v>19476.808400000002</v>
      </c>
    </row>
    <row r="33" spans="4:18" x14ac:dyDescent="0.2">
      <c r="D33" t="s">
        <v>47</v>
      </c>
      <c r="E33" t="s">
        <v>32</v>
      </c>
      <c r="F33" s="2">
        <v>24.211400000000001</v>
      </c>
      <c r="G33" s="2"/>
      <c r="H33" s="2"/>
      <c r="I33" s="2"/>
      <c r="J33" s="2" t="s">
        <v>47</v>
      </c>
      <c r="K33" s="2" t="s">
        <v>32</v>
      </c>
      <c r="L33" s="2">
        <v>19.132999999999999</v>
      </c>
      <c r="M33" s="2"/>
      <c r="N33" s="2"/>
      <c r="O33" s="2"/>
      <c r="P33" s="2" t="s">
        <v>47</v>
      </c>
      <c r="Q33" s="2" t="s">
        <v>32</v>
      </c>
      <c r="R33" s="2">
        <v>19.072900000000001</v>
      </c>
    </row>
    <row r="34" spans="4:18" x14ac:dyDescent="0.2">
      <c r="D34" t="s">
        <v>48</v>
      </c>
      <c r="E34" t="s">
        <v>16</v>
      </c>
      <c r="F34" s="2">
        <v>101.8524</v>
      </c>
      <c r="G34" s="2"/>
      <c r="H34" s="2"/>
      <c r="I34" s="2"/>
      <c r="J34" s="2" t="s">
        <v>48</v>
      </c>
      <c r="K34" s="2" t="s">
        <v>16</v>
      </c>
      <c r="L34" s="2">
        <v>110.1665</v>
      </c>
      <c r="M34" s="2"/>
      <c r="N34" s="2"/>
      <c r="O34" s="2"/>
      <c r="P34" s="2" t="s">
        <v>48</v>
      </c>
      <c r="Q34" s="2" t="s">
        <v>16</v>
      </c>
      <c r="R34" s="2">
        <v>109.379</v>
      </c>
    </row>
    <row r="35" spans="4:18" x14ac:dyDescent="0.2">
      <c r="D35" t="s">
        <v>49</v>
      </c>
      <c r="E35" t="s">
        <v>16</v>
      </c>
      <c r="F35" s="2">
        <v>124.726</v>
      </c>
      <c r="G35" s="2"/>
      <c r="H35" s="2"/>
      <c r="I35" s="2"/>
      <c r="J35" s="2" t="s">
        <v>49</v>
      </c>
      <c r="K35" s="2" t="s">
        <v>16</v>
      </c>
      <c r="L35" s="2">
        <v>129.3648</v>
      </c>
      <c r="M35" s="2"/>
      <c r="N35" s="2"/>
      <c r="O35" s="2"/>
      <c r="P35" s="2" t="s">
        <v>49</v>
      </c>
      <c r="Q35" s="2" t="s">
        <v>16</v>
      </c>
      <c r="R35" s="2">
        <v>128.96979999999999</v>
      </c>
    </row>
    <row r="36" spans="4:18" x14ac:dyDescent="0.2">
      <c r="D36" t="s">
        <v>50</v>
      </c>
      <c r="E36" t="s">
        <v>16</v>
      </c>
      <c r="F36" s="2">
        <v>125.49939999999999</v>
      </c>
      <c r="G36" s="2"/>
      <c r="H36" s="2"/>
      <c r="I36" s="2"/>
      <c r="J36" s="2" t="s">
        <v>50</v>
      </c>
      <c r="K36" s="2" t="s">
        <v>16</v>
      </c>
      <c r="L36" s="2">
        <v>129.60599999999999</v>
      </c>
      <c r="M36" s="2"/>
      <c r="N36" s="2"/>
      <c r="O36" s="2"/>
      <c r="P36" s="2" t="s">
        <v>50</v>
      </c>
      <c r="Q36" s="2" t="s">
        <v>16</v>
      </c>
      <c r="R36" s="2">
        <v>128.64830000000001</v>
      </c>
    </row>
    <row r="37" spans="4:18" x14ac:dyDescent="0.2"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concentration</vt:lpstr>
      <vt:lpstr>PK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Kullanıcısı</cp:lastModifiedBy>
  <dcterms:created xsi:type="dcterms:W3CDTF">2023-09-08T22:34:55Z</dcterms:created>
  <dcterms:modified xsi:type="dcterms:W3CDTF">2024-05-17T11:14:06Z</dcterms:modified>
</cp:coreProperties>
</file>