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G175320\Downloads\"/>
    </mc:Choice>
  </mc:AlternateContent>
  <xr:revisionPtr revIDLastSave="0" documentId="13_ncr:1_{8D4BB3CE-1EAD-4BFA-9C17-D2D2FED20D33}" xr6:coauthVersionLast="47" xr6:coauthVersionMax="47" xr10:uidLastSave="{00000000-0000-0000-0000-000000000000}"/>
  <bookViews>
    <workbookView xWindow="28680" yWindow="-120" windowWidth="29040" windowHeight="15840" tabRatio="725" xr2:uid="{00000000-000D-0000-FFFF-FFFF00000000}"/>
  </bookViews>
  <sheets>
    <sheet name="Case &amp; Death" sheetId="1" r:id="rId1"/>
    <sheet name="Cases of airborne diseases" sheetId="3" r:id="rId2"/>
    <sheet name="Cases of sexually diseases" sheetId="4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9" i="4" l="1"/>
  <c r="A58" i="4"/>
  <c r="A57" i="4"/>
  <c r="A56" i="4"/>
  <c r="L55" i="4"/>
  <c r="A55" i="4"/>
  <c r="L54" i="4"/>
  <c r="A54" i="4"/>
  <c r="L53" i="4"/>
  <c r="A53" i="4"/>
  <c r="L52" i="4"/>
  <c r="A52" i="4"/>
  <c r="L51" i="4"/>
  <c r="A51" i="4"/>
  <c r="L50" i="4"/>
  <c r="A50" i="4"/>
  <c r="L49" i="4"/>
  <c r="A49" i="4"/>
  <c r="L48" i="4"/>
  <c r="A48" i="4"/>
  <c r="L47" i="4"/>
  <c r="A47" i="4"/>
  <c r="L46" i="4"/>
  <c r="A46" i="4"/>
  <c r="L45" i="4"/>
  <c r="A45" i="4"/>
  <c r="L44" i="4"/>
  <c r="A44" i="4"/>
  <c r="A43" i="4"/>
  <c r="A42" i="4"/>
  <c r="Z41" i="4"/>
  <c r="S41" i="4"/>
  <c r="L41" i="4"/>
  <c r="A41" i="4"/>
  <c r="Z40" i="4"/>
  <c r="S40" i="4"/>
  <c r="L40" i="4"/>
  <c r="A40" i="4"/>
  <c r="Z39" i="4"/>
  <c r="S39" i="4"/>
  <c r="L39" i="4"/>
  <c r="A39" i="4"/>
  <c r="Z38" i="4"/>
  <c r="S38" i="4"/>
  <c r="L38" i="4"/>
  <c r="A38" i="4"/>
  <c r="Z37" i="4"/>
  <c r="S37" i="4"/>
  <c r="L37" i="4"/>
  <c r="A37" i="4"/>
  <c r="Z36" i="4"/>
  <c r="S36" i="4"/>
  <c r="L36" i="4"/>
  <c r="A36" i="4"/>
  <c r="Z35" i="4"/>
  <c r="S35" i="4"/>
  <c r="L35" i="4"/>
  <c r="A35" i="4"/>
  <c r="Z34" i="4"/>
  <c r="S34" i="4"/>
  <c r="L34" i="4"/>
  <c r="A34" i="4"/>
  <c r="Z33" i="4"/>
  <c r="S33" i="4"/>
  <c r="L33" i="4"/>
  <c r="A33" i="4"/>
  <c r="Z32" i="4"/>
  <c r="S32" i="4"/>
  <c r="L32" i="4"/>
  <c r="A32" i="4"/>
  <c r="Z31" i="4"/>
  <c r="S31" i="4"/>
  <c r="L31" i="4"/>
  <c r="A31" i="4"/>
  <c r="Z30" i="4"/>
  <c r="S30" i="4"/>
  <c r="L30" i="4"/>
  <c r="A30" i="4"/>
  <c r="A29" i="4"/>
  <c r="A28" i="4"/>
  <c r="Z27" i="4"/>
  <c r="S27" i="4"/>
  <c r="L27" i="4"/>
  <c r="A27" i="4"/>
  <c r="Z26" i="4"/>
  <c r="S26" i="4"/>
  <c r="L26" i="4"/>
  <c r="A26" i="4"/>
  <c r="Z25" i="4"/>
  <c r="S25" i="4"/>
  <c r="L25" i="4"/>
  <c r="A25" i="4"/>
  <c r="Z24" i="4"/>
  <c r="S24" i="4"/>
  <c r="L24" i="4"/>
  <c r="A24" i="4"/>
  <c r="Z23" i="4"/>
  <c r="S23" i="4"/>
  <c r="L23" i="4"/>
  <c r="A23" i="4"/>
  <c r="Z22" i="4"/>
  <c r="S22" i="4"/>
  <c r="L22" i="4"/>
  <c r="A22" i="4"/>
  <c r="Z21" i="4"/>
  <c r="S21" i="4"/>
  <c r="L21" i="4"/>
  <c r="A21" i="4"/>
  <c r="Z20" i="4"/>
  <c r="S20" i="4"/>
  <c r="L20" i="4"/>
  <c r="A20" i="4"/>
  <c r="Z19" i="4"/>
  <c r="S19" i="4"/>
  <c r="L19" i="4"/>
  <c r="A19" i="4"/>
  <c r="Z18" i="4"/>
  <c r="S18" i="4"/>
  <c r="L18" i="4"/>
  <c r="A18" i="4"/>
  <c r="Z17" i="4"/>
  <c r="S17" i="4"/>
  <c r="L17" i="4"/>
  <c r="A17" i="4"/>
  <c r="Z16" i="4"/>
  <c r="S16" i="4"/>
  <c r="L16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L16" i="3"/>
  <c r="S16" i="3"/>
  <c r="Z16" i="3"/>
  <c r="A17" i="3"/>
  <c r="L17" i="3"/>
  <c r="S17" i="3"/>
  <c r="Z17" i="3"/>
  <c r="A18" i="3"/>
  <c r="L18" i="3"/>
  <c r="S18" i="3"/>
  <c r="Z18" i="3"/>
  <c r="A19" i="3"/>
  <c r="L19" i="3"/>
  <c r="S19" i="3"/>
  <c r="Z19" i="3"/>
  <c r="A20" i="3"/>
  <c r="L20" i="3"/>
  <c r="S20" i="3"/>
  <c r="Z20" i="3"/>
  <c r="A21" i="3"/>
  <c r="L21" i="3"/>
  <c r="S21" i="3"/>
  <c r="Z21" i="3"/>
  <c r="A22" i="3"/>
  <c r="L22" i="3"/>
  <c r="S22" i="3"/>
  <c r="Z22" i="3"/>
  <c r="A23" i="3"/>
  <c r="L23" i="3"/>
  <c r="S23" i="3"/>
  <c r="Z23" i="3"/>
  <c r="A24" i="3"/>
  <c r="L24" i="3"/>
  <c r="S24" i="3"/>
  <c r="Z24" i="3"/>
  <c r="A25" i="3"/>
  <c r="L25" i="3"/>
  <c r="S25" i="3"/>
  <c r="Z25" i="3"/>
  <c r="A26" i="3"/>
  <c r="L26" i="3"/>
  <c r="S26" i="3"/>
  <c r="Z26" i="3"/>
  <c r="A27" i="3"/>
  <c r="L27" i="3"/>
  <c r="S27" i="3"/>
  <c r="Z27" i="3"/>
  <c r="A28" i="3"/>
  <c r="A29" i="3"/>
  <c r="A30" i="3"/>
  <c r="L30" i="3"/>
  <c r="S30" i="3"/>
  <c r="Z30" i="3"/>
  <c r="A31" i="3"/>
  <c r="L31" i="3"/>
  <c r="S31" i="3"/>
  <c r="Z31" i="3"/>
  <c r="A32" i="3"/>
  <c r="L32" i="3"/>
  <c r="S32" i="3"/>
  <c r="Z32" i="3"/>
  <c r="A33" i="3"/>
  <c r="L33" i="3"/>
  <c r="S33" i="3"/>
  <c r="Z33" i="3"/>
  <c r="A34" i="3"/>
  <c r="L34" i="3"/>
  <c r="S34" i="3"/>
  <c r="Z34" i="3"/>
  <c r="A35" i="3"/>
  <c r="L35" i="3"/>
  <c r="S35" i="3"/>
  <c r="Z35" i="3"/>
  <c r="A36" i="3"/>
  <c r="L36" i="3"/>
  <c r="S36" i="3"/>
  <c r="Z36" i="3"/>
  <c r="A37" i="3"/>
  <c r="L37" i="3"/>
  <c r="S37" i="3"/>
  <c r="Z37" i="3"/>
  <c r="A38" i="3"/>
  <c r="L38" i="3"/>
  <c r="S38" i="3"/>
  <c r="Z38" i="3"/>
  <c r="A39" i="3"/>
  <c r="L39" i="3"/>
  <c r="S39" i="3"/>
  <c r="Z39" i="3"/>
  <c r="A40" i="3"/>
  <c r="L40" i="3"/>
  <c r="S40" i="3"/>
  <c r="Z40" i="3"/>
  <c r="A41" i="3"/>
  <c r="L41" i="3"/>
  <c r="S41" i="3"/>
  <c r="Z41" i="3"/>
  <c r="A42" i="3"/>
  <c r="A43" i="3"/>
  <c r="A44" i="3"/>
  <c r="L44" i="3"/>
  <c r="A45" i="3"/>
  <c r="L45" i="3"/>
  <c r="A46" i="3"/>
  <c r="L46" i="3"/>
  <c r="A47" i="3"/>
  <c r="L47" i="3"/>
  <c r="A48" i="3"/>
  <c r="L48" i="3"/>
  <c r="A49" i="3"/>
  <c r="L49" i="3"/>
  <c r="A50" i="3"/>
  <c r="L50" i="3"/>
  <c r="A51" i="3"/>
  <c r="L51" i="3"/>
  <c r="A52" i="3"/>
  <c r="L52" i="3"/>
  <c r="A53" i="3"/>
  <c r="L53" i="3"/>
  <c r="A54" i="3"/>
  <c r="L54" i="3"/>
  <c r="A55" i="3"/>
  <c r="L55" i="3"/>
  <c r="A56" i="3"/>
  <c r="A57" i="3"/>
  <c r="A58" i="3"/>
  <c r="A59" i="3"/>
  <c r="X49" i="1"/>
  <c r="K49" i="1"/>
  <c r="X48" i="1"/>
  <c r="K48" i="1"/>
  <c r="X47" i="1"/>
  <c r="K47" i="1"/>
  <c r="X46" i="1"/>
  <c r="K46" i="1"/>
  <c r="X45" i="1"/>
  <c r="K45" i="1"/>
  <c r="X44" i="1"/>
  <c r="K44" i="1"/>
  <c r="X43" i="1"/>
  <c r="K43" i="1"/>
  <c r="X41" i="1"/>
  <c r="X40" i="1"/>
  <c r="K40" i="1"/>
  <c r="X39" i="1"/>
  <c r="K39" i="1"/>
  <c r="X38" i="1"/>
  <c r="K38" i="1"/>
  <c r="X37" i="1"/>
  <c r="K37" i="1"/>
  <c r="X36" i="1"/>
  <c r="K36" i="1"/>
  <c r="X34" i="1"/>
  <c r="K34" i="1"/>
  <c r="X33" i="1"/>
  <c r="K33" i="1"/>
  <c r="X32" i="1"/>
  <c r="K32" i="1"/>
  <c r="X31" i="1"/>
  <c r="K31" i="1"/>
  <c r="X29" i="1"/>
  <c r="X28" i="1"/>
  <c r="K28" i="1"/>
  <c r="X27" i="1"/>
  <c r="K27" i="1"/>
  <c r="X26" i="1"/>
  <c r="K26" i="1"/>
  <c r="X25" i="1"/>
  <c r="K25" i="1"/>
  <c r="X24" i="1"/>
  <c r="K24" i="1"/>
  <c r="X23" i="1"/>
  <c r="K23" i="1"/>
  <c r="X22" i="1"/>
  <c r="K22" i="1"/>
  <c r="X21" i="1"/>
  <c r="K21" i="1"/>
  <c r="X20" i="1"/>
  <c r="K20" i="1"/>
  <c r="X19" i="1"/>
  <c r="K19" i="1"/>
  <c r="X17" i="1"/>
  <c r="X16" i="1"/>
  <c r="K16" i="1"/>
  <c r="X15" i="1"/>
  <c r="K15" i="1"/>
  <c r="X14" i="1"/>
  <c r="K14" i="1"/>
  <c r="X13" i="1"/>
  <c r="K13" i="1"/>
  <c r="X12" i="1"/>
  <c r="K12" i="1"/>
  <c r="X11" i="1"/>
  <c r="K11" i="1"/>
  <c r="X10" i="1"/>
  <c r="K10" i="1"/>
  <c r="X9" i="1"/>
  <c r="K9" i="1"/>
  <c r="X8" i="1"/>
  <c r="K8" i="1"/>
  <c r="X7" i="1"/>
  <c r="K7" i="1"/>
  <c r="X6" i="1"/>
  <c r="K6" i="1"/>
  <c r="X5" i="1"/>
  <c r="K5" i="1"/>
  <c r="X4" i="1"/>
  <c r="K4" i="1"/>
</calcChain>
</file>

<file path=xl/sharedStrings.xml><?xml version="1.0" encoding="utf-8"?>
<sst xmlns="http://schemas.openxmlformats.org/spreadsheetml/2006/main" count="252" uniqueCount="77">
  <si>
    <t>Airborne/droplet transmitted diseases</t>
  </si>
  <si>
    <t>&lt;1</t>
  </si>
  <si>
    <t>1~4</t>
  </si>
  <si>
    <t>5~14</t>
  </si>
  <si>
    <t>15~24</t>
  </si>
  <si>
    <t>25~39</t>
  </si>
  <si>
    <t>40~64</t>
  </si>
  <si>
    <t>&gt;=65</t>
  </si>
  <si>
    <t>Female</t>
  </si>
  <si>
    <t>Male</t>
  </si>
  <si>
    <t>Total</t>
  </si>
  <si>
    <t>Tuberculosis</t>
  </si>
  <si>
    <t>Complicated Varicella</t>
  </si>
  <si>
    <t>Mumps</t>
  </si>
  <si>
    <t>Pertussis</t>
  </si>
  <si>
    <t>Influenza Case with Severe Complications</t>
  </si>
  <si>
    <t>Invasive Haemophilus Influenzae Type b Infection</t>
  </si>
  <si>
    <t>Legionnaires' Disease</t>
  </si>
  <si>
    <t>Q fever</t>
  </si>
  <si>
    <t>Multidrug-Resistant Tuberculosis</t>
  </si>
  <si>
    <t>Measles</t>
  </si>
  <si>
    <t>Rubella</t>
  </si>
  <si>
    <t>Meningococcal Meningitis</t>
  </si>
  <si>
    <t>Hantavirus Syndrome</t>
  </si>
  <si>
    <t>Severe Pneumonia with Novel Pathogens</t>
  </si>
  <si>
    <t>Fecal-oral transmitted diseases</t>
  </si>
  <si>
    <t>Amoebiasis</t>
  </si>
  <si>
    <t>Shigellosis</t>
  </si>
  <si>
    <t>Acute Hepatitis A</t>
  </si>
  <si>
    <t>Acute Flaccid Paralysis and Poliomyelitis</t>
  </si>
  <si>
    <t>Botulinus</t>
  </si>
  <si>
    <t>Typhoid Fever</t>
  </si>
  <si>
    <t>Paratyphoid Fever</t>
  </si>
  <si>
    <t>Toxoplasmosis</t>
  </si>
  <si>
    <t>Cholera</t>
  </si>
  <si>
    <t>Acute Hepatitis E</t>
  </si>
  <si>
    <t>Listeriosis</t>
  </si>
  <si>
    <t>Direct-contact transmitted diseases</t>
  </si>
  <si>
    <t>Leptospirosis</t>
  </si>
  <si>
    <t>Melioidosis</t>
  </si>
  <si>
    <t>Tetanus</t>
  </si>
  <si>
    <t>Hansen’s Disease</t>
  </si>
  <si>
    <t>Vector-borne transmitted diseases</t>
  </si>
  <si>
    <t>Dengue Fever</t>
  </si>
  <si>
    <t>Scrub Typhus</t>
  </si>
  <si>
    <t>Japanese Encephalitis</t>
  </si>
  <si>
    <t>Malaria</t>
  </si>
  <si>
    <t>Lyme Disease</t>
  </si>
  <si>
    <t>Zika Virus Infection</t>
  </si>
  <si>
    <t>Sexually transmitted and blood-borne infections</t>
  </si>
  <si>
    <t>Gonorrhea</t>
  </si>
  <si>
    <t>Syphilis</t>
  </si>
  <si>
    <t>Human immunodeficiency virus (HIV) infection</t>
  </si>
  <si>
    <t>Acquired immunodeficiency syndrome (AIDS)</t>
  </si>
  <si>
    <t>Acute Hepatitis B</t>
  </si>
  <si>
    <t>Acute Hepatitis C</t>
  </si>
  <si>
    <t>Acute Hepatitis D</t>
  </si>
  <si>
    <t>Disease</t>
  </si>
  <si>
    <t>Deaths</t>
  </si>
  <si>
    <t>Number of cases (2020 year)</t>
    <phoneticPr fontId="16" type="noConversion"/>
  </si>
  <si>
    <t>Number of cases (2010 year)</t>
    <phoneticPr fontId="16" type="noConversion"/>
  </si>
  <si>
    <t>Number of deaths (2020 year)</t>
    <phoneticPr fontId="16" type="noConversion"/>
  </si>
  <si>
    <t>Number of deaths (2010 year)</t>
    <phoneticPr fontId="16" type="noConversion"/>
  </si>
  <si>
    <t>Airborne/droplet transmitted diseases</t>
    <phoneticPr fontId="16" type="noConversion"/>
  </si>
  <si>
    <t>Fecal-oral transmitted diseases</t>
    <phoneticPr fontId="16" type="noConversion"/>
  </si>
  <si>
    <t>Vector-borne transmitted diseases</t>
    <phoneticPr fontId="16" type="noConversion"/>
  </si>
  <si>
    <t>Direct-contact transmitted diseases</t>
    <phoneticPr fontId="16" type="noConversion"/>
  </si>
  <si>
    <t>Sexually transmitted and blood-borne infections</t>
    <phoneticPr fontId="16" type="noConversion"/>
  </si>
  <si>
    <t>COVID-19</t>
    <phoneticPr fontId="3" type="noConversion"/>
  </si>
  <si>
    <t xml:space="preserve"> </t>
    <phoneticPr fontId="3" type="noConversion"/>
  </si>
  <si>
    <t>Invasive Haemophilus influenza Type b infection</t>
  </si>
  <si>
    <t>Influenza cases with severe complication</t>
  </si>
  <si>
    <t>COVID-19</t>
  </si>
  <si>
    <t>Onset date</t>
  </si>
  <si>
    <t>HIV/AIDS</t>
    <phoneticPr fontId="3" type="noConversion"/>
  </si>
  <si>
    <t>Acute Hepatitis B/D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</si>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</sst>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\-&quot;$&quot;#,##0"/>
    <numFmt numFmtId="167" formatCode="_-* #,##0.00_-;\-* #,##0.00_-;_-* &quot;-&quot;??_-;_-@_-"/>
    <numFmt numFmtId="168" formatCode="0_)"/>
  </numFmts>
  <fonts count="23">
    <font>
      <sz val="12"/>
      <color theme="1"/>
      <name val="Calibri"/>
      <charset val="136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2"/>
      <name val="Helvetica"/>
      <family val="2"/>
    </font>
    <font>
      <sz val="9"/>
      <name val="Helvetica"/>
      <family val="2"/>
    </font>
    <font>
      <b/>
      <i/>
      <sz val="9"/>
      <name val="Helvetica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9"/>
      <name val="Calibri"/>
      <family val="1"/>
      <charset val="136"/>
      <scheme val="minor"/>
    </font>
    <font>
      <sz val="11"/>
      <name val="Calibri"/>
      <family val="2"/>
      <scheme val="minor"/>
    </font>
    <font>
      <sz val="11"/>
      <name val="Calibri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0" fillId="0" borderId="2" applyNumberFormat="0" applyFill="0" applyBorder="0" applyProtection="0">
      <alignment horizontal="left"/>
    </xf>
    <xf numFmtId="168" fontId="11" fillId="0" borderId="2" applyNumberFormat="0" applyFill="0" applyBorder="0" applyProtection="0">
      <alignment horizontal="left"/>
    </xf>
    <xf numFmtId="168" fontId="11" fillId="0" borderId="2" applyNumberFormat="0" applyFill="0" applyBorder="0" applyProtection="0">
      <alignment horizontal="right"/>
    </xf>
    <xf numFmtId="168" fontId="12" fillId="0" borderId="0" applyNumberFormat="0" applyFill="0" applyBorder="0" applyAlignment="0" applyProtection="0">
      <alignment horizontal="left"/>
    </xf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</cellStyleXfs>
  <cellXfs count="103">
    <xf numFmtId="0" fontId="0" fillId="0" borderId="0" xfId="0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" fontId="2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2" fontId="2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>
      <alignment vertical="center"/>
    </xf>
    <xf numFmtId="0" fontId="6" fillId="5" borderId="0" xfId="0" applyFont="1" applyFill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37" applyAlignment="1">
      <alignment horizontal="center" vertical="center"/>
    </xf>
    <xf numFmtId="1" fontId="1" fillId="0" borderId="0" xfId="37" applyNumberFormat="1" applyAlignment="1">
      <alignment horizontal="center" vertical="center"/>
    </xf>
    <xf numFmtId="0" fontId="17" fillId="0" borderId="0" xfId="37" applyFont="1" applyAlignment="1">
      <alignment horizontal="center" vertical="center"/>
    </xf>
    <xf numFmtId="0" fontId="1" fillId="0" borderId="3" xfId="37" applyBorder="1" applyAlignment="1">
      <alignment horizontal="center" vertical="center"/>
    </xf>
    <xf numFmtId="0" fontId="1" fillId="0" borderId="4" xfId="37" applyBorder="1" applyAlignment="1">
      <alignment horizontal="center" vertical="center"/>
    </xf>
    <xf numFmtId="0" fontId="18" fillId="0" borderId="4" xfId="37" applyFont="1" applyBorder="1" applyAlignment="1">
      <alignment horizontal="center" vertical="center"/>
    </xf>
    <xf numFmtId="0" fontId="1" fillId="10" borderId="5" xfId="37" applyFill="1" applyBorder="1" applyAlignment="1">
      <alignment horizontal="center" vertical="center"/>
    </xf>
    <xf numFmtId="0" fontId="1" fillId="0" borderId="6" xfId="37" applyBorder="1" applyAlignment="1">
      <alignment horizontal="center" vertical="center"/>
    </xf>
    <xf numFmtId="0" fontId="18" fillId="0" borderId="0" xfId="37" applyFont="1" applyAlignment="1">
      <alignment horizontal="center" vertical="center"/>
    </xf>
    <xf numFmtId="0" fontId="1" fillId="10" borderId="7" xfId="37" applyFill="1" applyBorder="1" applyAlignment="1">
      <alignment horizontal="center" vertical="center"/>
    </xf>
    <xf numFmtId="1" fontId="1" fillId="0" borderId="6" xfId="37" applyNumberFormat="1" applyBorder="1" applyAlignment="1">
      <alignment horizontal="center" vertical="center"/>
    </xf>
    <xf numFmtId="1" fontId="18" fillId="0" borderId="0" xfId="37" applyNumberFormat="1" applyFont="1" applyAlignment="1">
      <alignment horizontal="center" vertical="center"/>
    </xf>
    <xf numFmtId="1" fontId="1" fillId="0" borderId="8" xfId="37" applyNumberFormat="1" applyBorder="1" applyAlignment="1">
      <alignment horizontal="center" vertical="center"/>
    </xf>
    <xf numFmtId="1" fontId="1" fillId="0" borderId="9" xfId="37" applyNumberFormat="1" applyBorder="1" applyAlignment="1">
      <alignment horizontal="center" vertical="center"/>
    </xf>
    <xf numFmtId="1" fontId="18" fillId="0" borderId="9" xfId="37" applyNumberFormat="1" applyFont="1" applyBorder="1" applyAlignment="1">
      <alignment horizontal="center" vertical="center"/>
    </xf>
    <xf numFmtId="0" fontId="1" fillId="10" borderId="10" xfId="37" applyFill="1" applyBorder="1" applyAlignment="1">
      <alignment horizontal="center" vertical="center"/>
    </xf>
    <xf numFmtId="2" fontId="1" fillId="0" borderId="6" xfId="37" applyNumberFormat="1" applyBorder="1" applyAlignment="1">
      <alignment horizontal="center" vertical="center"/>
    </xf>
    <xf numFmtId="0" fontId="1" fillId="11" borderId="7" xfId="37" applyFill="1" applyBorder="1" applyAlignment="1">
      <alignment horizontal="center" vertical="center"/>
    </xf>
    <xf numFmtId="1" fontId="1" fillId="12" borderId="0" xfId="37" applyNumberFormat="1" applyFill="1" applyAlignment="1">
      <alignment horizontal="center" vertical="center"/>
    </xf>
    <xf numFmtId="0" fontId="1" fillId="12" borderId="0" xfId="37" applyFill="1" applyAlignment="1">
      <alignment horizontal="center" vertical="center"/>
    </xf>
    <xf numFmtId="1" fontId="1" fillId="13" borderId="0" xfId="37" applyNumberFormat="1" applyFill="1" applyAlignment="1">
      <alignment horizontal="center" vertical="center"/>
    </xf>
    <xf numFmtId="0" fontId="1" fillId="14" borderId="0" xfId="37" applyFill="1" applyAlignment="1">
      <alignment horizontal="center" vertical="center"/>
    </xf>
    <xf numFmtId="1" fontId="1" fillId="15" borderId="0" xfId="37" applyNumberFormat="1" applyFill="1" applyAlignment="1">
      <alignment horizontal="center" vertical="center"/>
    </xf>
    <xf numFmtId="0" fontId="1" fillId="15" borderId="0" xfId="37" applyFill="1" applyAlignment="1">
      <alignment horizontal="center" vertical="center"/>
    </xf>
    <xf numFmtId="1" fontId="1" fillId="16" borderId="0" xfId="37" applyNumberFormat="1" applyFill="1" applyAlignment="1">
      <alignment horizontal="center" vertical="center"/>
    </xf>
    <xf numFmtId="0" fontId="1" fillId="16" borderId="0" xfId="37" applyFill="1" applyAlignment="1">
      <alignment horizontal="center" vertical="center"/>
    </xf>
    <xf numFmtId="1" fontId="18" fillId="16" borderId="0" xfId="37" applyNumberFormat="1" applyFont="1" applyFill="1" applyAlignment="1">
      <alignment horizontal="center" vertical="center"/>
    </xf>
    <xf numFmtId="2" fontId="1" fillId="0" borderId="8" xfId="37" applyNumberFormat="1" applyBorder="1" applyAlignment="1">
      <alignment horizontal="center" vertical="center"/>
    </xf>
    <xf numFmtId="0" fontId="1" fillId="11" borderId="10" xfId="37" applyFill="1" applyBorder="1" applyAlignment="1">
      <alignment horizontal="center" vertical="center"/>
    </xf>
    <xf numFmtId="2" fontId="1" fillId="0" borderId="3" xfId="37" applyNumberFormat="1" applyBorder="1" applyAlignment="1">
      <alignment horizontal="center" vertical="center"/>
    </xf>
    <xf numFmtId="1" fontId="1" fillId="0" borderId="4" xfId="37" applyNumberFormat="1" applyBorder="1" applyAlignment="1">
      <alignment horizontal="center" vertical="center"/>
    </xf>
    <xf numFmtId="1" fontId="18" fillId="0" borderId="4" xfId="37" applyNumberFormat="1" applyFont="1" applyBorder="1" applyAlignment="1">
      <alignment horizontal="center" vertical="center"/>
    </xf>
    <xf numFmtId="0" fontId="1" fillId="6" borderId="5" xfId="37" applyFill="1" applyBorder="1" applyAlignment="1">
      <alignment horizontal="center" vertical="center"/>
    </xf>
    <xf numFmtId="0" fontId="1" fillId="6" borderId="7" xfId="37" applyFill="1" applyBorder="1" applyAlignment="1">
      <alignment horizontal="center" vertical="center"/>
    </xf>
    <xf numFmtId="0" fontId="1" fillId="6" borderId="10" xfId="37" applyFill="1" applyBorder="1" applyAlignment="1">
      <alignment horizontal="center" vertical="center"/>
    </xf>
    <xf numFmtId="0" fontId="18" fillId="5" borderId="0" xfId="37" applyFont="1" applyFill="1" applyAlignment="1">
      <alignment horizontal="center" vertical="center"/>
    </xf>
    <xf numFmtId="0" fontId="17" fillId="5" borderId="0" xfId="37" applyFont="1" applyFill="1" applyAlignment="1">
      <alignment horizontal="center" vertical="center"/>
    </xf>
    <xf numFmtId="0" fontId="19" fillId="0" borderId="0" xfId="37" applyFont="1" applyAlignment="1">
      <alignment horizontal="center" vertical="center"/>
    </xf>
    <xf numFmtId="0" fontId="19" fillId="6" borderId="10" xfId="37" applyFont="1" applyFill="1" applyBorder="1" applyAlignment="1">
      <alignment horizontal="center" vertical="center"/>
    </xf>
    <xf numFmtId="1" fontId="19" fillId="0" borderId="9" xfId="37" applyNumberFormat="1" applyFont="1" applyBorder="1" applyAlignment="1">
      <alignment horizontal="center" vertical="center"/>
    </xf>
    <xf numFmtId="1" fontId="22" fillId="0" borderId="9" xfId="37" applyNumberFormat="1" applyFont="1" applyBorder="1" applyAlignment="1">
      <alignment horizontal="center" vertical="center"/>
    </xf>
    <xf numFmtId="2" fontId="19" fillId="0" borderId="8" xfId="37" applyNumberFormat="1" applyFont="1" applyBorder="1" applyAlignment="1">
      <alignment horizontal="center" vertical="center"/>
    </xf>
    <xf numFmtId="0" fontId="19" fillId="6" borderId="7" xfId="37" applyFont="1" applyFill="1" applyBorder="1" applyAlignment="1">
      <alignment horizontal="center" vertical="center"/>
    </xf>
    <xf numFmtId="1" fontId="19" fillId="0" borderId="0" xfId="37" applyNumberFormat="1" applyFont="1" applyAlignment="1">
      <alignment horizontal="center" vertical="center"/>
    </xf>
    <xf numFmtId="1" fontId="22" fillId="0" borderId="0" xfId="37" applyNumberFormat="1" applyFont="1" applyAlignment="1">
      <alignment horizontal="center" vertical="center"/>
    </xf>
    <xf numFmtId="2" fontId="19" fillId="0" borderId="6" xfId="37" applyNumberFormat="1" applyFont="1" applyBorder="1" applyAlignment="1">
      <alignment horizontal="center" vertical="center"/>
    </xf>
    <xf numFmtId="0" fontId="19" fillId="6" borderId="5" xfId="37" applyFont="1" applyFill="1" applyBorder="1" applyAlignment="1">
      <alignment horizontal="center" vertical="center"/>
    </xf>
    <xf numFmtId="1" fontId="19" fillId="0" borderId="4" xfId="37" applyNumberFormat="1" applyFont="1" applyBorder="1" applyAlignment="1">
      <alignment horizontal="center" vertical="center"/>
    </xf>
    <xf numFmtId="1" fontId="22" fillId="0" borderId="4" xfId="37" applyNumberFormat="1" applyFont="1" applyBorder="1" applyAlignment="1">
      <alignment horizontal="center" vertical="center"/>
    </xf>
    <xf numFmtId="2" fontId="19" fillId="0" borderId="3" xfId="37" applyNumberFormat="1" applyFont="1" applyBorder="1" applyAlignment="1">
      <alignment horizontal="center" vertical="center"/>
    </xf>
    <xf numFmtId="0" fontId="19" fillId="11" borderId="10" xfId="37" applyFont="1" applyFill="1" applyBorder="1" applyAlignment="1">
      <alignment horizontal="center" vertical="center"/>
    </xf>
    <xf numFmtId="0" fontId="19" fillId="11" borderId="7" xfId="37" applyFont="1" applyFill="1" applyBorder="1" applyAlignment="1">
      <alignment horizontal="center" vertical="center"/>
    </xf>
    <xf numFmtId="0" fontId="19" fillId="10" borderId="10" xfId="37" applyFont="1" applyFill="1" applyBorder="1" applyAlignment="1">
      <alignment horizontal="center" vertical="center"/>
    </xf>
    <xf numFmtId="1" fontId="19" fillId="0" borderId="8" xfId="37" applyNumberFormat="1" applyFont="1" applyBorder="1" applyAlignment="1">
      <alignment horizontal="center" vertical="center"/>
    </xf>
    <xf numFmtId="0" fontId="19" fillId="10" borderId="7" xfId="37" applyFont="1" applyFill="1" applyBorder="1" applyAlignment="1">
      <alignment horizontal="center" vertical="center"/>
    </xf>
    <xf numFmtId="1" fontId="19" fillId="0" borderId="6" xfId="37" applyNumberFormat="1" applyFont="1" applyBorder="1" applyAlignment="1">
      <alignment horizontal="center" vertical="center"/>
    </xf>
    <xf numFmtId="0" fontId="22" fillId="0" borderId="0" xfId="37" applyFont="1" applyAlignment="1">
      <alignment horizontal="center" vertical="center"/>
    </xf>
    <xf numFmtId="0" fontId="19" fillId="0" borderId="6" xfId="37" applyFont="1" applyBorder="1" applyAlignment="1">
      <alignment horizontal="center" vertical="center"/>
    </xf>
    <xf numFmtId="0" fontId="19" fillId="10" borderId="5" xfId="37" applyFont="1" applyFill="1" applyBorder="1" applyAlignment="1">
      <alignment horizontal="center" vertical="center"/>
    </xf>
    <xf numFmtId="0" fontId="19" fillId="0" borderId="4" xfId="37" applyFont="1" applyBorder="1" applyAlignment="1">
      <alignment horizontal="center" vertical="center"/>
    </xf>
    <xf numFmtId="0" fontId="22" fillId="0" borderId="4" xfId="37" applyFont="1" applyBorder="1" applyAlignment="1">
      <alignment horizontal="center" vertical="center"/>
    </xf>
    <xf numFmtId="0" fontId="19" fillId="0" borderId="3" xfId="37" applyFont="1" applyBorder="1" applyAlignment="1">
      <alignment horizontal="center" vertical="center"/>
    </xf>
    <xf numFmtId="0" fontId="19" fillId="0" borderId="11" xfId="37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7" fillId="0" borderId="0" xfId="37" applyFont="1" applyAlignment="1">
      <alignment horizontal="center" vertical="center" wrapText="1"/>
    </xf>
    <xf numFmtId="0" fontId="1" fillId="0" borderId="0" xfId="37" applyAlignment="1">
      <alignment horizontal="center" vertical="center" wrapText="1"/>
    </xf>
  </cellXfs>
  <cellStyles count="38">
    <cellStyle name="Comma0" xfId="1" xr:uid="{00000000-0005-0000-0000-000000000000}"/>
    <cellStyle name="Currency0" xfId="2" xr:uid="{00000000-0005-0000-0000-000003000000}"/>
    <cellStyle name="Currency0 2" xfId="3" xr:uid="{00000000-0005-0000-0000-000004000000}"/>
    <cellStyle name="Date" xfId="4" xr:uid="{00000000-0005-0000-0000-000005000000}"/>
    <cellStyle name="Fixed" xfId="5" xr:uid="{00000000-0005-0000-0000-000006000000}"/>
    <cellStyle name="Heading" xfId="6" xr:uid="{00000000-0005-0000-0000-000007000000}"/>
    <cellStyle name="Normal" xfId="0" builtinId="0"/>
    <cellStyle name="Normal 2" xfId="37" xr:uid="{50AFDFFD-7CA2-4F01-A145-BE60EEC85F57}"/>
    <cellStyle name="Stub" xfId="7" xr:uid="{00000000-0005-0000-0000-00000A000000}"/>
    <cellStyle name="Top" xfId="8" xr:uid="{00000000-0005-0000-0000-00000B000000}"/>
    <cellStyle name="Totals" xfId="9" xr:uid="{00000000-0005-0000-0000-00000C000000}"/>
    <cellStyle name="一般 10" xfId="10" xr:uid="{00000000-0005-0000-0000-00000E000000}"/>
    <cellStyle name="一般 11" xfId="11" xr:uid="{00000000-0005-0000-0000-00000F000000}"/>
    <cellStyle name="一般 12" xfId="12" xr:uid="{00000000-0005-0000-0000-000010000000}"/>
    <cellStyle name="一般 13" xfId="13" xr:uid="{00000000-0005-0000-0000-000011000000}"/>
    <cellStyle name="一般 14" xfId="14" xr:uid="{00000000-0005-0000-0000-000012000000}"/>
    <cellStyle name="一般 15" xfId="15" xr:uid="{00000000-0005-0000-0000-000013000000}"/>
    <cellStyle name="一般 15 2" xfId="16" xr:uid="{00000000-0005-0000-0000-000014000000}"/>
    <cellStyle name="一般 16" xfId="17" xr:uid="{00000000-0005-0000-0000-000015000000}"/>
    <cellStyle name="一般 2" xfId="18" xr:uid="{00000000-0005-0000-0000-000016000000}"/>
    <cellStyle name="一般 2 14" xfId="19" xr:uid="{00000000-0005-0000-0000-000017000000}"/>
    <cellStyle name="一般 2 2" xfId="20" xr:uid="{00000000-0005-0000-0000-000018000000}"/>
    <cellStyle name="一般 2_修正34" xfId="21" xr:uid="{00000000-0005-0000-0000-000019000000}"/>
    <cellStyle name="一般 3" xfId="22" xr:uid="{00000000-0005-0000-0000-00001A000000}"/>
    <cellStyle name="一般 3 2" xfId="23" xr:uid="{00000000-0005-0000-0000-00001B000000}"/>
    <cellStyle name="一般 3_99_死因統計統計表_新制行政區_(修正格式)_201108" xfId="24" xr:uid="{00000000-0005-0000-0000-00001C000000}"/>
    <cellStyle name="一般 4" xfId="25" xr:uid="{00000000-0005-0000-0000-00001D000000}"/>
    <cellStyle name="一般 4 2 2" xfId="26" xr:uid="{00000000-0005-0000-0000-00001E000000}"/>
    <cellStyle name="一般 5" xfId="27" xr:uid="{00000000-0005-0000-0000-00001F000000}"/>
    <cellStyle name="一般 6" xfId="28" xr:uid="{00000000-0005-0000-0000-000020000000}"/>
    <cellStyle name="一般 7" xfId="29" xr:uid="{00000000-0005-0000-0000-000021000000}"/>
    <cellStyle name="一般 8" xfId="30" xr:uid="{00000000-0005-0000-0000-000022000000}"/>
    <cellStyle name="一般 9" xfId="31" xr:uid="{00000000-0005-0000-0000-000023000000}"/>
    <cellStyle name="千分位 2" xfId="32" xr:uid="{00000000-0005-0000-0000-000024000000}"/>
    <cellStyle name="千分位 2 2" xfId="33" xr:uid="{00000000-0005-0000-0000-000025000000}"/>
    <cellStyle name="千分位 3" xfId="34" xr:uid="{00000000-0005-0000-0000-000026000000}"/>
    <cellStyle name="千分位 3 2" xfId="35" xr:uid="{00000000-0005-0000-0000-000027000000}"/>
    <cellStyle name="百分比 2" xfId="36" xr:uid="{00000000-0005-0000-0000-000028000000}"/>
  </cellStyles>
  <dxfs count="0"/>
  <tableStyles count="0" defaultTableStyle="TableStyleMedium2" defaultPivotStyle="PivotStyleLight16"/>
  <colors>
    <mruColors>
      <color rgb="FFFFCCFF"/>
      <color rgb="FFFF6699"/>
      <color rgb="FFFF66FF"/>
      <color rgb="FFFF99FF"/>
      <color rgb="FF9E6699"/>
      <color rgb="FFDD8270"/>
      <color rgb="FF874B7D"/>
      <color rgb="FFA0F48C"/>
      <color rgb="FF8F9FAE"/>
      <color rgb="FF5D70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152400</xdr:colOff>
      <xdr:row>36</xdr:row>
      <xdr:rowOff>152400</xdr:rowOff>
    </xdr:to>
    <xdr:sp macro="" textlink="">
      <xdr:nvSpPr>
        <xdr:cNvPr id="2" name="dimg_3" descr="經社群驗證圖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0" y="808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36</xdr:row>
      <xdr:rowOff>0</xdr:rowOff>
    </xdr:from>
    <xdr:ext cx="152400" cy="152400"/>
    <xdr:sp macro="" textlink="">
      <xdr:nvSpPr>
        <xdr:cNvPr id="3" name="dimg_3" descr="經社群驗證圖示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13392150" y="808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50</xdr:row>
      <xdr:rowOff>0</xdr:rowOff>
    </xdr:from>
    <xdr:ext cx="152400" cy="152400"/>
    <xdr:sp macro="" textlink="">
      <xdr:nvSpPr>
        <xdr:cNvPr id="23" name="dimg_3" descr="經社群驗證圖示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>
        <a:xfrm>
          <a:off x="26003250" y="13344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31</xdr:col>
      <xdr:colOff>0</xdr:colOff>
      <xdr:row>50</xdr:row>
      <xdr:rowOff>0</xdr:rowOff>
    </xdr:from>
    <xdr:ext cx="152400" cy="152400"/>
    <xdr:sp macro="" textlink="">
      <xdr:nvSpPr>
        <xdr:cNvPr id="24" name="dimg_3" descr="經社群驗證圖示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>
        <a:xfrm>
          <a:off x="35975925" y="13344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152400" cy="152400"/>
    <xdr:sp macro="" textlink="">
      <xdr:nvSpPr>
        <xdr:cNvPr id="27" name="dimg_3" descr="經社群驗證圖示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>
        <a:xfrm>
          <a:off x="0" y="2145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152400" cy="152400"/>
    <xdr:sp macro="" textlink="">
      <xdr:nvSpPr>
        <xdr:cNvPr id="7" name="dimg_3" descr="經社群驗證圖示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22012275" y="1314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152400" cy="152400"/>
    <xdr:sp macro="" textlink="">
      <xdr:nvSpPr>
        <xdr:cNvPr id="8" name="dimg_3" descr="經社群驗證圖示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22012275" y="1314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36</xdr:row>
      <xdr:rowOff>0</xdr:rowOff>
    </xdr:from>
    <xdr:ext cx="152400" cy="152400"/>
    <xdr:sp macro="" textlink="">
      <xdr:nvSpPr>
        <xdr:cNvPr id="9" name="dimg_3" descr="經社群驗證圖示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13392150" y="8086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</xdr:row>
      <xdr:rowOff>0</xdr:rowOff>
    </xdr:from>
    <xdr:ext cx="152400" cy="152400"/>
    <xdr:sp macro="" textlink="">
      <xdr:nvSpPr>
        <xdr:cNvPr id="10" name="dimg_3" descr="經社群驗證圖示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>
        <a:xfrm>
          <a:off x="0" y="2145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0635;&#30137;&#12289;&#24503;&#22283;&#40635;&#30137;&#12289;&#27969;&#34892;&#24615;&#33134;&#33146;&#28814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ovid-19%20vs.%20NID%20in%20Taiwan\Updated\0421_&#20659;&#26579;&#36884;&#24465;&#21069;&#19977;&#30142;&#30149;&#30149;&#20363;&#25976;%20(SY).xlsx" TargetMode="External"/><Relationship Id="rId1" Type="http://schemas.openxmlformats.org/officeDocument/2006/relationships/externalLinkPath" Target="file:///E:\Covid-19%20vs.%20NID%20in%20Taiwan\Updated\0421_&#20659;&#26579;&#36884;&#24465;&#21069;&#19977;&#30142;&#30149;&#30149;&#20363;&#25976;%20(SY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作表1"/>
      <sheetName val="工作表2"/>
      <sheetName val="工作表3"/>
    </sheetNames>
    <sheetDataSet>
      <sheetData sheetId="0" refreshError="1">
        <row r="2">
          <cell r="A2">
            <v>199101</v>
          </cell>
        </row>
        <row r="230">
          <cell r="A230">
            <v>201001</v>
          </cell>
        </row>
        <row r="231">
          <cell r="A231">
            <v>201002</v>
          </cell>
        </row>
        <row r="232">
          <cell r="A232">
            <v>201003</v>
          </cell>
        </row>
        <row r="233">
          <cell r="A233">
            <v>201004</v>
          </cell>
        </row>
        <row r="234">
          <cell r="A234">
            <v>201005</v>
          </cell>
        </row>
        <row r="235">
          <cell r="A235">
            <v>201006</v>
          </cell>
        </row>
        <row r="236">
          <cell r="A236">
            <v>201007</v>
          </cell>
        </row>
        <row r="237">
          <cell r="A237">
            <v>201008</v>
          </cell>
        </row>
        <row r="238">
          <cell r="A238">
            <v>201009</v>
          </cell>
        </row>
        <row r="239">
          <cell r="A239">
            <v>201010</v>
          </cell>
        </row>
        <row r="240">
          <cell r="A240">
            <v>201011</v>
          </cell>
        </row>
        <row r="241">
          <cell r="A241">
            <v>201012</v>
          </cell>
        </row>
        <row r="302">
          <cell r="A302">
            <v>201601</v>
          </cell>
        </row>
        <row r="303">
          <cell r="A303">
            <v>201602</v>
          </cell>
        </row>
        <row r="304">
          <cell r="A304">
            <v>201603</v>
          </cell>
        </row>
        <row r="305">
          <cell r="A305">
            <v>201604</v>
          </cell>
        </row>
        <row r="306">
          <cell r="A306">
            <v>201605</v>
          </cell>
        </row>
        <row r="307">
          <cell r="A307">
            <v>201606</v>
          </cell>
        </row>
        <row r="308">
          <cell r="A308">
            <v>201607</v>
          </cell>
        </row>
        <row r="309">
          <cell r="A309">
            <v>201608</v>
          </cell>
        </row>
        <row r="310">
          <cell r="A310">
            <v>201609</v>
          </cell>
        </row>
        <row r="311">
          <cell r="A311">
            <v>201610</v>
          </cell>
        </row>
        <row r="312">
          <cell r="A312">
            <v>201611</v>
          </cell>
        </row>
        <row r="313">
          <cell r="A313">
            <v>201612</v>
          </cell>
        </row>
        <row r="314">
          <cell r="A314">
            <v>201701</v>
          </cell>
        </row>
        <row r="315">
          <cell r="A315">
            <v>201702</v>
          </cell>
        </row>
        <row r="316">
          <cell r="A316">
            <v>201703</v>
          </cell>
        </row>
        <row r="317">
          <cell r="A317">
            <v>201704</v>
          </cell>
        </row>
        <row r="318">
          <cell r="A318">
            <v>201705</v>
          </cell>
        </row>
        <row r="319">
          <cell r="A319">
            <v>201706</v>
          </cell>
        </row>
        <row r="320">
          <cell r="A320">
            <v>201707</v>
          </cell>
        </row>
        <row r="321">
          <cell r="A321">
            <v>201708</v>
          </cell>
        </row>
        <row r="322">
          <cell r="A322">
            <v>201709</v>
          </cell>
        </row>
        <row r="323">
          <cell r="A323">
            <v>201710</v>
          </cell>
        </row>
        <row r="324">
          <cell r="A324">
            <v>201711</v>
          </cell>
        </row>
        <row r="325">
          <cell r="A325">
            <v>201712</v>
          </cell>
        </row>
        <row r="326">
          <cell r="A326">
            <v>201801</v>
          </cell>
        </row>
        <row r="327">
          <cell r="A327">
            <v>201802</v>
          </cell>
        </row>
        <row r="328">
          <cell r="A328">
            <v>201803</v>
          </cell>
        </row>
        <row r="329">
          <cell r="A329">
            <v>201804</v>
          </cell>
        </row>
        <row r="330">
          <cell r="A330">
            <v>201805</v>
          </cell>
        </row>
        <row r="331">
          <cell r="A331">
            <v>201806</v>
          </cell>
        </row>
        <row r="332">
          <cell r="A332">
            <v>201807</v>
          </cell>
        </row>
        <row r="333">
          <cell r="A333">
            <v>201808</v>
          </cell>
        </row>
        <row r="334">
          <cell r="A334">
            <v>201809</v>
          </cell>
        </row>
        <row r="335">
          <cell r="A335">
            <v>201810</v>
          </cell>
        </row>
        <row r="336">
          <cell r="A336">
            <v>201811</v>
          </cell>
        </row>
        <row r="337">
          <cell r="A337">
            <v>201812</v>
          </cell>
        </row>
        <row r="338">
          <cell r="A338">
            <v>201901</v>
          </cell>
        </row>
        <row r="339">
          <cell r="A339">
            <v>201902</v>
          </cell>
        </row>
        <row r="340">
          <cell r="A340">
            <v>201903</v>
          </cell>
        </row>
        <row r="341">
          <cell r="A341">
            <v>201904</v>
          </cell>
        </row>
        <row r="342">
          <cell r="A342">
            <v>201905</v>
          </cell>
        </row>
        <row r="343">
          <cell r="A343">
            <v>201906</v>
          </cell>
        </row>
        <row r="344">
          <cell r="A344">
            <v>201907</v>
          </cell>
        </row>
        <row r="345">
          <cell r="A345">
            <v>201908</v>
          </cell>
        </row>
        <row r="346">
          <cell r="A346">
            <v>201909</v>
          </cell>
        </row>
        <row r="347">
          <cell r="A347">
            <v>201910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性接觸或血液傳染"/>
      <sheetName val="糞口傳染"/>
      <sheetName val="接觸傳染"/>
      <sheetName val="蟲媒傳染"/>
    </sheetNames>
    <sheetDataSet>
      <sheetData sheetId="0">
        <row r="2">
          <cell r="B2">
            <v>227</v>
          </cell>
          <cell r="C2">
            <v>13</v>
          </cell>
          <cell r="D2">
            <v>3</v>
          </cell>
          <cell r="H2">
            <v>227</v>
          </cell>
          <cell r="O2">
            <v>13</v>
          </cell>
          <cell r="V2">
            <v>3</v>
          </cell>
        </row>
        <row r="3">
          <cell r="B3">
            <v>193</v>
          </cell>
          <cell r="C3">
            <v>11</v>
          </cell>
          <cell r="D3">
            <v>5</v>
          </cell>
          <cell r="H3">
            <v>193</v>
          </cell>
          <cell r="O3">
            <v>11</v>
          </cell>
          <cell r="V3">
            <v>5</v>
          </cell>
        </row>
        <row r="4">
          <cell r="B4">
            <v>268</v>
          </cell>
          <cell r="C4">
            <v>15</v>
          </cell>
          <cell r="D4">
            <v>2</v>
          </cell>
          <cell r="H4">
            <v>268</v>
          </cell>
          <cell r="O4">
            <v>15</v>
          </cell>
          <cell r="V4">
            <v>2</v>
          </cell>
        </row>
        <row r="5">
          <cell r="B5">
            <v>259</v>
          </cell>
          <cell r="C5">
            <v>12</v>
          </cell>
          <cell r="D5">
            <v>3</v>
          </cell>
          <cell r="H5">
            <v>259</v>
          </cell>
          <cell r="O5">
            <v>12</v>
          </cell>
          <cell r="V5">
            <v>3</v>
          </cell>
        </row>
        <row r="6">
          <cell r="B6">
            <v>248</v>
          </cell>
          <cell r="C6">
            <v>22</v>
          </cell>
          <cell r="D6">
            <v>1</v>
          </cell>
          <cell r="H6">
            <v>248</v>
          </cell>
          <cell r="O6">
            <v>22</v>
          </cell>
          <cell r="V6">
            <v>1</v>
          </cell>
        </row>
        <row r="7">
          <cell r="B7">
            <v>260</v>
          </cell>
          <cell r="C7">
            <v>13</v>
          </cell>
          <cell r="D7">
            <v>4</v>
          </cell>
          <cell r="H7">
            <v>260</v>
          </cell>
          <cell r="O7">
            <v>13</v>
          </cell>
          <cell r="V7">
            <v>4</v>
          </cell>
        </row>
        <row r="8">
          <cell r="B8">
            <v>242</v>
          </cell>
          <cell r="C8">
            <v>20</v>
          </cell>
          <cell r="D8">
            <v>6</v>
          </cell>
          <cell r="H8">
            <v>242</v>
          </cell>
          <cell r="O8">
            <v>20</v>
          </cell>
          <cell r="V8">
            <v>6</v>
          </cell>
        </row>
        <row r="9">
          <cell r="B9">
            <v>234</v>
          </cell>
          <cell r="C9">
            <v>17</v>
          </cell>
          <cell r="D9">
            <v>3</v>
          </cell>
          <cell r="H9">
            <v>234</v>
          </cell>
          <cell r="O9">
            <v>17</v>
          </cell>
          <cell r="V9">
            <v>3</v>
          </cell>
        </row>
        <row r="10">
          <cell r="B10">
            <v>258</v>
          </cell>
          <cell r="C10">
            <v>5</v>
          </cell>
          <cell r="D10">
            <v>2</v>
          </cell>
          <cell r="H10">
            <v>258</v>
          </cell>
          <cell r="O10">
            <v>5</v>
          </cell>
          <cell r="V10">
            <v>2</v>
          </cell>
        </row>
        <row r="11">
          <cell r="B11">
            <v>252</v>
          </cell>
          <cell r="C11">
            <v>17</v>
          </cell>
          <cell r="D11">
            <v>2</v>
          </cell>
          <cell r="H11">
            <v>252</v>
          </cell>
          <cell r="O11">
            <v>17</v>
          </cell>
          <cell r="V11">
            <v>2</v>
          </cell>
        </row>
        <row r="12">
          <cell r="B12">
            <v>262</v>
          </cell>
          <cell r="C12">
            <v>20</v>
          </cell>
          <cell r="D12">
            <v>3</v>
          </cell>
          <cell r="H12">
            <v>262</v>
          </cell>
          <cell r="O12">
            <v>20</v>
          </cell>
          <cell r="V12">
            <v>3</v>
          </cell>
        </row>
        <row r="13">
          <cell r="B13">
            <v>268</v>
          </cell>
          <cell r="C13">
            <v>8</v>
          </cell>
          <cell r="D13">
            <v>7</v>
          </cell>
          <cell r="H13">
            <v>268</v>
          </cell>
          <cell r="O13">
            <v>8</v>
          </cell>
          <cell r="V13">
            <v>7</v>
          </cell>
        </row>
        <row r="14">
          <cell r="B14">
            <v>301</v>
          </cell>
          <cell r="C14">
            <v>4</v>
          </cell>
          <cell r="D14">
            <v>12</v>
          </cell>
        </row>
        <row r="15">
          <cell r="B15">
            <v>318</v>
          </cell>
          <cell r="C15">
            <v>13</v>
          </cell>
          <cell r="D15">
            <v>12</v>
          </cell>
        </row>
        <row r="16">
          <cell r="B16">
            <v>320</v>
          </cell>
          <cell r="C16">
            <v>5</v>
          </cell>
          <cell r="D16">
            <v>24</v>
          </cell>
          <cell r="L16">
            <v>300</v>
          </cell>
          <cell r="S16">
            <v>10.25</v>
          </cell>
          <cell r="Z16">
            <v>27</v>
          </cell>
        </row>
        <row r="17">
          <cell r="B17">
            <v>312</v>
          </cell>
          <cell r="C17">
            <v>8</v>
          </cell>
          <cell r="D17">
            <v>17</v>
          </cell>
          <cell r="L17">
            <v>257.25</v>
          </cell>
          <cell r="S17">
            <v>10.5</v>
          </cell>
          <cell r="Z17">
            <v>25.5</v>
          </cell>
        </row>
        <row r="18">
          <cell r="B18">
            <v>368</v>
          </cell>
          <cell r="C18">
            <v>12</v>
          </cell>
          <cell r="D18">
            <v>21</v>
          </cell>
          <cell r="L18">
            <v>314.75</v>
          </cell>
          <cell r="S18">
            <v>10</v>
          </cell>
          <cell r="Z18">
            <v>40</v>
          </cell>
        </row>
        <row r="19">
          <cell r="B19">
            <v>338</v>
          </cell>
          <cell r="C19">
            <v>7</v>
          </cell>
          <cell r="D19">
            <v>22</v>
          </cell>
          <cell r="L19">
            <v>289.75</v>
          </cell>
          <cell r="S19">
            <v>10</v>
          </cell>
          <cell r="Z19">
            <v>29.25</v>
          </cell>
        </row>
        <row r="20">
          <cell r="B20">
            <v>303</v>
          </cell>
          <cell r="C20">
            <v>9</v>
          </cell>
          <cell r="D20">
            <v>12</v>
          </cell>
          <cell r="L20">
            <v>326</v>
          </cell>
          <cell r="S20">
            <v>8.5</v>
          </cell>
          <cell r="Z20">
            <v>37.25</v>
          </cell>
        </row>
        <row r="21">
          <cell r="B21">
            <v>319</v>
          </cell>
          <cell r="C21">
            <v>14</v>
          </cell>
          <cell r="D21">
            <v>18</v>
          </cell>
          <cell r="L21">
            <v>303.5</v>
          </cell>
          <cell r="S21">
            <v>10</v>
          </cell>
          <cell r="Z21">
            <v>37.25</v>
          </cell>
        </row>
        <row r="22">
          <cell r="B22">
            <v>307</v>
          </cell>
          <cell r="C22">
            <v>10</v>
          </cell>
          <cell r="D22">
            <v>20</v>
          </cell>
          <cell r="L22">
            <v>271.5</v>
          </cell>
          <cell r="S22">
            <v>14.5</v>
          </cell>
          <cell r="Z22">
            <v>37</v>
          </cell>
        </row>
        <row r="23">
          <cell r="B23">
            <v>334</v>
          </cell>
          <cell r="C23">
            <v>11</v>
          </cell>
          <cell r="D23">
            <v>11</v>
          </cell>
          <cell r="L23">
            <v>303.75</v>
          </cell>
          <cell r="S23">
            <v>12.5</v>
          </cell>
          <cell r="Z23">
            <v>33</v>
          </cell>
        </row>
        <row r="24">
          <cell r="B24">
            <v>299</v>
          </cell>
          <cell r="C24">
            <v>10</v>
          </cell>
          <cell r="D24">
            <v>14</v>
          </cell>
          <cell r="L24">
            <v>275.25</v>
          </cell>
          <cell r="S24">
            <v>10.25</v>
          </cell>
          <cell r="Z24">
            <v>27.75</v>
          </cell>
        </row>
        <row r="25">
          <cell r="B25">
            <v>332</v>
          </cell>
          <cell r="C25">
            <v>17</v>
          </cell>
          <cell r="D25">
            <v>26</v>
          </cell>
          <cell r="L25">
            <v>280.25</v>
          </cell>
          <cell r="S25">
            <v>12.5</v>
          </cell>
          <cell r="Z25">
            <v>37.5</v>
          </cell>
        </row>
        <row r="26">
          <cell r="B26">
            <v>315</v>
          </cell>
          <cell r="C26">
            <v>17</v>
          </cell>
          <cell r="D26">
            <v>13</v>
          </cell>
          <cell r="L26">
            <v>261.25</v>
          </cell>
          <cell r="S26">
            <v>10.25</v>
          </cell>
          <cell r="Z26">
            <v>37</v>
          </cell>
        </row>
        <row r="27">
          <cell r="B27">
            <v>275</v>
          </cell>
          <cell r="C27">
            <v>11</v>
          </cell>
          <cell r="D27">
            <v>22</v>
          </cell>
          <cell r="L27">
            <v>277.5</v>
          </cell>
          <cell r="S27">
            <v>12.5</v>
          </cell>
          <cell r="Z27">
            <v>51</v>
          </cell>
        </row>
        <row r="28">
          <cell r="B28">
            <v>395</v>
          </cell>
          <cell r="C28">
            <v>15</v>
          </cell>
          <cell r="D28">
            <v>26</v>
          </cell>
        </row>
        <row r="29">
          <cell r="B29">
            <v>313</v>
          </cell>
          <cell r="C29">
            <v>9</v>
          </cell>
          <cell r="D29">
            <v>20</v>
          </cell>
        </row>
        <row r="30">
          <cell r="B30">
            <v>374</v>
          </cell>
          <cell r="C30">
            <v>10</v>
          </cell>
          <cell r="D30">
            <v>24</v>
          </cell>
          <cell r="L30">
            <v>168.66666666666666</v>
          </cell>
          <cell r="S30">
            <v>9.3333333333333339</v>
          </cell>
          <cell r="Z30">
            <v>44</v>
          </cell>
        </row>
        <row r="31">
          <cell r="B31">
            <v>406</v>
          </cell>
          <cell r="C31">
            <v>16</v>
          </cell>
          <cell r="D31">
            <v>37</v>
          </cell>
          <cell r="L31">
            <v>146.33333333333334</v>
          </cell>
          <cell r="S31">
            <v>8.6666666666666661</v>
          </cell>
          <cell r="Z31">
            <v>45</v>
          </cell>
        </row>
        <row r="32">
          <cell r="B32">
            <v>310</v>
          </cell>
          <cell r="C32">
            <v>22</v>
          </cell>
          <cell r="D32">
            <v>37</v>
          </cell>
          <cell r="L32">
            <v>208.33333333333334</v>
          </cell>
          <cell r="S32">
            <v>12</v>
          </cell>
          <cell r="Z32">
            <v>58.333333333333336</v>
          </cell>
        </row>
        <row r="33">
          <cell r="B33">
            <v>376</v>
          </cell>
          <cell r="C33">
            <v>12</v>
          </cell>
          <cell r="D33">
            <v>26</v>
          </cell>
          <cell r="L33">
            <v>172.66666666666666</v>
          </cell>
          <cell r="S33">
            <v>9.3333333333333339</v>
          </cell>
          <cell r="Z33">
            <v>42.666666666666664</v>
          </cell>
        </row>
        <row r="34">
          <cell r="B34">
            <v>344</v>
          </cell>
          <cell r="C34">
            <v>5</v>
          </cell>
          <cell r="D34">
            <v>20</v>
          </cell>
          <cell r="L34">
            <v>164</v>
          </cell>
          <cell r="S34">
            <v>8.6666666666666661</v>
          </cell>
          <cell r="Z34">
            <v>38.666666666666664</v>
          </cell>
        </row>
        <row r="35">
          <cell r="B35">
            <v>263</v>
          </cell>
          <cell r="C35">
            <v>13</v>
          </cell>
          <cell r="D35">
            <v>33</v>
          </cell>
          <cell r="L35">
            <v>169.66666666666666</v>
          </cell>
          <cell r="S35">
            <v>7.333333333333333</v>
          </cell>
          <cell r="Z35">
            <v>43</v>
          </cell>
        </row>
        <row r="36">
          <cell r="B36">
            <v>307</v>
          </cell>
          <cell r="C36">
            <v>11</v>
          </cell>
          <cell r="D36">
            <v>27</v>
          </cell>
          <cell r="L36">
            <v>173.33333333333334</v>
          </cell>
          <cell r="S36">
            <v>9.6666666666666661</v>
          </cell>
          <cell r="Z36">
            <v>47.666666666666664</v>
          </cell>
        </row>
        <row r="37">
          <cell r="B37">
            <v>299</v>
          </cell>
          <cell r="C37">
            <v>12</v>
          </cell>
          <cell r="D37">
            <v>42</v>
          </cell>
          <cell r="L37">
            <v>185.66666666666666</v>
          </cell>
          <cell r="S37">
            <v>9.6666666666666661</v>
          </cell>
          <cell r="Z37">
            <v>38.333333333333336</v>
          </cell>
        </row>
        <row r="38">
          <cell r="B38">
            <v>260</v>
          </cell>
          <cell r="C38">
            <v>9</v>
          </cell>
          <cell r="D38">
            <v>37</v>
          </cell>
          <cell r="L38">
            <v>178.33333333333334</v>
          </cell>
          <cell r="S38">
            <v>10</v>
          </cell>
          <cell r="Z38">
            <v>44</v>
          </cell>
        </row>
        <row r="39">
          <cell r="B39">
            <v>198</v>
          </cell>
          <cell r="C39">
            <v>10</v>
          </cell>
          <cell r="D39">
            <v>29</v>
          </cell>
          <cell r="L39">
            <v>169.66666666666666</v>
          </cell>
          <cell r="S39">
            <v>12.333333333333334</v>
          </cell>
          <cell r="Z39">
            <v>47</v>
          </cell>
        </row>
        <row r="40">
          <cell r="B40">
            <v>287</v>
          </cell>
          <cell r="C40">
            <v>13</v>
          </cell>
          <cell r="D40">
            <v>55</v>
          </cell>
          <cell r="L40">
            <v>163.66666666666666</v>
          </cell>
          <cell r="S40">
            <v>11.333333333333334</v>
          </cell>
          <cell r="Z40">
            <v>45.666666666666664</v>
          </cell>
        </row>
        <row r="41">
          <cell r="B41">
            <v>260</v>
          </cell>
          <cell r="C41">
            <v>14</v>
          </cell>
          <cell r="D41">
            <v>38</v>
          </cell>
          <cell r="L41">
            <v>166.33333333333334</v>
          </cell>
          <cell r="S41">
            <v>10.666666666666666</v>
          </cell>
          <cell r="Z41">
            <v>62</v>
          </cell>
        </row>
        <row r="42">
          <cell r="B42">
            <v>313</v>
          </cell>
          <cell r="C42">
            <v>7</v>
          </cell>
          <cell r="D42">
            <v>44</v>
          </cell>
        </row>
        <row r="43">
          <cell r="B43">
            <v>265</v>
          </cell>
          <cell r="C43">
            <v>5</v>
          </cell>
          <cell r="D43">
            <v>30</v>
          </cell>
        </row>
        <row r="44">
          <cell r="B44">
            <v>235</v>
          </cell>
          <cell r="C44">
            <v>17</v>
          </cell>
          <cell r="D44">
            <v>52</v>
          </cell>
          <cell r="L44">
            <v>652</v>
          </cell>
        </row>
        <row r="45">
          <cell r="B45">
            <v>291</v>
          </cell>
          <cell r="C45">
            <v>14</v>
          </cell>
          <cell r="D45">
            <v>39</v>
          </cell>
          <cell r="L45">
            <v>572.66666666666663</v>
          </cell>
        </row>
        <row r="46">
          <cell r="B46">
            <v>251</v>
          </cell>
          <cell r="C46">
            <v>18</v>
          </cell>
          <cell r="D46">
            <v>30</v>
          </cell>
          <cell r="L46">
            <v>1199.3333333333333</v>
          </cell>
        </row>
        <row r="47">
          <cell r="B47">
            <v>276</v>
          </cell>
          <cell r="C47">
            <v>14</v>
          </cell>
          <cell r="D47">
            <v>47</v>
          </cell>
          <cell r="L47">
            <v>40208.666666666664</v>
          </cell>
        </row>
        <row r="48">
          <cell r="B48">
            <v>252</v>
          </cell>
          <cell r="C48">
            <v>10</v>
          </cell>
          <cell r="D48">
            <v>51</v>
          </cell>
          <cell r="L48">
            <v>663882.66666666663</v>
          </cell>
        </row>
        <row r="49">
          <cell r="B49">
            <v>270</v>
          </cell>
          <cell r="C49">
            <v>12</v>
          </cell>
          <cell r="D49">
            <v>63</v>
          </cell>
          <cell r="L49">
            <v>560763.33333333337</v>
          </cell>
        </row>
        <row r="50">
          <cell r="B50">
            <v>324</v>
          </cell>
          <cell r="C50">
            <v>11</v>
          </cell>
          <cell r="D50">
            <v>46</v>
          </cell>
          <cell r="L50">
            <v>267329</v>
          </cell>
        </row>
        <row r="51">
          <cell r="B51">
            <v>238</v>
          </cell>
          <cell r="C51">
            <v>8</v>
          </cell>
          <cell r="D51">
            <v>39</v>
          </cell>
          <cell r="L51">
            <v>245946.66666666666</v>
          </cell>
        </row>
        <row r="52">
          <cell r="B52">
            <v>257</v>
          </cell>
          <cell r="C52">
            <v>7</v>
          </cell>
          <cell r="D52">
            <v>55</v>
          </cell>
          <cell r="L52">
            <v>387507</v>
          </cell>
        </row>
        <row r="53">
          <cell r="B53">
            <v>274</v>
          </cell>
          <cell r="C53">
            <v>9</v>
          </cell>
          <cell r="D53">
            <v>42</v>
          </cell>
          <cell r="L53">
            <v>414186.66666666669</v>
          </cell>
        </row>
        <row r="54">
          <cell r="B54">
            <v>249</v>
          </cell>
          <cell r="C54">
            <v>5</v>
          </cell>
          <cell r="D54">
            <v>60</v>
          </cell>
          <cell r="L54">
            <v>194011.66666666666</v>
          </cell>
        </row>
        <row r="55">
          <cell r="B55">
            <v>205</v>
          </cell>
          <cell r="C55">
            <v>12</v>
          </cell>
          <cell r="D55">
            <v>60</v>
          </cell>
          <cell r="L55">
            <v>181506</v>
          </cell>
        </row>
        <row r="56">
          <cell r="B56">
            <v>238</v>
          </cell>
          <cell r="C56">
            <v>10</v>
          </cell>
          <cell r="D56">
            <v>47</v>
          </cell>
        </row>
        <row r="57">
          <cell r="B57">
            <v>229</v>
          </cell>
          <cell r="C57">
            <v>10</v>
          </cell>
          <cell r="D57">
            <v>49</v>
          </cell>
        </row>
        <row r="58">
          <cell r="B58">
            <v>199</v>
          </cell>
          <cell r="C58">
            <v>8</v>
          </cell>
          <cell r="D58">
            <v>41</v>
          </cell>
        </row>
        <row r="59">
          <cell r="B59">
            <v>248</v>
          </cell>
          <cell r="C59">
            <v>12</v>
          </cell>
          <cell r="D59">
            <v>59</v>
          </cell>
        </row>
        <row r="60">
          <cell r="B60">
            <v>187</v>
          </cell>
          <cell r="C60">
            <v>10</v>
          </cell>
          <cell r="D60">
            <v>56</v>
          </cell>
        </row>
        <row r="61">
          <cell r="B61">
            <v>209</v>
          </cell>
          <cell r="C61">
            <v>9</v>
          </cell>
          <cell r="D61">
            <v>73</v>
          </cell>
        </row>
        <row r="62">
          <cell r="B62">
            <v>182</v>
          </cell>
          <cell r="C62">
            <v>9</v>
          </cell>
          <cell r="D62">
            <v>47</v>
          </cell>
          <cell r="E62">
            <v>19</v>
          </cell>
        </row>
        <row r="63">
          <cell r="B63">
            <v>166</v>
          </cell>
          <cell r="C63">
            <v>10</v>
          </cell>
          <cell r="D63">
            <v>66</v>
          </cell>
          <cell r="E63">
            <v>26</v>
          </cell>
        </row>
        <row r="64">
          <cell r="B64">
            <v>185</v>
          </cell>
          <cell r="C64">
            <v>6</v>
          </cell>
          <cell r="D64">
            <v>47</v>
          </cell>
          <cell r="E64">
            <v>330</v>
          </cell>
        </row>
        <row r="65">
          <cell r="B65">
            <v>188</v>
          </cell>
          <cell r="C65">
            <v>5</v>
          </cell>
          <cell r="D65">
            <v>45</v>
          </cell>
          <cell r="E65">
            <v>61</v>
          </cell>
        </row>
        <row r="66">
          <cell r="B66">
            <v>206</v>
          </cell>
          <cell r="C66">
            <v>10</v>
          </cell>
          <cell r="D66">
            <v>53</v>
          </cell>
          <cell r="E66">
            <v>9</v>
          </cell>
        </row>
        <row r="67">
          <cell r="B67">
            <v>209</v>
          </cell>
          <cell r="C67">
            <v>7</v>
          </cell>
          <cell r="D67">
            <v>55</v>
          </cell>
          <cell r="E67">
            <v>6</v>
          </cell>
        </row>
        <row r="68">
          <cell r="B68">
            <v>230</v>
          </cell>
          <cell r="C68">
            <v>9</v>
          </cell>
          <cell r="D68">
            <v>60</v>
          </cell>
          <cell r="E68">
            <v>29</v>
          </cell>
        </row>
        <row r="69">
          <cell r="B69">
            <v>200</v>
          </cell>
          <cell r="C69">
            <v>10</v>
          </cell>
          <cell r="D69">
            <v>38</v>
          </cell>
          <cell r="E69">
            <v>17</v>
          </cell>
        </row>
        <row r="70">
          <cell r="B70">
            <v>215</v>
          </cell>
          <cell r="C70">
            <v>16</v>
          </cell>
          <cell r="D70">
            <v>44</v>
          </cell>
          <cell r="E70">
            <v>25</v>
          </cell>
        </row>
        <row r="71">
          <cell r="B71">
            <v>188</v>
          </cell>
          <cell r="C71">
            <v>8</v>
          </cell>
          <cell r="D71">
            <v>46</v>
          </cell>
          <cell r="E71">
            <v>53</v>
          </cell>
        </row>
        <row r="72">
          <cell r="B72">
            <v>156</v>
          </cell>
          <cell r="C72">
            <v>13</v>
          </cell>
          <cell r="D72">
            <v>38</v>
          </cell>
          <cell r="E72">
            <v>120</v>
          </cell>
        </row>
        <row r="73">
          <cell r="B73">
            <v>181</v>
          </cell>
          <cell r="C73">
            <v>5</v>
          </cell>
          <cell r="D73">
            <v>64</v>
          </cell>
          <cell r="E73">
            <v>128</v>
          </cell>
        </row>
        <row r="74">
          <cell r="B74">
            <v>178</v>
          </cell>
          <cell r="C74">
            <v>11</v>
          </cell>
          <cell r="D74">
            <v>53</v>
          </cell>
          <cell r="E74">
            <v>116</v>
          </cell>
        </row>
        <row r="75">
          <cell r="B75">
            <v>141</v>
          </cell>
          <cell r="C75">
            <v>6</v>
          </cell>
          <cell r="D75">
            <v>43</v>
          </cell>
          <cell r="E75">
            <v>30</v>
          </cell>
        </row>
        <row r="76">
          <cell r="B76">
            <v>238</v>
          </cell>
          <cell r="C76">
            <v>17</v>
          </cell>
          <cell r="D76">
            <v>68</v>
          </cell>
          <cell r="E76">
            <v>87</v>
          </cell>
        </row>
        <row r="77">
          <cell r="B77">
            <v>196</v>
          </cell>
          <cell r="C77">
            <v>19</v>
          </cell>
          <cell r="D77">
            <v>42</v>
          </cell>
          <cell r="E77">
            <v>108</v>
          </cell>
        </row>
        <row r="78">
          <cell r="B78">
            <v>147</v>
          </cell>
          <cell r="C78">
            <v>11</v>
          </cell>
          <cell r="D78">
            <v>34</v>
          </cell>
          <cell r="E78">
            <v>8924</v>
          </cell>
        </row>
        <row r="79">
          <cell r="B79">
            <v>150</v>
          </cell>
          <cell r="C79">
            <v>12</v>
          </cell>
          <cell r="D79">
            <v>39</v>
          </cell>
          <cell r="E79">
            <v>4871</v>
          </cell>
        </row>
        <row r="80">
          <cell r="B80">
            <v>153</v>
          </cell>
          <cell r="C80">
            <v>11</v>
          </cell>
          <cell r="D80">
            <v>47</v>
          </cell>
          <cell r="E80">
            <v>778</v>
          </cell>
        </row>
        <row r="81">
          <cell r="B81">
            <v>185</v>
          </cell>
          <cell r="C81">
            <v>11</v>
          </cell>
          <cell r="D81">
            <v>48</v>
          </cell>
          <cell r="E81">
            <v>316</v>
          </cell>
        </row>
        <row r="82">
          <cell r="B82">
            <v>184</v>
          </cell>
          <cell r="C82">
            <v>7</v>
          </cell>
          <cell r="D82">
            <v>40</v>
          </cell>
          <cell r="E82">
            <v>209</v>
          </cell>
        </row>
        <row r="83">
          <cell r="B83">
            <v>168</v>
          </cell>
          <cell r="C83">
            <v>16</v>
          </cell>
          <cell r="D83">
            <v>42</v>
          </cell>
          <cell r="E83">
            <v>167</v>
          </cell>
        </row>
        <row r="84">
          <cell r="B84">
            <v>172</v>
          </cell>
          <cell r="C84">
            <v>7</v>
          </cell>
          <cell r="D84">
            <v>40</v>
          </cell>
          <cell r="E84">
            <v>207</v>
          </cell>
        </row>
        <row r="85">
          <cell r="B85">
            <v>157</v>
          </cell>
          <cell r="C85">
            <v>17</v>
          </cell>
          <cell r="D85">
            <v>64</v>
          </cell>
          <cell r="E85">
            <v>490</v>
          </cell>
        </row>
        <row r="86">
          <cell r="B86">
            <v>146</v>
          </cell>
          <cell r="C86">
            <v>8</v>
          </cell>
          <cell r="D86">
            <v>32</v>
          </cell>
          <cell r="E86">
            <v>1821</v>
          </cell>
        </row>
        <row r="87">
          <cell r="B87">
            <v>132</v>
          </cell>
          <cell r="C87">
            <v>10</v>
          </cell>
          <cell r="D87">
            <v>26</v>
          </cell>
          <cell r="E87">
            <v>1662</v>
          </cell>
        </row>
        <row r="88">
          <cell r="B88">
            <v>202</v>
          </cell>
          <cell r="C88">
            <v>13</v>
          </cell>
          <cell r="D88">
            <v>60</v>
          </cell>
          <cell r="E88">
            <v>3181</v>
          </cell>
        </row>
        <row r="89">
          <cell r="B89">
            <v>134</v>
          </cell>
          <cell r="C89">
            <v>4</v>
          </cell>
          <cell r="D89">
            <v>41</v>
          </cell>
          <cell r="E89">
            <v>120457</v>
          </cell>
        </row>
        <row r="90">
          <cell r="B90">
            <v>139</v>
          </cell>
          <cell r="C90">
            <v>5</v>
          </cell>
          <cell r="D90">
            <v>29</v>
          </cell>
          <cell r="E90">
            <v>1982715</v>
          </cell>
        </row>
        <row r="91">
          <cell r="B91">
            <v>150</v>
          </cell>
          <cell r="C91">
            <v>3</v>
          </cell>
          <cell r="D91">
            <v>35</v>
          </cell>
          <cell r="E91">
            <v>1677413</v>
          </cell>
        </row>
        <row r="92">
          <cell r="B92">
            <v>137</v>
          </cell>
          <cell r="C92">
            <v>9</v>
          </cell>
          <cell r="D92">
            <v>36</v>
          </cell>
          <cell r="E92">
            <v>801180</v>
          </cell>
        </row>
        <row r="93">
          <cell r="B93">
            <v>172</v>
          </cell>
          <cell r="C93">
            <v>8</v>
          </cell>
          <cell r="D93">
            <v>29</v>
          </cell>
          <cell r="E93">
            <v>737507</v>
          </cell>
        </row>
        <row r="94">
          <cell r="B94">
            <v>136</v>
          </cell>
          <cell r="C94">
            <v>7</v>
          </cell>
          <cell r="D94">
            <v>48</v>
          </cell>
          <cell r="E94">
            <v>1162287</v>
          </cell>
        </row>
        <row r="95">
          <cell r="B95">
            <v>153</v>
          </cell>
          <cell r="C95">
            <v>13</v>
          </cell>
          <cell r="D95">
            <v>53</v>
          </cell>
          <cell r="E95">
            <v>1242340</v>
          </cell>
        </row>
        <row r="96">
          <cell r="B96">
            <v>163</v>
          </cell>
          <cell r="C96">
            <v>14</v>
          </cell>
          <cell r="D96">
            <v>59</v>
          </cell>
          <cell r="E96">
            <v>581708</v>
          </cell>
        </row>
        <row r="97">
          <cell r="B97">
            <v>161</v>
          </cell>
          <cell r="C97">
            <v>10</v>
          </cell>
          <cell r="D97">
            <v>58</v>
          </cell>
          <cell r="E97">
            <v>543900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0"/>
  <sheetViews>
    <sheetView tabSelected="1" zoomScaleNormal="100" workbookViewId="0">
      <selection activeCell="N2" sqref="N2"/>
    </sheetView>
  </sheetViews>
  <sheetFormatPr defaultColWidth="9" defaultRowHeight="15.5"/>
  <cols>
    <col min="1" max="1" width="23.75" style="2" bestFit="1" customWidth="1"/>
    <col min="2" max="3" width="4.5" style="5" bestFit="1" customWidth="1"/>
    <col min="4" max="4" width="5.5" style="5" bestFit="1" customWidth="1"/>
    <col min="5" max="7" width="6.5" style="5" bestFit="1" customWidth="1"/>
    <col min="8" max="8" width="5.75" style="5" bestFit="1" customWidth="1"/>
    <col min="9" max="9" width="7.58203125" style="5" bestFit="1" customWidth="1"/>
    <col min="10" max="10" width="6" style="5" bestFit="1" customWidth="1"/>
    <col min="11" max="11" width="6.5" style="5" bestFit="1" customWidth="1"/>
    <col min="12" max="12" width="15" style="4" customWidth="1"/>
    <col min="13" max="13" width="4.5" style="11" customWidth="1"/>
    <col min="14" max="14" width="29.58203125" style="23" bestFit="1" customWidth="1"/>
    <col min="15" max="15" width="3.58203125" style="5" bestFit="1" customWidth="1"/>
    <col min="16" max="16" width="4.5" style="5" bestFit="1" customWidth="1"/>
    <col min="17" max="17" width="5.5" style="5" bestFit="1" customWidth="1"/>
    <col min="18" max="20" width="6.5" style="5" bestFit="1" customWidth="1"/>
    <col min="21" max="21" width="5.75" style="5" bestFit="1" customWidth="1"/>
    <col min="22" max="22" width="7.58203125" style="5" bestFit="1" customWidth="1"/>
    <col min="23" max="23" width="6" style="5" bestFit="1" customWidth="1"/>
    <col min="24" max="24" width="5.83203125" style="5" bestFit="1" customWidth="1"/>
    <col min="25" max="25" width="12.5" style="32" customWidth="1"/>
    <col min="26" max="30" width="9.08203125" style="3" customWidth="1"/>
    <col min="31" max="32" width="9" style="3"/>
    <col min="33" max="43" width="9.08203125" style="3" customWidth="1"/>
    <col min="44" max="44" width="9" style="3"/>
    <col min="45" max="45" width="7.83203125" style="3" customWidth="1"/>
    <col min="46" max="16384" width="9" style="3"/>
  </cols>
  <sheetData>
    <row r="1" spans="1:34" ht="45">
      <c r="A1" s="7"/>
      <c r="B1" s="33" t="s">
        <v>60</v>
      </c>
      <c r="C1" s="33"/>
      <c r="D1" s="33"/>
      <c r="E1" s="33"/>
      <c r="F1" s="33"/>
      <c r="G1" s="33"/>
      <c r="H1" s="33"/>
      <c r="I1" s="33"/>
      <c r="J1" s="33"/>
      <c r="K1" s="33"/>
      <c r="L1" s="16" t="s">
        <v>62</v>
      </c>
      <c r="M1" s="10"/>
      <c r="N1" s="22"/>
      <c r="O1" s="34" t="s">
        <v>59</v>
      </c>
      <c r="P1" s="34"/>
      <c r="Q1" s="34"/>
      <c r="R1" s="34"/>
      <c r="S1" s="34"/>
      <c r="T1" s="34"/>
      <c r="U1" s="34"/>
      <c r="V1" s="34"/>
      <c r="W1" s="34"/>
      <c r="X1" s="34"/>
      <c r="Y1" s="24" t="s">
        <v>61</v>
      </c>
      <c r="Z1" s="13"/>
      <c r="AA1" s="13"/>
      <c r="AB1" s="13"/>
      <c r="AC1" s="13"/>
      <c r="AD1" s="13"/>
      <c r="AE1" s="13"/>
      <c r="AF1" s="13"/>
      <c r="AG1" s="13"/>
      <c r="AH1" s="13"/>
    </row>
    <row r="2" spans="1:34">
      <c r="A2" s="17" t="s">
        <v>57</v>
      </c>
      <c r="B2" s="28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1" t="s">
        <v>58</v>
      </c>
      <c r="M2" s="8"/>
      <c r="N2" s="17" t="s">
        <v>57</v>
      </c>
      <c r="O2" s="28" t="s">
        <v>1</v>
      </c>
      <c r="P2" s="28" t="s">
        <v>2</v>
      </c>
      <c r="Q2" s="28" t="s">
        <v>3</v>
      </c>
      <c r="R2" s="28" t="s">
        <v>4</v>
      </c>
      <c r="S2" s="28" t="s">
        <v>5</v>
      </c>
      <c r="T2" s="28" t="s">
        <v>6</v>
      </c>
      <c r="U2" s="28" t="s">
        <v>7</v>
      </c>
      <c r="V2" s="28" t="s">
        <v>8</v>
      </c>
      <c r="W2" s="28" t="s">
        <v>9</v>
      </c>
      <c r="X2" s="28" t="s">
        <v>10</v>
      </c>
      <c r="Y2" s="25" t="s">
        <v>58</v>
      </c>
    </row>
    <row r="3" spans="1:34" ht="30">
      <c r="A3" s="18" t="s">
        <v>63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6"/>
      <c r="M3" s="9"/>
      <c r="N3" s="18" t="s">
        <v>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26"/>
    </row>
    <row r="4" spans="1:34">
      <c r="A4" s="7" t="s">
        <v>11</v>
      </c>
      <c r="B4" s="14">
        <v>2</v>
      </c>
      <c r="C4" s="14">
        <v>14</v>
      </c>
      <c r="D4" s="14">
        <v>65</v>
      </c>
      <c r="E4" s="14">
        <v>632</v>
      </c>
      <c r="F4" s="14">
        <v>1362</v>
      </c>
      <c r="G4" s="14">
        <v>4162</v>
      </c>
      <c r="H4" s="14">
        <v>7000</v>
      </c>
      <c r="I4" s="29">
        <v>4106</v>
      </c>
      <c r="J4" s="29">
        <v>9131</v>
      </c>
      <c r="K4" s="29">
        <f>B4+C4+D4+E4+F4+G4+H4</f>
        <v>13237</v>
      </c>
      <c r="L4" s="6">
        <v>654</v>
      </c>
      <c r="M4" s="9"/>
      <c r="N4" s="7" t="s">
        <v>11</v>
      </c>
      <c r="O4" s="14">
        <v>0</v>
      </c>
      <c r="P4" s="14">
        <v>7</v>
      </c>
      <c r="Q4" s="14">
        <v>15</v>
      </c>
      <c r="R4" s="14">
        <v>180</v>
      </c>
      <c r="S4" s="14">
        <v>518</v>
      </c>
      <c r="T4" s="14">
        <v>2383</v>
      </c>
      <c r="U4" s="14">
        <v>4720</v>
      </c>
      <c r="V4" s="31">
        <v>2410</v>
      </c>
      <c r="W4" s="31">
        <v>5413</v>
      </c>
      <c r="X4" s="31">
        <f t="shared" ref="X4:X16" si="0">SUM(V4:W4)</f>
        <v>7823</v>
      </c>
      <c r="Y4" s="26">
        <v>460</v>
      </c>
    </row>
    <row r="5" spans="1:34">
      <c r="A5" s="7" t="s">
        <v>12</v>
      </c>
      <c r="B5" s="14">
        <v>358</v>
      </c>
      <c r="C5" s="14">
        <v>865</v>
      </c>
      <c r="D5" s="14">
        <v>4555</v>
      </c>
      <c r="E5" s="14">
        <v>1367</v>
      </c>
      <c r="F5" s="14">
        <v>1685</v>
      </c>
      <c r="G5" s="14">
        <v>354</v>
      </c>
      <c r="H5" s="14">
        <v>34</v>
      </c>
      <c r="I5" s="29">
        <v>4166</v>
      </c>
      <c r="J5" s="29">
        <v>5052</v>
      </c>
      <c r="K5" s="29">
        <f>B5+C5+D5+E5+F5+G5+H5</f>
        <v>9218</v>
      </c>
      <c r="L5" s="6">
        <v>2</v>
      </c>
      <c r="M5" s="9"/>
      <c r="N5" s="7" t="s">
        <v>12</v>
      </c>
      <c r="O5" s="14">
        <v>3</v>
      </c>
      <c r="P5" s="14">
        <v>2</v>
      </c>
      <c r="Q5" s="14">
        <v>3</v>
      </c>
      <c r="R5" s="14">
        <v>2</v>
      </c>
      <c r="S5" s="14">
        <v>13</v>
      </c>
      <c r="T5" s="14">
        <v>23</v>
      </c>
      <c r="U5" s="14">
        <v>8</v>
      </c>
      <c r="V5" s="31">
        <v>20</v>
      </c>
      <c r="W5" s="31">
        <v>34</v>
      </c>
      <c r="X5" s="31">
        <f t="shared" si="0"/>
        <v>54</v>
      </c>
      <c r="Y5" s="26">
        <v>1</v>
      </c>
    </row>
    <row r="6" spans="1:34">
      <c r="A6" s="7" t="s">
        <v>13</v>
      </c>
      <c r="B6" s="14">
        <v>5</v>
      </c>
      <c r="C6" s="14">
        <v>218</v>
      </c>
      <c r="D6" s="14">
        <v>547</v>
      </c>
      <c r="E6" s="14">
        <v>93</v>
      </c>
      <c r="F6" s="14">
        <v>117</v>
      </c>
      <c r="G6" s="14">
        <v>118</v>
      </c>
      <c r="H6" s="14">
        <v>27</v>
      </c>
      <c r="I6" s="29">
        <v>435</v>
      </c>
      <c r="J6" s="29">
        <v>690</v>
      </c>
      <c r="K6" s="29">
        <f t="shared" ref="K6:K16" si="1">B6+C6+D6+E6+F6+G6+H6</f>
        <v>1125</v>
      </c>
      <c r="L6" s="6">
        <v>0</v>
      </c>
      <c r="M6" s="9"/>
      <c r="N6" s="7" t="s">
        <v>13</v>
      </c>
      <c r="O6" s="14">
        <v>5</v>
      </c>
      <c r="P6" s="14">
        <v>80</v>
      </c>
      <c r="Q6" s="14">
        <v>200</v>
      </c>
      <c r="R6" s="14">
        <v>26</v>
      </c>
      <c r="S6" s="14">
        <v>63</v>
      </c>
      <c r="T6" s="14">
        <v>97</v>
      </c>
      <c r="U6" s="14">
        <v>27</v>
      </c>
      <c r="V6" s="31">
        <v>210</v>
      </c>
      <c r="W6" s="31">
        <v>288</v>
      </c>
      <c r="X6" s="31">
        <f t="shared" si="0"/>
        <v>498</v>
      </c>
      <c r="Y6" s="26">
        <v>2</v>
      </c>
    </row>
    <row r="7" spans="1:34">
      <c r="A7" s="7" t="s">
        <v>14</v>
      </c>
      <c r="B7" s="14">
        <v>24</v>
      </c>
      <c r="C7" s="14">
        <v>8</v>
      </c>
      <c r="D7" s="14">
        <v>10</v>
      </c>
      <c r="E7" s="14">
        <v>3</v>
      </c>
      <c r="F7" s="14">
        <v>10</v>
      </c>
      <c r="G7" s="14">
        <v>6</v>
      </c>
      <c r="H7" s="14">
        <v>0</v>
      </c>
      <c r="I7" s="29">
        <v>27</v>
      </c>
      <c r="J7" s="29">
        <v>34</v>
      </c>
      <c r="K7" s="29">
        <f t="shared" si="1"/>
        <v>61</v>
      </c>
      <c r="L7" s="6">
        <v>0</v>
      </c>
      <c r="M7" s="9"/>
      <c r="N7" s="7" t="s">
        <v>14</v>
      </c>
      <c r="O7" s="14">
        <v>4</v>
      </c>
      <c r="P7" s="14">
        <v>0</v>
      </c>
      <c r="Q7" s="14">
        <v>0</v>
      </c>
      <c r="R7" s="14">
        <v>0</v>
      </c>
      <c r="S7" s="14">
        <v>0</v>
      </c>
      <c r="T7" s="14">
        <v>1</v>
      </c>
      <c r="U7" s="14">
        <v>0</v>
      </c>
      <c r="V7" s="31">
        <v>2</v>
      </c>
      <c r="W7" s="31">
        <v>3</v>
      </c>
      <c r="X7" s="31">
        <f t="shared" si="0"/>
        <v>5</v>
      </c>
      <c r="Y7" s="26">
        <v>0</v>
      </c>
    </row>
    <row r="8" spans="1:34" ht="31">
      <c r="A8" s="7" t="s">
        <v>15</v>
      </c>
      <c r="B8" s="14">
        <v>4</v>
      </c>
      <c r="C8" s="14">
        <v>37</v>
      </c>
      <c r="D8" s="14">
        <v>77</v>
      </c>
      <c r="E8" s="14">
        <v>69</v>
      </c>
      <c r="F8" s="14">
        <v>114</v>
      </c>
      <c r="G8" s="14">
        <v>208</v>
      </c>
      <c r="H8" s="14">
        <v>373</v>
      </c>
      <c r="I8" s="29">
        <v>383</v>
      </c>
      <c r="J8" s="29">
        <v>499</v>
      </c>
      <c r="K8" s="29">
        <f t="shared" si="1"/>
        <v>882</v>
      </c>
      <c r="L8" s="6">
        <v>58</v>
      </c>
      <c r="M8" s="9"/>
      <c r="N8" s="7" t="s">
        <v>15</v>
      </c>
      <c r="O8" s="14">
        <v>1</v>
      </c>
      <c r="P8" s="14">
        <v>11</v>
      </c>
      <c r="Q8" s="14">
        <v>6</v>
      </c>
      <c r="R8" s="14">
        <v>6</v>
      </c>
      <c r="S8" s="14">
        <v>34</v>
      </c>
      <c r="T8" s="14">
        <v>185</v>
      </c>
      <c r="U8" s="14">
        <v>201</v>
      </c>
      <c r="V8" s="31">
        <v>161</v>
      </c>
      <c r="W8" s="31">
        <v>283</v>
      </c>
      <c r="X8" s="31">
        <f t="shared" si="0"/>
        <v>444</v>
      </c>
      <c r="Y8" s="26">
        <v>184</v>
      </c>
    </row>
    <row r="9" spans="1:34" ht="31">
      <c r="A9" s="7" t="s">
        <v>16</v>
      </c>
      <c r="B9" s="14">
        <v>0</v>
      </c>
      <c r="C9" s="14">
        <v>4</v>
      </c>
      <c r="D9" s="14">
        <v>3</v>
      </c>
      <c r="E9" s="14">
        <v>0</v>
      </c>
      <c r="F9" s="14">
        <v>1</v>
      </c>
      <c r="G9" s="14">
        <v>2</v>
      </c>
      <c r="H9" s="14">
        <v>2</v>
      </c>
      <c r="I9" s="29">
        <v>5</v>
      </c>
      <c r="J9" s="29">
        <v>7</v>
      </c>
      <c r="K9" s="29">
        <f t="shared" si="1"/>
        <v>12</v>
      </c>
      <c r="L9" s="6">
        <v>22</v>
      </c>
      <c r="M9" s="9"/>
      <c r="N9" s="7" t="s">
        <v>16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2</v>
      </c>
      <c r="U9" s="14">
        <v>1</v>
      </c>
      <c r="V9" s="31">
        <v>1</v>
      </c>
      <c r="W9" s="31">
        <v>2</v>
      </c>
      <c r="X9" s="31">
        <f t="shared" si="0"/>
        <v>3</v>
      </c>
      <c r="Y9" s="26">
        <v>15</v>
      </c>
    </row>
    <row r="10" spans="1:34">
      <c r="A10" s="7" t="s">
        <v>17</v>
      </c>
      <c r="B10" s="14">
        <v>0</v>
      </c>
      <c r="C10" s="14">
        <v>0</v>
      </c>
      <c r="D10" s="14">
        <v>0</v>
      </c>
      <c r="E10" s="14">
        <v>2</v>
      </c>
      <c r="F10" s="14">
        <v>6</v>
      </c>
      <c r="G10" s="14">
        <v>44</v>
      </c>
      <c r="H10" s="14">
        <v>50</v>
      </c>
      <c r="I10" s="29">
        <v>17</v>
      </c>
      <c r="J10" s="29">
        <v>85</v>
      </c>
      <c r="K10" s="29">
        <f t="shared" si="1"/>
        <v>102</v>
      </c>
      <c r="L10" s="6">
        <v>0</v>
      </c>
      <c r="M10" s="9"/>
      <c r="N10" s="7" t="s">
        <v>17</v>
      </c>
      <c r="O10" s="14">
        <v>0</v>
      </c>
      <c r="P10" s="14">
        <v>0</v>
      </c>
      <c r="Q10" s="14">
        <v>0</v>
      </c>
      <c r="R10" s="14">
        <v>0</v>
      </c>
      <c r="S10" s="14">
        <v>2</v>
      </c>
      <c r="T10" s="14">
        <v>137</v>
      </c>
      <c r="U10" s="14">
        <v>187</v>
      </c>
      <c r="V10" s="31">
        <v>62</v>
      </c>
      <c r="W10" s="31">
        <v>264</v>
      </c>
      <c r="X10" s="31">
        <f t="shared" si="0"/>
        <v>326</v>
      </c>
      <c r="Y10" s="26">
        <v>0</v>
      </c>
    </row>
    <row r="11" spans="1:34">
      <c r="A11" s="7" t="s">
        <v>18</v>
      </c>
      <c r="B11" s="14">
        <v>0</v>
      </c>
      <c r="C11" s="14">
        <v>0</v>
      </c>
      <c r="D11" s="14">
        <v>0</v>
      </c>
      <c r="E11" s="14">
        <v>3</v>
      </c>
      <c r="F11" s="14">
        <v>22</v>
      </c>
      <c r="G11" s="14">
        <v>51</v>
      </c>
      <c r="H11" s="14">
        <v>13</v>
      </c>
      <c r="I11" s="29">
        <v>5</v>
      </c>
      <c r="J11" s="29">
        <v>84</v>
      </c>
      <c r="K11" s="29">
        <f t="shared" si="1"/>
        <v>89</v>
      </c>
      <c r="L11" s="6">
        <v>0</v>
      </c>
      <c r="M11" s="9"/>
      <c r="N11" s="7" t="s">
        <v>18</v>
      </c>
      <c r="O11" s="14">
        <v>0</v>
      </c>
      <c r="P11" s="14">
        <v>0</v>
      </c>
      <c r="Q11" s="14">
        <v>0</v>
      </c>
      <c r="R11" s="14">
        <v>0</v>
      </c>
      <c r="S11" s="14">
        <v>4</v>
      </c>
      <c r="T11" s="14">
        <v>8</v>
      </c>
      <c r="U11" s="14">
        <v>2</v>
      </c>
      <c r="V11" s="31">
        <v>2</v>
      </c>
      <c r="W11" s="31">
        <v>12</v>
      </c>
      <c r="X11" s="31">
        <f t="shared" si="0"/>
        <v>14</v>
      </c>
      <c r="Y11" s="26">
        <v>0</v>
      </c>
    </row>
    <row r="12" spans="1:34" ht="31">
      <c r="A12" s="7" t="s">
        <v>19</v>
      </c>
      <c r="B12" s="14">
        <v>0</v>
      </c>
      <c r="C12" s="14">
        <v>0</v>
      </c>
      <c r="D12" s="14">
        <v>1</v>
      </c>
      <c r="E12" s="14">
        <v>5</v>
      </c>
      <c r="F12" s="14">
        <v>22</v>
      </c>
      <c r="G12" s="14">
        <v>71</v>
      </c>
      <c r="H12" s="14">
        <v>57</v>
      </c>
      <c r="I12" s="29">
        <v>44</v>
      </c>
      <c r="J12" s="29">
        <v>112</v>
      </c>
      <c r="K12" s="29">
        <f t="shared" si="1"/>
        <v>156</v>
      </c>
      <c r="L12" s="6">
        <v>0</v>
      </c>
      <c r="M12" s="9"/>
      <c r="N12" s="7" t="s">
        <v>19</v>
      </c>
      <c r="O12" s="14">
        <v>0</v>
      </c>
      <c r="P12" s="14">
        <v>0</v>
      </c>
      <c r="Q12" s="14">
        <v>0</v>
      </c>
      <c r="R12" s="14">
        <v>3</v>
      </c>
      <c r="S12" s="14">
        <v>6</v>
      </c>
      <c r="T12" s="14">
        <v>25</v>
      </c>
      <c r="U12" s="14">
        <v>40</v>
      </c>
      <c r="V12" s="31">
        <v>21</v>
      </c>
      <c r="W12" s="31">
        <v>53</v>
      </c>
      <c r="X12" s="31">
        <f t="shared" si="0"/>
        <v>74</v>
      </c>
      <c r="Y12" s="26">
        <v>0</v>
      </c>
    </row>
    <row r="13" spans="1:34">
      <c r="A13" s="7" t="s">
        <v>20</v>
      </c>
      <c r="B13" s="14">
        <v>1</v>
      </c>
      <c r="C13" s="14">
        <v>2</v>
      </c>
      <c r="D13" s="14">
        <v>1</v>
      </c>
      <c r="E13" s="14">
        <v>3</v>
      </c>
      <c r="F13" s="14">
        <v>5</v>
      </c>
      <c r="G13" s="14">
        <v>0</v>
      </c>
      <c r="H13" s="14">
        <v>0</v>
      </c>
      <c r="I13" s="29">
        <v>7</v>
      </c>
      <c r="J13" s="29">
        <v>5</v>
      </c>
      <c r="K13" s="29">
        <f t="shared" si="1"/>
        <v>12</v>
      </c>
      <c r="L13" s="6">
        <v>0</v>
      </c>
      <c r="M13" s="9"/>
      <c r="N13" s="7" t="s">
        <v>20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31">
        <v>0</v>
      </c>
      <c r="W13" s="31">
        <v>0</v>
      </c>
      <c r="X13" s="31">
        <f t="shared" si="0"/>
        <v>0</v>
      </c>
      <c r="Y13" s="26">
        <v>0</v>
      </c>
    </row>
    <row r="14" spans="1:34">
      <c r="A14" s="7" t="s">
        <v>21</v>
      </c>
      <c r="B14" s="14">
        <v>0</v>
      </c>
      <c r="C14" s="14">
        <v>0</v>
      </c>
      <c r="D14" s="14">
        <v>1</v>
      </c>
      <c r="E14" s="14">
        <v>3</v>
      </c>
      <c r="F14" s="14">
        <v>12</v>
      </c>
      <c r="G14" s="14">
        <v>5</v>
      </c>
      <c r="H14" s="14">
        <v>0</v>
      </c>
      <c r="I14" s="29">
        <v>9</v>
      </c>
      <c r="J14" s="29">
        <v>12</v>
      </c>
      <c r="K14" s="29">
        <f t="shared" si="1"/>
        <v>21</v>
      </c>
      <c r="L14" s="6">
        <v>0</v>
      </c>
      <c r="M14" s="9"/>
      <c r="N14" s="7" t="s">
        <v>21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31">
        <v>0</v>
      </c>
      <c r="W14" s="31">
        <v>0</v>
      </c>
      <c r="X14" s="31">
        <f t="shared" si="0"/>
        <v>0</v>
      </c>
      <c r="Y14" s="26">
        <v>0</v>
      </c>
    </row>
    <row r="15" spans="1:34">
      <c r="A15" s="7" t="s">
        <v>22</v>
      </c>
      <c r="B15" s="14">
        <v>1</v>
      </c>
      <c r="C15" s="14">
        <v>1</v>
      </c>
      <c r="D15" s="14">
        <v>0</v>
      </c>
      <c r="E15" s="14">
        <v>1</v>
      </c>
      <c r="F15" s="14">
        <v>3</v>
      </c>
      <c r="G15" s="14">
        <v>0</v>
      </c>
      <c r="H15" s="14">
        <v>1</v>
      </c>
      <c r="I15" s="29">
        <v>2</v>
      </c>
      <c r="J15" s="29">
        <v>5</v>
      </c>
      <c r="K15" s="29">
        <f t="shared" si="1"/>
        <v>7</v>
      </c>
      <c r="L15" s="6">
        <v>0</v>
      </c>
      <c r="M15" s="9"/>
      <c r="N15" s="7" t="s">
        <v>22</v>
      </c>
      <c r="O15" s="14">
        <v>2</v>
      </c>
      <c r="P15" s="14">
        <v>0</v>
      </c>
      <c r="Q15" s="14">
        <v>0</v>
      </c>
      <c r="R15" s="14">
        <v>2</v>
      </c>
      <c r="S15" s="14">
        <v>0</v>
      </c>
      <c r="T15" s="14">
        <v>0</v>
      </c>
      <c r="U15" s="14">
        <v>2</v>
      </c>
      <c r="V15" s="31">
        <v>1</v>
      </c>
      <c r="W15" s="31">
        <v>5</v>
      </c>
      <c r="X15" s="31">
        <f t="shared" si="0"/>
        <v>6</v>
      </c>
      <c r="Y15" s="26">
        <v>0</v>
      </c>
    </row>
    <row r="16" spans="1:34">
      <c r="A16" s="7" t="s">
        <v>23</v>
      </c>
      <c r="B16" s="14">
        <v>0</v>
      </c>
      <c r="C16" s="14">
        <v>0</v>
      </c>
      <c r="D16" s="14">
        <v>0</v>
      </c>
      <c r="E16" s="14">
        <v>0</v>
      </c>
      <c r="F16" s="14">
        <v>1</v>
      </c>
      <c r="G16" s="14">
        <v>0</v>
      </c>
      <c r="H16" s="14">
        <v>0</v>
      </c>
      <c r="I16" s="29">
        <v>0</v>
      </c>
      <c r="J16" s="29">
        <v>1</v>
      </c>
      <c r="K16" s="29">
        <f t="shared" si="1"/>
        <v>1</v>
      </c>
      <c r="L16" s="6">
        <v>0</v>
      </c>
      <c r="M16" s="9"/>
      <c r="N16" s="7" t="s">
        <v>23</v>
      </c>
      <c r="O16" s="14">
        <v>0</v>
      </c>
      <c r="P16" s="14">
        <v>0</v>
      </c>
      <c r="Q16" s="14">
        <v>0</v>
      </c>
      <c r="R16" s="14">
        <v>1</v>
      </c>
      <c r="S16" s="14">
        <v>2</v>
      </c>
      <c r="T16" s="14">
        <v>8</v>
      </c>
      <c r="U16" s="14">
        <v>0</v>
      </c>
      <c r="V16" s="31">
        <v>7</v>
      </c>
      <c r="W16" s="31">
        <v>4</v>
      </c>
      <c r="X16" s="31">
        <f t="shared" si="0"/>
        <v>11</v>
      </c>
      <c r="Y16" s="26">
        <v>0</v>
      </c>
    </row>
    <row r="17" spans="1:25" s="12" customFormat="1" ht="31">
      <c r="A17" s="19" t="s">
        <v>24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15">
        <v>0</v>
      </c>
      <c r="M17" s="9"/>
      <c r="N17" s="19" t="s">
        <v>24</v>
      </c>
      <c r="O17" s="30">
        <v>0</v>
      </c>
      <c r="P17" s="30">
        <v>3</v>
      </c>
      <c r="Q17" s="30">
        <v>4</v>
      </c>
      <c r="R17" s="30">
        <v>201</v>
      </c>
      <c r="S17" s="30">
        <v>356</v>
      </c>
      <c r="T17" s="30">
        <v>211</v>
      </c>
      <c r="U17" s="30">
        <v>48</v>
      </c>
      <c r="V17" s="30">
        <v>430</v>
      </c>
      <c r="W17" s="30">
        <v>393</v>
      </c>
      <c r="X17" s="30">
        <f>SUM(O17:U17)</f>
        <v>823</v>
      </c>
      <c r="Y17" s="27">
        <v>7</v>
      </c>
    </row>
    <row r="18" spans="1:25" ht="30">
      <c r="A18" s="20" t="s">
        <v>64</v>
      </c>
      <c r="B18" s="28" t="s">
        <v>1</v>
      </c>
      <c r="C18" s="28" t="s">
        <v>2</v>
      </c>
      <c r="D18" s="28" t="s">
        <v>3</v>
      </c>
      <c r="E18" s="28" t="s">
        <v>4</v>
      </c>
      <c r="F18" s="28" t="s">
        <v>5</v>
      </c>
      <c r="G18" s="28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6"/>
      <c r="M18" s="9"/>
      <c r="N18" s="20" t="s">
        <v>25</v>
      </c>
      <c r="O18" s="28" t="s">
        <v>1</v>
      </c>
      <c r="P18" s="28" t="s">
        <v>2</v>
      </c>
      <c r="Q18" s="28" t="s">
        <v>3</v>
      </c>
      <c r="R18" s="28" t="s">
        <v>4</v>
      </c>
      <c r="S18" s="28" t="s">
        <v>5</v>
      </c>
      <c r="T18" s="28" t="s">
        <v>6</v>
      </c>
      <c r="U18" s="28" t="s">
        <v>7</v>
      </c>
      <c r="V18" s="28" t="s">
        <v>8</v>
      </c>
      <c r="W18" s="28" t="s">
        <v>9</v>
      </c>
      <c r="X18" s="28" t="s">
        <v>10</v>
      </c>
      <c r="Y18" s="26"/>
    </row>
    <row r="19" spans="1:25">
      <c r="A19" s="7" t="s">
        <v>26</v>
      </c>
      <c r="B19" s="14">
        <v>0</v>
      </c>
      <c r="C19" s="14">
        <v>0</v>
      </c>
      <c r="D19" s="14">
        <v>1</v>
      </c>
      <c r="E19" s="14">
        <v>38</v>
      </c>
      <c r="F19" s="14">
        <v>139</v>
      </c>
      <c r="G19" s="14">
        <v>55</v>
      </c>
      <c r="H19" s="14">
        <v>29</v>
      </c>
      <c r="I19" s="29">
        <v>125</v>
      </c>
      <c r="J19" s="29">
        <v>137</v>
      </c>
      <c r="K19" s="29">
        <f>B19+C19+D19+E19+F19+G19+H19</f>
        <v>262</v>
      </c>
      <c r="L19" s="6">
        <v>2</v>
      </c>
      <c r="M19" s="9"/>
      <c r="N19" s="7" t="s">
        <v>26</v>
      </c>
      <c r="O19" s="14">
        <v>0</v>
      </c>
      <c r="P19" s="14">
        <v>0</v>
      </c>
      <c r="Q19" s="14">
        <v>0</v>
      </c>
      <c r="R19" s="14">
        <v>27</v>
      </c>
      <c r="S19" s="14">
        <v>158</v>
      </c>
      <c r="T19" s="14">
        <v>50</v>
      </c>
      <c r="U19" s="14">
        <v>15</v>
      </c>
      <c r="V19" s="31">
        <v>92</v>
      </c>
      <c r="W19" s="31">
        <v>158</v>
      </c>
      <c r="X19" s="31">
        <f>SUM(V19:W19)</f>
        <v>250</v>
      </c>
      <c r="Y19" s="26">
        <v>0</v>
      </c>
    </row>
    <row r="20" spans="1:25">
      <c r="A20" s="7" t="s">
        <v>27</v>
      </c>
      <c r="B20" s="14">
        <v>0</v>
      </c>
      <c r="C20" s="14">
        <v>18</v>
      </c>
      <c r="D20" s="14">
        <v>39</v>
      </c>
      <c r="E20" s="14">
        <v>28</v>
      </c>
      <c r="F20" s="14">
        <v>45</v>
      </c>
      <c r="G20" s="14">
        <v>29</v>
      </c>
      <c r="H20" s="14">
        <v>13</v>
      </c>
      <c r="I20" s="29">
        <v>83</v>
      </c>
      <c r="J20" s="29">
        <v>89</v>
      </c>
      <c r="K20" s="29">
        <f>B20+C20+D20+E20+F20+G20+H20</f>
        <v>172</v>
      </c>
      <c r="L20" s="6">
        <v>0</v>
      </c>
      <c r="M20" s="9"/>
      <c r="N20" s="7" t="s">
        <v>27</v>
      </c>
      <c r="O20" s="14">
        <v>0</v>
      </c>
      <c r="P20" s="14">
        <v>0</v>
      </c>
      <c r="Q20" s="14">
        <v>2</v>
      </c>
      <c r="R20" s="14">
        <v>22</v>
      </c>
      <c r="S20" s="14">
        <v>91</v>
      </c>
      <c r="T20" s="14">
        <v>31</v>
      </c>
      <c r="U20" s="14">
        <v>5</v>
      </c>
      <c r="V20" s="31">
        <v>26</v>
      </c>
      <c r="W20" s="31">
        <v>125</v>
      </c>
      <c r="X20" s="31">
        <f>SUM(V20:W20)</f>
        <v>151</v>
      </c>
      <c r="Y20" s="26">
        <v>0</v>
      </c>
    </row>
    <row r="21" spans="1:25">
      <c r="A21" s="7" t="s">
        <v>28</v>
      </c>
      <c r="B21" s="14">
        <v>0</v>
      </c>
      <c r="C21" s="14">
        <v>2</v>
      </c>
      <c r="D21" s="14">
        <v>7</v>
      </c>
      <c r="E21" s="14">
        <v>20</v>
      </c>
      <c r="F21" s="14">
        <v>49</v>
      </c>
      <c r="G21" s="14">
        <v>22</v>
      </c>
      <c r="H21" s="14">
        <v>10</v>
      </c>
      <c r="I21" s="29">
        <v>48</v>
      </c>
      <c r="J21" s="29">
        <v>62</v>
      </c>
      <c r="K21" s="29">
        <f>B21+C21+D21+E21+F21+G21+H21</f>
        <v>110</v>
      </c>
      <c r="L21" s="6">
        <v>1</v>
      </c>
      <c r="M21" s="9"/>
      <c r="N21" s="7" t="s">
        <v>28</v>
      </c>
      <c r="O21" s="14">
        <v>0</v>
      </c>
      <c r="P21" s="14">
        <v>0</v>
      </c>
      <c r="Q21" s="14">
        <v>0</v>
      </c>
      <c r="R21" s="14">
        <v>6</v>
      </c>
      <c r="S21" s="14">
        <v>9</v>
      </c>
      <c r="T21" s="14">
        <v>27</v>
      </c>
      <c r="U21" s="14">
        <v>32</v>
      </c>
      <c r="V21" s="31">
        <v>41</v>
      </c>
      <c r="W21" s="31">
        <v>33</v>
      </c>
      <c r="X21" s="31">
        <f>SUM(V21:W21)</f>
        <v>74</v>
      </c>
      <c r="Y21" s="26">
        <v>0</v>
      </c>
    </row>
    <row r="22" spans="1:25" ht="31">
      <c r="A22" s="7" t="s">
        <v>29</v>
      </c>
      <c r="B22" s="14">
        <v>3</v>
      </c>
      <c r="C22" s="14">
        <v>15</v>
      </c>
      <c r="D22" s="14">
        <v>31</v>
      </c>
      <c r="E22" s="14">
        <v>0</v>
      </c>
      <c r="F22" s="14">
        <v>0</v>
      </c>
      <c r="G22" s="14">
        <v>0</v>
      </c>
      <c r="H22" s="14">
        <v>0</v>
      </c>
      <c r="I22" s="29">
        <v>19</v>
      </c>
      <c r="J22" s="29">
        <v>30</v>
      </c>
      <c r="K22" s="29">
        <f>B22+C22+D22+E22+F22+G22+H22</f>
        <v>49</v>
      </c>
      <c r="L22" s="6">
        <v>6</v>
      </c>
      <c r="M22" s="9"/>
      <c r="N22" s="7" t="s">
        <v>29</v>
      </c>
      <c r="O22" s="14">
        <v>3</v>
      </c>
      <c r="P22" s="14">
        <v>9</v>
      </c>
      <c r="Q22" s="14">
        <v>21</v>
      </c>
      <c r="R22" s="14">
        <v>0</v>
      </c>
      <c r="S22" s="14">
        <v>0</v>
      </c>
      <c r="T22" s="14">
        <v>0</v>
      </c>
      <c r="U22" s="14">
        <v>0</v>
      </c>
      <c r="V22" s="31">
        <v>17</v>
      </c>
      <c r="W22" s="31">
        <v>16</v>
      </c>
      <c r="X22" s="31">
        <f>SUM(V22:W22)</f>
        <v>33</v>
      </c>
      <c r="Y22" s="26">
        <v>13</v>
      </c>
    </row>
    <row r="23" spans="1:25">
      <c r="A23" s="7" t="s">
        <v>30</v>
      </c>
      <c r="B23" s="14">
        <v>0</v>
      </c>
      <c r="C23" s="14">
        <v>0</v>
      </c>
      <c r="D23" s="14">
        <v>0</v>
      </c>
      <c r="E23" s="14">
        <v>2</v>
      </c>
      <c r="F23" s="14">
        <v>2</v>
      </c>
      <c r="G23" s="14">
        <v>5</v>
      </c>
      <c r="H23" s="14">
        <v>2</v>
      </c>
      <c r="I23" s="29">
        <v>6</v>
      </c>
      <c r="J23" s="29">
        <v>5</v>
      </c>
      <c r="K23" s="29">
        <f t="shared" ref="K23:K28" si="2">B23+C23+D23+E23+F23+G23+H23</f>
        <v>11</v>
      </c>
      <c r="L23" s="6">
        <v>0</v>
      </c>
      <c r="M23" s="9"/>
      <c r="N23" s="7" t="s">
        <v>30</v>
      </c>
      <c r="O23" s="14">
        <v>1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31">
        <v>0</v>
      </c>
      <c r="W23" s="31">
        <v>1</v>
      </c>
      <c r="X23" s="31">
        <f t="shared" ref="X23:X28" si="3">SUM(V23:W23)</f>
        <v>1</v>
      </c>
      <c r="Y23" s="26">
        <v>0</v>
      </c>
    </row>
    <row r="24" spans="1:25">
      <c r="A24" s="7" t="s">
        <v>31</v>
      </c>
      <c r="B24" s="14">
        <v>0</v>
      </c>
      <c r="C24" s="14">
        <v>4</v>
      </c>
      <c r="D24" s="14">
        <v>6</v>
      </c>
      <c r="E24" s="14">
        <v>6</v>
      </c>
      <c r="F24" s="14">
        <v>8</v>
      </c>
      <c r="G24" s="14">
        <v>5</v>
      </c>
      <c r="H24" s="14">
        <v>4</v>
      </c>
      <c r="I24" s="29">
        <v>16</v>
      </c>
      <c r="J24" s="29">
        <v>17</v>
      </c>
      <c r="K24" s="29">
        <f t="shared" si="2"/>
        <v>33</v>
      </c>
      <c r="L24" s="6">
        <v>0</v>
      </c>
      <c r="M24" s="9"/>
      <c r="N24" s="7" t="s">
        <v>31</v>
      </c>
      <c r="O24" s="14">
        <v>0</v>
      </c>
      <c r="P24" s="14">
        <v>1</v>
      </c>
      <c r="Q24" s="14">
        <v>1</v>
      </c>
      <c r="R24" s="14">
        <v>1</v>
      </c>
      <c r="S24" s="14">
        <v>5</v>
      </c>
      <c r="T24" s="14">
        <v>1</v>
      </c>
      <c r="U24" s="14">
        <v>1</v>
      </c>
      <c r="V24" s="31">
        <v>7</v>
      </c>
      <c r="W24" s="31">
        <v>3</v>
      </c>
      <c r="X24" s="31">
        <f t="shared" si="3"/>
        <v>10</v>
      </c>
      <c r="Y24" s="26">
        <v>0</v>
      </c>
    </row>
    <row r="25" spans="1:25">
      <c r="A25" s="7" t="s">
        <v>32</v>
      </c>
      <c r="B25" s="14">
        <v>0</v>
      </c>
      <c r="C25" s="14">
        <v>0</v>
      </c>
      <c r="D25" s="14">
        <v>0</v>
      </c>
      <c r="E25" s="14">
        <v>1</v>
      </c>
      <c r="F25" s="14">
        <v>7</v>
      </c>
      <c r="G25" s="14">
        <v>4</v>
      </c>
      <c r="H25" s="14">
        <v>0</v>
      </c>
      <c r="I25" s="29">
        <v>12</v>
      </c>
      <c r="J25" s="29">
        <v>0</v>
      </c>
      <c r="K25" s="29">
        <f t="shared" si="2"/>
        <v>12</v>
      </c>
      <c r="L25" s="6">
        <v>0</v>
      </c>
      <c r="M25" s="9"/>
      <c r="N25" s="7" t="s">
        <v>32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31">
        <v>0</v>
      </c>
      <c r="W25" s="31">
        <v>0</v>
      </c>
      <c r="X25" s="31">
        <f t="shared" si="3"/>
        <v>0</v>
      </c>
      <c r="Y25" s="26">
        <v>0</v>
      </c>
    </row>
    <row r="26" spans="1:25">
      <c r="A26" s="7" t="s">
        <v>33</v>
      </c>
      <c r="B26" s="14">
        <v>1</v>
      </c>
      <c r="C26" s="14">
        <v>0</v>
      </c>
      <c r="D26" s="14">
        <v>0</v>
      </c>
      <c r="E26" s="14">
        <v>0</v>
      </c>
      <c r="F26" s="14">
        <v>3</v>
      </c>
      <c r="G26" s="14">
        <v>1</v>
      </c>
      <c r="H26" s="14">
        <v>0</v>
      </c>
      <c r="I26" s="29">
        <v>3</v>
      </c>
      <c r="J26" s="29">
        <v>2</v>
      </c>
      <c r="K26" s="29">
        <f t="shared" si="2"/>
        <v>5</v>
      </c>
      <c r="L26" s="6">
        <v>0</v>
      </c>
      <c r="M26" s="9"/>
      <c r="N26" s="7" t="s">
        <v>33</v>
      </c>
      <c r="O26" s="14">
        <v>0</v>
      </c>
      <c r="P26" s="14">
        <v>0</v>
      </c>
      <c r="Q26" s="14">
        <v>0</v>
      </c>
      <c r="R26" s="14">
        <v>1</v>
      </c>
      <c r="S26" s="14">
        <v>4</v>
      </c>
      <c r="T26" s="14">
        <v>12</v>
      </c>
      <c r="U26" s="14">
        <v>0</v>
      </c>
      <c r="V26" s="31">
        <v>7</v>
      </c>
      <c r="W26" s="31">
        <v>10</v>
      </c>
      <c r="X26" s="31">
        <f t="shared" si="3"/>
        <v>17</v>
      </c>
      <c r="Y26" s="26">
        <v>1</v>
      </c>
    </row>
    <row r="27" spans="1:25">
      <c r="A27" s="7" t="s">
        <v>34</v>
      </c>
      <c r="B27" s="14">
        <v>1</v>
      </c>
      <c r="C27" s="14">
        <v>0</v>
      </c>
      <c r="D27" s="14">
        <v>0</v>
      </c>
      <c r="E27" s="14">
        <v>0</v>
      </c>
      <c r="F27" s="14">
        <v>1</v>
      </c>
      <c r="G27" s="14">
        <v>2</v>
      </c>
      <c r="H27" s="14">
        <v>1</v>
      </c>
      <c r="I27" s="29">
        <v>2</v>
      </c>
      <c r="J27" s="29">
        <v>3</v>
      </c>
      <c r="K27" s="29">
        <f t="shared" si="2"/>
        <v>5</v>
      </c>
      <c r="L27" s="6">
        <v>1</v>
      </c>
      <c r="M27" s="9"/>
      <c r="N27" s="7" t="s">
        <v>34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1</v>
      </c>
      <c r="V27" s="31">
        <v>0</v>
      </c>
      <c r="W27" s="31">
        <v>1</v>
      </c>
      <c r="X27" s="31">
        <f t="shared" si="3"/>
        <v>1</v>
      </c>
      <c r="Y27" s="26">
        <v>0</v>
      </c>
    </row>
    <row r="28" spans="1:25">
      <c r="A28" s="7" t="s">
        <v>35</v>
      </c>
      <c r="B28" s="14">
        <v>0</v>
      </c>
      <c r="C28" s="14">
        <v>0</v>
      </c>
      <c r="D28" s="14">
        <v>0</v>
      </c>
      <c r="E28" s="14">
        <v>0</v>
      </c>
      <c r="F28" s="14">
        <v>3</v>
      </c>
      <c r="G28" s="14">
        <v>3</v>
      </c>
      <c r="H28" s="14">
        <v>1</v>
      </c>
      <c r="I28" s="29">
        <v>4</v>
      </c>
      <c r="J28" s="29">
        <v>3</v>
      </c>
      <c r="K28" s="29">
        <f t="shared" si="2"/>
        <v>7</v>
      </c>
      <c r="L28" s="6">
        <v>0</v>
      </c>
      <c r="M28" s="9"/>
      <c r="N28" s="7" t="s">
        <v>35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5</v>
      </c>
      <c r="U28" s="14">
        <v>2</v>
      </c>
      <c r="V28" s="31">
        <v>2</v>
      </c>
      <c r="W28" s="31">
        <v>5</v>
      </c>
      <c r="X28" s="31">
        <f t="shared" si="3"/>
        <v>7</v>
      </c>
      <c r="Y28" s="26">
        <v>0</v>
      </c>
    </row>
    <row r="29" spans="1:25" s="12" customFormat="1">
      <c r="A29" s="19" t="s">
        <v>36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15">
        <v>0</v>
      </c>
      <c r="M29" s="9"/>
      <c r="N29" s="19" t="s">
        <v>36</v>
      </c>
      <c r="O29" s="30">
        <v>2</v>
      </c>
      <c r="P29" s="30">
        <v>0</v>
      </c>
      <c r="Q29" s="30">
        <v>0</v>
      </c>
      <c r="R29" s="30">
        <v>2</v>
      </c>
      <c r="S29" s="30">
        <v>13</v>
      </c>
      <c r="T29" s="30">
        <v>46</v>
      </c>
      <c r="U29" s="30">
        <v>79</v>
      </c>
      <c r="V29" s="30">
        <v>66</v>
      </c>
      <c r="W29" s="30">
        <v>76</v>
      </c>
      <c r="X29" s="30">
        <f>SUM(O29:U29)</f>
        <v>142</v>
      </c>
      <c r="Y29" s="27">
        <v>1</v>
      </c>
    </row>
    <row r="30" spans="1:25" ht="30">
      <c r="A30" s="20" t="s">
        <v>66</v>
      </c>
      <c r="B30" s="28" t="s">
        <v>1</v>
      </c>
      <c r="C30" s="28" t="s">
        <v>2</v>
      </c>
      <c r="D30" s="28" t="s">
        <v>3</v>
      </c>
      <c r="E30" s="28" t="s">
        <v>4</v>
      </c>
      <c r="F30" s="28" t="s">
        <v>5</v>
      </c>
      <c r="G30" s="28" t="s">
        <v>6</v>
      </c>
      <c r="H30" s="28" t="s">
        <v>7</v>
      </c>
      <c r="I30" s="28" t="s">
        <v>8</v>
      </c>
      <c r="J30" s="28" t="s">
        <v>9</v>
      </c>
      <c r="K30" s="28" t="s">
        <v>10</v>
      </c>
      <c r="L30" s="6"/>
      <c r="M30" s="9"/>
      <c r="N30" s="20" t="s">
        <v>37</v>
      </c>
      <c r="O30" s="28" t="s">
        <v>1</v>
      </c>
      <c r="P30" s="28" t="s">
        <v>2</v>
      </c>
      <c r="Q30" s="28" t="s">
        <v>3</v>
      </c>
      <c r="R30" s="28" t="s">
        <v>4</v>
      </c>
      <c r="S30" s="28" t="s">
        <v>5</v>
      </c>
      <c r="T30" s="28" t="s">
        <v>6</v>
      </c>
      <c r="U30" s="28" t="s">
        <v>7</v>
      </c>
      <c r="V30" s="28" t="s">
        <v>8</v>
      </c>
      <c r="W30" s="28" t="s">
        <v>9</v>
      </c>
      <c r="X30" s="28" t="s">
        <v>10</v>
      </c>
      <c r="Y30" s="26"/>
    </row>
    <row r="31" spans="1:25">
      <c r="A31" s="7" t="s">
        <v>38</v>
      </c>
      <c r="B31" s="14">
        <v>0</v>
      </c>
      <c r="C31" s="14">
        <v>0</v>
      </c>
      <c r="D31" s="14">
        <v>0</v>
      </c>
      <c r="E31" s="14">
        <v>8</v>
      </c>
      <c r="F31" s="14">
        <v>21</v>
      </c>
      <c r="G31" s="14">
        <v>40</v>
      </c>
      <c r="H31" s="14">
        <v>8</v>
      </c>
      <c r="I31" s="29">
        <v>13</v>
      </c>
      <c r="J31" s="29">
        <v>64</v>
      </c>
      <c r="K31" s="29">
        <f>B31+C31+D31+E31+F31+G31+H31</f>
        <v>77</v>
      </c>
      <c r="L31" s="6">
        <v>0</v>
      </c>
      <c r="M31" s="9"/>
      <c r="N31" s="7" t="s">
        <v>38</v>
      </c>
      <c r="O31" s="14">
        <v>0</v>
      </c>
      <c r="P31" s="14">
        <v>0</v>
      </c>
      <c r="Q31" s="14">
        <v>0</v>
      </c>
      <c r="R31" s="14">
        <v>4</v>
      </c>
      <c r="S31" s="14">
        <v>17</v>
      </c>
      <c r="T31" s="14">
        <v>44</v>
      </c>
      <c r="U31" s="14">
        <v>21</v>
      </c>
      <c r="V31" s="31">
        <v>10</v>
      </c>
      <c r="W31" s="31">
        <v>76</v>
      </c>
      <c r="X31" s="31">
        <f>SUM(V31:W31)</f>
        <v>86</v>
      </c>
      <c r="Y31" s="26">
        <v>0</v>
      </c>
    </row>
    <row r="32" spans="1:25">
      <c r="A32" s="7" t="s">
        <v>39</v>
      </c>
      <c r="B32" s="14">
        <v>0</v>
      </c>
      <c r="C32" s="14">
        <v>0</v>
      </c>
      <c r="D32" s="14">
        <v>0</v>
      </c>
      <c r="E32" s="14">
        <v>0</v>
      </c>
      <c r="F32" s="14">
        <v>2</v>
      </c>
      <c r="G32" s="14">
        <v>31</v>
      </c>
      <c r="H32" s="14">
        <v>12</v>
      </c>
      <c r="I32" s="29">
        <v>11</v>
      </c>
      <c r="J32" s="29">
        <v>34</v>
      </c>
      <c r="K32" s="29">
        <f>B32+C32+D32+E32+F32+G32+H32</f>
        <v>45</v>
      </c>
      <c r="L32" s="6">
        <v>5</v>
      </c>
      <c r="M32" s="9"/>
      <c r="N32" s="7" t="s">
        <v>39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10</v>
      </c>
      <c r="U32" s="14">
        <v>10</v>
      </c>
      <c r="V32" s="31">
        <v>2</v>
      </c>
      <c r="W32" s="31">
        <v>18</v>
      </c>
      <c r="X32" s="31">
        <f>SUM(V32:W32)</f>
        <v>20</v>
      </c>
      <c r="Y32" s="26">
        <v>0</v>
      </c>
    </row>
    <row r="33" spans="1:25">
      <c r="A33" s="7" t="s">
        <v>40</v>
      </c>
      <c r="B33" s="14">
        <v>2</v>
      </c>
      <c r="C33" s="14">
        <v>0</v>
      </c>
      <c r="D33" s="14">
        <v>0</v>
      </c>
      <c r="E33" s="14">
        <v>0</v>
      </c>
      <c r="F33" s="14">
        <v>0</v>
      </c>
      <c r="G33" s="14">
        <v>4</v>
      </c>
      <c r="H33" s="14">
        <v>6</v>
      </c>
      <c r="I33" s="29">
        <v>7</v>
      </c>
      <c r="J33" s="29">
        <v>5</v>
      </c>
      <c r="K33" s="29">
        <f>B33+C33+D33+E33+F33+G33+H33</f>
        <v>12</v>
      </c>
      <c r="L33" s="6">
        <v>1</v>
      </c>
      <c r="M33" s="9"/>
      <c r="N33" s="7" t="s">
        <v>40</v>
      </c>
      <c r="O33" s="14">
        <v>0</v>
      </c>
      <c r="P33" s="14">
        <v>0</v>
      </c>
      <c r="Q33" s="14">
        <v>0</v>
      </c>
      <c r="R33" s="14">
        <v>0</v>
      </c>
      <c r="S33" s="14">
        <v>2</v>
      </c>
      <c r="T33" s="14">
        <v>2</v>
      </c>
      <c r="U33" s="14">
        <v>4</v>
      </c>
      <c r="V33" s="31">
        <v>4</v>
      </c>
      <c r="W33" s="31">
        <v>4</v>
      </c>
      <c r="X33" s="31">
        <f>SUM(V33:W33)</f>
        <v>8</v>
      </c>
      <c r="Y33" s="26">
        <v>1</v>
      </c>
    </row>
    <row r="34" spans="1:25">
      <c r="A34" s="7" t="s">
        <v>41</v>
      </c>
      <c r="B34" s="14">
        <v>0</v>
      </c>
      <c r="C34" s="14">
        <v>0</v>
      </c>
      <c r="D34" s="14">
        <v>0</v>
      </c>
      <c r="E34" s="14">
        <v>0</v>
      </c>
      <c r="F34" s="14">
        <v>2</v>
      </c>
      <c r="G34" s="14">
        <v>2</v>
      </c>
      <c r="H34" s="14">
        <v>1</v>
      </c>
      <c r="I34" s="29">
        <v>3</v>
      </c>
      <c r="J34" s="29">
        <v>2</v>
      </c>
      <c r="K34" s="29">
        <f>B34+C34+D34+E34+F34+G34+H34</f>
        <v>5</v>
      </c>
      <c r="L34" s="6">
        <v>3</v>
      </c>
      <c r="M34" s="9"/>
      <c r="N34" s="7" t="s">
        <v>41</v>
      </c>
      <c r="O34" s="14">
        <v>0</v>
      </c>
      <c r="P34" s="14">
        <v>0</v>
      </c>
      <c r="Q34" s="14">
        <v>0</v>
      </c>
      <c r="R34" s="14">
        <v>0</v>
      </c>
      <c r="S34" s="14">
        <v>5</v>
      </c>
      <c r="T34" s="14">
        <v>2</v>
      </c>
      <c r="U34" s="14">
        <v>0</v>
      </c>
      <c r="V34" s="31">
        <v>4</v>
      </c>
      <c r="W34" s="31">
        <v>3</v>
      </c>
      <c r="X34" s="31">
        <f>SUM(V34:W34)</f>
        <v>7</v>
      </c>
      <c r="Y34" s="26">
        <v>0</v>
      </c>
    </row>
    <row r="35" spans="1:25" ht="30">
      <c r="A35" s="20" t="s">
        <v>65</v>
      </c>
      <c r="B35" s="28" t="s">
        <v>1</v>
      </c>
      <c r="C35" s="28" t="s">
        <v>2</v>
      </c>
      <c r="D35" s="28" t="s">
        <v>3</v>
      </c>
      <c r="E35" s="28" t="s">
        <v>4</v>
      </c>
      <c r="F35" s="28" t="s">
        <v>5</v>
      </c>
      <c r="G35" s="28" t="s">
        <v>6</v>
      </c>
      <c r="H35" s="28" t="s">
        <v>7</v>
      </c>
      <c r="I35" s="28" t="s">
        <v>8</v>
      </c>
      <c r="J35" s="28" t="s">
        <v>9</v>
      </c>
      <c r="K35" s="28" t="s">
        <v>10</v>
      </c>
      <c r="L35" s="6"/>
      <c r="M35" s="9"/>
      <c r="N35" s="20" t="s">
        <v>42</v>
      </c>
      <c r="O35" s="28" t="s">
        <v>1</v>
      </c>
      <c r="P35" s="28" t="s">
        <v>2</v>
      </c>
      <c r="Q35" s="28" t="s">
        <v>3</v>
      </c>
      <c r="R35" s="28" t="s">
        <v>4</v>
      </c>
      <c r="S35" s="28" t="s">
        <v>5</v>
      </c>
      <c r="T35" s="28" t="s">
        <v>6</v>
      </c>
      <c r="U35" s="28" t="s">
        <v>7</v>
      </c>
      <c r="V35" s="28" t="s">
        <v>8</v>
      </c>
      <c r="W35" s="28" t="s">
        <v>9</v>
      </c>
      <c r="X35" s="28" t="s">
        <v>10</v>
      </c>
      <c r="Y35" s="26"/>
    </row>
    <row r="36" spans="1:25">
      <c r="A36" s="7" t="s">
        <v>43</v>
      </c>
      <c r="B36" s="14">
        <v>0</v>
      </c>
      <c r="C36" s="14">
        <v>12</v>
      </c>
      <c r="D36" s="14">
        <v>128</v>
      </c>
      <c r="E36" s="14">
        <v>219</v>
      </c>
      <c r="F36" s="14">
        <v>453</v>
      </c>
      <c r="G36" s="14">
        <v>771</v>
      </c>
      <c r="H36" s="14">
        <v>334</v>
      </c>
      <c r="I36" s="29">
        <v>963</v>
      </c>
      <c r="J36" s="29">
        <v>933</v>
      </c>
      <c r="K36" s="29">
        <f>B36+C36+D36+E36+F36+G36+H36</f>
        <v>1917</v>
      </c>
      <c r="L36" s="6">
        <v>3</v>
      </c>
      <c r="M36" s="9"/>
      <c r="N36" s="7" t="s">
        <v>43</v>
      </c>
      <c r="O36" s="14">
        <v>0</v>
      </c>
      <c r="P36" s="14">
        <v>1</v>
      </c>
      <c r="Q36" s="14">
        <v>1</v>
      </c>
      <c r="R36" s="14">
        <v>17</v>
      </c>
      <c r="S36" s="14">
        <v>42</v>
      </c>
      <c r="T36" s="14">
        <v>53</v>
      </c>
      <c r="U36" s="14">
        <v>23</v>
      </c>
      <c r="V36" s="31">
        <v>46</v>
      </c>
      <c r="W36" s="31">
        <v>91</v>
      </c>
      <c r="X36" s="31">
        <f>SUM(V36:W36)</f>
        <v>137</v>
      </c>
      <c r="Y36" s="26">
        <v>0</v>
      </c>
    </row>
    <row r="37" spans="1:25">
      <c r="A37" s="7" t="s">
        <v>44</v>
      </c>
      <c r="B37" s="14">
        <v>0</v>
      </c>
      <c r="C37" s="14">
        <v>6</v>
      </c>
      <c r="D37" s="14">
        <v>11</v>
      </c>
      <c r="E37" s="14">
        <v>54</v>
      </c>
      <c r="F37" s="14">
        <v>89</v>
      </c>
      <c r="G37" s="14">
        <v>196</v>
      </c>
      <c r="H37" s="14">
        <v>46</v>
      </c>
      <c r="I37" s="29">
        <v>161</v>
      </c>
      <c r="J37" s="29">
        <v>241</v>
      </c>
      <c r="K37" s="29">
        <f>B37+C37+D37+E37+F37+G37+H37</f>
        <v>402</v>
      </c>
      <c r="L37" s="6">
        <v>0</v>
      </c>
      <c r="M37" s="9"/>
      <c r="N37" s="7" t="s">
        <v>44</v>
      </c>
      <c r="O37" s="14">
        <v>1</v>
      </c>
      <c r="P37" s="14">
        <v>2</v>
      </c>
      <c r="Q37" s="14">
        <v>15</v>
      </c>
      <c r="R37" s="14">
        <v>43</v>
      </c>
      <c r="S37" s="14">
        <v>60</v>
      </c>
      <c r="T37" s="14">
        <v>215</v>
      </c>
      <c r="U37" s="14">
        <v>86</v>
      </c>
      <c r="V37" s="31">
        <v>173</v>
      </c>
      <c r="W37" s="31">
        <v>249</v>
      </c>
      <c r="X37" s="31">
        <f>SUM(V37:W37)</f>
        <v>422</v>
      </c>
      <c r="Y37" s="26">
        <v>0</v>
      </c>
    </row>
    <row r="38" spans="1:25">
      <c r="A38" s="7" t="s">
        <v>45</v>
      </c>
      <c r="B38" s="14">
        <v>0</v>
      </c>
      <c r="C38" s="14">
        <v>1</v>
      </c>
      <c r="D38" s="14">
        <v>0</v>
      </c>
      <c r="E38" s="14">
        <v>2</v>
      </c>
      <c r="F38" s="14">
        <v>9</v>
      </c>
      <c r="G38" s="14">
        <v>17</v>
      </c>
      <c r="H38" s="14">
        <v>4</v>
      </c>
      <c r="I38" s="29">
        <v>11</v>
      </c>
      <c r="J38" s="29">
        <v>22</v>
      </c>
      <c r="K38" s="29">
        <f>B38+C38+D38+E38+F38+G38+H38</f>
        <v>33</v>
      </c>
      <c r="L38" s="6">
        <v>0</v>
      </c>
      <c r="M38" s="9"/>
      <c r="N38" s="7" t="s">
        <v>45</v>
      </c>
      <c r="O38" s="14">
        <v>1</v>
      </c>
      <c r="P38" s="14">
        <v>0</v>
      </c>
      <c r="Q38" s="14">
        <v>0</v>
      </c>
      <c r="R38" s="14">
        <v>0</v>
      </c>
      <c r="S38" s="14">
        <v>2</v>
      </c>
      <c r="T38" s="14">
        <v>17</v>
      </c>
      <c r="U38" s="14">
        <v>1</v>
      </c>
      <c r="V38" s="31">
        <v>7</v>
      </c>
      <c r="W38" s="31">
        <v>14</v>
      </c>
      <c r="X38" s="31">
        <f>SUM(V38:W38)</f>
        <v>21</v>
      </c>
      <c r="Y38" s="26">
        <v>0</v>
      </c>
    </row>
    <row r="39" spans="1:25">
      <c r="A39" s="21" t="s">
        <v>46</v>
      </c>
      <c r="B39" s="14">
        <v>0</v>
      </c>
      <c r="C39" s="14">
        <v>0</v>
      </c>
      <c r="D39" s="14">
        <v>0</v>
      </c>
      <c r="E39" s="14">
        <v>3</v>
      </c>
      <c r="F39" s="14">
        <v>8</v>
      </c>
      <c r="G39" s="14">
        <v>10</v>
      </c>
      <c r="H39" s="14">
        <v>0</v>
      </c>
      <c r="I39" s="29">
        <v>3</v>
      </c>
      <c r="J39" s="29">
        <v>18</v>
      </c>
      <c r="K39" s="29">
        <f>B39+C39+D39+E39+F39+G39+H39</f>
        <v>21</v>
      </c>
      <c r="L39" s="6">
        <v>0</v>
      </c>
      <c r="M39" s="9"/>
      <c r="N39" s="21" t="s">
        <v>46</v>
      </c>
      <c r="O39" s="14">
        <v>0</v>
      </c>
      <c r="P39" s="14">
        <v>0</v>
      </c>
      <c r="Q39" s="14">
        <v>0</v>
      </c>
      <c r="R39" s="14">
        <v>0</v>
      </c>
      <c r="S39" s="14">
        <v>1</v>
      </c>
      <c r="T39" s="14">
        <v>0</v>
      </c>
      <c r="U39" s="14">
        <v>1</v>
      </c>
      <c r="V39" s="31">
        <v>1</v>
      </c>
      <c r="W39" s="31">
        <v>1</v>
      </c>
      <c r="X39" s="31">
        <f>SUM(V39:W39)</f>
        <v>2</v>
      </c>
      <c r="Y39" s="26">
        <v>0</v>
      </c>
    </row>
    <row r="40" spans="1:25">
      <c r="A40" s="7" t="s">
        <v>47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29">
        <v>0</v>
      </c>
      <c r="J40" s="29">
        <v>0</v>
      </c>
      <c r="K40" s="29">
        <f>B40+C40+D40+E40+F40+G40+H40</f>
        <v>0</v>
      </c>
      <c r="L40" s="6">
        <v>0</v>
      </c>
      <c r="M40" s="9"/>
      <c r="N40" s="7" t="s">
        <v>47</v>
      </c>
      <c r="O40" s="14">
        <v>0</v>
      </c>
      <c r="P40" s="14">
        <v>0</v>
      </c>
      <c r="Q40" s="14">
        <v>0</v>
      </c>
      <c r="R40" s="14">
        <v>0</v>
      </c>
      <c r="S40" s="14">
        <v>1</v>
      </c>
      <c r="T40" s="14">
        <v>0</v>
      </c>
      <c r="U40" s="14">
        <v>0</v>
      </c>
      <c r="V40" s="31">
        <v>0</v>
      </c>
      <c r="W40" s="31">
        <v>1</v>
      </c>
      <c r="X40" s="31">
        <f>SUM(V40:W40)</f>
        <v>1</v>
      </c>
      <c r="Y40" s="26">
        <v>0</v>
      </c>
    </row>
    <row r="41" spans="1:25" s="12" customFormat="1">
      <c r="A41" s="19" t="s">
        <v>48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15">
        <v>0</v>
      </c>
      <c r="M41" s="9"/>
      <c r="N41" s="19" t="s">
        <v>48</v>
      </c>
      <c r="O41" s="30">
        <v>0</v>
      </c>
      <c r="P41" s="30">
        <v>0</v>
      </c>
      <c r="Q41" s="30">
        <v>0</v>
      </c>
      <c r="R41" s="30">
        <v>1</v>
      </c>
      <c r="S41" s="30">
        <v>0</v>
      </c>
      <c r="T41" s="30">
        <v>1</v>
      </c>
      <c r="U41" s="30">
        <v>0</v>
      </c>
      <c r="V41" s="30">
        <v>0</v>
      </c>
      <c r="W41" s="30">
        <v>2</v>
      </c>
      <c r="X41" s="30">
        <f>SUM(O41:U41)</f>
        <v>2</v>
      </c>
      <c r="Y41" s="27">
        <v>0</v>
      </c>
    </row>
    <row r="42" spans="1:25" ht="30">
      <c r="A42" s="20" t="s">
        <v>67</v>
      </c>
      <c r="B42" s="28" t="s">
        <v>1</v>
      </c>
      <c r="C42" s="28" t="s">
        <v>2</v>
      </c>
      <c r="D42" s="28" t="s">
        <v>3</v>
      </c>
      <c r="E42" s="28" t="s">
        <v>4</v>
      </c>
      <c r="F42" s="28" t="s">
        <v>5</v>
      </c>
      <c r="G42" s="28" t="s">
        <v>6</v>
      </c>
      <c r="H42" s="28" t="s">
        <v>7</v>
      </c>
      <c r="I42" s="28" t="s">
        <v>8</v>
      </c>
      <c r="J42" s="28" t="s">
        <v>9</v>
      </c>
      <c r="K42" s="28" t="s">
        <v>10</v>
      </c>
      <c r="L42" s="6"/>
      <c r="M42" s="9"/>
      <c r="N42" s="20" t="s">
        <v>49</v>
      </c>
      <c r="O42" s="28" t="s">
        <v>1</v>
      </c>
      <c r="P42" s="28" t="s">
        <v>2</v>
      </c>
      <c r="Q42" s="28" t="s">
        <v>3</v>
      </c>
      <c r="R42" s="28" t="s">
        <v>4</v>
      </c>
      <c r="S42" s="28" t="s">
        <v>5</v>
      </c>
      <c r="T42" s="28" t="s">
        <v>6</v>
      </c>
      <c r="U42" s="28" t="s">
        <v>7</v>
      </c>
      <c r="V42" s="28" t="s">
        <v>8</v>
      </c>
      <c r="W42" s="28" t="s">
        <v>9</v>
      </c>
      <c r="X42" s="28" t="s">
        <v>10</v>
      </c>
      <c r="Y42" s="26"/>
    </row>
    <row r="43" spans="1:25">
      <c r="A43" s="7" t="s">
        <v>50</v>
      </c>
      <c r="B43" s="14">
        <v>1</v>
      </c>
      <c r="C43" s="14">
        <v>0</v>
      </c>
      <c r="D43" s="14">
        <v>2</v>
      </c>
      <c r="E43" s="14">
        <v>588</v>
      </c>
      <c r="F43" s="14">
        <v>1290</v>
      </c>
      <c r="G43" s="14">
        <v>358</v>
      </c>
      <c r="H43" s="14">
        <v>26</v>
      </c>
      <c r="I43" s="29">
        <v>185</v>
      </c>
      <c r="J43" s="29">
        <v>2080</v>
      </c>
      <c r="K43" s="29">
        <f t="shared" ref="K43:K49" si="4">B43+C43+D43+E43+F43+G43+H43</f>
        <v>2265</v>
      </c>
      <c r="L43" s="6">
        <v>0</v>
      </c>
      <c r="M43" s="9"/>
      <c r="N43" s="7" t="s">
        <v>50</v>
      </c>
      <c r="O43" s="14">
        <v>1</v>
      </c>
      <c r="P43" s="14">
        <v>2</v>
      </c>
      <c r="Q43" s="14">
        <v>30</v>
      </c>
      <c r="R43" s="14">
        <v>2321</v>
      </c>
      <c r="S43" s="14">
        <v>3573</v>
      </c>
      <c r="T43" s="14">
        <v>1097</v>
      </c>
      <c r="U43" s="14">
        <v>58</v>
      </c>
      <c r="V43" s="31">
        <v>685</v>
      </c>
      <c r="W43" s="31">
        <v>6397</v>
      </c>
      <c r="X43" s="31">
        <f t="shared" ref="X43:X49" si="5">SUM(V43:W43)</f>
        <v>7082</v>
      </c>
      <c r="Y43" s="26">
        <v>0</v>
      </c>
    </row>
    <row r="44" spans="1:25">
      <c r="A44" s="7" t="s">
        <v>51</v>
      </c>
      <c r="B44" s="14">
        <v>21</v>
      </c>
      <c r="C44" s="14">
        <v>0</v>
      </c>
      <c r="D44" s="14">
        <v>3</v>
      </c>
      <c r="E44" s="14">
        <v>713</v>
      </c>
      <c r="F44" s="14">
        <v>2017</v>
      </c>
      <c r="G44" s="14">
        <v>2337</v>
      </c>
      <c r="H44" s="14">
        <v>1391</v>
      </c>
      <c r="I44" s="29">
        <v>1888</v>
      </c>
      <c r="J44" s="29">
        <v>4594</v>
      </c>
      <c r="K44" s="29">
        <f t="shared" si="4"/>
        <v>6482</v>
      </c>
      <c r="L44" s="6">
        <v>2</v>
      </c>
      <c r="M44" s="9"/>
      <c r="N44" s="7" t="s">
        <v>51</v>
      </c>
      <c r="O44" s="14">
        <v>0</v>
      </c>
      <c r="P44" s="14">
        <v>1</v>
      </c>
      <c r="Q44" s="14">
        <v>8</v>
      </c>
      <c r="R44" s="14">
        <v>935</v>
      </c>
      <c r="S44" s="14">
        <v>4003</v>
      </c>
      <c r="T44" s="14">
        <v>2041</v>
      </c>
      <c r="U44" s="14">
        <v>1811</v>
      </c>
      <c r="V44" s="31">
        <v>1427</v>
      </c>
      <c r="W44" s="31">
        <v>7372</v>
      </c>
      <c r="X44" s="31">
        <f t="shared" si="5"/>
        <v>8799</v>
      </c>
      <c r="Y44" s="26">
        <v>3</v>
      </c>
    </row>
    <row r="45" spans="1:25" ht="31">
      <c r="A45" s="7" t="s">
        <v>52</v>
      </c>
      <c r="B45" s="14">
        <v>0</v>
      </c>
      <c r="C45" s="14">
        <v>0</v>
      </c>
      <c r="D45" s="14">
        <v>2</v>
      </c>
      <c r="E45" s="14">
        <v>468</v>
      </c>
      <c r="F45" s="14">
        <v>975</v>
      </c>
      <c r="G45" s="14">
        <v>321</v>
      </c>
      <c r="H45" s="14">
        <v>30</v>
      </c>
      <c r="I45" s="29">
        <v>66</v>
      </c>
      <c r="J45" s="29">
        <v>1730</v>
      </c>
      <c r="K45" s="29">
        <f t="shared" si="4"/>
        <v>1796</v>
      </c>
      <c r="L45" s="6">
        <v>115</v>
      </c>
      <c r="M45" s="9"/>
      <c r="N45" s="7" t="s">
        <v>52</v>
      </c>
      <c r="O45" s="14">
        <v>0</v>
      </c>
      <c r="P45" s="14">
        <v>0</v>
      </c>
      <c r="Q45" s="14">
        <v>1</v>
      </c>
      <c r="R45" s="14">
        <v>315</v>
      </c>
      <c r="S45" s="14">
        <v>784</v>
      </c>
      <c r="T45" s="14">
        <v>272</v>
      </c>
      <c r="U45" s="14">
        <v>18</v>
      </c>
      <c r="V45" s="31">
        <v>34</v>
      </c>
      <c r="W45" s="31">
        <v>1356</v>
      </c>
      <c r="X45" s="31">
        <f t="shared" si="5"/>
        <v>1390</v>
      </c>
      <c r="Y45" s="26">
        <v>80</v>
      </c>
    </row>
    <row r="46" spans="1:25" ht="46.5">
      <c r="A46" s="7" t="s">
        <v>53</v>
      </c>
      <c r="B46" s="14">
        <v>0</v>
      </c>
      <c r="C46" s="14">
        <v>0</v>
      </c>
      <c r="D46" s="14">
        <v>0</v>
      </c>
      <c r="E46" s="14">
        <v>126</v>
      </c>
      <c r="F46" s="14">
        <v>591</v>
      </c>
      <c r="G46" s="14">
        <v>349</v>
      </c>
      <c r="H46" s="14">
        <v>21</v>
      </c>
      <c r="I46" s="29">
        <v>71</v>
      </c>
      <c r="J46" s="29">
        <v>1016</v>
      </c>
      <c r="K46" s="29">
        <f t="shared" si="4"/>
        <v>1087</v>
      </c>
      <c r="L46" s="6">
        <v>0</v>
      </c>
      <c r="M46" s="9"/>
      <c r="N46" s="7" t="s">
        <v>53</v>
      </c>
      <c r="O46" s="14">
        <v>0</v>
      </c>
      <c r="P46" s="14">
        <v>0</v>
      </c>
      <c r="Q46" s="14">
        <v>0</v>
      </c>
      <c r="R46" s="14">
        <v>65</v>
      </c>
      <c r="S46" s="14">
        <v>434</v>
      </c>
      <c r="T46" s="14">
        <v>287</v>
      </c>
      <c r="U46" s="14">
        <v>14</v>
      </c>
      <c r="V46" s="31">
        <v>35</v>
      </c>
      <c r="W46" s="31">
        <v>765</v>
      </c>
      <c r="X46" s="31">
        <f t="shared" si="5"/>
        <v>800</v>
      </c>
      <c r="Y46" s="26">
        <v>0</v>
      </c>
    </row>
    <row r="47" spans="1:25">
      <c r="A47" s="7" t="s">
        <v>54</v>
      </c>
      <c r="B47" s="14">
        <v>0</v>
      </c>
      <c r="C47" s="14">
        <v>0</v>
      </c>
      <c r="D47" s="14">
        <v>0</v>
      </c>
      <c r="E47" s="14">
        <v>24</v>
      </c>
      <c r="F47" s="14">
        <v>88</v>
      </c>
      <c r="G47" s="14">
        <v>49</v>
      </c>
      <c r="H47" s="14">
        <v>11</v>
      </c>
      <c r="I47" s="29">
        <v>73</v>
      </c>
      <c r="J47" s="29">
        <v>99</v>
      </c>
      <c r="K47" s="29">
        <f t="shared" si="4"/>
        <v>172</v>
      </c>
      <c r="L47" s="6">
        <v>165</v>
      </c>
      <c r="M47" s="9"/>
      <c r="N47" s="7" t="s">
        <v>54</v>
      </c>
      <c r="O47" s="14">
        <v>0</v>
      </c>
      <c r="P47" s="14">
        <v>0</v>
      </c>
      <c r="Q47" s="14">
        <v>0</v>
      </c>
      <c r="R47" s="14">
        <v>7</v>
      </c>
      <c r="S47" s="14">
        <v>40</v>
      </c>
      <c r="T47" s="14">
        <v>54</v>
      </c>
      <c r="U47" s="14">
        <v>7</v>
      </c>
      <c r="V47" s="31">
        <v>36</v>
      </c>
      <c r="W47" s="31">
        <v>72</v>
      </c>
      <c r="X47" s="31">
        <f t="shared" si="5"/>
        <v>108</v>
      </c>
      <c r="Y47" s="26">
        <v>198</v>
      </c>
    </row>
    <row r="48" spans="1:25">
      <c r="A48" s="7" t="s">
        <v>55</v>
      </c>
      <c r="B48" s="14">
        <v>0</v>
      </c>
      <c r="C48" s="14">
        <v>0</v>
      </c>
      <c r="D48" s="14">
        <v>1</v>
      </c>
      <c r="E48" s="14">
        <v>2</v>
      </c>
      <c r="F48" s="14">
        <v>12</v>
      </c>
      <c r="G48" s="14">
        <v>15</v>
      </c>
      <c r="H48" s="14">
        <v>11</v>
      </c>
      <c r="I48" s="29">
        <v>19</v>
      </c>
      <c r="J48" s="29">
        <v>22</v>
      </c>
      <c r="K48" s="29">
        <f t="shared" si="4"/>
        <v>41</v>
      </c>
      <c r="L48" s="6">
        <v>54</v>
      </c>
      <c r="M48" s="9"/>
      <c r="N48" s="7" t="s">
        <v>55</v>
      </c>
      <c r="O48" s="14">
        <v>0</v>
      </c>
      <c r="P48" s="14">
        <v>0</v>
      </c>
      <c r="Q48" s="14">
        <v>1</v>
      </c>
      <c r="R48" s="14">
        <v>27</v>
      </c>
      <c r="S48" s="14">
        <v>232</v>
      </c>
      <c r="T48" s="14">
        <v>220</v>
      </c>
      <c r="U48" s="14">
        <v>122</v>
      </c>
      <c r="V48" s="31">
        <v>124</v>
      </c>
      <c r="W48" s="31">
        <v>478</v>
      </c>
      <c r="X48" s="31">
        <f t="shared" si="5"/>
        <v>602</v>
      </c>
      <c r="Y48" s="26">
        <v>70</v>
      </c>
    </row>
    <row r="49" spans="1:25">
      <c r="A49" s="7" t="s">
        <v>56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1</v>
      </c>
      <c r="H49" s="14">
        <v>0</v>
      </c>
      <c r="I49" s="29">
        <v>0</v>
      </c>
      <c r="J49" s="29">
        <v>1</v>
      </c>
      <c r="K49" s="29">
        <f t="shared" si="4"/>
        <v>1</v>
      </c>
      <c r="L49" s="6">
        <v>0</v>
      </c>
      <c r="M49" s="9"/>
      <c r="N49" s="7" t="s">
        <v>56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31">
        <v>0</v>
      </c>
      <c r="W49" s="31">
        <v>0</v>
      </c>
      <c r="X49" s="31">
        <f t="shared" si="5"/>
        <v>0</v>
      </c>
      <c r="Y49" s="26">
        <v>0</v>
      </c>
    </row>
    <row r="50" spans="1:25">
      <c r="N50" s="2"/>
    </row>
  </sheetData>
  <sortState xmlns:xlrd2="http://schemas.microsoft.com/office/spreadsheetml/2017/richdata2" ref="N68:X109">
    <sortCondition descending="1" ref="X68:X109"/>
  </sortState>
  <mergeCells count="2">
    <mergeCell ref="B1:K1"/>
    <mergeCell ref="O1:X1"/>
  </mergeCells>
  <phoneticPr fontId="16" type="noConversion"/>
  <pageMargins left="0.7" right="0.7" top="0.75" bottom="0.75" header="0.3" footer="0.3"/>
  <pageSetup paperSize="9" scale="2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48C0-932D-4CEA-993B-94D368361944}">
  <dimension ref="A1:Z97"/>
  <sheetViews>
    <sheetView zoomScaleNormal="100" workbookViewId="0"/>
  </sheetViews>
  <sheetFormatPr defaultColWidth="8.25" defaultRowHeight="14.5"/>
  <cols>
    <col min="1" max="1" width="9.4140625" style="72" customWidth="1"/>
    <col min="2" max="2" width="11.1640625" style="72" customWidth="1"/>
    <col min="3" max="3" width="12" style="91" customWidth="1"/>
    <col min="4" max="4" width="13.9140625" style="72" bestFit="1" customWidth="1"/>
    <col min="5" max="5" width="20.4140625" style="72" bestFit="1" customWidth="1"/>
    <col min="6" max="6" width="2.5" style="35" customWidth="1"/>
    <col min="7" max="7" width="12.58203125" style="35" customWidth="1"/>
    <col min="8" max="9" width="5.25" style="35" bestFit="1" customWidth="1"/>
    <col min="10" max="10" width="8" style="35" bestFit="1" customWidth="1"/>
    <col min="11" max="11" width="5.25" style="35" bestFit="1" customWidth="1"/>
    <col min="12" max="12" width="7.08203125" style="36" bestFit="1" customWidth="1"/>
    <col min="13" max="13" width="3.4140625" style="35" customWidth="1"/>
    <col min="14" max="14" width="10.5" style="35" bestFit="1" customWidth="1"/>
    <col min="15" max="18" width="5.25" style="35" bestFit="1" customWidth="1"/>
    <col min="19" max="19" width="7.9140625" style="35" customWidth="1"/>
    <col min="20" max="20" width="4.4140625" style="35" customWidth="1"/>
    <col min="21" max="21" width="13.9140625" style="35" bestFit="1" customWidth="1"/>
    <col min="22" max="25" width="5.25" style="35" bestFit="1" customWidth="1"/>
    <col min="26" max="26" width="9.5" style="35" customWidth="1"/>
    <col min="27" max="16384" width="8.25" style="35"/>
  </cols>
  <sheetData>
    <row r="1" spans="1:26" ht="78" thickBot="1">
      <c r="A1" s="97" t="s">
        <v>73</v>
      </c>
      <c r="B1" s="98" t="s">
        <v>11</v>
      </c>
      <c r="C1" s="99" t="s">
        <v>70</v>
      </c>
      <c r="D1" s="99" t="s">
        <v>71</v>
      </c>
      <c r="E1" s="100" t="s">
        <v>72</v>
      </c>
      <c r="G1" s="35" t="s">
        <v>11</v>
      </c>
      <c r="H1" s="56">
        <v>2010</v>
      </c>
      <c r="I1" s="71" t="s">
        <v>69</v>
      </c>
      <c r="J1" s="70" t="s">
        <v>69</v>
      </c>
      <c r="K1" s="70" t="s">
        <v>69</v>
      </c>
      <c r="N1" s="101" t="s">
        <v>70</v>
      </c>
      <c r="O1" s="56">
        <v>2010</v>
      </c>
      <c r="U1" s="102" t="s">
        <v>71</v>
      </c>
      <c r="V1" s="56">
        <v>2010</v>
      </c>
    </row>
    <row r="2" spans="1:26">
      <c r="A2" s="73">
        <f>[1]工作表1!A230</f>
        <v>201001</v>
      </c>
      <c r="B2" s="74">
        <v>1027</v>
      </c>
      <c r="C2" s="75">
        <v>0</v>
      </c>
      <c r="D2" s="74">
        <v>44</v>
      </c>
      <c r="E2" s="76"/>
      <c r="G2" s="35">
        <v>1</v>
      </c>
      <c r="H2" s="53">
        <v>1027</v>
      </c>
      <c r="N2" s="35">
        <v>1</v>
      </c>
      <c r="O2" s="60">
        <v>0</v>
      </c>
      <c r="U2" s="35">
        <v>1</v>
      </c>
      <c r="V2" s="58">
        <v>44</v>
      </c>
    </row>
    <row r="3" spans="1:26">
      <c r="A3" s="77">
        <f>[1]工作表1!A231</f>
        <v>201002</v>
      </c>
      <c r="B3" s="78">
        <v>913</v>
      </c>
      <c r="C3" s="79">
        <v>0</v>
      </c>
      <c r="D3" s="78">
        <v>13</v>
      </c>
      <c r="E3" s="80"/>
      <c r="G3" s="35">
        <v>2</v>
      </c>
      <c r="H3" s="53">
        <v>913</v>
      </c>
      <c r="N3" s="35">
        <v>2</v>
      </c>
      <c r="O3" s="60">
        <v>0</v>
      </c>
      <c r="U3" s="35">
        <v>2</v>
      </c>
      <c r="V3" s="58">
        <v>13</v>
      </c>
    </row>
    <row r="4" spans="1:26">
      <c r="A4" s="77">
        <f>[1]工作表1!A232</f>
        <v>201003</v>
      </c>
      <c r="B4" s="78">
        <v>1144</v>
      </c>
      <c r="C4" s="79">
        <v>2</v>
      </c>
      <c r="D4" s="78">
        <v>10</v>
      </c>
      <c r="E4" s="80"/>
      <c r="G4" s="35">
        <v>3</v>
      </c>
      <c r="H4" s="53">
        <v>1144</v>
      </c>
      <c r="N4" s="35">
        <v>3</v>
      </c>
      <c r="O4" s="60">
        <v>2</v>
      </c>
      <c r="U4" s="35">
        <v>3</v>
      </c>
      <c r="V4" s="58">
        <v>10</v>
      </c>
    </row>
    <row r="5" spans="1:26">
      <c r="A5" s="77">
        <f>[1]工作表1!A233</f>
        <v>201004</v>
      </c>
      <c r="B5" s="78">
        <v>1127</v>
      </c>
      <c r="C5" s="79">
        <v>3</v>
      </c>
      <c r="D5" s="78">
        <v>14</v>
      </c>
      <c r="E5" s="80"/>
      <c r="G5" s="35">
        <v>4</v>
      </c>
      <c r="H5" s="53">
        <v>1127</v>
      </c>
      <c r="N5" s="35">
        <v>4</v>
      </c>
      <c r="O5" s="60">
        <v>3</v>
      </c>
      <c r="U5" s="35">
        <v>4</v>
      </c>
      <c r="V5" s="58">
        <v>14</v>
      </c>
    </row>
    <row r="6" spans="1:26">
      <c r="A6" s="77">
        <f>[1]工作表1!A234</f>
        <v>201005</v>
      </c>
      <c r="B6" s="78">
        <v>1193</v>
      </c>
      <c r="C6" s="79">
        <v>0</v>
      </c>
      <c r="D6" s="78">
        <v>57</v>
      </c>
      <c r="E6" s="80"/>
      <c r="G6" s="35">
        <v>5</v>
      </c>
      <c r="H6" s="53">
        <v>1193</v>
      </c>
      <c r="N6" s="35">
        <v>5</v>
      </c>
      <c r="O6" s="60">
        <v>0</v>
      </c>
      <c r="U6" s="35">
        <v>5</v>
      </c>
      <c r="V6" s="58">
        <v>57</v>
      </c>
    </row>
    <row r="7" spans="1:26">
      <c r="A7" s="77">
        <f>[1]工作表1!A235</f>
        <v>201006</v>
      </c>
      <c r="B7" s="78">
        <v>1166</v>
      </c>
      <c r="C7" s="79">
        <v>1</v>
      </c>
      <c r="D7" s="78">
        <v>59</v>
      </c>
      <c r="E7" s="80"/>
      <c r="G7" s="35">
        <v>6</v>
      </c>
      <c r="H7" s="53">
        <v>1166</v>
      </c>
      <c r="N7" s="35">
        <v>6</v>
      </c>
      <c r="O7" s="60">
        <v>1</v>
      </c>
      <c r="U7" s="35">
        <v>6</v>
      </c>
      <c r="V7" s="58">
        <v>59</v>
      </c>
    </row>
    <row r="8" spans="1:26">
      <c r="A8" s="77">
        <f>[1]工作表1!A236</f>
        <v>201007</v>
      </c>
      <c r="B8" s="78">
        <v>1142</v>
      </c>
      <c r="C8" s="79">
        <v>1</v>
      </c>
      <c r="D8" s="78">
        <v>122</v>
      </c>
      <c r="E8" s="80"/>
      <c r="G8" s="35">
        <v>7</v>
      </c>
      <c r="H8" s="53">
        <v>1142</v>
      </c>
      <c r="N8" s="35">
        <v>7</v>
      </c>
      <c r="O8" s="60">
        <v>1</v>
      </c>
      <c r="U8" s="35">
        <v>7</v>
      </c>
      <c r="V8" s="58">
        <v>122</v>
      </c>
    </row>
    <row r="9" spans="1:26">
      <c r="A9" s="77">
        <f>[1]工作表1!A237</f>
        <v>201008</v>
      </c>
      <c r="B9" s="78">
        <v>1134</v>
      </c>
      <c r="C9" s="79">
        <v>0</v>
      </c>
      <c r="D9" s="78">
        <v>238</v>
      </c>
      <c r="E9" s="80"/>
      <c r="G9" s="35">
        <v>8</v>
      </c>
      <c r="H9" s="53">
        <v>1134</v>
      </c>
      <c r="N9" s="35">
        <v>8</v>
      </c>
      <c r="O9" s="60">
        <v>0</v>
      </c>
      <c r="U9" s="35">
        <v>8</v>
      </c>
      <c r="V9" s="58">
        <v>238</v>
      </c>
    </row>
    <row r="10" spans="1:26">
      <c r="A10" s="77">
        <f>[1]工作表1!A238</f>
        <v>201009</v>
      </c>
      <c r="B10" s="78">
        <v>1118</v>
      </c>
      <c r="C10" s="79">
        <v>2</v>
      </c>
      <c r="D10" s="78">
        <v>157</v>
      </c>
      <c r="E10" s="80"/>
      <c r="G10" s="35">
        <v>9</v>
      </c>
      <c r="H10" s="53">
        <v>1118</v>
      </c>
      <c r="N10" s="35">
        <v>9</v>
      </c>
      <c r="O10" s="60">
        <v>2</v>
      </c>
      <c r="U10" s="35">
        <v>9</v>
      </c>
      <c r="V10" s="58">
        <v>157</v>
      </c>
    </row>
    <row r="11" spans="1:26">
      <c r="A11" s="77">
        <f>[1]工作表1!A239</f>
        <v>201010</v>
      </c>
      <c r="B11" s="78">
        <v>1100</v>
      </c>
      <c r="C11" s="79">
        <v>0</v>
      </c>
      <c r="D11" s="78">
        <v>73</v>
      </c>
      <c r="E11" s="80"/>
      <c r="G11" s="35">
        <v>10</v>
      </c>
      <c r="H11" s="53">
        <v>1100</v>
      </c>
      <c r="N11" s="35">
        <v>10</v>
      </c>
      <c r="O11" s="60">
        <v>0</v>
      </c>
      <c r="U11" s="35">
        <v>10</v>
      </c>
      <c r="V11" s="58">
        <v>73</v>
      </c>
    </row>
    <row r="12" spans="1:26">
      <c r="A12" s="77">
        <f>[1]工作表1!A240</f>
        <v>201011</v>
      </c>
      <c r="B12" s="78">
        <v>1149</v>
      </c>
      <c r="C12" s="79">
        <v>0</v>
      </c>
      <c r="D12" s="78">
        <v>36</v>
      </c>
      <c r="E12" s="80"/>
      <c r="G12" s="35">
        <v>11</v>
      </c>
      <c r="H12" s="53">
        <v>1149</v>
      </c>
      <c r="N12" s="35">
        <v>11</v>
      </c>
      <c r="O12" s="60">
        <v>0</v>
      </c>
      <c r="U12" s="35">
        <v>11</v>
      </c>
      <c r="V12" s="58">
        <v>36</v>
      </c>
    </row>
    <row r="13" spans="1:26" ht="15" thickBot="1">
      <c r="A13" s="81">
        <f>[1]工作表1!A241</f>
        <v>201012</v>
      </c>
      <c r="B13" s="82">
        <v>1024</v>
      </c>
      <c r="C13" s="83">
        <v>3</v>
      </c>
      <c r="D13" s="82">
        <v>59</v>
      </c>
      <c r="E13" s="84"/>
      <c r="G13" s="35">
        <v>12</v>
      </c>
      <c r="H13" s="53">
        <v>1024</v>
      </c>
      <c r="N13" s="35">
        <v>12</v>
      </c>
      <c r="O13" s="60">
        <v>3</v>
      </c>
      <c r="U13" s="35">
        <v>12</v>
      </c>
      <c r="V13" s="58">
        <v>59</v>
      </c>
    </row>
    <row r="14" spans="1:26">
      <c r="A14" s="85">
        <f>[1]工作表1!A302</f>
        <v>201601</v>
      </c>
      <c r="B14" s="74">
        <v>787</v>
      </c>
      <c r="C14" s="75">
        <v>0</v>
      </c>
      <c r="D14" s="74">
        <v>240</v>
      </c>
      <c r="E14" s="76"/>
    </row>
    <row r="15" spans="1:26" ht="72.5">
      <c r="A15" s="86">
        <f>[1]工作表1!A303</f>
        <v>201602</v>
      </c>
      <c r="B15" s="78">
        <v>736</v>
      </c>
      <c r="C15" s="79">
        <v>1</v>
      </c>
      <c r="D15" s="78">
        <v>1047</v>
      </c>
      <c r="E15" s="80"/>
      <c r="G15" s="35" t="s">
        <v>11</v>
      </c>
      <c r="H15" s="56">
        <v>2016</v>
      </c>
      <c r="I15" s="56">
        <v>2017</v>
      </c>
      <c r="J15" s="56">
        <v>2018</v>
      </c>
      <c r="K15" s="56">
        <v>2019</v>
      </c>
      <c r="L15" s="55" t="s">
        <v>76</v>
      </c>
      <c r="N15" s="101" t="s">
        <v>70</v>
      </c>
      <c r="O15" s="56">
        <v>2016</v>
      </c>
      <c r="P15" s="56">
        <v>2017</v>
      </c>
      <c r="Q15" s="56">
        <v>2018</v>
      </c>
      <c r="R15" s="56">
        <v>2019</v>
      </c>
      <c r="S15" s="55" t="s">
        <v>76</v>
      </c>
      <c r="U15" s="102" t="s">
        <v>71</v>
      </c>
      <c r="V15" s="56">
        <v>2016</v>
      </c>
      <c r="W15" s="56">
        <v>2017</v>
      </c>
      <c r="X15" s="56">
        <v>2018</v>
      </c>
      <c r="Y15" s="56">
        <v>2019</v>
      </c>
      <c r="Z15" s="55" t="s">
        <v>76</v>
      </c>
    </row>
    <row r="16" spans="1:26">
      <c r="A16" s="86">
        <f>[1]工作表1!A304</f>
        <v>201603</v>
      </c>
      <c r="B16" s="78">
        <v>876</v>
      </c>
      <c r="C16" s="79">
        <v>1</v>
      </c>
      <c r="D16" s="78">
        <v>448</v>
      </c>
      <c r="E16" s="80"/>
      <c r="G16" s="35">
        <v>1</v>
      </c>
      <c r="H16" s="54">
        <v>787</v>
      </c>
      <c r="I16" s="54">
        <v>731</v>
      </c>
      <c r="J16" s="54">
        <v>822</v>
      </c>
      <c r="K16" s="54">
        <v>767</v>
      </c>
      <c r="L16" s="53">
        <f>AVERAGE(H16:K16)</f>
        <v>776.75</v>
      </c>
      <c r="N16" s="35">
        <v>1</v>
      </c>
      <c r="O16" s="61">
        <v>0</v>
      </c>
      <c r="P16" s="60">
        <v>0</v>
      </c>
      <c r="Q16" s="60">
        <v>0</v>
      </c>
      <c r="R16" s="60">
        <v>0</v>
      </c>
      <c r="S16" s="59">
        <f>AVERAGE(O16:R16)</f>
        <v>0</v>
      </c>
      <c r="U16" s="35">
        <v>1</v>
      </c>
      <c r="V16" s="58">
        <v>240</v>
      </c>
      <c r="W16" s="58">
        <v>48</v>
      </c>
      <c r="X16" s="58">
        <v>217</v>
      </c>
      <c r="Y16" s="58">
        <v>254</v>
      </c>
      <c r="Z16" s="57">
        <f>AVERAGE(V16:Y16)</f>
        <v>189.75</v>
      </c>
    </row>
    <row r="17" spans="1:26">
      <c r="A17" s="86">
        <f>[1]工作表1!A305</f>
        <v>201604</v>
      </c>
      <c r="B17" s="78">
        <v>882</v>
      </c>
      <c r="C17" s="79">
        <v>2</v>
      </c>
      <c r="D17" s="78">
        <v>74</v>
      </c>
      <c r="E17" s="80"/>
      <c r="G17" s="35">
        <v>2</v>
      </c>
      <c r="H17" s="54">
        <v>736</v>
      </c>
      <c r="I17" s="54">
        <v>711</v>
      </c>
      <c r="J17" s="54">
        <v>576</v>
      </c>
      <c r="K17" s="54">
        <v>588</v>
      </c>
      <c r="L17" s="53">
        <f>AVERAGE(H17:K17)</f>
        <v>652.75</v>
      </c>
      <c r="N17" s="35">
        <v>2</v>
      </c>
      <c r="O17" s="61">
        <v>1</v>
      </c>
      <c r="P17" s="60">
        <v>1</v>
      </c>
      <c r="Q17" s="60">
        <v>1</v>
      </c>
      <c r="R17" s="60">
        <v>0</v>
      </c>
      <c r="S17" s="59">
        <f>AVERAGE(O17:R17)</f>
        <v>0.75</v>
      </c>
      <c r="U17" s="35">
        <v>2</v>
      </c>
      <c r="V17" s="58">
        <v>1047</v>
      </c>
      <c r="W17" s="58">
        <v>52</v>
      </c>
      <c r="X17" s="58">
        <v>246</v>
      </c>
      <c r="Y17" s="58">
        <v>256</v>
      </c>
      <c r="Z17" s="57">
        <f>AVERAGE(V17:Y17)</f>
        <v>400.25</v>
      </c>
    </row>
    <row r="18" spans="1:26">
      <c r="A18" s="86">
        <f>[1]工作表1!A306</f>
        <v>201605</v>
      </c>
      <c r="B18" s="78">
        <v>990</v>
      </c>
      <c r="C18" s="79">
        <v>2</v>
      </c>
      <c r="D18" s="78">
        <v>13</v>
      </c>
      <c r="E18" s="80"/>
      <c r="G18" s="35">
        <v>3</v>
      </c>
      <c r="H18" s="54">
        <v>876</v>
      </c>
      <c r="I18" s="54">
        <v>836</v>
      </c>
      <c r="J18" s="54">
        <v>808</v>
      </c>
      <c r="K18" s="54">
        <v>735</v>
      </c>
      <c r="L18" s="53">
        <f>AVERAGE(H18:K18)</f>
        <v>813.75</v>
      </c>
      <c r="N18" s="35">
        <v>3</v>
      </c>
      <c r="O18" s="61">
        <v>1</v>
      </c>
      <c r="P18" s="60">
        <v>1</v>
      </c>
      <c r="Q18" s="60">
        <v>0</v>
      </c>
      <c r="R18" s="60">
        <v>0</v>
      </c>
      <c r="S18" s="59">
        <f>AVERAGE(O18:R18)</f>
        <v>0.5</v>
      </c>
      <c r="U18" s="35">
        <v>3</v>
      </c>
      <c r="V18" s="58">
        <v>448</v>
      </c>
      <c r="W18" s="58">
        <v>46</v>
      </c>
      <c r="X18" s="58">
        <v>121</v>
      </c>
      <c r="Y18" s="58">
        <v>136</v>
      </c>
      <c r="Z18" s="57">
        <f>AVERAGE(V18:Y18)</f>
        <v>187.75</v>
      </c>
    </row>
    <row r="19" spans="1:26">
      <c r="A19" s="86">
        <f>[1]工作表1!A307</f>
        <v>201606</v>
      </c>
      <c r="B19" s="78">
        <v>938</v>
      </c>
      <c r="C19" s="79">
        <v>1</v>
      </c>
      <c r="D19" s="78">
        <v>8</v>
      </c>
      <c r="E19" s="80"/>
      <c r="G19" s="35">
        <v>4</v>
      </c>
      <c r="H19" s="54">
        <v>882</v>
      </c>
      <c r="I19" s="54">
        <v>719</v>
      </c>
      <c r="J19" s="54">
        <v>806</v>
      </c>
      <c r="K19" s="54">
        <v>751</v>
      </c>
      <c r="L19" s="53">
        <f>AVERAGE(H19:K19)</f>
        <v>789.5</v>
      </c>
      <c r="N19" s="35">
        <v>4</v>
      </c>
      <c r="O19" s="61">
        <v>2</v>
      </c>
      <c r="P19" s="60">
        <v>0</v>
      </c>
      <c r="Q19" s="60">
        <v>1</v>
      </c>
      <c r="R19" s="60">
        <v>0</v>
      </c>
      <c r="S19" s="59">
        <f>AVERAGE(O19:R19)</f>
        <v>0.75</v>
      </c>
      <c r="U19" s="35">
        <v>4</v>
      </c>
      <c r="V19" s="58">
        <v>74</v>
      </c>
      <c r="W19" s="58">
        <v>50</v>
      </c>
      <c r="X19" s="58">
        <v>40</v>
      </c>
      <c r="Y19" s="58">
        <v>133</v>
      </c>
      <c r="Z19" s="57">
        <f>AVERAGE(V19:Y19)</f>
        <v>74.25</v>
      </c>
    </row>
    <row r="20" spans="1:26">
      <c r="A20" s="86">
        <f>[1]工作表1!A308</f>
        <v>201607</v>
      </c>
      <c r="B20" s="78">
        <v>882</v>
      </c>
      <c r="C20" s="79">
        <v>4</v>
      </c>
      <c r="D20" s="78">
        <v>10</v>
      </c>
      <c r="E20" s="80"/>
      <c r="G20" s="35">
        <v>5</v>
      </c>
      <c r="H20" s="54">
        <v>990</v>
      </c>
      <c r="I20" s="54">
        <v>839</v>
      </c>
      <c r="J20" s="54">
        <v>854</v>
      </c>
      <c r="K20" s="54">
        <v>787</v>
      </c>
      <c r="L20" s="53">
        <f>AVERAGE(H20:K20)</f>
        <v>867.5</v>
      </c>
      <c r="N20" s="35">
        <v>5</v>
      </c>
      <c r="O20" s="61">
        <v>2</v>
      </c>
      <c r="P20" s="60">
        <v>0</v>
      </c>
      <c r="Q20" s="60">
        <v>2</v>
      </c>
      <c r="R20" s="60">
        <v>0</v>
      </c>
      <c r="S20" s="59">
        <f>AVERAGE(O20:R20)</f>
        <v>1</v>
      </c>
      <c r="U20" s="35">
        <v>5</v>
      </c>
      <c r="V20" s="58">
        <v>13</v>
      </c>
      <c r="W20" s="58">
        <v>126</v>
      </c>
      <c r="X20" s="58">
        <v>40</v>
      </c>
      <c r="Y20" s="58">
        <v>113</v>
      </c>
      <c r="Z20" s="57">
        <f>AVERAGE(V20:Y20)</f>
        <v>73</v>
      </c>
    </row>
    <row r="21" spans="1:26">
      <c r="A21" s="86">
        <f>[1]工作表1!A309</f>
        <v>201608</v>
      </c>
      <c r="B21" s="78">
        <v>936</v>
      </c>
      <c r="C21" s="79">
        <v>2</v>
      </c>
      <c r="D21" s="78">
        <v>10</v>
      </c>
      <c r="E21" s="80"/>
      <c r="G21" s="35">
        <v>6</v>
      </c>
      <c r="H21" s="54">
        <v>938</v>
      </c>
      <c r="I21" s="54">
        <v>938</v>
      </c>
      <c r="J21" s="54">
        <v>810</v>
      </c>
      <c r="K21" s="54">
        <v>711</v>
      </c>
      <c r="L21" s="53">
        <f>AVERAGE(H21:K21)</f>
        <v>849.25</v>
      </c>
      <c r="N21" s="35">
        <v>6</v>
      </c>
      <c r="O21" s="61">
        <v>1</v>
      </c>
      <c r="P21" s="60">
        <v>0</v>
      </c>
      <c r="Q21" s="60">
        <v>0</v>
      </c>
      <c r="R21" s="60">
        <v>0</v>
      </c>
      <c r="S21" s="59">
        <f>AVERAGE(O21:R21)</f>
        <v>0.25</v>
      </c>
      <c r="U21" s="35">
        <v>6</v>
      </c>
      <c r="V21" s="58">
        <v>8</v>
      </c>
      <c r="W21" s="58">
        <v>347</v>
      </c>
      <c r="X21" s="58">
        <v>46</v>
      </c>
      <c r="Y21" s="58">
        <v>163</v>
      </c>
      <c r="Z21" s="57">
        <f>AVERAGE(V21:Y21)</f>
        <v>141</v>
      </c>
    </row>
    <row r="22" spans="1:26">
      <c r="A22" s="86">
        <f>[1]工作表1!A310</f>
        <v>201609</v>
      </c>
      <c r="B22" s="78">
        <v>833</v>
      </c>
      <c r="C22" s="79">
        <v>0</v>
      </c>
      <c r="D22" s="78">
        <v>17</v>
      </c>
      <c r="E22" s="80"/>
      <c r="G22" s="35">
        <v>7</v>
      </c>
      <c r="H22" s="54">
        <v>882</v>
      </c>
      <c r="I22" s="54">
        <v>876</v>
      </c>
      <c r="J22" s="54">
        <v>797</v>
      </c>
      <c r="K22" s="54">
        <v>760</v>
      </c>
      <c r="L22" s="53">
        <f>AVERAGE(H22:K22)</f>
        <v>828.75</v>
      </c>
      <c r="N22" s="35">
        <v>7</v>
      </c>
      <c r="O22" s="61">
        <v>4</v>
      </c>
      <c r="P22" s="60">
        <v>1</v>
      </c>
      <c r="Q22" s="60">
        <v>0</v>
      </c>
      <c r="R22" s="60">
        <v>1</v>
      </c>
      <c r="S22" s="59">
        <f>AVERAGE(O22:R22)</f>
        <v>1.5</v>
      </c>
      <c r="U22" s="35">
        <v>7</v>
      </c>
      <c r="V22" s="58">
        <v>10</v>
      </c>
      <c r="W22" s="58">
        <v>385</v>
      </c>
      <c r="X22" s="58">
        <v>109</v>
      </c>
      <c r="Y22" s="58">
        <v>239</v>
      </c>
      <c r="Z22" s="57">
        <f>AVERAGE(V22:Y22)</f>
        <v>185.75</v>
      </c>
    </row>
    <row r="23" spans="1:26">
      <c r="A23" s="86">
        <f>[1]工作表1!A311</f>
        <v>201610</v>
      </c>
      <c r="B23" s="78">
        <v>815</v>
      </c>
      <c r="C23" s="79">
        <v>1</v>
      </c>
      <c r="D23" s="78">
        <v>49</v>
      </c>
      <c r="E23" s="80"/>
      <c r="G23" s="35">
        <v>8</v>
      </c>
      <c r="H23" s="54">
        <v>936</v>
      </c>
      <c r="I23" s="54">
        <v>973</v>
      </c>
      <c r="J23" s="54">
        <v>816</v>
      </c>
      <c r="K23" s="54">
        <v>808</v>
      </c>
      <c r="L23" s="53">
        <f>AVERAGE(H23:K23)</f>
        <v>883.25</v>
      </c>
      <c r="N23" s="35">
        <v>8</v>
      </c>
      <c r="O23" s="61">
        <v>2</v>
      </c>
      <c r="P23" s="60">
        <v>0</v>
      </c>
      <c r="Q23" s="60">
        <v>1</v>
      </c>
      <c r="R23" s="60">
        <v>0</v>
      </c>
      <c r="S23" s="59">
        <f>AVERAGE(O23:R23)</f>
        <v>0.75</v>
      </c>
      <c r="U23" s="35">
        <v>8</v>
      </c>
      <c r="V23" s="58">
        <v>10</v>
      </c>
      <c r="W23" s="58">
        <v>138</v>
      </c>
      <c r="X23" s="58">
        <v>99</v>
      </c>
      <c r="Y23" s="58">
        <v>243</v>
      </c>
      <c r="Z23" s="57">
        <f>AVERAGE(V23:Y23)</f>
        <v>122.5</v>
      </c>
    </row>
    <row r="24" spans="1:26">
      <c r="A24" s="86">
        <f>[1]工作表1!A312</f>
        <v>201611</v>
      </c>
      <c r="B24" s="78">
        <v>843</v>
      </c>
      <c r="C24" s="79">
        <v>0</v>
      </c>
      <c r="D24" s="78">
        <v>103</v>
      </c>
      <c r="E24" s="80"/>
      <c r="G24" s="35">
        <v>9</v>
      </c>
      <c r="H24" s="54">
        <v>833</v>
      </c>
      <c r="I24" s="54">
        <v>802</v>
      </c>
      <c r="J24" s="54">
        <v>717</v>
      </c>
      <c r="K24" s="54">
        <v>620</v>
      </c>
      <c r="L24" s="53">
        <f>AVERAGE(H24:K24)</f>
        <v>743</v>
      </c>
      <c r="N24" s="35">
        <v>9</v>
      </c>
      <c r="O24" s="61">
        <v>0</v>
      </c>
      <c r="P24" s="60">
        <v>2</v>
      </c>
      <c r="Q24" s="60">
        <v>0</v>
      </c>
      <c r="R24" s="60">
        <v>0</v>
      </c>
      <c r="S24" s="59">
        <f>AVERAGE(O24:R24)</f>
        <v>0.5</v>
      </c>
      <c r="U24" s="35">
        <v>9</v>
      </c>
      <c r="V24" s="58">
        <v>17</v>
      </c>
      <c r="W24" s="58">
        <v>52</v>
      </c>
      <c r="X24" s="58">
        <v>84</v>
      </c>
      <c r="Y24" s="58">
        <v>263</v>
      </c>
      <c r="Z24" s="57">
        <f>AVERAGE(V24:Y24)</f>
        <v>104</v>
      </c>
    </row>
    <row r="25" spans="1:26">
      <c r="A25" s="86">
        <f>[1]工作表1!A313</f>
        <v>201612</v>
      </c>
      <c r="B25" s="78">
        <v>810</v>
      </c>
      <c r="C25" s="79">
        <v>0</v>
      </c>
      <c r="D25" s="78">
        <v>65</v>
      </c>
      <c r="E25" s="80"/>
      <c r="G25" s="35">
        <v>10</v>
      </c>
      <c r="H25" s="54">
        <v>815</v>
      </c>
      <c r="I25" s="54">
        <v>826</v>
      </c>
      <c r="J25" s="54">
        <v>776</v>
      </c>
      <c r="K25" s="54">
        <v>751</v>
      </c>
      <c r="L25" s="53">
        <f>AVERAGE(H25:K25)</f>
        <v>792</v>
      </c>
      <c r="N25" s="35">
        <v>10</v>
      </c>
      <c r="O25" s="61">
        <v>1</v>
      </c>
      <c r="P25" s="60">
        <v>0</v>
      </c>
      <c r="Q25" s="60">
        <v>0</v>
      </c>
      <c r="R25" s="60">
        <v>0</v>
      </c>
      <c r="S25" s="59">
        <f>AVERAGE(O25:R25)</f>
        <v>0.25</v>
      </c>
      <c r="U25" s="35">
        <v>10</v>
      </c>
      <c r="V25" s="58">
        <v>49</v>
      </c>
      <c r="W25" s="58">
        <v>27</v>
      </c>
      <c r="X25" s="58">
        <v>51</v>
      </c>
      <c r="Y25" s="58">
        <v>133</v>
      </c>
      <c r="Z25" s="57">
        <f>AVERAGE(V25:Y25)</f>
        <v>65</v>
      </c>
    </row>
    <row r="26" spans="1:26">
      <c r="A26" s="86">
        <f>[1]工作表1!A314</f>
        <v>201701</v>
      </c>
      <c r="B26" s="78">
        <v>731</v>
      </c>
      <c r="C26" s="79">
        <v>0</v>
      </c>
      <c r="D26" s="78">
        <v>48</v>
      </c>
      <c r="E26" s="80"/>
      <c r="G26" s="35">
        <v>11</v>
      </c>
      <c r="H26" s="54">
        <v>843</v>
      </c>
      <c r="I26" s="54">
        <v>766</v>
      </c>
      <c r="J26" s="54">
        <v>717</v>
      </c>
      <c r="K26" s="54">
        <v>763</v>
      </c>
      <c r="L26" s="53">
        <f>AVERAGE(H26:K26)</f>
        <v>772.25</v>
      </c>
      <c r="N26" s="35">
        <v>11</v>
      </c>
      <c r="O26" s="61">
        <v>0</v>
      </c>
      <c r="P26" s="60">
        <v>1</v>
      </c>
      <c r="Q26" s="60">
        <v>0</v>
      </c>
      <c r="R26" s="60">
        <v>1</v>
      </c>
      <c r="S26" s="59">
        <f>AVERAGE(O26:R26)</f>
        <v>0.5</v>
      </c>
      <c r="U26" s="35">
        <v>11</v>
      </c>
      <c r="V26" s="58">
        <v>103</v>
      </c>
      <c r="W26" s="58">
        <v>24</v>
      </c>
      <c r="X26" s="58">
        <v>46</v>
      </c>
      <c r="Y26" s="58">
        <v>131</v>
      </c>
      <c r="Z26" s="57">
        <f>AVERAGE(V26:Y26)</f>
        <v>76</v>
      </c>
    </row>
    <row r="27" spans="1:26">
      <c r="A27" s="86">
        <f>[1]工作表1!A315</f>
        <v>201702</v>
      </c>
      <c r="B27" s="78">
        <v>711</v>
      </c>
      <c r="C27" s="79">
        <v>1</v>
      </c>
      <c r="D27" s="78">
        <v>52</v>
      </c>
      <c r="E27" s="80"/>
      <c r="G27" s="35">
        <v>12</v>
      </c>
      <c r="H27" s="54">
        <v>810</v>
      </c>
      <c r="I27" s="54">
        <v>742</v>
      </c>
      <c r="J27" s="54">
        <v>689</v>
      </c>
      <c r="K27" s="54">
        <v>691</v>
      </c>
      <c r="L27" s="53">
        <f>AVERAGE(H27:K27)</f>
        <v>733</v>
      </c>
      <c r="N27" s="35">
        <v>12</v>
      </c>
      <c r="O27" s="61">
        <v>0</v>
      </c>
      <c r="P27" s="60">
        <v>0</v>
      </c>
      <c r="Q27" s="60">
        <v>0</v>
      </c>
      <c r="R27" s="60">
        <v>1</v>
      </c>
      <c r="S27" s="59">
        <f>AVERAGE(O27:R27)</f>
        <v>0.25</v>
      </c>
      <c r="U27" s="35">
        <v>12</v>
      </c>
      <c r="V27" s="58">
        <v>65</v>
      </c>
      <c r="W27" s="58">
        <v>64</v>
      </c>
      <c r="X27" s="58">
        <v>97</v>
      </c>
      <c r="Y27" s="58">
        <v>261</v>
      </c>
      <c r="Z27" s="57">
        <f>AVERAGE(V27:Y27)</f>
        <v>121.75</v>
      </c>
    </row>
    <row r="28" spans="1:26">
      <c r="A28" s="86">
        <f>[1]工作表1!A316</f>
        <v>201703</v>
      </c>
      <c r="B28" s="78">
        <v>836</v>
      </c>
      <c r="C28" s="79">
        <v>1</v>
      </c>
      <c r="D28" s="78">
        <v>46</v>
      </c>
      <c r="E28" s="80"/>
    </row>
    <row r="29" spans="1:26" ht="72.5">
      <c r="A29" s="86">
        <f>[1]工作表1!A317</f>
        <v>201704</v>
      </c>
      <c r="B29" s="78">
        <v>719</v>
      </c>
      <c r="C29" s="79">
        <v>0</v>
      </c>
      <c r="D29" s="78">
        <v>50</v>
      </c>
      <c r="E29" s="80"/>
      <c r="G29" s="35" t="s">
        <v>11</v>
      </c>
      <c r="H29" s="56">
        <v>2020</v>
      </c>
      <c r="I29" s="56">
        <v>2021</v>
      </c>
      <c r="J29" s="56">
        <v>2022</v>
      </c>
      <c r="K29" s="56"/>
      <c r="L29" s="55" t="s">
        <v>76</v>
      </c>
      <c r="N29" s="101" t="s">
        <v>70</v>
      </c>
      <c r="O29" s="56">
        <v>2020</v>
      </c>
      <c r="P29" s="56">
        <v>2021</v>
      </c>
      <c r="Q29" s="56">
        <v>2022</v>
      </c>
      <c r="S29" s="55" t="s">
        <v>76</v>
      </c>
      <c r="U29" s="102" t="s">
        <v>71</v>
      </c>
      <c r="V29" s="56">
        <v>2020</v>
      </c>
      <c r="W29" s="56">
        <v>2021</v>
      </c>
      <c r="X29" s="56">
        <v>2022</v>
      </c>
      <c r="Z29" s="55" t="s">
        <v>76</v>
      </c>
    </row>
    <row r="30" spans="1:26">
      <c r="A30" s="86">
        <f>[1]工作表1!A318</f>
        <v>201705</v>
      </c>
      <c r="B30" s="78">
        <v>839</v>
      </c>
      <c r="C30" s="79">
        <v>0</v>
      </c>
      <c r="D30" s="78">
        <v>126</v>
      </c>
      <c r="E30" s="80"/>
      <c r="G30" s="35">
        <v>1</v>
      </c>
      <c r="H30" s="54">
        <v>633</v>
      </c>
      <c r="I30" s="54">
        <v>565</v>
      </c>
      <c r="J30" s="54">
        <v>540</v>
      </c>
      <c r="K30" s="54"/>
      <c r="L30" s="53">
        <f>AVERAGE(H30:K30)</f>
        <v>579.33333333333337</v>
      </c>
      <c r="N30" s="35">
        <v>1</v>
      </c>
      <c r="O30" s="60">
        <v>0</v>
      </c>
      <c r="P30" s="60">
        <v>0</v>
      </c>
      <c r="Q30" s="60">
        <v>0</v>
      </c>
      <c r="R30" s="60"/>
      <c r="S30" s="59">
        <f>AVERAGE(O30:R30)</f>
        <v>0</v>
      </c>
      <c r="U30" s="35">
        <v>1</v>
      </c>
      <c r="V30" s="57">
        <v>375</v>
      </c>
      <c r="W30" s="57">
        <v>0</v>
      </c>
      <c r="X30" s="57">
        <v>0</v>
      </c>
      <c r="Y30" s="58"/>
      <c r="Z30" s="57">
        <f>AVERAGE(V30:Y30)</f>
        <v>125</v>
      </c>
    </row>
    <row r="31" spans="1:26">
      <c r="A31" s="86">
        <f>[1]工作表1!A319</f>
        <v>201706</v>
      </c>
      <c r="B31" s="78">
        <v>938</v>
      </c>
      <c r="C31" s="79">
        <v>0</v>
      </c>
      <c r="D31" s="78">
        <v>347</v>
      </c>
      <c r="E31" s="80"/>
      <c r="G31" s="35">
        <v>2</v>
      </c>
      <c r="H31" s="54">
        <v>621</v>
      </c>
      <c r="I31" s="54">
        <v>499</v>
      </c>
      <c r="J31" s="54">
        <v>426</v>
      </c>
      <c r="K31" s="54"/>
      <c r="L31" s="53">
        <f>AVERAGE(H31:K31)</f>
        <v>515.33333333333337</v>
      </c>
      <c r="N31" s="35">
        <v>2</v>
      </c>
      <c r="O31" s="60">
        <v>0</v>
      </c>
      <c r="P31" s="60">
        <v>0</v>
      </c>
      <c r="Q31" s="60">
        <v>0</v>
      </c>
      <c r="R31" s="60"/>
      <c r="S31" s="59">
        <f>AVERAGE(O31:R31)</f>
        <v>0</v>
      </c>
      <c r="U31" s="35">
        <v>2</v>
      </c>
      <c r="V31" s="57">
        <v>65</v>
      </c>
      <c r="W31" s="57">
        <v>0</v>
      </c>
      <c r="X31" s="57">
        <v>0</v>
      </c>
      <c r="Y31" s="58"/>
      <c r="Z31" s="57">
        <f>AVERAGE(V31:Y31)</f>
        <v>21.666666666666668</v>
      </c>
    </row>
    <row r="32" spans="1:26">
      <c r="A32" s="86">
        <f>[1]工作表1!A320</f>
        <v>201707</v>
      </c>
      <c r="B32" s="78">
        <v>876</v>
      </c>
      <c r="C32" s="79">
        <v>1</v>
      </c>
      <c r="D32" s="78">
        <v>385</v>
      </c>
      <c r="E32" s="80"/>
      <c r="G32" s="35">
        <v>3</v>
      </c>
      <c r="H32" s="54">
        <v>693</v>
      </c>
      <c r="I32" s="54">
        <v>687</v>
      </c>
      <c r="J32" s="54">
        <v>569</v>
      </c>
      <c r="K32" s="54"/>
      <c r="L32" s="53">
        <f>AVERAGE(H32:K32)</f>
        <v>649.66666666666663</v>
      </c>
      <c r="N32" s="35">
        <v>3</v>
      </c>
      <c r="O32" s="60">
        <v>1</v>
      </c>
      <c r="P32" s="60">
        <v>0</v>
      </c>
      <c r="Q32" s="60">
        <v>1</v>
      </c>
      <c r="R32" s="60"/>
      <c r="S32" s="59">
        <f>AVERAGE(O32:R32)</f>
        <v>0.66666666666666663</v>
      </c>
      <c r="U32" s="35">
        <v>3</v>
      </c>
      <c r="V32" s="57">
        <v>1</v>
      </c>
      <c r="W32" s="57">
        <v>1</v>
      </c>
      <c r="X32" s="57">
        <v>0</v>
      </c>
      <c r="Y32" s="58"/>
      <c r="Z32" s="57">
        <f>AVERAGE(V32:Y32)</f>
        <v>0.66666666666666663</v>
      </c>
    </row>
    <row r="33" spans="1:26">
      <c r="A33" s="86">
        <f>[1]工作表1!A321</f>
        <v>201708</v>
      </c>
      <c r="B33" s="78">
        <v>973</v>
      </c>
      <c r="C33" s="79">
        <v>0</v>
      </c>
      <c r="D33" s="78">
        <v>138</v>
      </c>
      <c r="E33" s="80"/>
      <c r="G33" s="35">
        <v>4</v>
      </c>
      <c r="H33" s="54">
        <v>644</v>
      </c>
      <c r="I33" s="54">
        <v>640</v>
      </c>
      <c r="J33" s="54">
        <v>568</v>
      </c>
      <c r="K33" s="54"/>
      <c r="L33" s="53">
        <f>AVERAGE(H33:K33)</f>
        <v>617.33333333333337</v>
      </c>
      <c r="N33" s="35">
        <v>4</v>
      </c>
      <c r="O33" s="60">
        <v>2</v>
      </c>
      <c r="P33" s="60">
        <v>1</v>
      </c>
      <c r="Q33" s="60">
        <v>0</v>
      </c>
      <c r="R33" s="60"/>
      <c r="S33" s="59">
        <f>AVERAGE(O33:R33)</f>
        <v>1</v>
      </c>
      <c r="U33" s="35">
        <v>4</v>
      </c>
      <c r="V33" s="57">
        <v>0</v>
      </c>
      <c r="W33" s="57">
        <v>0</v>
      </c>
      <c r="X33" s="57">
        <v>0</v>
      </c>
      <c r="Y33" s="58"/>
      <c r="Z33" s="57">
        <f>AVERAGE(V33:Y33)</f>
        <v>0</v>
      </c>
    </row>
    <row r="34" spans="1:26">
      <c r="A34" s="86">
        <f>[1]工作表1!A322</f>
        <v>201709</v>
      </c>
      <c r="B34" s="78">
        <v>802</v>
      </c>
      <c r="C34" s="79">
        <v>2</v>
      </c>
      <c r="D34" s="78">
        <v>52</v>
      </c>
      <c r="E34" s="80"/>
      <c r="G34" s="35">
        <v>5</v>
      </c>
      <c r="H34" s="54">
        <v>618</v>
      </c>
      <c r="I34" s="54">
        <v>582</v>
      </c>
      <c r="J34" s="54">
        <v>555</v>
      </c>
      <c r="K34" s="54"/>
      <c r="L34" s="53">
        <f>AVERAGE(H34:K34)</f>
        <v>585</v>
      </c>
      <c r="N34" s="35">
        <v>5</v>
      </c>
      <c r="O34" s="60">
        <v>0</v>
      </c>
      <c r="P34" s="60">
        <v>0</v>
      </c>
      <c r="Q34" s="60">
        <v>0</v>
      </c>
      <c r="R34" s="60"/>
      <c r="S34" s="59">
        <f>AVERAGE(O34:R34)</f>
        <v>0</v>
      </c>
      <c r="U34" s="35">
        <v>5</v>
      </c>
      <c r="V34" s="57">
        <v>1</v>
      </c>
      <c r="W34" s="57">
        <v>0</v>
      </c>
      <c r="X34" s="57">
        <v>0</v>
      </c>
      <c r="Y34" s="58"/>
      <c r="Z34" s="57">
        <f>AVERAGE(V34:Y34)</f>
        <v>0.33333333333333331</v>
      </c>
    </row>
    <row r="35" spans="1:26">
      <c r="A35" s="86">
        <f>[1]工作表1!A323</f>
        <v>201710</v>
      </c>
      <c r="B35" s="78">
        <v>826</v>
      </c>
      <c r="C35" s="79">
        <v>0</v>
      </c>
      <c r="D35" s="78">
        <v>27</v>
      </c>
      <c r="E35" s="80"/>
      <c r="G35" s="35">
        <v>6</v>
      </c>
      <c r="H35" s="54">
        <v>657</v>
      </c>
      <c r="I35" s="54">
        <v>503</v>
      </c>
      <c r="J35" s="54">
        <v>463</v>
      </c>
      <c r="K35" s="54"/>
      <c r="L35" s="53">
        <f>AVERAGE(H35:K35)</f>
        <v>541</v>
      </c>
      <c r="N35" s="35">
        <v>6</v>
      </c>
      <c r="O35" s="60">
        <v>0</v>
      </c>
      <c r="P35" s="60">
        <v>0</v>
      </c>
      <c r="Q35" s="60">
        <v>0</v>
      </c>
      <c r="R35" s="60"/>
      <c r="S35" s="59">
        <f>AVERAGE(O35:R35)</f>
        <v>0</v>
      </c>
      <c r="U35" s="35">
        <v>6</v>
      </c>
      <c r="V35" s="57">
        <v>1</v>
      </c>
      <c r="W35" s="57">
        <v>0</v>
      </c>
      <c r="X35" s="57">
        <v>0</v>
      </c>
      <c r="Y35" s="58"/>
      <c r="Z35" s="57">
        <f>AVERAGE(V35:Y35)</f>
        <v>0.33333333333333331</v>
      </c>
    </row>
    <row r="36" spans="1:26">
      <c r="A36" s="86">
        <f>[1]工作表1!A324</f>
        <v>201711</v>
      </c>
      <c r="B36" s="78">
        <v>766</v>
      </c>
      <c r="C36" s="79">
        <v>1</v>
      </c>
      <c r="D36" s="78">
        <v>24</v>
      </c>
      <c r="E36" s="80"/>
      <c r="G36" s="35">
        <v>7</v>
      </c>
      <c r="H36" s="54">
        <v>687</v>
      </c>
      <c r="I36" s="54">
        <v>478</v>
      </c>
      <c r="J36" s="54">
        <v>572</v>
      </c>
      <c r="K36" s="54"/>
      <c r="L36" s="53">
        <f>AVERAGE(H36:K36)</f>
        <v>579</v>
      </c>
      <c r="N36" s="35">
        <v>7</v>
      </c>
      <c r="O36" s="60">
        <v>0</v>
      </c>
      <c r="P36" s="60">
        <v>0</v>
      </c>
      <c r="Q36" s="60">
        <v>1</v>
      </c>
      <c r="R36" s="60"/>
      <c r="S36" s="59">
        <f>AVERAGE(O36:R36)</f>
        <v>0.33333333333333331</v>
      </c>
      <c r="U36" s="35">
        <v>7</v>
      </c>
      <c r="V36" s="57">
        <v>0</v>
      </c>
      <c r="W36" s="57">
        <v>0</v>
      </c>
      <c r="X36" s="57">
        <v>0</v>
      </c>
      <c r="Y36" s="58"/>
      <c r="Z36" s="57">
        <f>AVERAGE(V36:Y36)</f>
        <v>0</v>
      </c>
    </row>
    <row r="37" spans="1:26">
      <c r="A37" s="86">
        <f>[1]工作表1!A325</f>
        <v>201712</v>
      </c>
      <c r="B37" s="78">
        <v>742</v>
      </c>
      <c r="C37" s="79">
        <v>0</v>
      </c>
      <c r="D37" s="78">
        <v>64</v>
      </c>
      <c r="E37" s="80"/>
      <c r="G37" s="35">
        <v>8</v>
      </c>
      <c r="H37" s="54">
        <v>647</v>
      </c>
      <c r="I37" s="54">
        <v>600</v>
      </c>
      <c r="J37" s="54">
        <v>600</v>
      </c>
      <c r="K37" s="54"/>
      <c r="L37" s="53">
        <f>AVERAGE(H37:K37)</f>
        <v>615.66666666666663</v>
      </c>
      <c r="N37" s="35">
        <v>8</v>
      </c>
      <c r="O37" s="60">
        <v>0</v>
      </c>
      <c r="P37" s="60">
        <v>0</v>
      </c>
      <c r="Q37" s="60">
        <v>0</v>
      </c>
      <c r="R37" s="60"/>
      <c r="S37" s="59">
        <f>AVERAGE(O37:R37)</f>
        <v>0</v>
      </c>
      <c r="U37" s="35">
        <v>8</v>
      </c>
      <c r="V37" s="57">
        <v>0</v>
      </c>
      <c r="W37" s="57">
        <v>0</v>
      </c>
      <c r="X37" s="57">
        <v>0</v>
      </c>
      <c r="Y37" s="58"/>
      <c r="Z37" s="57">
        <f>AVERAGE(V37:Y37)</f>
        <v>0</v>
      </c>
    </row>
    <row r="38" spans="1:26">
      <c r="A38" s="86">
        <f>[1]工作表1!A326</f>
        <v>201801</v>
      </c>
      <c r="B38" s="78">
        <v>822</v>
      </c>
      <c r="C38" s="79">
        <v>0</v>
      </c>
      <c r="D38" s="78">
        <v>217</v>
      </c>
      <c r="E38" s="80"/>
      <c r="G38" s="35">
        <v>9</v>
      </c>
      <c r="H38" s="54">
        <v>659</v>
      </c>
      <c r="I38" s="54">
        <v>645</v>
      </c>
      <c r="J38" s="54">
        <v>627</v>
      </c>
      <c r="K38" s="54"/>
      <c r="L38" s="53">
        <f>AVERAGE(H38:K38)</f>
        <v>643.66666666666663</v>
      </c>
      <c r="N38" s="35">
        <v>9</v>
      </c>
      <c r="O38" s="60">
        <v>0</v>
      </c>
      <c r="P38" s="60">
        <v>0</v>
      </c>
      <c r="Q38" s="60">
        <v>0</v>
      </c>
      <c r="R38" s="60"/>
      <c r="S38" s="59">
        <f>AVERAGE(O38:R38)</f>
        <v>0</v>
      </c>
      <c r="U38" s="35">
        <v>9</v>
      </c>
      <c r="V38" s="57">
        <v>0</v>
      </c>
      <c r="W38" s="57">
        <v>0</v>
      </c>
      <c r="X38" s="57">
        <v>0</v>
      </c>
      <c r="Y38" s="58"/>
      <c r="Z38" s="57">
        <f>AVERAGE(V38:Y38)</f>
        <v>0</v>
      </c>
    </row>
    <row r="39" spans="1:26">
      <c r="A39" s="86">
        <f>[1]工作表1!A327</f>
        <v>201802</v>
      </c>
      <c r="B39" s="78">
        <v>576</v>
      </c>
      <c r="C39" s="79">
        <v>1</v>
      </c>
      <c r="D39" s="78">
        <v>246</v>
      </c>
      <c r="E39" s="80"/>
      <c r="G39" s="35">
        <v>10</v>
      </c>
      <c r="H39" s="54">
        <v>630</v>
      </c>
      <c r="I39" s="54">
        <v>610</v>
      </c>
      <c r="J39" s="54">
        <v>521</v>
      </c>
      <c r="K39" s="54"/>
      <c r="L39" s="53">
        <f>AVERAGE(H39:K39)</f>
        <v>587</v>
      </c>
      <c r="N39" s="35">
        <v>10</v>
      </c>
      <c r="O39" s="60">
        <v>0</v>
      </c>
      <c r="P39" s="60">
        <v>0</v>
      </c>
      <c r="Q39" s="60">
        <v>0</v>
      </c>
      <c r="R39" s="60"/>
      <c r="S39" s="59">
        <f>AVERAGE(O39:R39)</f>
        <v>0</v>
      </c>
      <c r="U39" s="35">
        <v>10</v>
      </c>
      <c r="V39" s="57">
        <v>0</v>
      </c>
      <c r="W39" s="57">
        <v>0</v>
      </c>
      <c r="X39" s="57">
        <v>2</v>
      </c>
      <c r="Y39" s="58"/>
      <c r="Z39" s="57">
        <f>AVERAGE(V39:Y39)</f>
        <v>0.66666666666666663</v>
      </c>
    </row>
    <row r="40" spans="1:26">
      <c r="A40" s="86">
        <f>[1]工作表1!A328</f>
        <v>201803</v>
      </c>
      <c r="B40" s="78">
        <v>808</v>
      </c>
      <c r="C40" s="79">
        <v>0</v>
      </c>
      <c r="D40" s="78">
        <v>121</v>
      </c>
      <c r="E40" s="80"/>
      <c r="G40" s="35">
        <v>11</v>
      </c>
      <c r="H40" s="54">
        <v>646</v>
      </c>
      <c r="I40" s="54">
        <v>648</v>
      </c>
      <c r="J40" s="54">
        <v>595</v>
      </c>
      <c r="K40" s="54"/>
      <c r="L40" s="53">
        <f>AVERAGE(H40:K40)</f>
        <v>629.66666666666663</v>
      </c>
      <c r="N40" s="35">
        <v>11</v>
      </c>
      <c r="O40" s="60">
        <v>0</v>
      </c>
      <c r="P40" s="60">
        <v>0</v>
      </c>
      <c r="Q40" s="60">
        <v>0</v>
      </c>
      <c r="R40" s="60"/>
      <c r="S40" s="59">
        <f>AVERAGE(O40:R40)</f>
        <v>0</v>
      </c>
      <c r="U40" s="35">
        <v>11</v>
      </c>
      <c r="V40" s="57">
        <v>0</v>
      </c>
      <c r="W40" s="57">
        <v>0</v>
      </c>
      <c r="X40" s="58">
        <v>11</v>
      </c>
      <c r="Y40" s="58"/>
      <c r="Z40" s="57">
        <f>AVERAGE(V40:Y40)</f>
        <v>3.6666666666666665</v>
      </c>
    </row>
    <row r="41" spans="1:26">
      <c r="A41" s="86">
        <f>[1]工作表1!A329</f>
        <v>201804</v>
      </c>
      <c r="B41" s="78">
        <v>806</v>
      </c>
      <c r="C41" s="79">
        <v>1</v>
      </c>
      <c r="D41" s="78">
        <v>40</v>
      </c>
      <c r="E41" s="80"/>
      <c r="G41" s="35">
        <v>12</v>
      </c>
      <c r="H41" s="54">
        <v>688</v>
      </c>
      <c r="I41" s="54">
        <v>605</v>
      </c>
      <c r="J41" s="54">
        <v>581</v>
      </c>
      <c r="K41" s="54"/>
      <c r="L41" s="53">
        <f>AVERAGE(H41:K41)</f>
        <v>624.66666666666663</v>
      </c>
      <c r="N41" s="35">
        <v>12</v>
      </c>
      <c r="O41" s="60">
        <v>0</v>
      </c>
      <c r="P41" s="60">
        <v>0</v>
      </c>
      <c r="Q41" s="60">
        <v>0</v>
      </c>
      <c r="R41" s="60"/>
      <c r="S41" s="59">
        <f>AVERAGE(O41:R41)</f>
        <v>0</v>
      </c>
      <c r="U41" s="35">
        <v>12</v>
      </c>
      <c r="V41" s="57">
        <v>1</v>
      </c>
      <c r="W41" s="57">
        <v>0</v>
      </c>
      <c r="X41" s="58">
        <v>9</v>
      </c>
      <c r="Y41" s="58"/>
      <c r="Z41" s="57">
        <f>AVERAGE(V41:Y41)</f>
        <v>3.3333333333333335</v>
      </c>
    </row>
    <row r="42" spans="1:26">
      <c r="A42" s="86">
        <f>[1]工作表1!A330</f>
        <v>201805</v>
      </c>
      <c r="B42" s="78">
        <v>854</v>
      </c>
      <c r="C42" s="79">
        <v>2</v>
      </c>
      <c r="D42" s="78">
        <v>40</v>
      </c>
      <c r="E42" s="80"/>
    </row>
    <row r="43" spans="1:26">
      <c r="A43" s="86">
        <f>[1]工作表1!A331</f>
        <v>201806</v>
      </c>
      <c r="B43" s="78">
        <v>810</v>
      </c>
      <c r="C43" s="79">
        <v>0</v>
      </c>
      <c r="D43" s="78">
        <v>46</v>
      </c>
      <c r="E43" s="80"/>
      <c r="G43" s="36" t="s">
        <v>68</v>
      </c>
      <c r="H43" s="56">
        <v>2020</v>
      </c>
      <c r="I43" s="56">
        <v>2021</v>
      </c>
      <c r="J43" s="56">
        <v>2022</v>
      </c>
      <c r="L43" s="55" t="s">
        <v>76</v>
      </c>
    </row>
    <row r="44" spans="1:26">
      <c r="A44" s="86">
        <f>[1]工作表1!A332</f>
        <v>201807</v>
      </c>
      <c r="B44" s="78">
        <v>797</v>
      </c>
      <c r="C44" s="79">
        <v>0</v>
      </c>
      <c r="D44" s="78">
        <v>109</v>
      </c>
      <c r="E44" s="80"/>
      <c r="G44" s="35">
        <v>1</v>
      </c>
      <c r="H44" s="54">
        <v>19</v>
      </c>
      <c r="I44" s="54">
        <v>116</v>
      </c>
      <c r="J44" s="54">
        <v>1821</v>
      </c>
      <c r="L44" s="53">
        <f>AVERAGE(H44:K44)</f>
        <v>652</v>
      </c>
    </row>
    <row r="45" spans="1:26">
      <c r="A45" s="86">
        <f>[1]工作表1!A333</f>
        <v>201808</v>
      </c>
      <c r="B45" s="78">
        <v>816</v>
      </c>
      <c r="C45" s="79">
        <v>1</v>
      </c>
      <c r="D45" s="78">
        <v>99</v>
      </c>
      <c r="E45" s="80"/>
      <c r="G45" s="35">
        <v>2</v>
      </c>
      <c r="H45" s="54">
        <v>26</v>
      </c>
      <c r="I45" s="54">
        <v>30</v>
      </c>
      <c r="J45" s="54">
        <v>1662</v>
      </c>
      <c r="L45" s="53">
        <f>AVERAGE(H45:K45)</f>
        <v>572.66666666666663</v>
      </c>
    </row>
    <row r="46" spans="1:26">
      <c r="A46" s="86">
        <f>[1]工作表1!A334</f>
        <v>201809</v>
      </c>
      <c r="B46" s="78">
        <v>717</v>
      </c>
      <c r="C46" s="79">
        <v>0</v>
      </c>
      <c r="D46" s="78">
        <v>84</v>
      </c>
      <c r="E46" s="80"/>
      <c r="G46" s="35">
        <v>3</v>
      </c>
      <c r="H46" s="54">
        <v>330</v>
      </c>
      <c r="I46" s="54">
        <v>87</v>
      </c>
      <c r="J46" s="54">
        <v>3181</v>
      </c>
      <c r="L46" s="53">
        <f>AVERAGE(H46:K46)</f>
        <v>1199.3333333333333</v>
      </c>
    </row>
    <row r="47" spans="1:26">
      <c r="A47" s="86">
        <f>[1]工作表1!A335</f>
        <v>201810</v>
      </c>
      <c r="B47" s="78">
        <v>776</v>
      </c>
      <c r="C47" s="79">
        <v>0</v>
      </c>
      <c r="D47" s="78">
        <v>51</v>
      </c>
      <c r="E47" s="80"/>
      <c r="G47" s="35">
        <v>4</v>
      </c>
      <c r="H47" s="54">
        <v>61</v>
      </c>
      <c r="I47" s="54">
        <v>108</v>
      </c>
      <c r="J47" s="54">
        <v>120457</v>
      </c>
      <c r="L47" s="53">
        <f>AVERAGE(H47:K47)</f>
        <v>40208.666666666664</v>
      </c>
    </row>
    <row r="48" spans="1:26">
      <c r="A48" s="86">
        <f>[1]工作表1!A336</f>
        <v>201811</v>
      </c>
      <c r="B48" s="78">
        <v>717</v>
      </c>
      <c r="C48" s="79">
        <v>0</v>
      </c>
      <c r="D48" s="78">
        <v>46</v>
      </c>
      <c r="E48" s="80"/>
      <c r="G48" s="35">
        <v>5</v>
      </c>
      <c r="H48" s="54">
        <v>9</v>
      </c>
      <c r="I48" s="54">
        <v>8924</v>
      </c>
      <c r="J48" s="54">
        <v>1982715</v>
      </c>
      <c r="L48" s="53">
        <f>AVERAGE(H48:K48)</f>
        <v>663882.66666666663</v>
      </c>
    </row>
    <row r="49" spans="1:12">
      <c r="A49" s="86">
        <f>[1]工作表1!A337</f>
        <v>201812</v>
      </c>
      <c r="B49" s="78">
        <v>689</v>
      </c>
      <c r="C49" s="79">
        <v>0</v>
      </c>
      <c r="D49" s="78">
        <v>97</v>
      </c>
      <c r="E49" s="80"/>
      <c r="G49" s="35">
        <v>6</v>
      </c>
      <c r="H49" s="54">
        <v>6</v>
      </c>
      <c r="I49" s="54">
        <v>4871</v>
      </c>
      <c r="J49" s="54">
        <v>1677413</v>
      </c>
      <c r="L49" s="53">
        <f>AVERAGE(H49:K49)</f>
        <v>560763.33333333337</v>
      </c>
    </row>
    <row r="50" spans="1:12">
      <c r="A50" s="86">
        <f>[1]工作表1!A338</f>
        <v>201901</v>
      </c>
      <c r="B50" s="78">
        <v>767</v>
      </c>
      <c r="C50" s="79">
        <v>0</v>
      </c>
      <c r="D50" s="78">
        <v>254</v>
      </c>
      <c r="E50" s="80"/>
      <c r="G50" s="35">
        <v>7</v>
      </c>
      <c r="H50" s="54">
        <v>29</v>
      </c>
      <c r="I50" s="54">
        <v>778</v>
      </c>
      <c r="J50" s="54">
        <v>801180</v>
      </c>
      <c r="L50" s="53">
        <f>AVERAGE(H50:K50)</f>
        <v>267329</v>
      </c>
    </row>
    <row r="51" spans="1:12">
      <c r="A51" s="86">
        <f>[1]工作表1!A339</f>
        <v>201902</v>
      </c>
      <c r="B51" s="78">
        <v>588</v>
      </c>
      <c r="C51" s="79">
        <v>0</v>
      </c>
      <c r="D51" s="78">
        <v>256</v>
      </c>
      <c r="E51" s="80"/>
      <c r="G51" s="35">
        <v>8</v>
      </c>
      <c r="H51" s="54">
        <v>17</v>
      </c>
      <c r="I51" s="54">
        <v>316</v>
      </c>
      <c r="J51" s="54">
        <v>737507</v>
      </c>
      <c r="L51" s="53">
        <f>AVERAGE(H51:K51)</f>
        <v>245946.66666666666</v>
      </c>
    </row>
    <row r="52" spans="1:12">
      <c r="A52" s="86">
        <f>[1]工作表1!A340</f>
        <v>201903</v>
      </c>
      <c r="B52" s="78">
        <v>735</v>
      </c>
      <c r="C52" s="79">
        <v>0</v>
      </c>
      <c r="D52" s="78">
        <v>136</v>
      </c>
      <c r="E52" s="80"/>
      <c r="G52" s="35">
        <v>9</v>
      </c>
      <c r="H52" s="54">
        <v>25</v>
      </c>
      <c r="I52" s="54">
        <v>209</v>
      </c>
      <c r="J52" s="54">
        <v>1162287</v>
      </c>
      <c r="L52" s="53">
        <f>AVERAGE(H52:K52)</f>
        <v>387507</v>
      </c>
    </row>
    <row r="53" spans="1:12">
      <c r="A53" s="86">
        <f>[1]工作表1!A341</f>
        <v>201904</v>
      </c>
      <c r="B53" s="78">
        <v>751</v>
      </c>
      <c r="C53" s="79">
        <v>0</v>
      </c>
      <c r="D53" s="78">
        <v>133</v>
      </c>
      <c r="E53" s="80"/>
      <c r="G53" s="35">
        <v>10</v>
      </c>
      <c r="H53" s="54">
        <v>53</v>
      </c>
      <c r="I53" s="54">
        <v>167</v>
      </c>
      <c r="J53" s="54">
        <v>1242340</v>
      </c>
      <c r="L53" s="53">
        <f>AVERAGE(H53:K53)</f>
        <v>414186.66666666669</v>
      </c>
    </row>
    <row r="54" spans="1:12">
      <c r="A54" s="86">
        <f>[1]工作表1!A342</f>
        <v>201905</v>
      </c>
      <c r="B54" s="78">
        <v>787</v>
      </c>
      <c r="C54" s="79">
        <v>0</v>
      </c>
      <c r="D54" s="78">
        <v>113</v>
      </c>
      <c r="E54" s="80"/>
      <c r="G54" s="35">
        <v>11</v>
      </c>
      <c r="H54" s="54">
        <v>120</v>
      </c>
      <c r="I54" s="54">
        <v>207</v>
      </c>
      <c r="J54" s="54">
        <v>581708</v>
      </c>
      <c r="L54" s="53">
        <f>AVERAGE(H54:K54)</f>
        <v>194011.66666666666</v>
      </c>
    </row>
    <row r="55" spans="1:12">
      <c r="A55" s="86">
        <f>[1]工作表1!A343</f>
        <v>201906</v>
      </c>
      <c r="B55" s="78">
        <v>711</v>
      </c>
      <c r="C55" s="79">
        <v>0</v>
      </c>
      <c r="D55" s="78">
        <v>163</v>
      </c>
      <c r="E55" s="80"/>
      <c r="G55" s="35">
        <v>12</v>
      </c>
      <c r="H55" s="54">
        <v>128</v>
      </c>
      <c r="I55" s="54">
        <v>490</v>
      </c>
      <c r="J55" s="54">
        <v>543900</v>
      </c>
      <c r="L55" s="53">
        <f>AVERAGE(H55:K55)</f>
        <v>181506</v>
      </c>
    </row>
    <row r="56" spans="1:12">
      <c r="A56" s="86">
        <f>[1]工作表1!A344</f>
        <v>201907</v>
      </c>
      <c r="B56" s="78">
        <v>760</v>
      </c>
      <c r="C56" s="79">
        <v>1</v>
      </c>
      <c r="D56" s="78">
        <v>239</v>
      </c>
      <c r="E56" s="80"/>
    </row>
    <row r="57" spans="1:12">
      <c r="A57" s="86">
        <f>[1]工作表1!A345</f>
        <v>201908</v>
      </c>
      <c r="B57" s="78">
        <v>808</v>
      </c>
      <c r="C57" s="79">
        <v>0</v>
      </c>
      <c r="D57" s="78">
        <v>243</v>
      </c>
      <c r="E57" s="80"/>
    </row>
    <row r="58" spans="1:12">
      <c r="A58" s="86">
        <f>[1]工作表1!A346</f>
        <v>201909</v>
      </c>
      <c r="B58" s="78">
        <v>620</v>
      </c>
      <c r="C58" s="79">
        <v>0</v>
      </c>
      <c r="D58" s="78">
        <v>263</v>
      </c>
      <c r="E58" s="80"/>
    </row>
    <row r="59" spans="1:12">
      <c r="A59" s="86">
        <f>[1]工作表1!A347</f>
        <v>201910</v>
      </c>
      <c r="B59" s="78">
        <v>751</v>
      </c>
      <c r="C59" s="79">
        <v>0</v>
      </c>
      <c r="D59" s="78">
        <v>133</v>
      </c>
      <c r="E59" s="80"/>
    </row>
    <row r="60" spans="1:12">
      <c r="A60" s="86">
        <v>201911</v>
      </c>
      <c r="B60" s="78">
        <v>763</v>
      </c>
      <c r="C60" s="79">
        <v>1</v>
      </c>
      <c r="D60" s="78">
        <v>131</v>
      </c>
      <c r="E60" s="80"/>
    </row>
    <row r="61" spans="1:12" ht="15" thickBot="1">
      <c r="A61" s="86">
        <v>201912</v>
      </c>
      <c r="B61" s="78">
        <v>691</v>
      </c>
      <c r="C61" s="79">
        <v>1</v>
      </c>
      <c r="D61" s="78">
        <v>261</v>
      </c>
      <c r="E61" s="80"/>
    </row>
    <row r="62" spans="1:12">
      <c r="A62" s="87">
        <v>202001</v>
      </c>
      <c r="B62" s="74">
        <v>633</v>
      </c>
      <c r="C62" s="75">
        <v>0</v>
      </c>
      <c r="D62" s="74">
        <v>375</v>
      </c>
      <c r="E62" s="88">
        <v>19</v>
      </c>
    </row>
    <row r="63" spans="1:12">
      <c r="A63" s="89">
        <v>202002</v>
      </c>
      <c r="B63" s="78">
        <v>621</v>
      </c>
      <c r="C63" s="79">
        <v>0</v>
      </c>
      <c r="D63" s="78">
        <v>65</v>
      </c>
      <c r="E63" s="90">
        <v>26</v>
      </c>
    </row>
    <row r="64" spans="1:12">
      <c r="A64" s="89">
        <v>202003</v>
      </c>
      <c r="B64" s="78">
        <v>693</v>
      </c>
      <c r="C64" s="79">
        <v>1</v>
      </c>
      <c r="D64" s="78">
        <v>1</v>
      </c>
      <c r="E64" s="90">
        <v>330</v>
      </c>
    </row>
    <row r="65" spans="1:5">
      <c r="A65" s="89">
        <v>202004</v>
      </c>
      <c r="B65" s="78">
        <v>644</v>
      </c>
      <c r="C65" s="79">
        <v>2</v>
      </c>
      <c r="D65" s="78">
        <v>0</v>
      </c>
      <c r="E65" s="90">
        <v>61</v>
      </c>
    </row>
    <row r="66" spans="1:5">
      <c r="A66" s="89">
        <v>202005</v>
      </c>
      <c r="B66" s="78">
        <v>618</v>
      </c>
      <c r="C66" s="79">
        <v>0</v>
      </c>
      <c r="D66" s="78">
        <v>1</v>
      </c>
      <c r="E66" s="90">
        <v>9</v>
      </c>
    </row>
    <row r="67" spans="1:5">
      <c r="A67" s="89">
        <v>202006</v>
      </c>
      <c r="B67" s="78">
        <v>657</v>
      </c>
      <c r="C67" s="79">
        <v>0</v>
      </c>
      <c r="D67" s="78">
        <v>1</v>
      </c>
      <c r="E67" s="90">
        <v>6</v>
      </c>
    </row>
    <row r="68" spans="1:5">
      <c r="A68" s="89">
        <v>202007</v>
      </c>
      <c r="B68" s="78">
        <v>687</v>
      </c>
      <c r="C68" s="79">
        <v>0</v>
      </c>
      <c r="D68" s="78">
        <v>0</v>
      </c>
      <c r="E68" s="90">
        <v>29</v>
      </c>
    </row>
    <row r="69" spans="1:5">
      <c r="A69" s="89">
        <v>202008</v>
      </c>
      <c r="B69" s="78">
        <v>647</v>
      </c>
      <c r="C69" s="79">
        <v>0</v>
      </c>
      <c r="D69" s="78">
        <v>0</v>
      </c>
      <c r="E69" s="90">
        <v>17</v>
      </c>
    </row>
    <row r="70" spans="1:5">
      <c r="A70" s="89">
        <v>202009</v>
      </c>
      <c r="B70" s="78">
        <v>659</v>
      </c>
      <c r="C70" s="79">
        <v>0</v>
      </c>
      <c r="D70" s="78">
        <v>0</v>
      </c>
      <c r="E70" s="90">
        <v>25</v>
      </c>
    </row>
    <row r="71" spans="1:5">
      <c r="A71" s="89">
        <v>202010</v>
      </c>
      <c r="B71" s="78">
        <v>630</v>
      </c>
      <c r="C71" s="79">
        <v>0</v>
      </c>
      <c r="D71" s="78">
        <v>0</v>
      </c>
      <c r="E71" s="90">
        <v>53</v>
      </c>
    </row>
    <row r="72" spans="1:5">
      <c r="A72" s="89">
        <v>202011</v>
      </c>
      <c r="B72" s="78">
        <v>646</v>
      </c>
      <c r="C72" s="79">
        <v>0</v>
      </c>
      <c r="D72" s="78">
        <v>0</v>
      </c>
      <c r="E72" s="90">
        <v>120</v>
      </c>
    </row>
    <row r="73" spans="1:5">
      <c r="A73" s="89">
        <v>202012</v>
      </c>
      <c r="B73" s="78">
        <v>688</v>
      </c>
      <c r="C73" s="79">
        <v>0</v>
      </c>
      <c r="D73" s="78">
        <v>1</v>
      </c>
      <c r="E73" s="90">
        <v>128</v>
      </c>
    </row>
    <row r="74" spans="1:5">
      <c r="A74" s="89">
        <v>202101</v>
      </c>
      <c r="B74" s="78">
        <v>565</v>
      </c>
      <c r="C74" s="79">
        <v>0</v>
      </c>
      <c r="D74" s="78">
        <v>0</v>
      </c>
      <c r="E74" s="90">
        <v>116</v>
      </c>
    </row>
    <row r="75" spans="1:5">
      <c r="A75" s="89">
        <v>202102</v>
      </c>
      <c r="B75" s="78">
        <v>499</v>
      </c>
      <c r="C75" s="79">
        <v>0</v>
      </c>
      <c r="D75" s="78">
        <v>0</v>
      </c>
      <c r="E75" s="90">
        <v>30</v>
      </c>
    </row>
    <row r="76" spans="1:5">
      <c r="A76" s="89">
        <v>202103</v>
      </c>
      <c r="B76" s="78">
        <v>687</v>
      </c>
      <c r="C76" s="79">
        <v>0</v>
      </c>
      <c r="D76" s="78">
        <v>1</v>
      </c>
      <c r="E76" s="90">
        <v>87</v>
      </c>
    </row>
    <row r="77" spans="1:5">
      <c r="A77" s="89">
        <v>202104</v>
      </c>
      <c r="B77" s="78">
        <v>640</v>
      </c>
      <c r="C77" s="79">
        <v>1</v>
      </c>
      <c r="D77" s="78">
        <v>0</v>
      </c>
      <c r="E77" s="90">
        <v>108</v>
      </c>
    </row>
    <row r="78" spans="1:5">
      <c r="A78" s="89">
        <v>202105</v>
      </c>
      <c r="B78" s="78">
        <v>582</v>
      </c>
      <c r="C78" s="79">
        <v>0</v>
      </c>
      <c r="D78" s="78">
        <v>0</v>
      </c>
      <c r="E78" s="90">
        <v>8924</v>
      </c>
    </row>
    <row r="79" spans="1:5">
      <c r="A79" s="89">
        <v>202106</v>
      </c>
      <c r="B79" s="78">
        <v>503</v>
      </c>
      <c r="C79" s="79">
        <v>0</v>
      </c>
      <c r="D79" s="78">
        <v>0</v>
      </c>
      <c r="E79" s="90">
        <v>4871</v>
      </c>
    </row>
    <row r="80" spans="1:5">
      <c r="A80" s="89">
        <v>202107</v>
      </c>
      <c r="B80" s="78">
        <v>478</v>
      </c>
      <c r="C80" s="79">
        <v>0</v>
      </c>
      <c r="D80" s="78">
        <v>0</v>
      </c>
      <c r="E80" s="90">
        <v>778</v>
      </c>
    </row>
    <row r="81" spans="1:5">
      <c r="A81" s="89">
        <v>202108</v>
      </c>
      <c r="B81" s="78">
        <v>600</v>
      </c>
      <c r="C81" s="79">
        <v>0</v>
      </c>
      <c r="D81" s="78">
        <v>0</v>
      </c>
      <c r="E81" s="90">
        <v>316</v>
      </c>
    </row>
    <row r="82" spans="1:5">
      <c r="A82" s="89">
        <v>202109</v>
      </c>
      <c r="B82" s="78">
        <v>645</v>
      </c>
      <c r="C82" s="79">
        <v>0</v>
      </c>
      <c r="D82" s="78">
        <v>0</v>
      </c>
      <c r="E82" s="90">
        <v>209</v>
      </c>
    </row>
    <row r="83" spans="1:5">
      <c r="A83" s="89">
        <v>202110</v>
      </c>
      <c r="B83" s="78">
        <v>610</v>
      </c>
      <c r="C83" s="79">
        <v>0</v>
      </c>
      <c r="D83" s="78">
        <v>0</v>
      </c>
      <c r="E83" s="90">
        <v>167</v>
      </c>
    </row>
    <row r="84" spans="1:5">
      <c r="A84" s="89">
        <v>202111</v>
      </c>
      <c r="B84" s="78">
        <v>648</v>
      </c>
      <c r="C84" s="79">
        <v>0</v>
      </c>
      <c r="D84" s="78">
        <v>0</v>
      </c>
      <c r="E84" s="90">
        <v>207</v>
      </c>
    </row>
    <row r="85" spans="1:5">
      <c r="A85" s="89">
        <v>202112</v>
      </c>
      <c r="B85" s="78">
        <v>605</v>
      </c>
      <c r="C85" s="79">
        <v>0</v>
      </c>
      <c r="D85" s="78">
        <v>0</v>
      </c>
      <c r="E85" s="90">
        <v>490</v>
      </c>
    </row>
    <row r="86" spans="1:5">
      <c r="A86" s="89">
        <v>202201</v>
      </c>
      <c r="B86" s="78">
        <v>540</v>
      </c>
      <c r="C86" s="79">
        <v>0</v>
      </c>
      <c r="D86" s="78">
        <v>0</v>
      </c>
      <c r="E86" s="90">
        <v>1821</v>
      </c>
    </row>
    <row r="87" spans="1:5">
      <c r="A87" s="89">
        <v>202202</v>
      </c>
      <c r="B87" s="78">
        <v>426</v>
      </c>
      <c r="C87" s="79">
        <v>0</v>
      </c>
      <c r="D87" s="78">
        <v>0</v>
      </c>
      <c r="E87" s="90">
        <v>1662</v>
      </c>
    </row>
    <row r="88" spans="1:5">
      <c r="A88" s="89">
        <v>202203</v>
      </c>
      <c r="B88" s="78">
        <v>569</v>
      </c>
      <c r="C88" s="79">
        <v>1</v>
      </c>
      <c r="D88" s="78">
        <v>0</v>
      </c>
      <c r="E88" s="90">
        <v>3181</v>
      </c>
    </row>
    <row r="89" spans="1:5">
      <c r="A89" s="89">
        <v>202204</v>
      </c>
      <c r="B89" s="78">
        <v>568</v>
      </c>
      <c r="C89" s="79">
        <v>0</v>
      </c>
      <c r="D89" s="78">
        <v>0</v>
      </c>
      <c r="E89" s="90">
        <v>120457</v>
      </c>
    </row>
    <row r="90" spans="1:5">
      <c r="A90" s="89">
        <v>202205</v>
      </c>
      <c r="B90" s="78">
        <v>555</v>
      </c>
      <c r="C90" s="79">
        <v>0</v>
      </c>
      <c r="D90" s="78">
        <v>0</v>
      </c>
      <c r="E90" s="90">
        <v>1982715</v>
      </c>
    </row>
    <row r="91" spans="1:5">
      <c r="A91" s="89">
        <v>202206</v>
      </c>
      <c r="B91" s="78">
        <v>463</v>
      </c>
      <c r="C91" s="79">
        <v>0</v>
      </c>
      <c r="D91" s="78">
        <v>0</v>
      </c>
      <c r="E91" s="90">
        <v>1677413</v>
      </c>
    </row>
    <row r="92" spans="1:5">
      <c r="A92" s="89">
        <v>202207</v>
      </c>
      <c r="B92" s="78">
        <v>572</v>
      </c>
      <c r="C92" s="79">
        <v>1</v>
      </c>
      <c r="D92" s="78">
        <v>0</v>
      </c>
      <c r="E92" s="90">
        <v>801180</v>
      </c>
    </row>
    <row r="93" spans="1:5">
      <c r="A93" s="89">
        <v>202208</v>
      </c>
      <c r="B93" s="78">
        <v>600</v>
      </c>
      <c r="C93" s="79">
        <v>0</v>
      </c>
      <c r="D93" s="78">
        <v>0</v>
      </c>
      <c r="E93" s="90">
        <v>737507</v>
      </c>
    </row>
    <row r="94" spans="1:5">
      <c r="A94" s="89">
        <v>202209</v>
      </c>
      <c r="B94" s="78">
        <v>627</v>
      </c>
      <c r="C94" s="79">
        <v>0</v>
      </c>
      <c r="D94" s="78">
        <v>0</v>
      </c>
      <c r="E94" s="90">
        <v>1162287</v>
      </c>
    </row>
    <row r="95" spans="1:5">
      <c r="A95" s="89">
        <v>202210</v>
      </c>
      <c r="B95" s="78">
        <v>521</v>
      </c>
      <c r="C95" s="79">
        <v>0</v>
      </c>
      <c r="D95" s="78">
        <v>2</v>
      </c>
      <c r="E95" s="90">
        <v>1242340</v>
      </c>
    </row>
    <row r="96" spans="1:5">
      <c r="A96" s="89">
        <v>202211</v>
      </c>
      <c r="B96" s="72">
        <v>595</v>
      </c>
      <c r="C96" s="91">
        <v>0</v>
      </c>
      <c r="D96" s="72">
        <v>11</v>
      </c>
      <c r="E96" s="92">
        <v>581708</v>
      </c>
    </row>
    <row r="97" spans="1:5" ht="15" thickBot="1">
      <c r="A97" s="93">
        <v>202212</v>
      </c>
      <c r="B97" s="94">
        <v>581</v>
      </c>
      <c r="C97" s="95">
        <v>0</v>
      </c>
      <c r="D97" s="94">
        <v>9</v>
      </c>
      <c r="E97" s="96">
        <v>543900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A9FF3-3E15-444C-B156-6649539D419A}">
  <dimension ref="A1:Z97"/>
  <sheetViews>
    <sheetView zoomScaleNormal="100" workbookViewId="0">
      <selection activeCell="AB18" sqref="AB18"/>
    </sheetView>
  </sheetViews>
  <sheetFormatPr defaultColWidth="8.25" defaultRowHeight="14.5"/>
  <cols>
    <col min="1" max="1" width="9.4140625" style="35" customWidth="1"/>
    <col min="2" max="2" width="10.5" style="35" customWidth="1"/>
    <col min="3" max="3" width="21.83203125" style="37" customWidth="1"/>
    <col min="4" max="4" width="21.25" style="35" customWidth="1"/>
    <col min="5" max="5" width="20.4140625" style="35" bestFit="1" customWidth="1"/>
    <col min="6" max="6" width="2.5" style="35" customWidth="1"/>
    <col min="7" max="7" width="11" style="35" customWidth="1"/>
    <col min="8" max="9" width="5.25" style="35" bestFit="1" customWidth="1"/>
    <col min="10" max="10" width="8" style="35" bestFit="1" customWidth="1"/>
    <col min="11" max="11" width="5.25" style="35" bestFit="1" customWidth="1"/>
    <col min="12" max="12" width="7.08203125" style="36" bestFit="1" customWidth="1"/>
    <col min="13" max="13" width="3.4140625" style="35" customWidth="1"/>
    <col min="14" max="14" width="21.5" style="35" customWidth="1"/>
    <col min="15" max="18" width="5.25" style="35" bestFit="1" customWidth="1"/>
    <col min="19" max="19" width="8" style="35" customWidth="1"/>
    <col min="20" max="20" width="4.4140625" style="35" customWidth="1"/>
    <col min="21" max="21" width="20.1640625" style="35" customWidth="1"/>
    <col min="22" max="25" width="5.25" style="35" bestFit="1" customWidth="1"/>
    <col min="26" max="26" width="8.6640625" style="35" customWidth="1"/>
    <col min="27" max="16384" width="8.25" style="35"/>
  </cols>
  <sheetData>
    <row r="1" spans="1:26" ht="15" thickBot="1">
      <c r="A1" s="97" t="s">
        <v>73</v>
      </c>
      <c r="B1" s="35" t="s">
        <v>74</v>
      </c>
      <c r="C1" s="37" t="s">
        <v>75</v>
      </c>
      <c r="D1" s="35" t="s">
        <v>55</v>
      </c>
      <c r="E1" s="35" t="s">
        <v>72</v>
      </c>
      <c r="G1" s="35" t="s">
        <v>74</v>
      </c>
      <c r="H1" s="56">
        <v>2010</v>
      </c>
      <c r="I1" s="71" t="s">
        <v>69</v>
      </c>
      <c r="J1" s="70" t="s">
        <v>69</v>
      </c>
      <c r="K1" s="70" t="s">
        <v>69</v>
      </c>
      <c r="N1" s="37" t="s">
        <v>75</v>
      </c>
      <c r="O1" s="56">
        <v>2010</v>
      </c>
      <c r="U1" s="35" t="s">
        <v>55</v>
      </c>
      <c r="V1" s="56">
        <v>2010</v>
      </c>
    </row>
    <row r="2" spans="1:26">
      <c r="A2" s="69">
        <f>[1]工作表1!A230</f>
        <v>201001</v>
      </c>
      <c r="B2" s="48">
        <v>227</v>
      </c>
      <c r="C2" s="49">
        <v>13</v>
      </c>
      <c r="D2" s="48">
        <v>3</v>
      </c>
      <c r="E2" s="62"/>
      <c r="G2" s="35">
        <v>1</v>
      </c>
      <c r="H2" s="53">
        <v>227</v>
      </c>
      <c r="N2" s="35">
        <v>1</v>
      </c>
      <c r="O2" s="60">
        <v>13</v>
      </c>
      <c r="U2" s="35">
        <v>1</v>
      </c>
      <c r="V2" s="58">
        <v>3</v>
      </c>
    </row>
    <row r="3" spans="1:26">
      <c r="A3" s="68">
        <f>[1]工作表1!A231</f>
        <v>201002</v>
      </c>
      <c r="B3" s="36">
        <v>193</v>
      </c>
      <c r="C3" s="46">
        <v>11</v>
      </c>
      <c r="D3" s="36">
        <v>5</v>
      </c>
      <c r="E3" s="51"/>
      <c r="G3" s="35">
        <v>2</v>
      </c>
      <c r="H3" s="53">
        <v>193</v>
      </c>
      <c r="N3" s="35">
        <v>2</v>
      </c>
      <c r="O3" s="60">
        <v>11</v>
      </c>
      <c r="U3" s="35">
        <v>2</v>
      </c>
      <c r="V3" s="58">
        <v>5</v>
      </c>
    </row>
    <row r="4" spans="1:26">
      <c r="A4" s="68">
        <f>[1]工作表1!A232</f>
        <v>201003</v>
      </c>
      <c r="B4" s="36">
        <v>268</v>
      </c>
      <c r="C4" s="46">
        <v>15</v>
      </c>
      <c r="D4" s="36">
        <v>2</v>
      </c>
      <c r="E4" s="51"/>
      <c r="G4" s="35">
        <v>3</v>
      </c>
      <c r="H4" s="53">
        <v>268</v>
      </c>
      <c r="N4" s="35">
        <v>3</v>
      </c>
      <c r="O4" s="60">
        <v>15</v>
      </c>
      <c r="U4" s="35">
        <v>3</v>
      </c>
      <c r="V4" s="58">
        <v>2</v>
      </c>
    </row>
    <row r="5" spans="1:26">
      <c r="A5" s="68">
        <f>[1]工作表1!A233</f>
        <v>201004</v>
      </c>
      <c r="B5" s="36">
        <v>259</v>
      </c>
      <c r="C5" s="46">
        <v>12</v>
      </c>
      <c r="D5" s="36">
        <v>3</v>
      </c>
      <c r="E5" s="51"/>
      <c r="G5" s="35">
        <v>4</v>
      </c>
      <c r="H5" s="53">
        <v>259</v>
      </c>
      <c r="N5" s="35">
        <v>4</v>
      </c>
      <c r="O5" s="60">
        <v>12</v>
      </c>
      <c r="U5" s="35">
        <v>4</v>
      </c>
      <c r="V5" s="58">
        <v>3</v>
      </c>
    </row>
    <row r="6" spans="1:26">
      <c r="A6" s="68">
        <f>[1]工作表1!A234</f>
        <v>201005</v>
      </c>
      <c r="B6" s="36">
        <v>248</v>
      </c>
      <c r="C6" s="46">
        <v>22</v>
      </c>
      <c r="D6" s="36">
        <v>1</v>
      </c>
      <c r="E6" s="51"/>
      <c r="G6" s="35">
        <v>5</v>
      </c>
      <c r="H6" s="53">
        <v>248</v>
      </c>
      <c r="N6" s="35">
        <v>5</v>
      </c>
      <c r="O6" s="60">
        <v>22</v>
      </c>
      <c r="U6" s="35">
        <v>5</v>
      </c>
      <c r="V6" s="58">
        <v>1</v>
      </c>
    </row>
    <row r="7" spans="1:26">
      <c r="A7" s="68">
        <f>[1]工作表1!A235</f>
        <v>201006</v>
      </c>
      <c r="B7" s="36">
        <v>260</v>
      </c>
      <c r="C7" s="46">
        <v>13</v>
      </c>
      <c r="D7" s="36">
        <v>4</v>
      </c>
      <c r="E7" s="51"/>
      <c r="G7" s="35">
        <v>6</v>
      </c>
      <c r="H7" s="53">
        <v>260</v>
      </c>
      <c r="N7" s="35">
        <v>6</v>
      </c>
      <c r="O7" s="60">
        <v>13</v>
      </c>
      <c r="U7" s="35">
        <v>6</v>
      </c>
      <c r="V7" s="58">
        <v>4</v>
      </c>
    </row>
    <row r="8" spans="1:26">
      <c r="A8" s="68">
        <f>[1]工作表1!A236</f>
        <v>201007</v>
      </c>
      <c r="B8" s="36">
        <v>242</v>
      </c>
      <c r="C8" s="46">
        <v>20</v>
      </c>
      <c r="D8" s="36">
        <v>6</v>
      </c>
      <c r="E8" s="51"/>
      <c r="G8" s="35">
        <v>7</v>
      </c>
      <c r="H8" s="53">
        <v>242</v>
      </c>
      <c r="N8" s="35">
        <v>7</v>
      </c>
      <c r="O8" s="60">
        <v>20</v>
      </c>
      <c r="U8" s="35">
        <v>7</v>
      </c>
      <c r="V8" s="58">
        <v>6</v>
      </c>
    </row>
    <row r="9" spans="1:26">
      <c r="A9" s="68">
        <f>[1]工作表1!A237</f>
        <v>201008</v>
      </c>
      <c r="B9" s="36">
        <v>234</v>
      </c>
      <c r="C9" s="46">
        <v>17</v>
      </c>
      <c r="D9" s="36">
        <v>3</v>
      </c>
      <c r="E9" s="51"/>
      <c r="G9" s="35">
        <v>8</v>
      </c>
      <c r="H9" s="53">
        <v>234</v>
      </c>
      <c r="N9" s="35">
        <v>8</v>
      </c>
      <c r="O9" s="60">
        <v>17</v>
      </c>
      <c r="U9" s="35">
        <v>8</v>
      </c>
      <c r="V9" s="58">
        <v>3</v>
      </c>
    </row>
    <row r="10" spans="1:26">
      <c r="A10" s="68">
        <f>[1]工作表1!A238</f>
        <v>201009</v>
      </c>
      <c r="B10" s="36">
        <v>258</v>
      </c>
      <c r="C10" s="46">
        <v>5</v>
      </c>
      <c r="D10" s="36">
        <v>2</v>
      </c>
      <c r="E10" s="51"/>
      <c r="G10" s="35">
        <v>9</v>
      </c>
      <c r="H10" s="53">
        <v>258</v>
      </c>
      <c r="N10" s="35">
        <v>9</v>
      </c>
      <c r="O10" s="60">
        <v>5</v>
      </c>
      <c r="U10" s="35">
        <v>9</v>
      </c>
      <c r="V10" s="58">
        <v>2</v>
      </c>
    </row>
    <row r="11" spans="1:26">
      <c r="A11" s="68">
        <f>[1]工作表1!A239</f>
        <v>201010</v>
      </c>
      <c r="B11" s="36">
        <v>252</v>
      </c>
      <c r="C11" s="46">
        <v>17</v>
      </c>
      <c r="D11" s="36">
        <v>2</v>
      </c>
      <c r="E11" s="51"/>
      <c r="G11" s="35">
        <v>10</v>
      </c>
      <c r="H11" s="53">
        <v>252</v>
      </c>
      <c r="N11" s="35">
        <v>10</v>
      </c>
      <c r="O11" s="60">
        <v>17</v>
      </c>
      <c r="U11" s="35">
        <v>10</v>
      </c>
      <c r="V11" s="58">
        <v>2</v>
      </c>
    </row>
    <row r="12" spans="1:26">
      <c r="A12" s="68">
        <f>[1]工作表1!A240</f>
        <v>201011</v>
      </c>
      <c r="B12" s="36">
        <v>262</v>
      </c>
      <c r="C12" s="46">
        <v>20</v>
      </c>
      <c r="D12" s="36">
        <v>3</v>
      </c>
      <c r="E12" s="51"/>
      <c r="G12" s="35">
        <v>11</v>
      </c>
      <c r="H12" s="53">
        <v>262</v>
      </c>
      <c r="N12" s="35">
        <v>11</v>
      </c>
      <c r="O12" s="60">
        <v>20</v>
      </c>
      <c r="U12" s="35">
        <v>11</v>
      </c>
      <c r="V12" s="58">
        <v>3</v>
      </c>
    </row>
    <row r="13" spans="1:26" ht="15" thickBot="1">
      <c r="A13" s="67">
        <f>[1]工作表1!A241</f>
        <v>201012</v>
      </c>
      <c r="B13" s="65">
        <v>268</v>
      </c>
      <c r="C13" s="66">
        <v>8</v>
      </c>
      <c r="D13" s="65">
        <v>7</v>
      </c>
      <c r="E13" s="64"/>
      <c r="G13" s="35">
        <v>12</v>
      </c>
      <c r="H13" s="53">
        <v>268</v>
      </c>
      <c r="N13" s="35">
        <v>12</v>
      </c>
      <c r="O13" s="60">
        <v>8</v>
      </c>
      <c r="U13" s="35">
        <v>12</v>
      </c>
      <c r="V13" s="58">
        <v>7</v>
      </c>
    </row>
    <row r="14" spans="1:26">
      <c r="A14" s="63">
        <f>[1]工作表1!A302</f>
        <v>201601</v>
      </c>
      <c r="B14" s="48">
        <v>301</v>
      </c>
      <c r="C14" s="49">
        <v>4</v>
      </c>
      <c r="D14" s="48">
        <v>12</v>
      </c>
      <c r="E14" s="62"/>
    </row>
    <row r="15" spans="1:26">
      <c r="A15" s="52">
        <f>[1]工作表1!A303</f>
        <v>201602</v>
      </c>
      <c r="B15" s="36">
        <v>318</v>
      </c>
      <c r="C15" s="46">
        <v>13</v>
      </c>
      <c r="D15" s="36">
        <v>12</v>
      </c>
      <c r="E15" s="51"/>
      <c r="G15" s="35" t="s">
        <v>74</v>
      </c>
      <c r="H15" s="56">
        <v>2016</v>
      </c>
      <c r="I15" s="56">
        <v>2017</v>
      </c>
      <c r="J15" s="56">
        <v>2018</v>
      </c>
      <c r="K15" s="56">
        <v>2019</v>
      </c>
      <c r="L15" s="55" t="s">
        <v>76</v>
      </c>
      <c r="N15" s="37" t="s">
        <v>75</v>
      </c>
      <c r="O15" s="56">
        <v>2016</v>
      </c>
      <c r="P15" s="56">
        <v>2017</v>
      </c>
      <c r="Q15" s="56">
        <v>2018</v>
      </c>
      <c r="R15" s="56">
        <v>2019</v>
      </c>
      <c r="S15" s="55" t="s">
        <v>76</v>
      </c>
      <c r="U15" s="35" t="s">
        <v>55</v>
      </c>
      <c r="V15" s="56">
        <v>2016</v>
      </c>
      <c r="W15" s="56">
        <v>2017</v>
      </c>
      <c r="X15" s="56">
        <v>2018</v>
      </c>
      <c r="Y15" s="56">
        <v>2019</v>
      </c>
      <c r="Z15" s="55" t="s">
        <v>76</v>
      </c>
    </row>
    <row r="16" spans="1:26">
      <c r="A16" s="52">
        <f>[1]工作表1!A304</f>
        <v>201603</v>
      </c>
      <c r="B16" s="36">
        <v>320</v>
      </c>
      <c r="C16" s="46">
        <v>5</v>
      </c>
      <c r="D16" s="36">
        <v>24</v>
      </c>
      <c r="E16" s="51"/>
      <c r="G16" s="35">
        <v>1</v>
      </c>
      <c r="H16" s="54">
        <v>301</v>
      </c>
      <c r="I16" s="54">
        <v>315</v>
      </c>
      <c r="J16" s="54">
        <v>260</v>
      </c>
      <c r="K16" s="54">
        <v>324</v>
      </c>
      <c r="L16" s="53">
        <f>AVERAGE(H16:K16)</f>
        <v>300</v>
      </c>
      <c r="N16" s="35">
        <v>1</v>
      </c>
      <c r="O16" s="61">
        <v>4</v>
      </c>
      <c r="P16" s="60">
        <v>17</v>
      </c>
      <c r="Q16" s="60">
        <v>9</v>
      </c>
      <c r="R16" s="60">
        <v>11</v>
      </c>
      <c r="S16" s="59">
        <f>AVERAGE(O16:R16)</f>
        <v>10.25</v>
      </c>
      <c r="U16" s="35">
        <v>1</v>
      </c>
      <c r="V16" s="58">
        <v>12</v>
      </c>
      <c r="W16" s="58">
        <v>13</v>
      </c>
      <c r="X16" s="58">
        <v>37</v>
      </c>
      <c r="Y16" s="58">
        <v>46</v>
      </c>
      <c r="Z16" s="57">
        <f>AVERAGE(V16:Y16)</f>
        <v>27</v>
      </c>
    </row>
    <row r="17" spans="1:26">
      <c r="A17" s="52">
        <f>[1]工作表1!A305</f>
        <v>201604</v>
      </c>
      <c r="B17" s="36">
        <v>312</v>
      </c>
      <c r="C17" s="46">
        <v>8</v>
      </c>
      <c r="D17" s="36">
        <v>17</v>
      </c>
      <c r="E17" s="51"/>
      <c r="G17" s="35">
        <v>2</v>
      </c>
      <c r="H17" s="54">
        <v>318</v>
      </c>
      <c r="I17" s="54">
        <v>275</v>
      </c>
      <c r="J17" s="54">
        <v>198</v>
      </c>
      <c r="K17" s="54">
        <v>238</v>
      </c>
      <c r="L17" s="53">
        <f t="shared" ref="L17:L27" si="0">AVERAGE(H17:K17)</f>
        <v>257.25</v>
      </c>
      <c r="N17" s="35">
        <v>2</v>
      </c>
      <c r="O17" s="61">
        <v>13</v>
      </c>
      <c r="P17" s="60">
        <v>11</v>
      </c>
      <c r="Q17" s="60">
        <v>10</v>
      </c>
      <c r="R17" s="60">
        <v>8</v>
      </c>
      <c r="S17" s="59">
        <f t="shared" ref="S17:S27" si="1">AVERAGE(O17:R17)</f>
        <v>10.5</v>
      </c>
      <c r="U17" s="35">
        <v>2</v>
      </c>
      <c r="V17" s="58">
        <v>12</v>
      </c>
      <c r="W17" s="58">
        <v>22</v>
      </c>
      <c r="X17" s="58">
        <v>29</v>
      </c>
      <c r="Y17" s="58">
        <v>39</v>
      </c>
      <c r="Z17" s="57">
        <f t="shared" ref="Z17:Z26" si="2">AVERAGE(V17:Y17)</f>
        <v>25.5</v>
      </c>
    </row>
    <row r="18" spans="1:26">
      <c r="A18" s="52">
        <f>[1]工作表1!A306</f>
        <v>201605</v>
      </c>
      <c r="B18" s="36">
        <v>368</v>
      </c>
      <c r="C18" s="46">
        <v>12</v>
      </c>
      <c r="D18" s="36">
        <v>21</v>
      </c>
      <c r="E18" s="51"/>
      <c r="G18" s="35">
        <v>3</v>
      </c>
      <c r="H18" s="54">
        <v>320</v>
      </c>
      <c r="I18" s="54">
        <v>395</v>
      </c>
      <c r="J18" s="54">
        <v>287</v>
      </c>
      <c r="K18" s="54">
        <v>257</v>
      </c>
      <c r="L18" s="53">
        <f t="shared" si="0"/>
        <v>314.75</v>
      </c>
      <c r="N18" s="35">
        <v>3</v>
      </c>
      <c r="O18" s="61">
        <v>5</v>
      </c>
      <c r="P18" s="60">
        <v>15</v>
      </c>
      <c r="Q18" s="60">
        <v>13</v>
      </c>
      <c r="R18" s="60">
        <v>7</v>
      </c>
      <c r="S18" s="59">
        <f t="shared" si="1"/>
        <v>10</v>
      </c>
      <c r="U18" s="35">
        <v>3</v>
      </c>
      <c r="V18" s="58">
        <v>24</v>
      </c>
      <c r="W18" s="58">
        <v>26</v>
      </c>
      <c r="X18" s="58">
        <v>55</v>
      </c>
      <c r="Y18" s="58">
        <v>55</v>
      </c>
      <c r="Z18" s="57">
        <f t="shared" si="2"/>
        <v>40</v>
      </c>
    </row>
    <row r="19" spans="1:26">
      <c r="A19" s="52">
        <f>[1]工作表1!A307</f>
        <v>201606</v>
      </c>
      <c r="B19" s="36">
        <v>338</v>
      </c>
      <c r="C19" s="46">
        <v>7</v>
      </c>
      <c r="D19" s="36">
        <v>22</v>
      </c>
      <c r="E19" s="51"/>
      <c r="G19" s="35">
        <v>4</v>
      </c>
      <c r="H19" s="54">
        <v>312</v>
      </c>
      <c r="I19" s="54">
        <v>313</v>
      </c>
      <c r="J19" s="54">
        <v>260</v>
      </c>
      <c r="K19" s="54">
        <v>274</v>
      </c>
      <c r="L19" s="53">
        <f t="shared" si="0"/>
        <v>289.75</v>
      </c>
      <c r="N19" s="35">
        <v>4</v>
      </c>
      <c r="O19" s="61">
        <v>8</v>
      </c>
      <c r="P19" s="60">
        <v>9</v>
      </c>
      <c r="Q19" s="60">
        <v>14</v>
      </c>
      <c r="R19" s="60">
        <v>9</v>
      </c>
      <c r="S19" s="59">
        <f t="shared" si="1"/>
        <v>10</v>
      </c>
      <c r="U19" s="35">
        <v>4</v>
      </c>
      <c r="V19" s="58">
        <v>17</v>
      </c>
      <c r="W19" s="58">
        <v>20</v>
      </c>
      <c r="X19" s="58">
        <v>38</v>
      </c>
      <c r="Y19" s="58">
        <v>42</v>
      </c>
      <c r="Z19" s="57">
        <f t="shared" si="2"/>
        <v>29.25</v>
      </c>
    </row>
    <row r="20" spans="1:26">
      <c r="A20" s="52">
        <f>[1]工作表1!A308</f>
        <v>201607</v>
      </c>
      <c r="B20" s="36">
        <v>303</v>
      </c>
      <c r="C20" s="46">
        <v>9</v>
      </c>
      <c r="D20" s="36">
        <v>12</v>
      </c>
      <c r="E20" s="51"/>
      <c r="G20" s="35">
        <v>5</v>
      </c>
      <c r="H20" s="54">
        <v>368</v>
      </c>
      <c r="I20" s="54">
        <v>374</v>
      </c>
      <c r="J20" s="54">
        <v>313</v>
      </c>
      <c r="K20" s="54">
        <v>249</v>
      </c>
      <c r="L20" s="53">
        <f t="shared" si="0"/>
        <v>326</v>
      </c>
      <c r="N20" s="35">
        <v>5</v>
      </c>
      <c r="O20" s="61">
        <v>12</v>
      </c>
      <c r="P20" s="60">
        <v>10</v>
      </c>
      <c r="Q20" s="60">
        <v>7</v>
      </c>
      <c r="R20" s="60">
        <v>5</v>
      </c>
      <c r="S20" s="59">
        <f t="shared" si="1"/>
        <v>8.5</v>
      </c>
      <c r="U20" s="35">
        <v>5</v>
      </c>
      <c r="V20" s="58">
        <v>21</v>
      </c>
      <c r="W20" s="58">
        <v>24</v>
      </c>
      <c r="X20" s="58">
        <v>44</v>
      </c>
      <c r="Y20" s="58">
        <v>60</v>
      </c>
      <c r="Z20" s="57">
        <f t="shared" si="2"/>
        <v>37.25</v>
      </c>
    </row>
    <row r="21" spans="1:26">
      <c r="A21" s="52">
        <f>[1]工作表1!A309</f>
        <v>201608</v>
      </c>
      <c r="B21" s="36">
        <v>319</v>
      </c>
      <c r="C21" s="46">
        <v>14</v>
      </c>
      <c r="D21" s="36">
        <v>18</v>
      </c>
      <c r="E21" s="51"/>
      <c r="G21" s="35">
        <v>6</v>
      </c>
      <c r="H21" s="54">
        <v>338</v>
      </c>
      <c r="I21" s="54">
        <v>406</v>
      </c>
      <c r="J21" s="54">
        <v>265</v>
      </c>
      <c r="K21" s="54">
        <v>205</v>
      </c>
      <c r="L21" s="53">
        <f t="shared" si="0"/>
        <v>303.5</v>
      </c>
      <c r="N21" s="35">
        <v>6</v>
      </c>
      <c r="O21" s="61">
        <v>7</v>
      </c>
      <c r="P21" s="60">
        <v>16</v>
      </c>
      <c r="Q21" s="60">
        <v>5</v>
      </c>
      <c r="R21" s="60">
        <v>12</v>
      </c>
      <c r="S21" s="59">
        <f t="shared" si="1"/>
        <v>10</v>
      </c>
      <c r="U21" s="35">
        <v>6</v>
      </c>
      <c r="V21" s="58">
        <v>22</v>
      </c>
      <c r="W21" s="58">
        <v>37</v>
      </c>
      <c r="X21" s="58">
        <v>30</v>
      </c>
      <c r="Y21" s="58">
        <v>60</v>
      </c>
      <c r="Z21" s="57">
        <f t="shared" si="2"/>
        <v>37.25</v>
      </c>
    </row>
    <row r="22" spans="1:26">
      <c r="A22" s="52">
        <f>[1]工作表1!A310</f>
        <v>201609</v>
      </c>
      <c r="B22" s="36">
        <v>307</v>
      </c>
      <c r="C22" s="46">
        <v>10</v>
      </c>
      <c r="D22" s="36">
        <v>20</v>
      </c>
      <c r="E22" s="51"/>
      <c r="G22" s="35">
        <v>7</v>
      </c>
      <c r="H22" s="54">
        <v>303</v>
      </c>
      <c r="I22" s="54">
        <v>310</v>
      </c>
      <c r="J22" s="54">
        <v>235</v>
      </c>
      <c r="K22" s="54">
        <v>238</v>
      </c>
      <c r="L22" s="53">
        <f t="shared" si="0"/>
        <v>271.5</v>
      </c>
      <c r="N22" s="35">
        <v>7</v>
      </c>
      <c r="O22" s="61">
        <v>9</v>
      </c>
      <c r="P22" s="60">
        <v>22</v>
      </c>
      <c r="Q22" s="60">
        <v>17</v>
      </c>
      <c r="R22" s="60">
        <v>10</v>
      </c>
      <c r="S22" s="59">
        <f t="shared" si="1"/>
        <v>14.5</v>
      </c>
      <c r="U22" s="35">
        <v>7</v>
      </c>
      <c r="V22" s="58">
        <v>12</v>
      </c>
      <c r="W22" s="58">
        <v>37</v>
      </c>
      <c r="X22" s="58">
        <v>52</v>
      </c>
      <c r="Y22" s="58">
        <v>47</v>
      </c>
      <c r="Z22" s="57">
        <f t="shared" si="2"/>
        <v>37</v>
      </c>
    </row>
    <row r="23" spans="1:26">
      <c r="A23" s="52">
        <f>[1]工作表1!A311</f>
        <v>201610</v>
      </c>
      <c r="B23" s="36">
        <v>334</v>
      </c>
      <c r="C23" s="46">
        <v>11</v>
      </c>
      <c r="D23" s="36">
        <v>11</v>
      </c>
      <c r="E23" s="51"/>
      <c r="G23" s="35">
        <v>8</v>
      </c>
      <c r="H23" s="54">
        <v>319</v>
      </c>
      <c r="I23" s="54">
        <v>376</v>
      </c>
      <c r="J23" s="54">
        <v>291</v>
      </c>
      <c r="K23" s="54">
        <v>229</v>
      </c>
      <c r="L23" s="53">
        <f t="shared" si="0"/>
        <v>303.75</v>
      </c>
      <c r="N23" s="35">
        <v>8</v>
      </c>
      <c r="O23" s="61">
        <v>14</v>
      </c>
      <c r="P23" s="60">
        <v>12</v>
      </c>
      <c r="Q23" s="60">
        <v>14</v>
      </c>
      <c r="R23" s="60">
        <v>10</v>
      </c>
      <c r="S23" s="59">
        <f t="shared" si="1"/>
        <v>12.5</v>
      </c>
      <c r="U23" s="35">
        <v>8</v>
      </c>
      <c r="V23" s="58">
        <v>18</v>
      </c>
      <c r="W23" s="58">
        <v>26</v>
      </c>
      <c r="X23" s="58">
        <v>39</v>
      </c>
      <c r="Y23" s="58">
        <v>49</v>
      </c>
      <c r="Z23" s="57">
        <f t="shared" si="2"/>
        <v>33</v>
      </c>
    </row>
    <row r="24" spans="1:26">
      <c r="A24" s="52">
        <f>[1]工作表1!A312</f>
        <v>201611</v>
      </c>
      <c r="B24" s="36">
        <v>299</v>
      </c>
      <c r="C24" s="46">
        <v>10</v>
      </c>
      <c r="D24" s="36">
        <v>14</v>
      </c>
      <c r="E24" s="51"/>
      <c r="G24" s="35">
        <v>9</v>
      </c>
      <c r="H24" s="54">
        <v>307</v>
      </c>
      <c r="I24" s="54">
        <v>344</v>
      </c>
      <c r="J24" s="54">
        <v>251</v>
      </c>
      <c r="K24" s="54">
        <v>199</v>
      </c>
      <c r="L24" s="53">
        <f t="shared" si="0"/>
        <v>275.25</v>
      </c>
      <c r="N24" s="35">
        <v>9</v>
      </c>
      <c r="O24" s="61">
        <v>10</v>
      </c>
      <c r="P24" s="60">
        <v>5</v>
      </c>
      <c r="Q24" s="60">
        <v>18</v>
      </c>
      <c r="R24" s="60">
        <v>8</v>
      </c>
      <c r="S24" s="59">
        <f t="shared" si="1"/>
        <v>10.25</v>
      </c>
      <c r="U24" s="35">
        <v>9</v>
      </c>
      <c r="V24" s="58">
        <v>20</v>
      </c>
      <c r="W24" s="58">
        <v>20</v>
      </c>
      <c r="X24" s="58">
        <v>30</v>
      </c>
      <c r="Y24" s="58">
        <v>41</v>
      </c>
      <c r="Z24" s="57">
        <f t="shared" si="2"/>
        <v>27.75</v>
      </c>
    </row>
    <row r="25" spans="1:26">
      <c r="A25" s="52">
        <f>[1]工作表1!A313</f>
        <v>201612</v>
      </c>
      <c r="B25" s="36">
        <v>332</v>
      </c>
      <c r="C25" s="46">
        <v>17</v>
      </c>
      <c r="D25" s="36">
        <v>26</v>
      </c>
      <c r="E25" s="51"/>
      <c r="G25" s="35">
        <v>10</v>
      </c>
      <c r="H25" s="54">
        <v>334</v>
      </c>
      <c r="I25" s="54">
        <v>263</v>
      </c>
      <c r="J25" s="54">
        <v>276</v>
      </c>
      <c r="K25" s="54">
        <v>248</v>
      </c>
      <c r="L25" s="53">
        <f t="shared" si="0"/>
        <v>280.25</v>
      </c>
      <c r="N25" s="35">
        <v>10</v>
      </c>
      <c r="O25" s="61">
        <v>11</v>
      </c>
      <c r="P25" s="60">
        <v>13</v>
      </c>
      <c r="Q25" s="60">
        <v>14</v>
      </c>
      <c r="R25" s="60">
        <v>12</v>
      </c>
      <c r="S25" s="59">
        <f t="shared" si="1"/>
        <v>12.5</v>
      </c>
      <c r="U25" s="35">
        <v>10</v>
      </c>
      <c r="V25" s="58">
        <v>11</v>
      </c>
      <c r="W25" s="58">
        <v>33</v>
      </c>
      <c r="X25" s="58">
        <v>47</v>
      </c>
      <c r="Y25" s="58">
        <v>59</v>
      </c>
      <c r="Z25" s="57">
        <f t="shared" si="2"/>
        <v>37.5</v>
      </c>
    </row>
    <row r="26" spans="1:26">
      <c r="A26" s="52">
        <f>[1]工作表1!A314</f>
        <v>201701</v>
      </c>
      <c r="B26" s="36">
        <v>315</v>
      </c>
      <c r="C26" s="46">
        <v>17</v>
      </c>
      <c r="D26" s="36">
        <v>13</v>
      </c>
      <c r="E26" s="51"/>
      <c r="G26" s="35">
        <v>11</v>
      </c>
      <c r="H26" s="54">
        <v>299</v>
      </c>
      <c r="I26" s="54">
        <v>307</v>
      </c>
      <c r="J26" s="54">
        <v>252</v>
      </c>
      <c r="K26" s="54">
        <v>187</v>
      </c>
      <c r="L26" s="53">
        <f t="shared" si="0"/>
        <v>261.25</v>
      </c>
      <c r="N26" s="35">
        <v>11</v>
      </c>
      <c r="O26" s="61">
        <v>10</v>
      </c>
      <c r="P26" s="60">
        <v>11</v>
      </c>
      <c r="Q26" s="60">
        <v>10</v>
      </c>
      <c r="R26" s="60">
        <v>10</v>
      </c>
      <c r="S26" s="59">
        <f t="shared" si="1"/>
        <v>10.25</v>
      </c>
      <c r="U26" s="35">
        <v>11</v>
      </c>
      <c r="V26" s="58">
        <v>14</v>
      </c>
      <c r="W26" s="58">
        <v>27</v>
      </c>
      <c r="X26" s="58">
        <v>51</v>
      </c>
      <c r="Y26" s="58">
        <v>56</v>
      </c>
      <c r="Z26" s="57">
        <f t="shared" si="2"/>
        <v>37</v>
      </c>
    </row>
    <row r="27" spans="1:26">
      <c r="A27" s="52">
        <f>[1]工作表1!A315</f>
        <v>201702</v>
      </c>
      <c r="B27" s="36">
        <v>275</v>
      </c>
      <c r="C27" s="46">
        <v>11</v>
      </c>
      <c r="D27" s="36">
        <v>22</v>
      </c>
      <c r="E27" s="51"/>
      <c r="G27" s="35">
        <v>12</v>
      </c>
      <c r="H27" s="54">
        <v>332</v>
      </c>
      <c r="I27" s="54">
        <v>299</v>
      </c>
      <c r="J27" s="54">
        <v>270</v>
      </c>
      <c r="K27" s="54">
        <v>209</v>
      </c>
      <c r="L27" s="53">
        <f t="shared" si="0"/>
        <v>277.5</v>
      </c>
      <c r="N27" s="35">
        <v>12</v>
      </c>
      <c r="O27" s="61">
        <v>17</v>
      </c>
      <c r="P27" s="60">
        <v>12</v>
      </c>
      <c r="Q27" s="60">
        <v>12</v>
      </c>
      <c r="R27" s="60">
        <v>9</v>
      </c>
      <c r="S27" s="59">
        <f t="shared" si="1"/>
        <v>12.5</v>
      </c>
      <c r="U27" s="35">
        <v>12</v>
      </c>
      <c r="V27" s="58">
        <v>26</v>
      </c>
      <c r="W27" s="58">
        <v>42</v>
      </c>
      <c r="X27" s="58">
        <v>63</v>
      </c>
      <c r="Y27" s="58">
        <v>73</v>
      </c>
      <c r="Z27" s="57">
        <f>AVERAGE(V27:Y27)</f>
        <v>51</v>
      </c>
    </row>
    <row r="28" spans="1:26">
      <c r="A28" s="52">
        <f>[1]工作表1!A316</f>
        <v>201703</v>
      </c>
      <c r="B28" s="36">
        <v>395</v>
      </c>
      <c r="C28" s="46">
        <v>15</v>
      </c>
      <c r="D28" s="36">
        <v>26</v>
      </c>
      <c r="E28" s="51"/>
    </row>
    <row r="29" spans="1:26">
      <c r="A29" s="52">
        <f>[1]工作表1!A317</f>
        <v>201704</v>
      </c>
      <c r="B29" s="36">
        <v>313</v>
      </c>
      <c r="C29" s="46">
        <v>9</v>
      </c>
      <c r="D29" s="36">
        <v>20</v>
      </c>
      <c r="E29" s="51"/>
      <c r="G29" s="35" t="s">
        <v>74</v>
      </c>
      <c r="H29" s="56">
        <v>2020</v>
      </c>
      <c r="I29" s="56">
        <v>2021</v>
      </c>
      <c r="J29" s="56">
        <v>2022</v>
      </c>
      <c r="K29" s="56"/>
      <c r="L29" s="55" t="s">
        <v>76</v>
      </c>
      <c r="N29" s="37" t="s">
        <v>75</v>
      </c>
      <c r="O29" s="56">
        <v>2020</v>
      </c>
      <c r="P29" s="56">
        <v>2021</v>
      </c>
      <c r="Q29" s="56">
        <v>2022</v>
      </c>
      <c r="S29" s="55" t="s">
        <v>76</v>
      </c>
      <c r="U29" s="35" t="s">
        <v>55</v>
      </c>
      <c r="V29" s="56">
        <v>2020</v>
      </c>
      <c r="W29" s="56">
        <v>2021</v>
      </c>
      <c r="X29" s="56">
        <v>2022</v>
      </c>
      <c r="Z29" s="55" t="s">
        <v>76</v>
      </c>
    </row>
    <row r="30" spans="1:26">
      <c r="A30" s="52">
        <f>[1]工作表1!A318</f>
        <v>201705</v>
      </c>
      <c r="B30" s="36">
        <v>374</v>
      </c>
      <c r="C30" s="46">
        <v>10</v>
      </c>
      <c r="D30" s="36">
        <v>24</v>
      </c>
      <c r="E30" s="51"/>
      <c r="G30" s="35">
        <v>1</v>
      </c>
      <c r="H30" s="54">
        <v>182</v>
      </c>
      <c r="I30" s="54">
        <v>178</v>
      </c>
      <c r="J30" s="54">
        <v>146</v>
      </c>
      <c r="K30" s="54"/>
      <c r="L30" s="53">
        <f>AVERAGE(H30:K30)</f>
        <v>168.66666666666666</v>
      </c>
      <c r="N30" s="35">
        <v>1</v>
      </c>
      <c r="O30" s="60">
        <v>9</v>
      </c>
      <c r="P30" s="60">
        <v>11</v>
      </c>
      <c r="Q30" s="60">
        <v>8</v>
      </c>
      <c r="R30" s="60"/>
      <c r="S30" s="59">
        <f>AVERAGE(O30:R30)</f>
        <v>9.3333333333333339</v>
      </c>
      <c r="U30" s="35">
        <v>1</v>
      </c>
      <c r="V30" s="57">
        <v>47</v>
      </c>
      <c r="W30" s="57">
        <v>53</v>
      </c>
      <c r="X30" s="57">
        <v>32</v>
      </c>
      <c r="Y30" s="58"/>
      <c r="Z30" s="57">
        <f>AVERAGE(V30:Y30)</f>
        <v>44</v>
      </c>
    </row>
    <row r="31" spans="1:26">
      <c r="A31" s="52">
        <f>[1]工作表1!A319</f>
        <v>201706</v>
      </c>
      <c r="B31" s="36">
        <v>406</v>
      </c>
      <c r="C31" s="46">
        <v>16</v>
      </c>
      <c r="D31" s="36">
        <v>37</v>
      </c>
      <c r="E31" s="51"/>
      <c r="G31" s="35">
        <v>2</v>
      </c>
      <c r="H31" s="54">
        <v>166</v>
      </c>
      <c r="I31" s="54">
        <v>141</v>
      </c>
      <c r="J31" s="54">
        <v>132</v>
      </c>
      <c r="K31" s="54"/>
      <c r="L31" s="53">
        <f t="shared" ref="L31:L41" si="3">AVERAGE(H31:K31)</f>
        <v>146.33333333333334</v>
      </c>
      <c r="N31" s="35">
        <v>2</v>
      </c>
      <c r="O31" s="60">
        <v>10</v>
      </c>
      <c r="P31" s="60">
        <v>6</v>
      </c>
      <c r="Q31" s="60">
        <v>10</v>
      </c>
      <c r="R31" s="60"/>
      <c r="S31" s="59">
        <f t="shared" ref="S31:S41" si="4">AVERAGE(O31:R31)</f>
        <v>8.6666666666666661</v>
      </c>
      <c r="U31" s="35">
        <v>2</v>
      </c>
      <c r="V31" s="57">
        <v>66</v>
      </c>
      <c r="W31" s="57">
        <v>43</v>
      </c>
      <c r="X31" s="57">
        <v>26</v>
      </c>
      <c r="Y31" s="58"/>
      <c r="Z31" s="57">
        <f t="shared" ref="Z31:Z41" si="5">AVERAGE(V31:Y31)</f>
        <v>45</v>
      </c>
    </row>
    <row r="32" spans="1:26">
      <c r="A32" s="52">
        <f>[1]工作表1!A320</f>
        <v>201707</v>
      </c>
      <c r="B32" s="36">
        <v>310</v>
      </c>
      <c r="C32" s="46">
        <v>22</v>
      </c>
      <c r="D32" s="36">
        <v>37</v>
      </c>
      <c r="E32" s="51"/>
      <c r="G32" s="35">
        <v>3</v>
      </c>
      <c r="H32" s="54">
        <v>185</v>
      </c>
      <c r="I32" s="54">
        <v>238</v>
      </c>
      <c r="J32" s="54">
        <v>202</v>
      </c>
      <c r="K32" s="54"/>
      <c r="L32" s="53">
        <f t="shared" si="3"/>
        <v>208.33333333333334</v>
      </c>
      <c r="N32" s="35">
        <v>3</v>
      </c>
      <c r="O32" s="60">
        <v>6</v>
      </c>
      <c r="P32" s="60">
        <v>17</v>
      </c>
      <c r="Q32" s="60">
        <v>13</v>
      </c>
      <c r="R32" s="60"/>
      <c r="S32" s="59">
        <f t="shared" si="4"/>
        <v>12</v>
      </c>
      <c r="U32" s="35">
        <v>3</v>
      </c>
      <c r="V32" s="57">
        <v>47</v>
      </c>
      <c r="W32" s="57">
        <v>68</v>
      </c>
      <c r="X32" s="57">
        <v>60</v>
      </c>
      <c r="Y32" s="58"/>
      <c r="Z32" s="57">
        <f t="shared" si="5"/>
        <v>58.333333333333336</v>
      </c>
    </row>
    <row r="33" spans="1:26">
      <c r="A33" s="52">
        <f>[1]工作表1!A321</f>
        <v>201708</v>
      </c>
      <c r="B33" s="36">
        <v>376</v>
      </c>
      <c r="C33" s="46">
        <v>12</v>
      </c>
      <c r="D33" s="36">
        <v>26</v>
      </c>
      <c r="E33" s="51"/>
      <c r="G33" s="35">
        <v>4</v>
      </c>
      <c r="H33" s="54">
        <v>188</v>
      </c>
      <c r="I33" s="54">
        <v>196</v>
      </c>
      <c r="J33" s="54">
        <v>134</v>
      </c>
      <c r="K33" s="54"/>
      <c r="L33" s="53">
        <f t="shared" si="3"/>
        <v>172.66666666666666</v>
      </c>
      <c r="N33" s="35">
        <v>4</v>
      </c>
      <c r="O33" s="60">
        <v>5</v>
      </c>
      <c r="P33" s="60">
        <v>19</v>
      </c>
      <c r="Q33" s="60">
        <v>4</v>
      </c>
      <c r="R33" s="60"/>
      <c r="S33" s="59">
        <f t="shared" si="4"/>
        <v>9.3333333333333339</v>
      </c>
      <c r="U33" s="35">
        <v>4</v>
      </c>
      <c r="V33" s="57">
        <v>45</v>
      </c>
      <c r="W33" s="57">
        <v>42</v>
      </c>
      <c r="X33" s="57">
        <v>41</v>
      </c>
      <c r="Y33" s="58"/>
      <c r="Z33" s="57">
        <f t="shared" si="5"/>
        <v>42.666666666666664</v>
      </c>
    </row>
    <row r="34" spans="1:26">
      <c r="A34" s="52">
        <f>[1]工作表1!A322</f>
        <v>201709</v>
      </c>
      <c r="B34" s="36">
        <v>344</v>
      </c>
      <c r="C34" s="46">
        <v>5</v>
      </c>
      <c r="D34" s="36">
        <v>20</v>
      </c>
      <c r="E34" s="51"/>
      <c r="G34" s="35">
        <v>5</v>
      </c>
      <c r="H34" s="54">
        <v>206</v>
      </c>
      <c r="I34" s="54">
        <v>147</v>
      </c>
      <c r="J34" s="54">
        <v>139</v>
      </c>
      <c r="K34" s="54"/>
      <c r="L34" s="53">
        <f t="shared" si="3"/>
        <v>164</v>
      </c>
      <c r="N34" s="35">
        <v>5</v>
      </c>
      <c r="O34" s="60">
        <v>10</v>
      </c>
      <c r="P34" s="60">
        <v>11</v>
      </c>
      <c r="Q34" s="60">
        <v>5</v>
      </c>
      <c r="R34" s="60"/>
      <c r="S34" s="59">
        <f t="shared" si="4"/>
        <v>8.6666666666666661</v>
      </c>
      <c r="U34" s="35">
        <v>5</v>
      </c>
      <c r="V34" s="57">
        <v>53</v>
      </c>
      <c r="W34" s="57">
        <v>34</v>
      </c>
      <c r="X34" s="57">
        <v>29</v>
      </c>
      <c r="Y34" s="58"/>
      <c r="Z34" s="57">
        <f t="shared" si="5"/>
        <v>38.666666666666664</v>
      </c>
    </row>
    <row r="35" spans="1:26">
      <c r="A35" s="52">
        <f>[1]工作表1!A323</f>
        <v>201710</v>
      </c>
      <c r="B35" s="36">
        <v>263</v>
      </c>
      <c r="C35" s="46">
        <v>13</v>
      </c>
      <c r="D35" s="36">
        <v>33</v>
      </c>
      <c r="E35" s="51"/>
      <c r="G35" s="35">
        <v>6</v>
      </c>
      <c r="H35" s="54">
        <v>209</v>
      </c>
      <c r="I35" s="54">
        <v>150</v>
      </c>
      <c r="J35" s="54">
        <v>150</v>
      </c>
      <c r="K35" s="54"/>
      <c r="L35" s="53">
        <f t="shared" si="3"/>
        <v>169.66666666666666</v>
      </c>
      <c r="N35" s="35">
        <v>6</v>
      </c>
      <c r="O35" s="60">
        <v>7</v>
      </c>
      <c r="P35" s="60">
        <v>12</v>
      </c>
      <c r="Q35" s="60">
        <v>3</v>
      </c>
      <c r="R35" s="60"/>
      <c r="S35" s="59">
        <f t="shared" si="4"/>
        <v>7.333333333333333</v>
      </c>
      <c r="U35" s="35">
        <v>6</v>
      </c>
      <c r="V35" s="57">
        <v>55</v>
      </c>
      <c r="W35" s="57">
        <v>39</v>
      </c>
      <c r="X35" s="57">
        <v>35</v>
      </c>
      <c r="Y35" s="58"/>
      <c r="Z35" s="57">
        <f t="shared" si="5"/>
        <v>43</v>
      </c>
    </row>
    <row r="36" spans="1:26">
      <c r="A36" s="52">
        <f>[1]工作表1!A324</f>
        <v>201711</v>
      </c>
      <c r="B36" s="36">
        <v>307</v>
      </c>
      <c r="C36" s="46">
        <v>11</v>
      </c>
      <c r="D36" s="36">
        <v>27</v>
      </c>
      <c r="E36" s="51"/>
      <c r="G36" s="35">
        <v>7</v>
      </c>
      <c r="H36" s="54">
        <v>230</v>
      </c>
      <c r="I36" s="54">
        <v>153</v>
      </c>
      <c r="J36" s="54">
        <v>137</v>
      </c>
      <c r="K36" s="54"/>
      <c r="L36" s="53">
        <f t="shared" si="3"/>
        <v>173.33333333333334</v>
      </c>
      <c r="N36" s="35">
        <v>7</v>
      </c>
      <c r="O36" s="60">
        <v>9</v>
      </c>
      <c r="P36" s="60">
        <v>11</v>
      </c>
      <c r="Q36" s="60">
        <v>9</v>
      </c>
      <c r="R36" s="60"/>
      <c r="S36" s="59">
        <f t="shared" si="4"/>
        <v>9.6666666666666661</v>
      </c>
      <c r="U36" s="35">
        <v>7</v>
      </c>
      <c r="V36" s="57">
        <v>60</v>
      </c>
      <c r="W36" s="57">
        <v>47</v>
      </c>
      <c r="X36" s="57">
        <v>36</v>
      </c>
      <c r="Y36" s="58"/>
      <c r="Z36" s="57">
        <f t="shared" si="5"/>
        <v>47.666666666666664</v>
      </c>
    </row>
    <row r="37" spans="1:26">
      <c r="A37" s="52">
        <f>[1]工作表1!A325</f>
        <v>201712</v>
      </c>
      <c r="B37" s="36">
        <v>299</v>
      </c>
      <c r="C37" s="46">
        <v>12</v>
      </c>
      <c r="D37" s="36">
        <v>42</v>
      </c>
      <c r="E37" s="51"/>
      <c r="G37" s="35">
        <v>8</v>
      </c>
      <c r="H37" s="54">
        <v>200</v>
      </c>
      <c r="I37" s="54">
        <v>185</v>
      </c>
      <c r="J37" s="54">
        <v>172</v>
      </c>
      <c r="K37" s="54"/>
      <c r="L37" s="53">
        <f t="shared" si="3"/>
        <v>185.66666666666666</v>
      </c>
      <c r="N37" s="35">
        <v>8</v>
      </c>
      <c r="O37" s="60">
        <v>10</v>
      </c>
      <c r="P37" s="60">
        <v>11</v>
      </c>
      <c r="Q37" s="60">
        <v>8</v>
      </c>
      <c r="R37" s="60"/>
      <c r="S37" s="59">
        <f t="shared" si="4"/>
        <v>9.6666666666666661</v>
      </c>
      <c r="U37" s="35">
        <v>8</v>
      </c>
      <c r="V37" s="57">
        <v>38</v>
      </c>
      <c r="W37" s="57">
        <v>48</v>
      </c>
      <c r="X37" s="57">
        <v>29</v>
      </c>
      <c r="Y37" s="58"/>
      <c r="Z37" s="57">
        <f t="shared" si="5"/>
        <v>38.333333333333336</v>
      </c>
    </row>
    <row r="38" spans="1:26">
      <c r="A38" s="52">
        <f>[1]工作表1!A326</f>
        <v>201801</v>
      </c>
      <c r="B38" s="36">
        <v>260</v>
      </c>
      <c r="C38" s="46">
        <v>9</v>
      </c>
      <c r="D38" s="36">
        <v>37</v>
      </c>
      <c r="E38" s="51"/>
      <c r="G38" s="35">
        <v>9</v>
      </c>
      <c r="H38" s="54">
        <v>215</v>
      </c>
      <c r="I38" s="54">
        <v>184</v>
      </c>
      <c r="J38" s="54">
        <v>136</v>
      </c>
      <c r="K38" s="54"/>
      <c r="L38" s="53">
        <f t="shared" si="3"/>
        <v>178.33333333333334</v>
      </c>
      <c r="N38" s="35">
        <v>9</v>
      </c>
      <c r="O38" s="60">
        <v>16</v>
      </c>
      <c r="P38" s="60">
        <v>7</v>
      </c>
      <c r="Q38" s="60">
        <v>7</v>
      </c>
      <c r="R38" s="60"/>
      <c r="S38" s="59">
        <f t="shared" si="4"/>
        <v>10</v>
      </c>
      <c r="U38" s="35">
        <v>9</v>
      </c>
      <c r="V38" s="57">
        <v>44</v>
      </c>
      <c r="W38" s="57">
        <v>40</v>
      </c>
      <c r="X38" s="57">
        <v>48</v>
      </c>
      <c r="Y38" s="58"/>
      <c r="Z38" s="57">
        <f t="shared" si="5"/>
        <v>44</v>
      </c>
    </row>
    <row r="39" spans="1:26">
      <c r="A39" s="52">
        <f>[1]工作表1!A327</f>
        <v>201802</v>
      </c>
      <c r="B39" s="36">
        <v>198</v>
      </c>
      <c r="C39" s="46">
        <v>10</v>
      </c>
      <c r="D39" s="36">
        <v>29</v>
      </c>
      <c r="E39" s="51"/>
      <c r="G39" s="35">
        <v>10</v>
      </c>
      <c r="H39" s="54">
        <v>188</v>
      </c>
      <c r="I39" s="54">
        <v>168</v>
      </c>
      <c r="J39" s="54">
        <v>153</v>
      </c>
      <c r="K39" s="54"/>
      <c r="L39" s="53">
        <f t="shared" si="3"/>
        <v>169.66666666666666</v>
      </c>
      <c r="N39" s="35">
        <v>10</v>
      </c>
      <c r="O39" s="60">
        <v>8</v>
      </c>
      <c r="P39" s="60">
        <v>16</v>
      </c>
      <c r="Q39" s="60">
        <v>13</v>
      </c>
      <c r="R39" s="60"/>
      <c r="S39" s="59">
        <f t="shared" si="4"/>
        <v>12.333333333333334</v>
      </c>
      <c r="U39" s="35">
        <v>10</v>
      </c>
      <c r="V39" s="57">
        <v>46</v>
      </c>
      <c r="W39" s="57">
        <v>42</v>
      </c>
      <c r="X39" s="57">
        <v>53</v>
      </c>
      <c r="Y39" s="58"/>
      <c r="Z39" s="57">
        <f t="shared" si="5"/>
        <v>47</v>
      </c>
    </row>
    <row r="40" spans="1:26">
      <c r="A40" s="52">
        <f>[1]工作表1!A328</f>
        <v>201803</v>
      </c>
      <c r="B40" s="36">
        <v>287</v>
      </c>
      <c r="C40" s="46">
        <v>13</v>
      </c>
      <c r="D40" s="36">
        <v>55</v>
      </c>
      <c r="E40" s="51"/>
      <c r="G40" s="35">
        <v>11</v>
      </c>
      <c r="H40" s="54">
        <v>156</v>
      </c>
      <c r="I40" s="54">
        <v>172</v>
      </c>
      <c r="J40" s="54">
        <v>163</v>
      </c>
      <c r="K40" s="54"/>
      <c r="L40" s="53">
        <f t="shared" si="3"/>
        <v>163.66666666666666</v>
      </c>
      <c r="N40" s="35">
        <v>11</v>
      </c>
      <c r="O40" s="60">
        <v>13</v>
      </c>
      <c r="P40" s="60">
        <v>7</v>
      </c>
      <c r="Q40" s="60">
        <v>14</v>
      </c>
      <c r="R40" s="60"/>
      <c r="S40" s="59">
        <f t="shared" si="4"/>
        <v>11.333333333333334</v>
      </c>
      <c r="U40" s="35">
        <v>11</v>
      </c>
      <c r="V40" s="57">
        <v>38</v>
      </c>
      <c r="W40" s="57">
        <v>40</v>
      </c>
      <c r="X40" s="58">
        <v>59</v>
      </c>
      <c r="Y40" s="58"/>
      <c r="Z40" s="57">
        <f t="shared" si="5"/>
        <v>45.666666666666664</v>
      </c>
    </row>
    <row r="41" spans="1:26">
      <c r="A41" s="52">
        <f>[1]工作表1!A329</f>
        <v>201804</v>
      </c>
      <c r="B41" s="36">
        <v>260</v>
      </c>
      <c r="C41" s="46">
        <v>14</v>
      </c>
      <c r="D41" s="36">
        <v>38</v>
      </c>
      <c r="E41" s="51"/>
      <c r="G41" s="35">
        <v>12</v>
      </c>
      <c r="H41" s="54">
        <v>181</v>
      </c>
      <c r="I41" s="54">
        <v>157</v>
      </c>
      <c r="J41" s="54">
        <v>161</v>
      </c>
      <c r="K41" s="54"/>
      <c r="L41" s="53">
        <f t="shared" si="3"/>
        <v>166.33333333333334</v>
      </c>
      <c r="N41" s="35">
        <v>12</v>
      </c>
      <c r="O41" s="60">
        <v>5</v>
      </c>
      <c r="P41" s="60">
        <v>17</v>
      </c>
      <c r="Q41" s="60">
        <v>10</v>
      </c>
      <c r="R41" s="60"/>
      <c r="S41" s="59">
        <f t="shared" si="4"/>
        <v>10.666666666666666</v>
      </c>
      <c r="U41" s="35">
        <v>12</v>
      </c>
      <c r="V41" s="57">
        <v>64</v>
      </c>
      <c r="W41" s="57">
        <v>64</v>
      </c>
      <c r="X41" s="58">
        <v>58</v>
      </c>
      <c r="Y41" s="58"/>
      <c r="Z41" s="57">
        <f t="shared" si="5"/>
        <v>62</v>
      </c>
    </row>
    <row r="42" spans="1:26">
      <c r="A42" s="52">
        <f>[1]工作表1!A330</f>
        <v>201805</v>
      </c>
      <c r="B42" s="36">
        <v>313</v>
      </c>
      <c r="C42" s="46">
        <v>7</v>
      </c>
      <c r="D42" s="36">
        <v>44</v>
      </c>
      <c r="E42" s="51"/>
    </row>
    <row r="43" spans="1:26">
      <c r="A43" s="52">
        <f>[1]工作表1!A331</f>
        <v>201806</v>
      </c>
      <c r="B43" s="36">
        <v>265</v>
      </c>
      <c r="C43" s="46">
        <v>5</v>
      </c>
      <c r="D43" s="36">
        <v>30</v>
      </c>
      <c r="E43" s="51"/>
      <c r="G43" s="36" t="s">
        <v>68</v>
      </c>
      <c r="H43" s="56">
        <v>2020</v>
      </c>
      <c r="I43" s="56">
        <v>2021</v>
      </c>
      <c r="J43" s="56">
        <v>2022</v>
      </c>
      <c r="L43" s="55" t="s">
        <v>76</v>
      </c>
    </row>
    <row r="44" spans="1:26">
      <c r="A44" s="52">
        <f>[1]工作表1!A332</f>
        <v>201807</v>
      </c>
      <c r="B44" s="36">
        <v>235</v>
      </c>
      <c r="C44" s="46">
        <v>17</v>
      </c>
      <c r="D44" s="36">
        <v>52</v>
      </c>
      <c r="E44" s="51"/>
      <c r="G44" s="35">
        <v>1</v>
      </c>
      <c r="H44" s="54">
        <v>19</v>
      </c>
      <c r="I44" s="54">
        <v>116</v>
      </c>
      <c r="J44" s="54">
        <v>1821</v>
      </c>
      <c r="L44" s="53">
        <f>AVERAGE(H44:K44)</f>
        <v>652</v>
      </c>
    </row>
    <row r="45" spans="1:26">
      <c r="A45" s="52">
        <f>[1]工作表1!A333</f>
        <v>201808</v>
      </c>
      <c r="B45" s="36">
        <v>291</v>
      </c>
      <c r="C45" s="46">
        <v>14</v>
      </c>
      <c r="D45" s="36">
        <v>39</v>
      </c>
      <c r="E45" s="51"/>
      <c r="G45" s="35">
        <v>2</v>
      </c>
      <c r="H45" s="54">
        <v>26</v>
      </c>
      <c r="I45" s="54">
        <v>30</v>
      </c>
      <c r="J45" s="54">
        <v>1662</v>
      </c>
      <c r="L45" s="53">
        <f t="shared" ref="L45:L55" si="6">AVERAGE(H45:K45)</f>
        <v>572.66666666666663</v>
      </c>
    </row>
    <row r="46" spans="1:26">
      <c r="A46" s="52">
        <f>[1]工作表1!A334</f>
        <v>201809</v>
      </c>
      <c r="B46" s="36">
        <v>251</v>
      </c>
      <c r="C46" s="46">
        <v>18</v>
      </c>
      <c r="D46" s="36">
        <v>30</v>
      </c>
      <c r="E46" s="51"/>
      <c r="G46" s="35">
        <v>3</v>
      </c>
      <c r="H46" s="54">
        <v>330</v>
      </c>
      <c r="I46" s="54">
        <v>87</v>
      </c>
      <c r="J46" s="54">
        <v>3181</v>
      </c>
      <c r="L46" s="53">
        <f t="shared" si="6"/>
        <v>1199.3333333333333</v>
      </c>
    </row>
    <row r="47" spans="1:26">
      <c r="A47" s="52">
        <f>[1]工作表1!A335</f>
        <v>201810</v>
      </c>
      <c r="B47" s="36">
        <v>276</v>
      </c>
      <c r="C47" s="46">
        <v>14</v>
      </c>
      <c r="D47" s="36">
        <v>47</v>
      </c>
      <c r="E47" s="51"/>
      <c r="G47" s="35">
        <v>4</v>
      </c>
      <c r="H47" s="54">
        <v>61</v>
      </c>
      <c r="I47" s="54">
        <v>108</v>
      </c>
      <c r="J47" s="54">
        <v>120457</v>
      </c>
      <c r="L47" s="53">
        <f t="shared" si="6"/>
        <v>40208.666666666664</v>
      </c>
    </row>
    <row r="48" spans="1:26">
      <c r="A48" s="52">
        <f>[1]工作表1!A336</f>
        <v>201811</v>
      </c>
      <c r="B48" s="36">
        <v>252</v>
      </c>
      <c r="C48" s="46">
        <v>10</v>
      </c>
      <c r="D48" s="36">
        <v>51</v>
      </c>
      <c r="E48" s="51"/>
      <c r="G48" s="35">
        <v>5</v>
      </c>
      <c r="H48" s="54">
        <v>9</v>
      </c>
      <c r="I48" s="54">
        <v>8924</v>
      </c>
      <c r="J48" s="54">
        <v>1982715</v>
      </c>
      <c r="L48" s="53">
        <f t="shared" si="6"/>
        <v>663882.66666666663</v>
      </c>
    </row>
    <row r="49" spans="1:12">
      <c r="A49" s="52">
        <f>[1]工作表1!A337</f>
        <v>201812</v>
      </c>
      <c r="B49" s="36">
        <v>270</v>
      </c>
      <c r="C49" s="46">
        <v>12</v>
      </c>
      <c r="D49" s="36">
        <v>63</v>
      </c>
      <c r="E49" s="51"/>
      <c r="G49" s="35">
        <v>6</v>
      </c>
      <c r="H49" s="54">
        <v>6</v>
      </c>
      <c r="I49" s="54">
        <v>4871</v>
      </c>
      <c r="J49" s="54">
        <v>1677413</v>
      </c>
      <c r="L49" s="53">
        <f t="shared" si="6"/>
        <v>560763.33333333337</v>
      </c>
    </row>
    <row r="50" spans="1:12">
      <c r="A50" s="52">
        <f>[1]工作表1!A338</f>
        <v>201901</v>
      </c>
      <c r="B50" s="36">
        <v>324</v>
      </c>
      <c r="C50" s="46">
        <v>11</v>
      </c>
      <c r="D50" s="36">
        <v>46</v>
      </c>
      <c r="E50" s="51"/>
      <c r="G50" s="35">
        <v>7</v>
      </c>
      <c r="H50" s="54">
        <v>29</v>
      </c>
      <c r="I50" s="54">
        <v>778</v>
      </c>
      <c r="J50" s="54">
        <v>801180</v>
      </c>
      <c r="L50" s="53">
        <f t="shared" si="6"/>
        <v>267329</v>
      </c>
    </row>
    <row r="51" spans="1:12">
      <c r="A51" s="52">
        <f>[1]工作表1!A339</f>
        <v>201902</v>
      </c>
      <c r="B51" s="36">
        <v>238</v>
      </c>
      <c r="C51" s="46">
        <v>8</v>
      </c>
      <c r="D51" s="36">
        <v>39</v>
      </c>
      <c r="E51" s="51"/>
      <c r="G51" s="35">
        <v>8</v>
      </c>
      <c r="H51" s="54">
        <v>17</v>
      </c>
      <c r="I51" s="54">
        <v>316</v>
      </c>
      <c r="J51" s="54">
        <v>737507</v>
      </c>
      <c r="L51" s="53">
        <f t="shared" si="6"/>
        <v>245946.66666666666</v>
      </c>
    </row>
    <row r="52" spans="1:12">
      <c r="A52" s="52">
        <f>[1]工作表1!A340</f>
        <v>201903</v>
      </c>
      <c r="B52" s="36">
        <v>257</v>
      </c>
      <c r="C52" s="46">
        <v>7</v>
      </c>
      <c r="D52" s="36">
        <v>55</v>
      </c>
      <c r="E52" s="51"/>
      <c r="G52" s="35">
        <v>9</v>
      </c>
      <c r="H52" s="54">
        <v>25</v>
      </c>
      <c r="I52" s="54">
        <v>209</v>
      </c>
      <c r="J52" s="54">
        <v>1162287</v>
      </c>
      <c r="L52" s="53">
        <f t="shared" si="6"/>
        <v>387507</v>
      </c>
    </row>
    <row r="53" spans="1:12">
      <c r="A53" s="52">
        <f>[1]工作表1!A341</f>
        <v>201904</v>
      </c>
      <c r="B53" s="36">
        <v>274</v>
      </c>
      <c r="C53" s="46">
        <v>9</v>
      </c>
      <c r="D53" s="36">
        <v>42</v>
      </c>
      <c r="E53" s="51"/>
      <c r="G53" s="35">
        <v>10</v>
      </c>
      <c r="H53" s="54">
        <v>53</v>
      </c>
      <c r="I53" s="54">
        <v>167</v>
      </c>
      <c r="J53" s="54">
        <v>1242340</v>
      </c>
      <c r="L53" s="53">
        <f t="shared" si="6"/>
        <v>414186.66666666669</v>
      </c>
    </row>
    <row r="54" spans="1:12">
      <c r="A54" s="52">
        <f>[1]工作表1!A342</f>
        <v>201905</v>
      </c>
      <c r="B54" s="36">
        <v>249</v>
      </c>
      <c r="C54" s="46">
        <v>5</v>
      </c>
      <c r="D54" s="36">
        <v>60</v>
      </c>
      <c r="E54" s="51"/>
      <c r="G54" s="35">
        <v>11</v>
      </c>
      <c r="H54" s="54">
        <v>120</v>
      </c>
      <c r="I54" s="54">
        <v>207</v>
      </c>
      <c r="J54" s="54">
        <v>581708</v>
      </c>
      <c r="L54" s="53">
        <f t="shared" si="6"/>
        <v>194011.66666666666</v>
      </c>
    </row>
    <row r="55" spans="1:12">
      <c r="A55" s="52">
        <f>[1]工作表1!A343</f>
        <v>201906</v>
      </c>
      <c r="B55" s="36">
        <v>205</v>
      </c>
      <c r="C55" s="46">
        <v>12</v>
      </c>
      <c r="D55" s="36">
        <v>60</v>
      </c>
      <c r="E55" s="51"/>
      <c r="G55" s="35">
        <v>12</v>
      </c>
      <c r="H55" s="54">
        <v>128</v>
      </c>
      <c r="I55" s="54">
        <v>490</v>
      </c>
      <c r="J55" s="54">
        <v>543900</v>
      </c>
      <c r="L55" s="53">
        <f t="shared" si="6"/>
        <v>181506</v>
      </c>
    </row>
    <row r="56" spans="1:12">
      <c r="A56" s="52">
        <f>[1]工作表1!A344</f>
        <v>201907</v>
      </c>
      <c r="B56" s="36">
        <v>238</v>
      </c>
      <c r="C56" s="46">
        <v>10</v>
      </c>
      <c r="D56" s="36">
        <v>47</v>
      </c>
      <c r="E56" s="51"/>
    </row>
    <row r="57" spans="1:12">
      <c r="A57" s="52">
        <f>[1]工作表1!A345</f>
        <v>201908</v>
      </c>
      <c r="B57" s="36">
        <v>229</v>
      </c>
      <c r="C57" s="46">
        <v>10</v>
      </c>
      <c r="D57" s="36">
        <v>49</v>
      </c>
      <c r="E57" s="51"/>
    </row>
    <row r="58" spans="1:12">
      <c r="A58" s="52">
        <f>[1]工作表1!A346</f>
        <v>201909</v>
      </c>
      <c r="B58" s="36">
        <v>199</v>
      </c>
      <c r="C58" s="46">
        <v>8</v>
      </c>
      <c r="D58" s="36">
        <v>41</v>
      </c>
      <c r="E58" s="51"/>
    </row>
    <row r="59" spans="1:12">
      <c r="A59" s="52">
        <f>[1]工作表1!A347</f>
        <v>201910</v>
      </c>
      <c r="B59" s="36">
        <v>248</v>
      </c>
      <c r="C59" s="46">
        <v>12</v>
      </c>
      <c r="D59" s="36">
        <v>59</v>
      </c>
      <c r="E59" s="51"/>
    </row>
    <row r="60" spans="1:12">
      <c r="A60" s="52">
        <v>201911</v>
      </c>
      <c r="B60" s="36">
        <v>187</v>
      </c>
      <c r="C60" s="46">
        <v>10</v>
      </c>
      <c r="D60" s="36">
        <v>56</v>
      </c>
      <c r="E60" s="51"/>
    </row>
    <row r="61" spans="1:12" ht="15" thickBot="1">
      <c r="A61" s="52">
        <v>201912</v>
      </c>
      <c r="B61" s="36">
        <v>209</v>
      </c>
      <c r="C61" s="46">
        <v>9</v>
      </c>
      <c r="D61" s="36">
        <v>73</v>
      </c>
      <c r="E61" s="51"/>
    </row>
    <row r="62" spans="1:12">
      <c r="A62" s="50">
        <v>202001</v>
      </c>
      <c r="B62" s="48">
        <v>182</v>
      </c>
      <c r="C62" s="49">
        <v>9</v>
      </c>
      <c r="D62" s="48">
        <v>47</v>
      </c>
      <c r="E62" s="47">
        <v>19</v>
      </c>
    </row>
    <row r="63" spans="1:12">
      <c r="A63" s="44">
        <v>202002</v>
      </c>
      <c r="B63" s="36">
        <v>166</v>
      </c>
      <c r="C63" s="46">
        <v>10</v>
      </c>
      <c r="D63" s="36">
        <v>66</v>
      </c>
      <c r="E63" s="45">
        <v>26</v>
      </c>
    </row>
    <row r="64" spans="1:12">
      <c r="A64" s="44">
        <v>202003</v>
      </c>
      <c r="B64" s="36">
        <v>185</v>
      </c>
      <c r="C64" s="46">
        <v>6</v>
      </c>
      <c r="D64" s="36">
        <v>47</v>
      </c>
      <c r="E64" s="45">
        <v>330</v>
      </c>
    </row>
    <row r="65" spans="1:19">
      <c r="A65" s="44">
        <v>202004</v>
      </c>
      <c r="B65" s="36">
        <v>188</v>
      </c>
      <c r="C65" s="46">
        <v>5</v>
      </c>
      <c r="D65" s="36">
        <v>45</v>
      </c>
      <c r="E65" s="45">
        <v>61</v>
      </c>
    </row>
    <row r="66" spans="1:19">
      <c r="A66" s="44">
        <v>202005</v>
      </c>
      <c r="B66" s="36">
        <v>206</v>
      </c>
      <c r="C66" s="46">
        <v>10</v>
      </c>
      <c r="D66" s="36">
        <v>53</v>
      </c>
      <c r="E66" s="45">
        <v>9</v>
      </c>
    </row>
    <row r="67" spans="1:19">
      <c r="A67" s="44">
        <v>202006</v>
      </c>
      <c r="B67" s="36">
        <v>209</v>
      </c>
      <c r="C67" s="46">
        <v>7</v>
      </c>
      <c r="D67" s="36">
        <v>55</v>
      </c>
      <c r="E67" s="45">
        <v>6</v>
      </c>
    </row>
    <row r="68" spans="1:19">
      <c r="A68" s="44">
        <v>202007</v>
      </c>
      <c r="B68" s="36">
        <v>230</v>
      </c>
      <c r="C68" s="46">
        <v>9</v>
      </c>
      <c r="D68" s="36">
        <v>60</v>
      </c>
      <c r="E68" s="45">
        <v>29</v>
      </c>
    </row>
    <row r="69" spans="1:19">
      <c r="A69" s="44">
        <v>202008</v>
      </c>
      <c r="B69" s="36">
        <v>200</v>
      </c>
      <c r="C69" s="46">
        <v>10</v>
      </c>
      <c r="D69" s="36">
        <v>38</v>
      </c>
      <c r="E69" s="45">
        <v>17</v>
      </c>
    </row>
    <row r="70" spans="1:19">
      <c r="A70" s="44">
        <v>202009</v>
      </c>
      <c r="B70" s="36">
        <v>215</v>
      </c>
      <c r="C70" s="46">
        <v>16</v>
      </c>
      <c r="D70" s="36">
        <v>44</v>
      </c>
      <c r="E70" s="45">
        <v>25</v>
      </c>
    </row>
    <row r="71" spans="1:19">
      <c r="A71" s="44">
        <v>202010</v>
      </c>
      <c r="B71" s="36">
        <v>188</v>
      </c>
      <c r="C71" s="46">
        <v>8</v>
      </c>
      <c r="D71" s="36">
        <v>46</v>
      </c>
      <c r="E71" s="45">
        <v>53</v>
      </c>
    </row>
    <row r="72" spans="1:19">
      <c r="A72" s="44">
        <v>202011</v>
      </c>
      <c r="B72" s="36">
        <v>156</v>
      </c>
      <c r="C72" s="46">
        <v>13</v>
      </c>
      <c r="D72" s="36">
        <v>38</v>
      </c>
      <c r="E72" s="45">
        <v>120</v>
      </c>
    </row>
    <row r="73" spans="1:19">
      <c r="A73" s="44">
        <v>202012</v>
      </c>
      <c r="B73" s="36">
        <v>181</v>
      </c>
      <c r="C73" s="46">
        <v>5</v>
      </c>
      <c r="D73" s="36">
        <v>64</v>
      </c>
      <c r="E73" s="45">
        <v>128</v>
      </c>
    </row>
    <row r="74" spans="1:19">
      <c r="A74" s="44">
        <v>202101</v>
      </c>
      <c r="B74" s="36">
        <v>178</v>
      </c>
      <c r="C74" s="46">
        <v>11</v>
      </c>
      <c r="D74" s="36">
        <v>53</v>
      </c>
      <c r="E74" s="45">
        <v>116</v>
      </c>
    </row>
    <row r="75" spans="1:19">
      <c r="A75" s="44">
        <v>202102</v>
      </c>
      <c r="B75" s="36">
        <v>141</v>
      </c>
      <c r="C75" s="46">
        <v>6</v>
      </c>
      <c r="D75" s="36">
        <v>43</v>
      </c>
      <c r="E75" s="45">
        <v>30</v>
      </c>
    </row>
    <row r="76" spans="1:19">
      <c r="A76" s="44">
        <v>202103</v>
      </c>
      <c r="B76" s="36">
        <v>238</v>
      </c>
      <c r="C76" s="46">
        <v>17</v>
      </c>
      <c r="D76" s="36">
        <v>68</v>
      </c>
      <c r="E76" s="45">
        <v>87</v>
      </c>
      <c r="P76" s="36"/>
      <c r="Q76" s="36"/>
      <c r="R76" s="36"/>
      <c r="S76" s="36"/>
    </row>
    <row r="77" spans="1:19">
      <c r="A77" s="44">
        <v>202104</v>
      </c>
      <c r="B77" s="36">
        <v>196</v>
      </c>
      <c r="C77" s="46">
        <v>19</v>
      </c>
      <c r="D77" s="36">
        <v>42</v>
      </c>
      <c r="E77" s="45">
        <v>108</v>
      </c>
      <c r="P77" s="36"/>
      <c r="Q77" s="36"/>
      <c r="R77" s="36"/>
      <c r="S77" s="36"/>
    </row>
    <row r="78" spans="1:19">
      <c r="A78" s="44">
        <v>202105</v>
      </c>
      <c r="B78" s="36">
        <v>147</v>
      </c>
      <c r="C78" s="46">
        <v>11</v>
      </c>
      <c r="D78" s="36">
        <v>34</v>
      </c>
      <c r="E78" s="45">
        <v>8924</v>
      </c>
      <c r="P78" s="36"/>
      <c r="Q78" s="36"/>
      <c r="R78" s="36"/>
      <c r="S78" s="36"/>
    </row>
    <row r="79" spans="1:19">
      <c r="A79" s="44">
        <v>202106</v>
      </c>
      <c r="B79" s="36">
        <v>150</v>
      </c>
      <c r="C79" s="46">
        <v>12</v>
      </c>
      <c r="D79" s="36">
        <v>39</v>
      </c>
      <c r="E79" s="45">
        <v>4871</v>
      </c>
      <c r="P79" s="36"/>
      <c r="Q79" s="36"/>
      <c r="R79" s="36"/>
      <c r="S79" s="36"/>
    </row>
    <row r="80" spans="1:19">
      <c r="A80" s="44">
        <v>202107</v>
      </c>
      <c r="B80" s="36">
        <v>153</v>
      </c>
      <c r="C80" s="46">
        <v>11</v>
      </c>
      <c r="D80" s="36">
        <v>47</v>
      </c>
      <c r="E80" s="45">
        <v>778</v>
      </c>
      <c r="P80" s="36"/>
      <c r="Q80" s="36"/>
      <c r="R80" s="36"/>
      <c r="S80" s="36"/>
    </row>
    <row r="81" spans="1:19">
      <c r="A81" s="44">
        <v>202108</v>
      </c>
      <c r="B81" s="36">
        <v>185</v>
      </c>
      <c r="C81" s="46">
        <v>11</v>
      </c>
      <c r="D81" s="36">
        <v>48</v>
      </c>
      <c r="E81" s="45">
        <v>316</v>
      </c>
      <c r="P81" s="36"/>
      <c r="Q81" s="36"/>
      <c r="R81" s="36"/>
      <c r="S81" s="36"/>
    </row>
    <row r="82" spans="1:19">
      <c r="A82" s="44">
        <v>202109</v>
      </c>
      <c r="B82" s="36">
        <v>184</v>
      </c>
      <c r="C82" s="46">
        <v>7</v>
      </c>
      <c r="D82" s="36">
        <v>40</v>
      </c>
      <c r="E82" s="45">
        <v>209</v>
      </c>
      <c r="P82" s="36"/>
      <c r="Q82" s="36"/>
      <c r="R82" s="36"/>
      <c r="S82" s="36"/>
    </row>
    <row r="83" spans="1:19">
      <c r="A83" s="44">
        <v>202110</v>
      </c>
      <c r="B83" s="36">
        <v>168</v>
      </c>
      <c r="C83" s="46">
        <v>16</v>
      </c>
      <c r="D83" s="36">
        <v>42</v>
      </c>
      <c r="E83" s="45">
        <v>167</v>
      </c>
      <c r="P83" s="36"/>
      <c r="Q83" s="36"/>
      <c r="R83" s="36"/>
      <c r="S83" s="36"/>
    </row>
    <row r="84" spans="1:19">
      <c r="A84" s="44">
        <v>202111</v>
      </c>
      <c r="B84" s="36">
        <v>172</v>
      </c>
      <c r="C84" s="46">
        <v>7</v>
      </c>
      <c r="D84" s="36">
        <v>40</v>
      </c>
      <c r="E84" s="45">
        <v>207</v>
      </c>
      <c r="P84" s="36"/>
      <c r="Q84" s="36"/>
      <c r="R84" s="36"/>
      <c r="S84" s="36"/>
    </row>
    <row r="85" spans="1:19">
      <c r="A85" s="44">
        <v>202112</v>
      </c>
      <c r="B85" s="36">
        <v>157</v>
      </c>
      <c r="C85" s="46">
        <v>17</v>
      </c>
      <c r="D85" s="36">
        <v>64</v>
      </c>
      <c r="E85" s="45">
        <v>490</v>
      </c>
      <c r="P85" s="36"/>
      <c r="Q85" s="36"/>
      <c r="R85" s="36"/>
      <c r="S85" s="36"/>
    </row>
    <row r="86" spans="1:19">
      <c r="A86" s="44">
        <v>202201</v>
      </c>
      <c r="B86" s="36">
        <v>146</v>
      </c>
      <c r="C86" s="46">
        <v>8</v>
      </c>
      <c r="D86" s="36">
        <v>32</v>
      </c>
      <c r="E86" s="45">
        <v>1821</v>
      </c>
      <c r="P86" s="36"/>
      <c r="Q86" s="36"/>
      <c r="R86" s="36"/>
      <c r="S86" s="36"/>
    </row>
    <row r="87" spans="1:19">
      <c r="A87" s="44">
        <v>202202</v>
      </c>
      <c r="B87" s="36">
        <v>132</v>
      </c>
      <c r="C87" s="46">
        <v>10</v>
      </c>
      <c r="D87" s="36">
        <v>26</v>
      </c>
      <c r="E87" s="45">
        <v>1662</v>
      </c>
      <c r="P87" s="36"/>
      <c r="Q87" s="36"/>
      <c r="R87" s="36"/>
      <c r="S87" s="36"/>
    </row>
    <row r="88" spans="1:19">
      <c r="A88" s="44">
        <v>202203</v>
      </c>
      <c r="B88" s="36">
        <v>202</v>
      </c>
      <c r="C88" s="46">
        <v>13</v>
      </c>
      <c r="D88" s="36">
        <v>60</v>
      </c>
      <c r="E88" s="45">
        <v>3181</v>
      </c>
    </row>
    <row r="89" spans="1:19">
      <c r="A89" s="44">
        <v>202204</v>
      </c>
      <c r="B89" s="36">
        <v>134</v>
      </c>
      <c r="C89" s="46">
        <v>4</v>
      </c>
      <c r="D89" s="36">
        <v>41</v>
      </c>
      <c r="E89" s="45">
        <v>120457</v>
      </c>
    </row>
    <row r="90" spans="1:19">
      <c r="A90" s="44">
        <v>202205</v>
      </c>
      <c r="B90" s="36">
        <v>139</v>
      </c>
      <c r="C90" s="46">
        <v>5</v>
      </c>
      <c r="D90" s="36">
        <v>29</v>
      </c>
      <c r="E90" s="45">
        <v>1982715</v>
      </c>
    </row>
    <row r="91" spans="1:19">
      <c r="A91" s="44">
        <v>202206</v>
      </c>
      <c r="B91" s="36">
        <v>150</v>
      </c>
      <c r="C91" s="46">
        <v>3</v>
      </c>
      <c r="D91" s="36">
        <v>35</v>
      </c>
      <c r="E91" s="45">
        <v>1677413</v>
      </c>
    </row>
    <row r="92" spans="1:19">
      <c r="A92" s="44">
        <v>202207</v>
      </c>
      <c r="B92" s="36">
        <v>137</v>
      </c>
      <c r="C92" s="46">
        <v>9</v>
      </c>
      <c r="D92" s="36">
        <v>36</v>
      </c>
      <c r="E92" s="45">
        <v>801180</v>
      </c>
    </row>
    <row r="93" spans="1:19">
      <c r="A93" s="44">
        <v>202208</v>
      </c>
      <c r="B93" s="36">
        <v>172</v>
      </c>
      <c r="C93" s="46">
        <v>8</v>
      </c>
      <c r="D93" s="36">
        <v>29</v>
      </c>
      <c r="E93" s="45">
        <v>737507</v>
      </c>
    </row>
    <row r="94" spans="1:19">
      <c r="A94" s="44">
        <v>202209</v>
      </c>
      <c r="B94" s="36">
        <v>136</v>
      </c>
      <c r="C94" s="46">
        <v>7</v>
      </c>
      <c r="D94" s="36">
        <v>48</v>
      </c>
      <c r="E94" s="45">
        <v>1162287</v>
      </c>
    </row>
    <row r="95" spans="1:19">
      <c r="A95" s="44">
        <v>202210</v>
      </c>
      <c r="B95" s="36">
        <v>153</v>
      </c>
      <c r="C95" s="46">
        <v>13</v>
      </c>
      <c r="D95" s="36">
        <v>53</v>
      </c>
      <c r="E95" s="45">
        <v>1242340</v>
      </c>
    </row>
    <row r="96" spans="1:19">
      <c r="A96" s="44">
        <v>202211</v>
      </c>
      <c r="B96" s="35">
        <v>163</v>
      </c>
      <c r="C96" s="43">
        <v>14</v>
      </c>
      <c r="D96" s="35">
        <v>59</v>
      </c>
      <c r="E96" s="42">
        <v>581708</v>
      </c>
    </row>
    <row r="97" spans="1:5" ht="15" thickBot="1">
      <c r="A97" s="41">
        <v>202212</v>
      </c>
      <c r="B97" s="39">
        <v>161</v>
      </c>
      <c r="C97" s="40">
        <v>10</v>
      </c>
      <c r="D97" s="39">
        <v>58</v>
      </c>
      <c r="E97" s="38">
        <v>543900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Case &amp; Death</vt:lpstr>
      <vt:lpstr>Cases of airborne diseases</vt:lpstr>
      <vt:lpstr>Cases of sexually diseases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Yang, Ying-Fei</cp:lastModifiedBy>
  <cp:lastPrinted>2023-04-07T09:11:00Z</cp:lastPrinted>
  <dcterms:created xsi:type="dcterms:W3CDTF">2022-03-19T16:03:00Z</dcterms:created>
  <dcterms:modified xsi:type="dcterms:W3CDTF">2024-07-25T23:21:31Z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E8B10C318D6448E2943785C322A36E1A</vt:lpwstr>
  </property>
  <property fmtid="{D5CDD505-2E9C-101B-9397-08002B2CF9AE}" pid="3" name="KSOProductBuildVer">
    <vt:lpwstr>1033-12.2.0.17119</vt:lpwstr>
  </property>
</Properties>
</file>