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work\Publication-2 history\microbial joural\Prepare SK3\Peer J\revised PearJ\supplementary data 1 corr\"/>
    </mc:Choice>
  </mc:AlternateContent>
  <bookViews>
    <workbookView xWindow="0" yWindow="0" windowWidth="19200" windowHeight="7050" activeTab="1"/>
  </bookViews>
  <sheets>
    <sheet name="Type of mediums" sheetId="5" r:id="rId1"/>
    <sheet name="Total protein" sheetId="6" r:id="rId2"/>
    <sheet name="Other conditions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5" l="1"/>
  <c r="E108" i="7"/>
  <c r="F108" i="7"/>
  <c r="E107" i="7"/>
  <c r="F107" i="7"/>
  <c r="E106" i="7"/>
  <c r="F106" i="7"/>
  <c r="E94" i="7"/>
  <c r="F94" i="7"/>
  <c r="E89" i="7"/>
  <c r="E93" i="7"/>
  <c r="F93" i="7"/>
  <c r="E92" i="7"/>
  <c r="F92" i="7"/>
  <c r="E90" i="7"/>
  <c r="E102" i="7"/>
  <c r="F102" i="7"/>
  <c r="E80" i="7"/>
  <c r="F80" i="7"/>
  <c r="E76" i="7"/>
  <c r="E66" i="7"/>
  <c r="F66" i="7"/>
  <c r="F67" i="7"/>
  <c r="F51" i="7"/>
  <c r="F52" i="7"/>
  <c r="F53" i="7"/>
  <c r="F54" i="7"/>
  <c r="F55" i="7"/>
  <c r="E51" i="7"/>
  <c r="E52" i="7"/>
  <c r="E53" i="7"/>
  <c r="E54" i="7"/>
  <c r="E55" i="7"/>
  <c r="F105" i="7"/>
  <c r="E105" i="7"/>
  <c r="F104" i="7"/>
  <c r="E104" i="7"/>
  <c r="F103" i="7"/>
  <c r="E103" i="7"/>
  <c r="F91" i="7"/>
  <c r="E91" i="7"/>
  <c r="F90" i="7"/>
  <c r="F89" i="7"/>
  <c r="F88" i="7"/>
  <c r="E88" i="7"/>
  <c r="F87" i="7"/>
  <c r="E87" i="7"/>
  <c r="E75" i="7"/>
  <c r="F79" i="7"/>
  <c r="E79" i="7"/>
  <c r="F78" i="7"/>
  <c r="E78" i="7"/>
  <c r="F77" i="7"/>
  <c r="E77" i="7"/>
  <c r="F76" i="7"/>
  <c r="F75" i="7"/>
  <c r="E67" i="7"/>
  <c r="F65" i="7"/>
  <c r="E65" i="7"/>
  <c r="F64" i="7"/>
  <c r="E64" i="7"/>
  <c r="F63" i="7"/>
  <c r="E63" i="7"/>
  <c r="F62" i="7"/>
  <c r="E62" i="7"/>
  <c r="F50" i="7"/>
  <c r="E50" i="7"/>
  <c r="F49" i="7"/>
  <c r="E49" i="7"/>
  <c r="F48" i="7"/>
  <c r="E48" i="7"/>
  <c r="F47" i="7"/>
  <c r="E47" i="7"/>
  <c r="F46" i="7"/>
  <c r="E46" i="7"/>
  <c r="F39" i="7"/>
  <c r="E39" i="7"/>
  <c r="F38" i="7"/>
  <c r="E38" i="7"/>
  <c r="F37" i="7"/>
  <c r="E37" i="7"/>
  <c r="F36" i="7"/>
  <c r="E36" i="7"/>
  <c r="F35" i="7"/>
  <c r="E35" i="7"/>
  <c r="E23" i="7"/>
  <c r="F20" i="7"/>
  <c r="F21" i="7"/>
  <c r="F22" i="7"/>
  <c r="F23" i="7"/>
  <c r="F24" i="7"/>
  <c r="F25" i="7"/>
  <c r="F26" i="7"/>
  <c r="F27" i="7"/>
  <c r="F28" i="7"/>
  <c r="E20" i="7"/>
  <c r="E21" i="7"/>
  <c r="E22" i="7"/>
  <c r="E24" i="7"/>
  <c r="E25" i="7"/>
  <c r="E26" i="7"/>
  <c r="E27" i="7"/>
  <c r="E28" i="7"/>
  <c r="F19" i="7"/>
  <c r="E19" i="7"/>
  <c r="F7" i="7"/>
  <c r="F8" i="7"/>
  <c r="F9" i="7"/>
  <c r="F10" i="7"/>
  <c r="F11" i="7"/>
  <c r="J6" i="6"/>
  <c r="E8" i="7"/>
  <c r="E9" i="7"/>
  <c r="E10" i="7"/>
  <c r="E11" i="7"/>
  <c r="E7" i="7"/>
  <c r="E22" i="6"/>
  <c r="E20" i="6"/>
  <c r="E13" i="6"/>
  <c r="F36" i="5" l="1"/>
  <c r="E36" i="5"/>
  <c r="F35" i="5"/>
  <c r="E35" i="5"/>
  <c r="F34" i="5"/>
  <c r="E34" i="5"/>
  <c r="F33" i="5"/>
  <c r="E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E9" i="6" l="1"/>
  <c r="E8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6" i="6"/>
  <c r="E7" i="6"/>
  <c r="E10" i="6"/>
  <c r="E11" i="6"/>
  <c r="E12" i="6"/>
  <c r="E14" i="6"/>
  <c r="E15" i="6"/>
  <c r="E16" i="6"/>
  <c r="E17" i="6"/>
  <c r="E18" i="6"/>
  <c r="E19" i="6"/>
  <c r="E21" i="6"/>
  <c r="E23" i="6"/>
  <c r="E6" i="6"/>
  <c r="J14" i="6"/>
  <c r="J12" i="6"/>
  <c r="J9" i="6"/>
  <c r="J7" i="6"/>
  <c r="J8" i="6"/>
  <c r="J10" i="6"/>
  <c r="J11" i="6"/>
  <c r="J13" i="6"/>
  <c r="J15" i="6"/>
  <c r="J16" i="6"/>
  <c r="J17" i="6"/>
  <c r="J18" i="6"/>
  <c r="J19" i="6"/>
  <c r="J20" i="6"/>
  <c r="J21" i="6"/>
  <c r="J22" i="6"/>
  <c r="J23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6" i="6"/>
  <c r="E7" i="5"/>
  <c r="E8" i="5"/>
  <c r="E9" i="5"/>
  <c r="E10" i="5"/>
  <c r="E11" i="5"/>
  <c r="E13" i="5"/>
  <c r="E12" i="5"/>
  <c r="E14" i="5"/>
  <c r="E15" i="5"/>
  <c r="F8" i="5"/>
  <c r="F9" i="5"/>
  <c r="F10" i="5"/>
  <c r="F11" i="5"/>
  <c r="F13" i="5"/>
  <c r="F12" i="5"/>
  <c r="F14" i="5"/>
  <c r="F15" i="5"/>
</calcChain>
</file>

<file path=xl/sharedStrings.xml><?xml version="1.0" encoding="utf-8"?>
<sst xmlns="http://schemas.openxmlformats.org/spreadsheetml/2006/main" count="152" uniqueCount="88">
  <si>
    <t>raw data</t>
  </si>
  <si>
    <t>Figure 5.</t>
  </si>
  <si>
    <r>
      <t xml:space="preserve">Types of media used for </t>
    </r>
    <r>
      <rPr>
        <b/>
        <i/>
        <sz val="11"/>
        <color theme="1"/>
        <rFont val="Times New Roman"/>
        <family val="1"/>
      </rPr>
      <t>S. hiroshimensis</t>
    </r>
    <r>
      <rPr>
        <b/>
        <sz val="11"/>
        <color theme="1"/>
        <rFont val="Times New Roman"/>
        <family val="1"/>
      </rPr>
      <t xml:space="preserve"> culture to produce 
BSMs determined by anti-</t>
    </r>
    <r>
      <rPr>
        <b/>
        <i/>
        <sz val="11"/>
        <color theme="1"/>
        <rFont val="Times New Roman"/>
        <family val="1"/>
      </rPr>
      <t>V. harveyi</t>
    </r>
    <r>
      <rPr>
        <b/>
        <sz val="11"/>
        <color theme="1"/>
        <rFont val="Times New Roman"/>
        <family val="1"/>
      </rPr>
      <t xml:space="preserve"> potential </t>
    </r>
  </si>
  <si>
    <t>Type of medium</t>
  </si>
  <si>
    <t>Inhibition zone (mm)</t>
  </si>
  <si>
    <t>Mean</t>
  </si>
  <si>
    <t>Standard error</t>
  </si>
  <si>
    <t>No.</t>
  </si>
  <si>
    <t>R1</t>
  </si>
  <si>
    <t>YMB</t>
  </si>
  <si>
    <t>TSB</t>
  </si>
  <si>
    <t>MB</t>
  </si>
  <si>
    <t>MHB</t>
  </si>
  <si>
    <t xml:space="preserve">                                                                                                                        </t>
  </si>
  <si>
    <t>NB</t>
  </si>
  <si>
    <t>ISP1</t>
  </si>
  <si>
    <t>ISP3</t>
  </si>
  <si>
    <t>ISP5</t>
  </si>
  <si>
    <t>ISP7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</si>
  <si>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</si>
  <si>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Figure 6.</t>
  </si>
  <si>
    <r>
      <t>Media optimization relevant to potential of BSMs production
determined by anti-</t>
    </r>
    <r>
      <rPr>
        <b/>
        <i/>
        <sz val="11"/>
        <color theme="1"/>
        <rFont val="Times New Roman"/>
        <family val="1"/>
      </rPr>
      <t>V. harveyi</t>
    </r>
    <r>
      <rPr>
        <b/>
        <sz val="11"/>
        <color theme="1"/>
        <rFont val="Times New Roman"/>
        <family val="1"/>
      </rPr>
      <t xml:space="preserve"> potential</t>
    </r>
  </si>
  <si>
    <t>Medium</t>
  </si>
  <si>
    <t>YM</t>
  </si>
  <si>
    <t>YM/2</t>
  </si>
  <si>
    <t>YM/3</t>
  </si>
  <si>
    <t>YM/4</t>
  </si>
  <si>
    <t>YM/5</t>
  </si>
  <si>
    <t>YM/6</t>
  </si>
  <si>
    <t>ISP3/2</t>
  </si>
  <si>
    <t>ISP3/3</t>
  </si>
  <si>
    <t>ISP3/4</t>
  </si>
  <si>
    <t>ISP3/5</t>
  </si>
  <si>
    <t>ISP3/6</t>
  </si>
  <si>
    <t>Total protein secretion in liquid medium</t>
  </si>
  <si>
    <t>Figure 7.</t>
  </si>
  <si>
    <t>Time (Hours)</t>
  </si>
  <si>
    <t>Dry weight of cell (mg/ml)</t>
  </si>
  <si>
    <t>total protein μg/200 μl</t>
  </si>
  <si>
    <t>R2</t>
  </si>
  <si>
    <r>
      <t>Initial incubation temperature and BSMs production determined by 
anti-</t>
    </r>
    <r>
      <rPr>
        <b/>
        <i/>
        <sz val="11"/>
        <color theme="1"/>
        <rFont val="Times New Roman"/>
        <family val="1"/>
      </rPr>
      <t>V. harveyi</t>
    </r>
    <r>
      <rPr>
        <b/>
        <sz val="11"/>
        <color theme="1"/>
        <rFont val="Times New Roman"/>
        <family val="1"/>
      </rPr>
      <t xml:space="preserve"> potential</t>
    </r>
  </si>
  <si>
    <t>Figure 8.</t>
  </si>
  <si>
    <t>temperature (Cº)</t>
  </si>
  <si>
    <t xml:space="preserve"> Inhibition zone (mm)</t>
  </si>
  <si>
    <t xml:space="preserve">Standard error </t>
  </si>
  <si>
    <r>
      <t>Incubation period and BSMs production indicated by inhibition zone 
of anti-</t>
    </r>
    <r>
      <rPr>
        <b/>
        <i/>
        <sz val="11"/>
        <color theme="1"/>
        <rFont val="Times New Roman"/>
        <family val="1"/>
      </rPr>
      <t>V. harveyi</t>
    </r>
  </si>
  <si>
    <t>Figure 9.</t>
  </si>
  <si>
    <t>V. harveyi</t>
  </si>
  <si>
    <t>Incubation period (days)</t>
  </si>
  <si>
    <r>
      <t xml:space="preserve">Agitation speed on BSMs production of </t>
    </r>
    <r>
      <rPr>
        <b/>
        <i/>
        <sz val="11"/>
        <color theme="1"/>
        <rFont val="Times New Roman"/>
        <family val="1"/>
      </rPr>
      <t>S. hiroshimensis</t>
    </r>
    <r>
      <rPr>
        <b/>
        <sz val="11"/>
        <color theme="1"/>
        <rFont val="Times New Roman"/>
        <family val="1"/>
      </rPr>
      <t xml:space="preserve">
determined by inhibition zone of anti-</t>
    </r>
    <r>
      <rPr>
        <b/>
        <i/>
        <sz val="11"/>
        <color theme="1"/>
        <rFont val="Times New Roman"/>
        <family val="1"/>
      </rPr>
      <t>V. harveyi</t>
    </r>
  </si>
  <si>
    <t>Figure 10.</t>
  </si>
  <si>
    <t>Agitation speed (× 10 rpm)</t>
  </si>
  <si>
    <r>
      <t xml:space="preserve">                            Initial pH of medium on BSMs production of </t>
    </r>
    <r>
      <rPr>
        <b/>
        <i/>
        <sz val="11"/>
        <color theme="1"/>
        <rFont val="Times New Roman"/>
        <family val="1"/>
      </rPr>
      <t xml:space="preserve">S.hiroshimensis    </t>
    </r>
    <r>
      <rPr>
        <b/>
        <sz val="11"/>
        <color theme="1"/>
        <rFont val="Times New Roman"/>
        <family val="1"/>
      </rPr>
      <t xml:space="preserve">                              determined by inhibition zone of anti-</t>
    </r>
    <r>
      <rPr>
        <b/>
        <i/>
        <sz val="11"/>
        <color theme="1"/>
        <rFont val="Times New Roman"/>
        <family val="1"/>
      </rPr>
      <t>V. harveyi</t>
    </r>
  </si>
  <si>
    <t>Figure 11.</t>
  </si>
  <si>
    <t>pH</t>
  </si>
  <si>
    <r>
      <t xml:space="preserve">Type of carbon sources supplemented to culture media and
BSMs production potential of </t>
    </r>
    <r>
      <rPr>
        <b/>
        <i/>
        <sz val="11"/>
        <color theme="1"/>
        <rFont val="Times New Roman"/>
        <family val="1"/>
      </rPr>
      <t>S. hiroshimensis</t>
    </r>
    <r>
      <rPr>
        <b/>
        <sz val="11"/>
        <color theme="1"/>
        <rFont val="Times New Roman"/>
        <family val="1"/>
      </rPr>
      <t xml:space="preserve"> determined by 
inhibition zone of anti-</t>
    </r>
    <r>
      <rPr>
        <b/>
        <i/>
        <sz val="11"/>
        <color theme="1"/>
        <rFont val="Times New Roman"/>
        <family val="1"/>
      </rPr>
      <t>V. harveyi</t>
    </r>
  </si>
  <si>
    <t>Figure 12.</t>
  </si>
  <si>
    <t>Carbon sources</t>
  </si>
  <si>
    <t>Glucose</t>
  </si>
  <si>
    <t>Maltose</t>
  </si>
  <si>
    <t>Sucrose</t>
  </si>
  <si>
    <t>Glycerol</t>
  </si>
  <si>
    <t>Starch</t>
  </si>
  <si>
    <t>unsupplement</t>
  </si>
  <si>
    <r>
      <t xml:space="preserve">Nitrogen sources and BSMs production of </t>
    </r>
    <r>
      <rPr>
        <b/>
        <i/>
        <sz val="11"/>
        <color theme="1"/>
        <rFont val="Times New Roman"/>
        <family val="1"/>
      </rPr>
      <t>S. hiroshimensis</t>
    </r>
    <r>
      <rPr>
        <b/>
        <sz val="11"/>
        <color theme="1"/>
        <rFont val="Times New Roman"/>
        <family val="1"/>
      </rPr>
      <t xml:space="preserve">
determined by inhibition zone of anti-</t>
    </r>
    <r>
      <rPr>
        <b/>
        <i/>
        <sz val="11"/>
        <color theme="1"/>
        <rFont val="Times New Roman"/>
        <family val="1"/>
      </rPr>
      <t>V. harveyi</t>
    </r>
  </si>
  <si>
    <t>Figure 13.</t>
  </si>
  <si>
    <t>Nitrogen sources</t>
  </si>
  <si>
    <t xml:space="preserve"> Casein</t>
  </si>
  <si>
    <t xml:space="preserve"> Peptone</t>
  </si>
  <si>
    <t xml:space="preserve"> Beef extract </t>
  </si>
  <si>
    <t xml:space="preserve"> Malt extract </t>
  </si>
  <si>
    <t xml:space="preserve"> Urea</t>
  </si>
  <si>
    <t xml:space="preserve"> unsupplement</t>
  </si>
  <si>
    <r>
      <t>Types trace elements and BCs production of</t>
    </r>
    <r>
      <rPr>
        <b/>
        <i/>
        <sz val="11"/>
        <color theme="1"/>
        <rFont val="Times New Roman"/>
        <family val="1"/>
      </rPr>
      <t xml:space="preserve"> S. hiroshimensis</t>
    </r>
    <r>
      <rPr>
        <b/>
        <sz val="11"/>
        <color theme="1"/>
        <rFont val="Times New Roman"/>
        <family val="1"/>
      </rPr>
      <t xml:space="preserve">
determined by inhibition zone</t>
    </r>
  </si>
  <si>
    <t>Figure 14.</t>
  </si>
  <si>
    <t>Trace elements</t>
  </si>
  <si>
    <r>
      <t xml:space="preserve">   FeSO</t>
    </r>
    <r>
      <rPr>
        <vertAlign val="subscript"/>
        <sz val="11"/>
        <color theme="1"/>
        <rFont val="Times New Roman"/>
        <family val="1"/>
      </rPr>
      <t>4</t>
    </r>
  </si>
  <si>
    <r>
      <t xml:space="preserve">   MgSO</t>
    </r>
    <r>
      <rPr>
        <vertAlign val="subscript"/>
        <sz val="11"/>
        <color theme="1"/>
        <rFont val="Times New Roman"/>
        <family val="1"/>
      </rPr>
      <t>4</t>
    </r>
  </si>
  <si>
    <r>
      <t xml:space="preserve">   CaCO</t>
    </r>
    <r>
      <rPr>
        <vertAlign val="subscript"/>
        <sz val="11"/>
        <color theme="1"/>
        <rFont val="Times New Roman"/>
        <family val="1"/>
      </rPr>
      <t>3</t>
    </r>
  </si>
  <si>
    <r>
      <t xml:space="preserve">   K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HPO</t>
    </r>
    <r>
      <rPr>
        <vertAlign val="subscript"/>
        <sz val="11"/>
        <color theme="1"/>
        <rFont val="Times New Roman"/>
        <family val="1"/>
      </rPr>
      <t>4</t>
    </r>
  </si>
  <si>
    <r>
      <t xml:space="preserve">   KH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PO</t>
    </r>
    <r>
      <rPr>
        <vertAlign val="subscript"/>
        <sz val="11"/>
        <color theme="1"/>
        <rFont val="Times New Roman"/>
        <family val="1"/>
      </rPr>
      <t>4</t>
    </r>
  </si>
  <si>
    <t xml:space="preserve">   KCI</t>
  </si>
  <si>
    <r>
      <t xml:space="preserve">   KNO</t>
    </r>
    <r>
      <rPr>
        <vertAlign val="subscript"/>
        <sz val="11"/>
        <color theme="1"/>
        <rFont val="Times New Roman"/>
        <family val="1"/>
      </rPr>
      <t>3</t>
    </r>
  </si>
  <si>
    <t xml:space="preserve">   No supplement</t>
  </si>
  <si>
    <t xml:space="preserve">   unsupplement</t>
  </si>
  <si>
    <t>Salt concentration and BSMs production determined by 
inhibition zone</t>
  </si>
  <si>
    <t>Figure 15.</t>
  </si>
  <si>
    <t xml:space="preserve">Salt concentration (%)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</si>
</sst>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22"/>
      <scheme val="minor"/>
    </font>
    <font>
      <b/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b/>
      <sz val="11"/>
      <color theme="1"/>
      <name val="Times New Roman"/>
      <family val="1"/>
      <charset val="222"/>
    </font>
    <font>
      <b/>
      <i/>
      <sz val="11"/>
      <color theme="1"/>
      <name val="Times New Roman"/>
      <family val="1"/>
    </font>
    <font>
      <b/>
      <i/>
      <sz val="11"/>
      <color theme="1"/>
      <name val="Times New Roman"/>
      <family val="1"/>
      <charset val="222"/>
    </font>
    <font>
      <b/>
      <i/>
      <sz val="11"/>
      <color theme="1"/>
      <name val="Calibri"/>
      <family val="1"/>
      <charset val="22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vertical="center" wrapText="1"/>
    </xf>
    <xf numFmtId="0" fontId="2" fillId="2" borderId="0" xfId="0" applyFont="1" applyFill="1"/>
    <xf numFmtId="0" fontId="2" fillId="5" borderId="0" xfId="0" applyFont="1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166" fontId="2" fillId="0" borderId="0" xfId="0" applyNumberFormat="1" applyFont="1" applyAlignment="1">
      <alignment horizontal="center"/>
    </xf>
    <xf numFmtId="2" fontId="2" fillId="5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5" borderId="0" xfId="0" applyFont="1" applyFill="1" applyAlignment="1">
      <alignment horizontal="center" vertical="center" wrapText="1"/>
    </xf>
    <xf numFmtId="2" fontId="2" fillId="5" borderId="0" xfId="0" applyNumberFormat="1" applyFont="1" applyFill="1" applyAlignment="1">
      <alignment horizontal="center" vertical="center" wrapText="1"/>
    </xf>
    <xf numFmtId="166" fontId="2" fillId="5" borderId="0" xfId="0" applyNumberFormat="1" applyFont="1" applyFill="1" applyAlignment="1">
      <alignment horizontal="center"/>
    </xf>
    <xf numFmtId="2" fontId="2" fillId="6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center" vertical="center" wrapText="1"/>
    </xf>
    <xf numFmtId="2" fontId="2" fillId="6" borderId="0" xfId="0" applyNumberFormat="1" applyFont="1" applyFill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6" fillId="0" borderId="0" xfId="0" applyFont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64" fontId="2" fillId="5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2" fillId="10" borderId="0" xfId="0" applyFont="1" applyFill="1" applyAlignment="1">
      <alignment horizontal="center" vertical="center" wrapText="1"/>
    </xf>
    <xf numFmtId="2" fontId="2" fillId="10" borderId="0" xfId="0" applyNumberFormat="1" applyFont="1" applyFill="1" applyAlignment="1">
      <alignment horizontal="center" vertical="center" wrapText="1"/>
    </xf>
    <xf numFmtId="2" fontId="2" fillId="10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9" borderId="0" xfId="0" applyFont="1" applyFill="1" applyAlignment="1">
      <alignment horizontal="center" wrapText="1"/>
    </xf>
    <xf numFmtId="2" fontId="4" fillId="0" borderId="0" xfId="0" applyNumberFormat="1" applyFont="1" applyAlignment="1">
      <alignment horizontal="center"/>
    </xf>
    <xf numFmtId="0" fontId="6" fillId="9" borderId="0" xfId="0" applyFont="1" applyFill="1" applyAlignment="1">
      <alignment horizontal="center" wrapText="1"/>
    </xf>
    <xf numFmtId="0" fontId="3" fillId="9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8" fillId="7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2" fillId="5" borderId="0" xfId="0" applyFont="1" applyFill="1"/>
    <xf numFmtId="0" fontId="0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6" workbookViewId="0">
      <selection activeCell="G20" sqref="G20"/>
    </sheetView>
  </sheetViews>
  <sheetFormatPr defaultRowHeight="14.5"/>
  <cols>
    <col min="1" max="1" width="11.7265625" customWidth="1"/>
    <col min="2" max="2" width="18.36328125" customWidth="1"/>
    <col min="3" max="3" width="9.26953125" customWidth="1"/>
    <col min="4" max="4" width="11" customWidth="1"/>
    <col min="5" max="5" width="8.36328125" customWidth="1"/>
    <col min="6" max="6" width="14.6328125" customWidth="1"/>
    <col min="7" max="7" width="13.36328125" customWidth="1"/>
    <col min="8" max="8" width="17.36328125" customWidth="1"/>
    <col min="10" max="10" width="13" customWidth="1"/>
    <col min="11" max="11" width="8.36328125" customWidth="1"/>
    <col min="12" max="12" width="19.6328125" customWidth="1"/>
  </cols>
  <sheetData>
    <row r="1" spans="1:13">
      <c r="A1" s="8" t="s">
        <v>0</v>
      </c>
    </row>
    <row r="2" spans="1:13">
      <c r="A2" s="8" t="s">
        <v>1</v>
      </c>
      <c r="B2" s="32" t="s">
        <v>2</v>
      </c>
      <c r="C2" s="33"/>
      <c r="D2" s="33"/>
      <c r="E2" s="33"/>
      <c r="F2" s="33"/>
    </row>
    <row r="3" spans="1:13">
      <c r="B3" s="33"/>
      <c r="C3" s="33"/>
      <c r="D3" s="33"/>
      <c r="E3" s="33"/>
      <c r="F3" s="33"/>
    </row>
    <row r="5" spans="1:13">
      <c r="B5" s="34" t="s">
        <v>3</v>
      </c>
      <c r="C5" s="34" t="s">
        <v>4</v>
      </c>
      <c r="D5" s="34"/>
      <c r="E5" s="35" t="s">
        <v>5</v>
      </c>
      <c r="F5" s="34" t="s">
        <v>6</v>
      </c>
    </row>
    <row r="6" spans="1:13">
      <c r="A6" s="1" t="s">
        <v>7</v>
      </c>
      <c r="B6" s="34"/>
      <c r="C6" s="24" t="s">
        <v>8</v>
      </c>
      <c r="D6" s="24" t="s">
        <v>8</v>
      </c>
      <c r="E6" s="35"/>
      <c r="F6" s="34"/>
    </row>
    <row r="7" spans="1:13">
      <c r="A7" s="1">
        <v>1</v>
      </c>
      <c r="B7" s="9" t="s">
        <v>9</v>
      </c>
      <c r="C7" s="12">
        <v>29.5</v>
      </c>
      <c r="D7" s="12">
        <v>30.66</v>
      </c>
      <c r="E7" s="12">
        <f t="shared" ref="E7:E15" si="0">(C7+D7)/2</f>
        <v>30.08</v>
      </c>
      <c r="F7" s="12">
        <f t="shared" ref="F7:F15" si="1">STDEV(C7,D7)/SQRT(COUNT(C7,D7))</f>
        <v>0.58000000000000007</v>
      </c>
    </row>
    <row r="8" spans="1:13">
      <c r="A8" s="1">
        <v>2</v>
      </c>
      <c r="B8" s="4" t="s">
        <v>10</v>
      </c>
      <c r="C8" s="5">
        <v>20.5</v>
      </c>
      <c r="D8" s="4">
        <v>21.66</v>
      </c>
      <c r="E8" s="5">
        <f t="shared" si="0"/>
        <v>21.08</v>
      </c>
      <c r="F8" s="5">
        <f t="shared" si="1"/>
        <v>0.58000000000000007</v>
      </c>
    </row>
    <row r="9" spans="1:13">
      <c r="A9" s="1">
        <v>3</v>
      </c>
      <c r="B9" s="4" t="s">
        <v>11</v>
      </c>
      <c r="C9" s="5">
        <v>16.5</v>
      </c>
      <c r="D9" s="4">
        <v>17.66</v>
      </c>
      <c r="E9" s="5">
        <f t="shared" si="0"/>
        <v>17.079999999999998</v>
      </c>
      <c r="F9" s="5">
        <f t="shared" si="1"/>
        <v>0.58000000000000007</v>
      </c>
    </row>
    <row r="10" spans="1:13">
      <c r="A10" s="1">
        <v>4</v>
      </c>
      <c r="B10" s="4" t="s">
        <v>12</v>
      </c>
      <c r="C10" s="5">
        <v>0</v>
      </c>
      <c r="D10" s="5">
        <v>0</v>
      </c>
      <c r="E10" s="5">
        <f t="shared" si="0"/>
        <v>0</v>
      </c>
      <c r="F10" s="5">
        <f t="shared" si="1"/>
        <v>0</v>
      </c>
      <c r="M10" t="s">
        <v>13</v>
      </c>
    </row>
    <row r="11" spans="1:13">
      <c r="A11" s="1">
        <v>5</v>
      </c>
      <c r="B11" s="4" t="s">
        <v>14</v>
      </c>
      <c r="C11" s="5">
        <v>0</v>
      </c>
      <c r="D11" s="5">
        <v>0</v>
      </c>
      <c r="E11" s="5">
        <f t="shared" si="0"/>
        <v>0</v>
      </c>
      <c r="F11" s="5">
        <f t="shared" si="1"/>
        <v>0</v>
      </c>
    </row>
    <row r="12" spans="1:13">
      <c r="A12" s="1">
        <v>6</v>
      </c>
      <c r="B12" s="4" t="s">
        <v>15</v>
      </c>
      <c r="C12" s="5">
        <v>16</v>
      </c>
      <c r="D12" s="5">
        <v>16</v>
      </c>
      <c r="E12" s="5">
        <f>(C12+D12)/2</f>
        <v>16</v>
      </c>
      <c r="F12" s="5">
        <f>STDEV(C12,D12)/SQRT(COUNT(C12,D12))</f>
        <v>0</v>
      </c>
    </row>
    <row r="13" spans="1:13">
      <c r="A13" s="1">
        <v>7</v>
      </c>
      <c r="B13" s="21" t="s">
        <v>16</v>
      </c>
      <c r="C13" s="18">
        <v>25</v>
      </c>
      <c r="D13" s="18">
        <v>25</v>
      </c>
      <c r="E13" s="18">
        <f>(C13+D13)/2</f>
        <v>25</v>
      </c>
      <c r="F13" s="18">
        <f>STDEV(C13,D13)/SQRT(COUNT(C13,D13))</f>
        <v>0</v>
      </c>
    </row>
    <row r="14" spans="1:13">
      <c r="A14" s="1">
        <v>8</v>
      </c>
      <c r="B14" s="4" t="s">
        <v>17</v>
      </c>
      <c r="C14" s="5">
        <v>22.5</v>
      </c>
      <c r="D14" s="5">
        <v>23.66</v>
      </c>
      <c r="E14" s="5">
        <f t="shared" si="0"/>
        <v>23.08</v>
      </c>
      <c r="F14" s="5">
        <f t="shared" si="1"/>
        <v>0.58000000000000007</v>
      </c>
    </row>
    <row r="15" spans="1:13">
      <c r="A15" s="1">
        <v>9</v>
      </c>
      <c r="B15" s="4" t="s">
        <v>18</v>
      </c>
      <c r="C15" s="5">
        <v>20.059999999999999</v>
      </c>
      <c r="D15" s="5">
        <v>20</v>
      </c>
      <c r="E15" s="5">
        <f t="shared" si="0"/>
        <v>20.03</v>
      </c>
      <c r="F15" s="5">
        <f t="shared" si="1"/>
        <v>2.9999999999999357E-2</v>
      </c>
      <c r="J15" t="s">
        <v>19</v>
      </c>
    </row>
    <row r="16" spans="1:13">
      <c r="A16" s="1"/>
    </row>
    <row r="17" spans="1:6">
      <c r="A17" s="1"/>
    </row>
    <row r="19" spans="1:6">
      <c r="A19" s="8" t="s">
        <v>0</v>
      </c>
    </row>
    <row r="20" spans="1:6" ht="23.25" customHeight="1">
      <c r="A20" s="8" t="s">
        <v>20</v>
      </c>
      <c r="B20" s="32" t="s">
        <v>21</v>
      </c>
      <c r="C20" s="32"/>
      <c r="D20" s="32"/>
      <c r="E20" s="32"/>
      <c r="F20" s="32"/>
    </row>
    <row r="21" spans="1:6">
      <c r="B21" s="32"/>
      <c r="C21" s="32"/>
      <c r="D21" s="32"/>
      <c r="E21" s="32"/>
      <c r="F21" s="32"/>
    </row>
    <row r="23" spans="1:6" ht="15" customHeight="1">
      <c r="B23" s="14" t="s">
        <v>22</v>
      </c>
      <c r="C23" s="14" t="s">
        <v>4</v>
      </c>
      <c r="D23" s="14"/>
      <c r="E23" s="14" t="s">
        <v>5</v>
      </c>
      <c r="F23" s="14" t="s">
        <v>6</v>
      </c>
    </row>
    <row r="24" spans="1:6">
      <c r="B24" s="14"/>
      <c r="C24" s="14" t="s">
        <v>8</v>
      </c>
      <c r="D24" s="14" t="s">
        <v>8</v>
      </c>
      <c r="E24" s="14"/>
      <c r="F24" s="14"/>
    </row>
    <row r="25" spans="1:6">
      <c r="A25" s="1"/>
      <c r="B25" s="9" t="s">
        <v>23</v>
      </c>
      <c r="C25" s="5">
        <v>28</v>
      </c>
      <c r="D25" s="5">
        <v>28</v>
      </c>
      <c r="E25" s="5">
        <f>(C25+D25)/2</f>
        <v>28</v>
      </c>
      <c r="F25" s="5">
        <f>STDEV(C25,D25)/SQRT(COUNT(C25,D25))</f>
        <v>0</v>
      </c>
    </row>
    <row r="26" spans="1:6">
      <c r="A26" s="1"/>
      <c r="B26" s="15" t="s">
        <v>24</v>
      </c>
      <c r="C26" s="16">
        <v>34</v>
      </c>
      <c r="D26" s="12">
        <v>34</v>
      </c>
      <c r="E26" s="12">
        <f t="shared" ref="E26:E36" si="2">(C26+D26)/2</f>
        <v>34</v>
      </c>
      <c r="F26" s="12">
        <f t="shared" ref="F26:F36" si="3">STDEV(C26,D26)/SQRT(COUNT(C26,D26))</f>
        <v>0</v>
      </c>
    </row>
    <row r="27" spans="1:6">
      <c r="A27" s="1"/>
      <c r="B27" s="13" t="s">
        <v>25</v>
      </c>
      <c r="C27" s="7">
        <v>24.66</v>
      </c>
      <c r="D27" s="5">
        <v>23.5</v>
      </c>
      <c r="E27" s="5">
        <f t="shared" si="2"/>
        <v>24.08</v>
      </c>
      <c r="F27" s="5">
        <f t="shared" si="3"/>
        <v>0.58000000000000007</v>
      </c>
    </row>
    <row r="28" spans="1:6">
      <c r="A28" s="1"/>
      <c r="B28" s="13" t="s">
        <v>26</v>
      </c>
      <c r="C28" s="7">
        <v>18.66</v>
      </c>
      <c r="D28" s="5">
        <v>17.5</v>
      </c>
      <c r="E28" s="5">
        <f t="shared" si="2"/>
        <v>18.079999999999998</v>
      </c>
      <c r="F28" s="5">
        <f t="shared" si="3"/>
        <v>0.58000000000000007</v>
      </c>
    </row>
    <row r="29" spans="1:6">
      <c r="A29" s="1"/>
      <c r="B29" s="13" t="s">
        <v>27</v>
      </c>
      <c r="C29" s="7">
        <v>12.79</v>
      </c>
      <c r="D29" s="5">
        <v>10.5</v>
      </c>
      <c r="E29" s="5">
        <f t="shared" si="2"/>
        <v>11.645</v>
      </c>
      <c r="F29" s="5">
        <f t="shared" si="3"/>
        <v>1.1449999999999996</v>
      </c>
    </row>
    <row r="30" spans="1:6">
      <c r="A30" s="1"/>
      <c r="B30" s="13" t="s">
        <v>28</v>
      </c>
      <c r="C30" s="7">
        <v>11.33</v>
      </c>
      <c r="D30" s="5">
        <v>11.33</v>
      </c>
      <c r="E30" s="5">
        <f t="shared" si="2"/>
        <v>11.33</v>
      </c>
      <c r="F30" s="5">
        <f t="shared" si="3"/>
        <v>0</v>
      </c>
    </row>
    <row r="31" spans="1:6">
      <c r="A31" s="1"/>
      <c r="B31" s="19" t="s">
        <v>16</v>
      </c>
      <c r="C31" s="7">
        <v>21.79</v>
      </c>
      <c r="D31" s="5">
        <v>19.5</v>
      </c>
      <c r="E31" s="5">
        <f t="shared" si="2"/>
        <v>20.645</v>
      </c>
      <c r="F31" s="5">
        <f t="shared" si="3"/>
        <v>1.1449999999999996</v>
      </c>
    </row>
    <row r="32" spans="1:6">
      <c r="A32" s="1"/>
      <c r="B32" s="19" t="s">
        <v>29</v>
      </c>
      <c r="C32" s="20">
        <v>26.66</v>
      </c>
      <c r="D32" s="18">
        <v>25.5</v>
      </c>
      <c r="E32" s="18">
        <f t="shared" si="2"/>
        <v>26.08</v>
      </c>
      <c r="F32" s="18">
        <f t="shared" si="3"/>
        <v>0.58000000000000007</v>
      </c>
    </row>
    <row r="33" spans="1:6">
      <c r="A33" s="1"/>
      <c r="B33" s="13" t="s">
        <v>30</v>
      </c>
      <c r="C33" s="7">
        <v>14.79</v>
      </c>
      <c r="D33" s="5">
        <v>12.5</v>
      </c>
      <c r="E33" s="5">
        <f t="shared" si="2"/>
        <v>13.645</v>
      </c>
      <c r="F33" s="5">
        <f t="shared" si="3"/>
        <v>1.1449999999999996</v>
      </c>
    </row>
    <row r="34" spans="1:6">
      <c r="A34" s="1"/>
      <c r="B34" s="13" t="s">
        <v>31</v>
      </c>
      <c r="C34" s="7">
        <v>12.79</v>
      </c>
      <c r="D34" s="5">
        <v>10.5</v>
      </c>
      <c r="E34" s="5">
        <f t="shared" si="2"/>
        <v>11.645</v>
      </c>
      <c r="F34" s="5">
        <f t="shared" si="3"/>
        <v>1.1449999999999996</v>
      </c>
    </row>
    <row r="35" spans="1:6">
      <c r="A35" s="1"/>
      <c r="B35" s="13" t="s">
        <v>32</v>
      </c>
      <c r="C35" s="7">
        <v>0</v>
      </c>
      <c r="D35" s="5">
        <v>0</v>
      </c>
      <c r="E35" s="5">
        <f t="shared" si="2"/>
        <v>0</v>
      </c>
      <c r="F35" s="5">
        <f t="shared" si="3"/>
        <v>0</v>
      </c>
    </row>
    <row r="36" spans="1:6">
      <c r="A36" s="1"/>
      <c r="B36" s="13" t="s">
        <v>33</v>
      </c>
      <c r="C36" s="7">
        <v>0</v>
      </c>
      <c r="D36" s="5">
        <v>0</v>
      </c>
      <c r="E36" s="5">
        <f t="shared" si="2"/>
        <v>0</v>
      </c>
      <c r="F36" s="5">
        <f t="shared" si="3"/>
        <v>0</v>
      </c>
    </row>
  </sheetData>
  <mergeCells count="6">
    <mergeCell ref="B20:F21"/>
    <mergeCell ref="B2:F3"/>
    <mergeCell ref="B5:B6"/>
    <mergeCell ref="C5:D5"/>
    <mergeCell ref="E5:E6"/>
    <mergeCell ref="F5:F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B2" workbookViewId="0">
      <selection activeCell="B17" sqref="A17:XFD17"/>
    </sheetView>
  </sheetViews>
  <sheetFormatPr defaultRowHeight="14.5"/>
  <cols>
    <col min="2" max="2" width="12.90625" customWidth="1"/>
    <col min="3" max="3" width="12" customWidth="1"/>
    <col min="4" max="4" width="14" customWidth="1"/>
    <col min="5" max="5" width="10.36328125" customWidth="1"/>
    <col min="6" max="6" width="14" customWidth="1"/>
    <col min="7" max="7" width="13.08984375" customWidth="1"/>
    <col min="8" max="8" width="12.6328125" customWidth="1"/>
    <col min="9" max="9" width="12.26953125" customWidth="1"/>
    <col min="10" max="10" width="15.90625" customWidth="1"/>
    <col min="11" max="11" width="13.26953125" customWidth="1"/>
  </cols>
  <sheetData>
    <row r="1" spans="1:11">
      <c r="A1" s="3"/>
      <c r="B1" s="8" t="s">
        <v>0</v>
      </c>
      <c r="C1" s="37" t="s">
        <v>34</v>
      </c>
      <c r="D1" s="37"/>
      <c r="E1" s="37"/>
      <c r="F1" s="37"/>
      <c r="G1" s="37"/>
      <c r="H1" s="37"/>
      <c r="I1" s="37"/>
      <c r="J1" s="3"/>
    </row>
    <row r="2" spans="1:11">
      <c r="A2" s="8" t="s">
        <v>0</v>
      </c>
      <c r="B2" s="8" t="s">
        <v>35</v>
      </c>
      <c r="C2" s="37"/>
      <c r="D2" s="37"/>
      <c r="E2" s="37"/>
      <c r="F2" s="37"/>
      <c r="G2" s="37"/>
      <c r="H2" s="37"/>
      <c r="I2" s="37"/>
      <c r="J2" s="3"/>
    </row>
    <row r="3" spans="1:11">
      <c r="A3" s="8" t="s">
        <v>35</v>
      </c>
      <c r="B3" s="3"/>
      <c r="C3" s="3"/>
      <c r="D3" s="3"/>
      <c r="E3" s="3"/>
      <c r="F3" s="3"/>
      <c r="G3" s="3"/>
      <c r="H3" s="3"/>
      <c r="I3" s="3"/>
      <c r="J3" s="3"/>
    </row>
    <row r="4" spans="1:11">
      <c r="A4" s="3"/>
      <c r="B4" s="36" t="s">
        <v>36</v>
      </c>
      <c r="C4" s="38" t="s">
        <v>37</v>
      </c>
      <c r="D4" s="38"/>
      <c r="E4" s="36" t="s">
        <v>5</v>
      </c>
      <c r="F4" s="36" t="s">
        <v>6</v>
      </c>
      <c r="G4" s="39" t="s">
        <v>38</v>
      </c>
      <c r="H4" s="39"/>
      <c r="I4" s="36" t="s">
        <v>5</v>
      </c>
      <c r="J4" s="36" t="s">
        <v>6</v>
      </c>
    </row>
    <row r="5" spans="1:11">
      <c r="A5" s="3"/>
      <c r="B5" s="36"/>
      <c r="C5" s="14" t="s">
        <v>8</v>
      </c>
      <c r="D5" s="14" t="s">
        <v>39</v>
      </c>
      <c r="E5" s="36"/>
      <c r="F5" s="36"/>
      <c r="G5" s="14" t="s">
        <v>8</v>
      </c>
      <c r="H5" s="14" t="s">
        <v>39</v>
      </c>
      <c r="I5" s="36"/>
      <c r="J5" s="36"/>
    </row>
    <row r="6" spans="1:11">
      <c r="A6" s="3"/>
      <c r="B6" s="4">
        <v>0</v>
      </c>
      <c r="C6" s="6">
        <v>0</v>
      </c>
      <c r="D6" s="6">
        <v>0</v>
      </c>
      <c r="E6" s="5">
        <f>(C6+D6)/2</f>
        <v>0</v>
      </c>
      <c r="F6" s="6">
        <f>STDEV(C6,D6)/SQRT(COUNT(C6,D6))</f>
        <v>0</v>
      </c>
      <c r="G6" s="6">
        <v>0</v>
      </c>
      <c r="H6" s="6">
        <v>0</v>
      </c>
      <c r="I6" s="5">
        <f>(G6+H6)/2</f>
        <v>0</v>
      </c>
      <c r="J6" s="11">
        <f>STDEV(G6,H6)/SQRT(COUNT(G6,H6))</f>
        <v>0</v>
      </c>
      <c r="K6" s="4"/>
    </row>
    <row r="7" spans="1:11">
      <c r="A7" s="3"/>
      <c r="B7" s="4">
        <v>4</v>
      </c>
      <c r="C7" s="6">
        <v>0.12</v>
      </c>
      <c r="D7" s="6">
        <v>0.121</v>
      </c>
      <c r="E7" s="5">
        <f t="shared" ref="E7:E23" si="0">(C7+D7)/2</f>
        <v>0.1205</v>
      </c>
      <c r="F7" s="6">
        <f>STDEV(C7,D7)/SQRT(COUNT(C7,D7))</f>
        <v>5.0000000000000044E-4</v>
      </c>
      <c r="G7" s="6">
        <v>0.2</v>
      </c>
      <c r="H7" s="6">
        <v>0.19</v>
      </c>
      <c r="I7" s="5">
        <f>(G7+H7)/2</f>
        <v>0.19500000000000001</v>
      </c>
      <c r="J7" s="11">
        <f>STDEV(G7,H7)/SQRT(COUNT(G7,H7))</f>
        <v>5.0000000000000044E-3</v>
      </c>
      <c r="K7" s="4"/>
    </row>
    <row r="8" spans="1:11">
      <c r="A8" s="3"/>
      <c r="B8" s="4">
        <v>8</v>
      </c>
      <c r="C8" s="6">
        <v>0.18099999999999999</v>
      </c>
      <c r="D8" s="6">
        <v>0.122</v>
      </c>
      <c r="E8" s="5">
        <f>(C8+D8)/2</f>
        <v>0.1515</v>
      </c>
      <c r="F8" s="6">
        <f>STDEV(C8,D8)/SQRT(COUNT(C8,D8))</f>
        <v>2.9499999999999992E-2</v>
      </c>
      <c r="G8" s="6">
        <v>0.30499999999999999</v>
      </c>
      <c r="H8" s="6">
        <v>0.29499999999999998</v>
      </c>
      <c r="I8" s="5">
        <f t="shared" ref="I8:I23" si="1">(G8+H8)/2</f>
        <v>0.3</v>
      </c>
      <c r="J8" s="11">
        <f t="shared" ref="J8:J23" si="2">STDEV(G8,H8)/SQRT(COUNT(G8,H8))</f>
        <v>5.0000000000000044E-3</v>
      </c>
      <c r="K8" s="4"/>
    </row>
    <row r="9" spans="1:11">
      <c r="A9" s="3"/>
      <c r="B9" s="4">
        <v>12</v>
      </c>
      <c r="C9" s="6">
        <v>0.13900000000000001</v>
      </c>
      <c r="D9" s="6">
        <v>0.189</v>
      </c>
      <c r="E9" s="5">
        <f>(C9+D9)/2</f>
        <v>0.16400000000000001</v>
      </c>
      <c r="F9" s="6">
        <f t="shared" ref="F9:F23" si="3">STDEV(C9,D9)/SQRT(COUNT(C9,D9))</f>
        <v>2.5000000000000008E-2</v>
      </c>
      <c r="G9" s="6">
        <v>0.40200000000000002</v>
      </c>
      <c r="H9" s="6">
        <v>0.39700000000000002</v>
      </c>
      <c r="I9" s="5">
        <f t="shared" si="1"/>
        <v>0.39950000000000002</v>
      </c>
      <c r="J9" s="11">
        <f>STDEV(G9,H9)/SQRT(COUNT(G9,H9))</f>
        <v>2.5000000000000022E-3</v>
      </c>
      <c r="K9" s="4"/>
    </row>
    <row r="10" spans="1:11">
      <c r="A10" s="3"/>
      <c r="B10" s="4">
        <v>16</v>
      </c>
      <c r="C10" s="6">
        <v>0.24</v>
      </c>
      <c r="D10" s="6">
        <v>0.32400000000000001</v>
      </c>
      <c r="E10" s="5">
        <f t="shared" si="0"/>
        <v>0.28200000000000003</v>
      </c>
      <c r="F10" s="6">
        <f t="shared" si="3"/>
        <v>4.199999999999985E-2</v>
      </c>
      <c r="G10" s="6">
        <v>0.498</v>
      </c>
      <c r="H10" s="6">
        <v>0.499</v>
      </c>
      <c r="I10" s="5">
        <f t="shared" si="1"/>
        <v>0.4985</v>
      </c>
      <c r="J10" s="11">
        <f t="shared" si="2"/>
        <v>5.0000000000000044E-4</v>
      </c>
      <c r="K10" s="4"/>
    </row>
    <row r="11" spans="1:11">
      <c r="A11" s="3"/>
      <c r="B11" s="4">
        <v>20</v>
      </c>
      <c r="C11" s="6">
        <v>0.52</v>
      </c>
      <c r="D11" s="6">
        <v>0.42</v>
      </c>
      <c r="E11" s="5">
        <f t="shared" si="0"/>
        <v>0.47</v>
      </c>
      <c r="F11" s="6">
        <f t="shared" si="3"/>
        <v>5.0000000000000017E-2</v>
      </c>
      <c r="G11" s="6">
        <v>0.60399999999999998</v>
      </c>
      <c r="H11" s="6">
        <v>0.60099999999999998</v>
      </c>
      <c r="I11" s="5">
        <f t="shared" si="1"/>
        <v>0.60250000000000004</v>
      </c>
      <c r="J11" s="11">
        <f t="shared" si="2"/>
        <v>1.5000000000000013E-3</v>
      </c>
      <c r="K11" s="4"/>
    </row>
    <row r="12" spans="1:11">
      <c r="A12" s="3"/>
      <c r="B12" s="4">
        <v>24</v>
      </c>
      <c r="C12" s="6">
        <v>1.5489999999999999</v>
      </c>
      <c r="D12" s="6">
        <v>1.5089999999999999</v>
      </c>
      <c r="E12" s="5">
        <f t="shared" si="0"/>
        <v>1.5289999999999999</v>
      </c>
      <c r="F12" s="6">
        <f t="shared" si="3"/>
        <v>2.0000000000000018E-2</v>
      </c>
      <c r="G12" s="6">
        <v>0.72799999999999998</v>
      </c>
      <c r="H12" s="6">
        <v>0.72599999999999998</v>
      </c>
      <c r="I12" s="5">
        <f t="shared" si="1"/>
        <v>0.72699999999999998</v>
      </c>
      <c r="J12" s="11">
        <f>STDEV(G12,H12)/SQRT(COUNT(G12,H12))</f>
        <v>1.0000000000000009E-3</v>
      </c>
      <c r="K12" s="4"/>
    </row>
    <row r="13" spans="1:11">
      <c r="A13" s="3"/>
      <c r="B13" s="4">
        <v>48</v>
      </c>
      <c r="C13" s="6">
        <v>3.4350000000000001</v>
      </c>
      <c r="D13" s="6">
        <v>3.391</v>
      </c>
      <c r="E13" s="5">
        <f>(C13+D13)/2</f>
        <v>3.4130000000000003</v>
      </c>
      <c r="F13" s="6">
        <f t="shared" si="3"/>
        <v>2.200000000000002E-2</v>
      </c>
      <c r="G13" s="6">
        <v>1.54</v>
      </c>
      <c r="H13" s="6">
        <v>1.55</v>
      </c>
      <c r="I13" s="5">
        <f t="shared" si="1"/>
        <v>1.5449999999999999</v>
      </c>
      <c r="J13" s="11">
        <f t="shared" si="2"/>
        <v>5.0000000000000044E-3</v>
      </c>
      <c r="K13" s="4"/>
    </row>
    <row r="14" spans="1:11">
      <c r="A14" s="3"/>
      <c r="B14" s="4">
        <v>72</v>
      </c>
      <c r="C14" s="6">
        <v>6.4820000000000002</v>
      </c>
      <c r="D14" s="6">
        <v>6.452</v>
      </c>
      <c r="E14" s="5">
        <f t="shared" si="0"/>
        <v>6.4670000000000005</v>
      </c>
      <c r="F14" s="6">
        <f t="shared" si="3"/>
        <v>1.5000000000000123E-2</v>
      </c>
      <c r="G14" s="6">
        <v>4.9039999999999999</v>
      </c>
      <c r="H14" s="6">
        <v>4.9009999999999998</v>
      </c>
      <c r="I14" s="5">
        <f t="shared" si="1"/>
        <v>4.9024999999999999</v>
      </c>
      <c r="J14" s="11">
        <f>STDEV(G14,H14)/SQRT(COUNT(G14,H14))</f>
        <v>1.5000000000000568E-3</v>
      </c>
      <c r="K14" s="4"/>
    </row>
    <row r="15" spans="1:11" s="53" customFormat="1">
      <c r="A15" s="52"/>
      <c r="B15" s="9">
        <v>96</v>
      </c>
      <c r="C15" s="10">
        <v>9.7639999999999993</v>
      </c>
      <c r="D15" s="10">
        <v>9.7430000000000003</v>
      </c>
      <c r="E15" s="12">
        <f t="shared" si="0"/>
        <v>9.7534999999999989</v>
      </c>
      <c r="F15" s="10">
        <f t="shared" si="3"/>
        <v>1.0499999999999508E-2</v>
      </c>
      <c r="G15" s="10">
        <v>8.3510000000000009</v>
      </c>
      <c r="H15" s="10">
        <v>8.36</v>
      </c>
      <c r="I15" s="12">
        <f t="shared" si="1"/>
        <v>8.3554999999999993</v>
      </c>
      <c r="J15" s="17">
        <f t="shared" si="2"/>
        <v>4.4999999999992824E-3</v>
      </c>
      <c r="K15" s="9"/>
    </row>
    <row r="16" spans="1:11">
      <c r="A16" s="3"/>
      <c r="B16" s="48">
        <v>120</v>
      </c>
      <c r="C16" s="49">
        <v>9.7240000000000002</v>
      </c>
      <c r="D16" s="49">
        <v>9.7680000000000007</v>
      </c>
      <c r="E16" s="50">
        <f t="shared" si="0"/>
        <v>9.7460000000000004</v>
      </c>
      <c r="F16" s="49">
        <f t="shared" si="3"/>
        <v>2.2000000000000238E-2</v>
      </c>
      <c r="G16" s="49">
        <v>8.3309999999999995</v>
      </c>
      <c r="H16" s="49">
        <v>8.34</v>
      </c>
      <c r="I16" s="50">
        <f t="shared" si="1"/>
        <v>8.3354999999999997</v>
      </c>
      <c r="J16" s="51">
        <f t="shared" si="2"/>
        <v>4.5000000000001705E-3</v>
      </c>
      <c r="K16" s="4"/>
    </row>
    <row r="17" spans="1:11">
      <c r="A17" s="3"/>
      <c r="B17" s="4">
        <v>144</v>
      </c>
      <c r="C17" s="6">
        <v>9.7899999999999991</v>
      </c>
      <c r="D17" s="6">
        <v>9.69</v>
      </c>
      <c r="E17" s="5">
        <f t="shared" si="0"/>
        <v>9.7399999999999984</v>
      </c>
      <c r="F17" s="6">
        <f t="shared" si="3"/>
        <v>4.9999999999999822E-2</v>
      </c>
      <c r="G17" s="6">
        <v>8.3510000000000009</v>
      </c>
      <c r="H17" s="6">
        <v>8.33</v>
      </c>
      <c r="I17" s="5">
        <f t="shared" si="1"/>
        <v>8.3405000000000005</v>
      </c>
      <c r="J17" s="11">
        <f t="shared" si="2"/>
        <v>1.0500000000000398E-2</v>
      </c>
      <c r="K17" s="4"/>
    </row>
    <row r="18" spans="1:11">
      <c r="A18" s="3"/>
      <c r="B18" s="4">
        <v>168</v>
      </c>
      <c r="C18" s="6">
        <v>9.7539999999999996</v>
      </c>
      <c r="D18" s="6">
        <v>9.7349999999999994</v>
      </c>
      <c r="E18" s="5">
        <f t="shared" si="0"/>
        <v>9.7444999999999986</v>
      </c>
      <c r="F18" s="6">
        <f t="shared" si="3"/>
        <v>9.5000000000000639E-3</v>
      </c>
      <c r="G18" s="6">
        <v>7.1210000000000004</v>
      </c>
      <c r="H18" s="6">
        <v>7.1</v>
      </c>
      <c r="I18" s="5">
        <f t="shared" si="1"/>
        <v>7.1105</v>
      </c>
      <c r="J18" s="11">
        <f t="shared" si="2"/>
        <v>1.0500000000000398E-2</v>
      </c>
      <c r="K18" s="4"/>
    </row>
    <row r="19" spans="1:11">
      <c r="A19" s="3"/>
      <c r="B19" s="4">
        <v>192</v>
      </c>
      <c r="C19" s="6">
        <v>9.7590000000000003</v>
      </c>
      <c r="D19" s="6">
        <v>9.7289999999999992</v>
      </c>
      <c r="E19" s="5">
        <f t="shared" si="0"/>
        <v>9.7439999999999998</v>
      </c>
      <c r="F19" s="6">
        <f t="shared" si="3"/>
        <v>1.5000000000000567E-2</v>
      </c>
      <c r="G19" s="6">
        <v>6.931</v>
      </c>
      <c r="H19" s="6">
        <v>6.89</v>
      </c>
      <c r="I19" s="5">
        <f t="shared" si="1"/>
        <v>6.9104999999999999</v>
      </c>
      <c r="J19" s="11">
        <f t="shared" si="2"/>
        <v>2.0500000000000185E-2</v>
      </c>
      <c r="K19" s="4"/>
    </row>
    <row r="20" spans="1:11">
      <c r="A20" s="3"/>
      <c r="B20" s="4">
        <v>216</v>
      </c>
      <c r="C20" s="6">
        <v>7.7009999999999996</v>
      </c>
      <c r="D20" s="6">
        <v>7.6609999999999996</v>
      </c>
      <c r="E20" s="5">
        <f>(C20+D20)/2</f>
        <v>7.6809999999999992</v>
      </c>
      <c r="F20" s="6">
        <f t="shared" si="3"/>
        <v>2.0000000000000018E-2</v>
      </c>
      <c r="G20" s="6">
        <v>6.4109999999999996</v>
      </c>
      <c r="H20" s="6">
        <v>6.43</v>
      </c>
      <c r="I20" s="5">
        <f t="shared" si="1"/>
        <v>6.4204999999999997</v>
      </c>
      <c r="J20" s="11">
        <f t="shared" si="2"/>
        <v>9.5000000000000639E-3</v>
      </c>
      <c r="K20" s="4"/>
    </row>
    <row r="21" spans="1:11">
      <c r="A21" s="3"/>
      <c r="B21" s="4">
        <v>240</v>
      </c>
      <c r="C21" s="6">
        <v>7.0609999999999999</v>
      </c>
      <c r="D21" s="6">
        <v>7.0209999999999999</v>
      </c>
      <c r="E21" s="5">
        <f t="shared" si="0"/>
        <v>7.0410000000000004</v>
      </c>
      <c r="F21" s="6">
        <f t="shared" si="3"/>
        <v>2.0000000000000018E-2</v>
      </c>
      <c r="G21" s="6">
        <v>6.351</v>
      </c>
      <c r="H21" s="6">
        <v>6.3609999999999998</v>
      </c>
      <c r="I21" s="5">
        <f t="shared" si="1"/>
        <v>6.3559999999999999</v>
      </c>
      <c r="J21" s="11">
        <f t="shared" si="2"/>
        <v>4.9999999999998934E-3</v>
      </c>
      <c r="K21" s="4"/>
    </row>
    <row r="22" spans="1:11">
      <c r="A22" s="3"/>
      <c r="B22" s="4">
        <v>264</v>
      </c>
      <c r="C22" s="6">
        <v>6.07</v>
      </c>
      <c r="D22" s="6">
        <v>5.97</v>
      </c>
      <c r="E22" s="5">
        <f>(C22+D22)/2</f>
        <v>6.02</v>
      </c>
      <c r="F22" s="6">
        <f t="shared" si="3"/>
        <v>5.000000000000026E-2</v>
      </c>
      <c r="G22" s="6">
        <v>6.41</v>
      </c>
      <c r="H22" s="6">
        <v>6.391</v>
      </c>
      <c r="I22" s="5">
        <f t="shared" si="1"/>
        <v>6.4005000000000001</v>
      </c>
      <c r="J22" s="11">
        <f t="shared" si="2"/>
        <v>9.5000000000000639E-3</v>
      </c>
      <c r="K22" s="4"/>
    </row>
    <row r="23" spans="1:11">
      <c r="A23" s="3"/>
      <c r="B23" s="4">
        <v>288</v>
      </c>
      <c r="C23" s="6">
        <v>5.1849999999999996</v>
      </c>
      <c r="D23" s="6">
        <v>5.226</v>
      </c>
      <c r="E23" s="5">
        <f t="shared" si="0"/>
        <v>5.2054999999999998</v>
      </c>
      <c r="F23" s="6">
        <f t="shared" si="3"/>
        <v>2.0500000000000185E-2</v>
      </c>
      <c r="G23" s="6">
        <v>6.3940000000000001</v>
      </c>
      <c r="H23" s="6">
        <v>6.4109999999999996</v>
      </c>
      <c r="I23" s="5">
        <f t="shared" si="1"/>
        <v>6.4024999999999999</v>
      </c>
      <c r="J23" s="11">
        <f t="shared" si="2"/>
        <v>8.49999999999973E-3</v>
      </c>
      <c r="K23" s="4"/>
    </row>
  </sheetData>
  <mergeCells count="8">
    <mergeCell ref="J4:J5"/>
    <mergeCell ref="C1:I2"/>
    <mergeCell ref="B4:B5"/>
    <mergeCell ref="C4:D4"/>
    <mergeCell ref="E4:E5"/>
    <mergeCell ref="F4:F5"/>
    <mergeCell ref="G4:H4"/>
    <mergeCell ref="I4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8"/>
  <sheetViews>
    <sheetView zoomScale="115" zoomScaleNormal="115" workbookViewId="0">
      <selection activeCell="G2" sqref="G2"/>
    </sheetView>
  </sheetViews>
  <sheetFormatPr defaultRowHeight="14.5"/>
  <cols>
    <col min="2" max="2" width="25.6328125" customWidth="1"/>
    <col min="3" max="3" width="16.26953125" customWidth="1"/>
    <col min="4" max="4" width="10.6328125" customWidth="1"/>
    <col min="5" max="5" width="9.36328125" customWidth="1"/>
    <col min="6" max="6" width="17.90625" customWidth="1"/>
    <col min="7" max="7" width="16" customWidth="1"/>
    <col min="8" max="8" width="17.26953125" customWidth="1"/>
    <col min="9" max="9" width="12" customWidth="1"/>
    <col min="10" max="10" width="16.36328125" customWidth="1"/>
    <col min="11" max="11" width="13.7265625" customWidth="1"/>
  </cols>
  <sheetData>
    <row r="2" spans="1:10">
      <c r="A2" s="8" t="s">
        <v>0</v>
      </c>
      <c r="B2" s="42" t="s">
        <v>40</v>
      </c>
      <c r="C2" s="43"/>
      <c r="D2" s="43"/>
      <c r="E2" s="43"/>
      <c r="F2" s="43"/>
      <c r="G2" s="3"/>
    </row>
    <row r="3" spans="1:10">
      <c r="A3" s="8" t="s">
        <v>41</v>
      </c>
      <c r="B3" s="43"/>
      <c r="C3" s="43"/>
      <c r="D3" s="43"/>
      <c r="E3" s="43"/>
      <c r="F3" s="43"/>
      <c r="G3" s="3"/>
      <c r="H3" s="1"/>
    </row>
    <row r="4" spans="1:10">
      <c r="I4" s="2"/>
    </row>
    <row r="5" spans="1:10">
      <c r="B5" s="36" t="s">
        <v>42</v>
      </c>
      <c r="C5" s="36" t="s">
        <v>43</v>
      </c>
      <c r="D5" s="36"/>
      <c r="E5" s="36" t="s">
        <v>5</v>
      </c>
      <c r="F5" s="41" t="s">
        <v>44</v>
      </c>
      <c r="I5" s="2"/>
    </row>
    <row r="6" spans="1:10">
      <c r="B6" s="36"/>
      <c r="C6" s="14" t="s">
        <v>8</v>
      </c>
      <c r="D6" s="14" t="s">
        <v>39</v>
      </c>
      <c r="E6" s="36"/>
      <c r="F6" s="41"/>
      <c r="I6" s="2"/>
    </row>
    <row r="7" spans="1:10">
      <c r="B7" s="4">
        <v>10</v>
      </c>
      <c r="C7" s="7">
        <v>0</v>
      </c>
      <c r="D7" s="5">
        <v>0</v>
      </c>
      <c r="E7" s="5">
        <f>(C7+D7)/2</f>
        <v>0</v>
      </c>
      <c r="F7" s="5">
        <f>STDEV(C7,D7)/SQRT(COUNT(C7,D7))</f>
        <v>0</v>
      </c>
      <c r="G7" s="1"/>
      <c r="I7" s="2"/>
    </row>
    <row r="8" spans="1:10">
      <c r="B8" s="4">
        <v>20</v>
      </c>
      <c r="C8" s="7">
        <v>16.899999999999999</v>
      </c>
      <c r="D8" s="5">
        <v>15.73</v>
      </c>
      <c r="E8" s="5">
        <f t="shared" ref="E8:E11" si="0">(C8+D8)/2</f>
        <v>16.314999999999998</v>
      </c>
      <c r="F8" s="5">
        <f t="shared" ref="F8:F11" si="1">STDEV(C8,D8)/SQRT(COUNT(C8,D8))</f>
        <v>0.58499999999999908</v>
      </c>
      <c r="G8" s="5"/>
      <c r="I8" s="2"/>
    </row>
    <row r="9" spans="1:10">
      <c r="B9" s="9">
        <v>30</v>
      </c>
      <c r="C9" s="16">
        <v>28</v>
      </c>
      <c r="D9" s="12">
        <v>28</v>
      </c>
      <c r="E9" s="12">
        <f t="shared" si="0"/>
        <v>28</v>
      </c>
      <c r="F9" s="12">
        <f t="shared" si="1"/>
        <v>0</v>
      </c>
      <c r="G9" s="5"/>
      <c r="I9" s="2"/>
    </row>
    <row r="10" spans="1:10">
      <c r="B10" s="4">
        <v>40</v>
      </c>
      <c r="C10" s="7">
        <v>12.9</v>
      </c>
      <c r="D10" s="5">
        <v>11.74</v>
      </c>
      <c r="E10" s="5">
        <f t="shared" si="0"/>
        <v>12.32</v>
      </c>
      <c r="F10" s="5">
        <f t="shared" si="1"/>
        <v>0.58000000000000007</v>
      </c>
      <c r="G10" s="5"/>
      <c r="I10" s="2"/>
    </row>
    <row r="11" spans="1:10">
      <c r="B11" s="4">
        <v>50</v>
      </c>
      <c r="C11" s="7">
        <v>12.92</v>
      </c>
      <c r="D11" s="5">
        <v>11.76</v>
      </c>
      <c r="E11" s="5">
        <f t="shared" si="0"/>
        <v>12.34</v>
      </c>
      <c r="F11" s="5">
        <f t="shared" si="1"/>
        <v>0.58000000000000007</v>
      </c>
      <c r="G11" s="5"/>
      <c r="I11" s="2"/>
    </row>
    <row r="12" spans="1:10">
      <c r="I12" s="2"/>
    </row>
    <row r="13" spans="1:10">
      <c r="A13" s="8" t="s">
        <v>0</v>
      </c>
      <c r="B13" s="42" t="s">
        <v>45</v>
      </c>
      <c r="C13" s="43"/>
      <c r="D13" s="43"/>
      <c r="E13" s="43"/>
      <c r="F13" s="43"/>
      <c r="G13" s="3"/>
      <c r="I13" s="2"/>
    </row>
    <row r="14" spans="1:10">
      <c r="A14" s="8" t="s">
        <v>46</v>
      </c>
      <c r="B14" s="43"/>
      <c r="C14" s="43"/>
      <c r="D14" s="43"/>
      <c r="E14" s="43"/>
      <c r="F14" s="43"/>
      <c r="G14" s="3"/>
    </row>
    <row r="16" spans="1:10">
      <c r="B16" s="23"/>
      <c r="C16" s="46" t="s">
        <v>47</v>
      </c>
      <c r="D16" s="47"/>
      <c r="E16" s="23"/>
      <c r="F16" s="23"/>
      <c r="G16" s="24"/>
      <c r="H16" s="24"/>
      <c r="I16" s="23"/>
      <c r="J16" s="23"/>
    </row>
    <row r="17" spans="1:11">
      <c r="B17" s="34" t="s">
        <v>48</v>
      </c>
      <c r="C17" s="34" t="s">
        <v>43</v>
      </c>
      <c r="D17" s="34"/>
      <c r="E17" s="34" t="s">
        <v>5</v>
      </c>
      <c r="F17" s="45" t="s">
        <v>44</v>
      </c>
      <c r="G17" s="34"/>
      <c r="H17" s="34"/>
      <c r="I17" s="34"/>
      <c r="J17" s="45"/>
    </row>
    <row r="18" spans="1:11">
      <c r="B18" s="34"/>
      <c r="C18" s="24" t="s">
        <v>8</v>
      </c>
      <c r="D18" s="24" t="s">
        <v>39</v>
      </c>
      <c r="E18" s="34"/>
      <c r="F18" s="45"/>
      <c r="G18" s="24"/>
      <c r="H18" s="24"/>
      <c r="I18" s="34"/>
      <c r="J18" s="45"/>
      <c r="K18" s="2"/>
    </row>
    <row r="19" spans="1:11">
      <c r="B19" s="4">
        <v>1</v>
      </c>
      <c r="C19" s="5">
        <v>0</v>
      </c>
      <c r="D19" s="5">
        <v>0</v>
      </c>
      <c r="E19" s="5">
        <f>(C19+D19)/2</f>
        <v>0</v>
      </c>
      <c r="F19" s="5">
        <f>STDEV(C19,D19)/SQRT(COUNT(C19,D19))</f>
        <v>0</v>
      </c>
      <c r="G19" s="5"/>
      <c r="H19" s="5"/>
      <c r="I19" s="5"/>
      <c r="J19" s="5"/>
      <c r="K19" s="2"/>
    </row>
    <row r="20" spans="1:11">
      <c r="B20" s="4">
        <v>2</v>
      </c>
      <c r="C20" s="5">
        <v>0</v>
      </c>
      <c r="D20" s="5">
        <v>0</v>
      </c>
      <c r="E20" s="5">
        <f t="shared" ref="E20:E28" si="2">(C20+D20)/2</f>
        <v>0</v>
      </c>
      <c r="F20" s="5">
        <f t="shared" ref="F20:F28" si="3">STDEV(C20,D20)/SQRT(COUNT(C20,D20))</f>
        <v>0</v>
      </c>
      <c r="G20" s="5"/>
      <c r="H20" s="5"/>
      <c r="I20" s="5"/>
      <c r="J20" s="5"/>
      <c r="K20" s="2"/>
    </row>
    <row r="21" spans="1:11">
      <c r="B21" s="4">
        <v>3</v>
      </c>
      <c r="C21" s="5">
        <v>16.899999999999999</v>
      </c>
      <c r="D21" s="5">
        <v>15.74</v>
      </c>
      <c r="E21" s="5">
        <f t="shared" si="2"/>
        <v>16.32</v>
      </c>
      <c r="F21" s="5">
        <f t="shared" si="3"/>
        <v>0.57999999999999918</v>
      </c>
      <c r="G21" s="5"/>
      <c r="H21" s="5"/>
      <c r="I21" s="5"/>
      <c r="J21" s="5"/>
      <c r="K21" s="2"/>
    </row>
    <row r="22" spans="1:11">
      <c r="B22" s="4">
        <v>4</v>
      </c>
      <c r="C22" s="5">
        <v>23.9</v>
      </c>
      <c r="D22" s="5">
        <v>22.73</v>
      </c>
      <c r="E22" s="5">
        <f t="shared" si="2"/>
        <v>23.314999999999998</v>
      </c>
      <c r="F22" s="5">
        <f t="shared" si="3"/>
        <v>0.58499999999999908</v>
      </c>
      <c r="G22" s="5"/>
      <c r="H22" s="5"/>
      <c r="I22" s="5"/>
      <c r="J22" s="5"/>
      <c r="K22" s="2"/>
    </row>
    <row r="23" spans="1:11">
      <c r="B23" s="9">
        <v>5</v>
      </c>
      <c r="C23" s="12">
        <v>27.65</v>
      </c>
      <c r="D23" s="12">
        <v>28.8</v>
      </c>
      <c r="E23" s="12">
        <f>(C23+D23)/2</f>
        <v>28.225000000000001</v>
      </c>
      <c r="F23" s="12">
        <f t="shared" si="3"/>
        <v>0.57500000000000107</v>
      </c>
      <c r="G23" s="5"/>
      <c r="H23" s="5"/>
      <c r="I23" s="5"/>
      <c r="J23" s="5"/>
      <c r="K23" s="2"/>
    </row>
    <row r="24" spans="1:11">
      <c r="B24" s="4">
        <v>6</v>
      </c>
      <c r="C24" s="5">
        <v>27.65</v>
      </c>
      <c r="D24" s="5">
        <v>28.81</v>
      </c>
      <c r="E24" s="5">
        <f t="shared" si="2"/>
        <v>28.229999999999997</v>
      </c>
      <c r="F24" s="5">
        <f t="shared" si="3"/>
        <v>0.58000000000000007</v>
      </c>
      <c r="G24" s="5"/>
      <c r="H24" s="5"/>
      <c r="I24" s="5"/>
      <c r="J24" s="5"/>
      <c r="K24" s="2"/>
    </row>
    <row r="25" spans="1:11">
      <c r="B25" s="4">
        <v>7</v>
      </c>
      <c r="C25" s="5">
        <v>27</v>
      </c>
      <c r="D25" s="5">
        <v>29</v>
      </c>
      <c r="E25" s="5">
        <f t="shared" si="2"/>
        <v>28</v>
      </c>
      <c r="F25" s="5">
        <f t="shared" si="3"/>
        <v>1</v>
      </c>
      <c r="G25" s="5"/>
      <c r="H25" s="5"/>
      <c r="I25" s="5"/>
      <c r="J25" s="5"/>
      <c r="K25" s="2"/>
    </row>
    <row r="26" spans="1:11">
      <c r="B26" s="4">
        <v>8</v>
      </c>
      <c r="C26" s="5">
        <v>27</v>
      </c>
      <c r="D26" s="5">
        <v>25</v>
      </c>
      <c r="E26" s="5">
        <f t="shared" si="2"/>
        <v>26</v>
      </c>
      <c r="F26" s="5">
        <f t="shared" si="3"/>
        <v>1</v>
      </c>
      <c r="G26" s="5"/>
      <c r="H26" s="5"/>
      <c r="I26" s="5"/>
      <c r="J26" s="5"/>
      <c r="K26" s="2"/>
    </row>
    <row r="27" spans="1:11">
      <c r="B27" s="4">
        <v>9</v>
      </c>
      <c r="C27" s="5">
        <v>26.81</v>
      </c>
      <c r="D27" s="5">
        <v>27.97</v>
      </c>
      <c r="E27" s="5">
        <f t="shared" si="2"/>
        <v>27.39</v>
      </c>
      <c r="F27" s="5">
        <f t="shared" si="3"/>
        <v>0.58000000000000007</v>
      </c>
      <c r="G27" s="5"/>
      <c r="H27" s="5"/>
      <c r="I27" s="5"/>
      <c r="J27" s="5"/>
      <c r="K27" s="2"/>
    </row>
    <row r="28" spans="1:11">
      <c r="B28" s="4">
        <v>10</v>
      </c>
      <c r="C28" s="2">
        <v>26.8</v>
      </c>
      <c r="D28" s="2">
        <v>27.96</v>
      </c>
      <c r="E28" s="5">
        <f t="shared" si="2"/>
        <v>27.380000000000003</v>
      </c>
      <c r="F28" s="5">
        <f t="shared" si="3"/>
        <v>0.58000000000000007</v>
      </c>
      <c r="G28" s="5"/>
      <c r="H28" s="5"/>
      <c r="I28" s="5"/>
      <c r="J28" s="5"/>
    </row>
    <row r="30" spans="1:11">
      <c r="A30" s="8" t="s">
        <v>0</v>
      </c>
      <c r="B30" s="42" t="s">
        <v>49</v>
      </c>
      <c r="C30" s="43"/>
      <c r="D30" s="43"/>
      <c r="E30" s="43"/>
      <c r="F30" s="43"/>
      <c r="G30" s="3"/>
    </row>
    <row r="31" spans="1:11">
      <c r="A31" s="8" t="s">
        <v>50</v>
      </c>
      <c r="B31" s="43"/>
      <c r="C31" s="43"/>
      <c r="D31" s="43"/>
      <c r="E31" s="43"/>
      <c r="F31" s="43"/>
      <c r="G31" s="3"/>
    </row>
    <row r="33" spans="1:7">
      <c r="B33" s="36" t="s">
        <v>51</v>
      </c>
      <c r="C33" s="36" t="s">
        <v>43</v>
      </c>
      <c r="D33" s="36"/>
      <c r="E33" s="36" t="s">
        <v>5</v>
      </c>
      <c r="F33" s="41" t="s">
        <v>44</v>
      </c>
    </row>
    <row r="34" spans="1:7">
      <c r="B34" s="36"/>
      <c r="C34" s="14" t="s">
        <v>8</v>
      </c>
      <c r="D34" s="14" t="s">
        <v>39</v>
      </c>
      <c r="E34" s="36"/>
      <c r="F34" s="41"/>
    </row>
    <row r="35" spans="1:7">
      <c r="B35" s="4">
        <v>0</v>
      </c>
      <c r="C35" s="7">
        <v>0</v>
      </c>
      <c r="D35" s="5">
        <v>0</v>
      </c>
      <c r="E35" s="5">
        <f>(C35+D35)/2</f>
        <v>0</v>
      </c>
      <c r="F35" s="5">
        <f>STDEV(C35,D35)/SQRT(COUNT(C35,D35))</f>
        <v>0</v>
      </c>
    </row>
    <row r="36" spans="1:7">
      <c r="B36" s="4">
        <v>100</v>
      </c>
      <c r="C36" s="7">
        <v>16.899999999999999</v>
      </c>
      <c r="D36" s="5">
        <v>15.73</v>
      </c>
      <c r="E36" s="5">
        <f t="shared" ref="E36:E39" si="4">(C36+D36)/2</f>
        <v>16.314999999999998</v>
      </c>
      <c r="F36" s="5">
        <f t="shared" ref="F36:F39" si="5">STDEV(C36,D36)/SQRT(COUNT(C36,D36))</f>
        <v>0.58499999999999908</v>
      </c>
    </row>
    <row r="37" spans="1:7">
      <c r="B37" s="4">
        <v>150</v>
      </c>
      <c r="C37" s="7">
        <v>20</v>
      </c>
      <c r="D37" s="5">
        <v>20</v>
      </c>
      <c r="E37" s="5">
        <f t="shared" si="4"/>
        <v>20</v>
      </c>
      <c r="F37" s="5">
        <f t="shared" si="5"/>
        <v>0</v>
      </c>
    </row>
    <row r="38" spans="1:7">
      <c r="B38" s="9">
        <v>200</v>
      </c>
      <c r="C38" s="16">
        <v>35.9</v>
      </c>
      <c r="D38" s="12">
        <v>34.74</v>
      </c>
      <c r="E38" s="12">
        <f t="shared" si="4"/>
        <v>35.32</v>
      </c>
      <c r="F38" s="12">
        <f t="shared" si="5"/>
        <v>0.57999999999999829</v>
      </c>
    </row>
    <row r="39" spans="1:7">
      <c r="B39" s="4">
        <v>250</v>
      </c>
      <c r="C39" s="7">
        <v>23.92</v>
      </c>
      <c r="D39" s="5">
        <v>22.76</v>
      </c>
      <c r="E39" s="5">
        <f t="shared" si="4"/>
        <v>23.340000000000003</v>
      </c>
      <c r="F39" s="5">
        <f t="shared" si="5"/>
        <v>0.58000000000000007</v>
      </c>
    </row>
    <row r="41" spans="1:7">
      <c r="A41" s="8" t="s">
        <v>0</v>
      </c>
      <c r="B41" s="42" t="s">
        <v>52</v>
      </c>
      <c r="C41" s="43"/>
      <c r="D41" s="43"/>
      <c r="E41" s="43"/>
      <c r="F41" s="43"/>
      <c r="G41" s="3"/>
    </row>
    <row r="42" spans="1:7">
      <c r="A42" s="8" t="s">
        <v>53</v>
      </c>
      <c r="B42" s="43"/>
      <c r="C42" s="43"/>
      <c r="D42" s="43"/>
      <c r="E42" s="43"/>
      <c r="F42" s="43"/>
      <c r="G42" s="3"/>
    </row>
    <row r="44" spans="1:7">
      <c r="B44" s="36" t="s">
        <v>54</v>
      </c>
      <c r="C44" s="36" t="s">
        <v>43</v>
      </c>
      <c r="D44" s="36"/>
      <c r="E44" s="36" t="s">
        <v>5</v>
      </c>
      <c r="F44" s="41" t="s">
        <v>44</v>
      </c>
    </row>
    <row r="45" spans="1:7">
      <c r="B45" s="36"/>
      <c r="C45" s="14" t="s">
        <v>8</v>
      </c>
      <c r="D45" s="14" t="s">
        <v>39</v>
      </c>
      <c r="E45" s="36"/>
      <c r="F45" s="41"/>
    </row>
    <row r="46" spans="1:7">
      <c r="B46" s="4">
        <v>3</v>
      </c>
      <c r="C46" s="7">
        <v>0</v>
      </c>
      <c r="D46" s="5">
        <v>0</v>
      </c>
      <c r="E46" s="5">
        <f>(C46+D46)/2</f>
        <v>0</v>
      </c>
      <c r="F46" s="5">
        <f>STDEV(C46,D46)/SQRT(COUNT(C46,D46))</f>
        <v>0</v>
      </c>
    </row>
    <row r="47" spans="1:7">
      <c r="B47" s="4">
        <v>4</v>
      </c>
      <c r="C47" s="7">
        <v>0</v>
      </c>
      <c r="D47" s="5">
        <v>0</v>
      </c>
      <c r="E47" s="5">
        <f t="shared" ref="E47:E55" si="6">(C47+D47)/2</f>
        <v>0</v>
      </c>
      <c r="F47" s="5">
        <f t="shared" ref="F47:F55" si="7">STDEV(C47,D47)/SQRT(COUNT(C47,D47))</f>
        <v>0</v>
      </c>
    </row>
    <row r="48" spans="1:7">
      <c r="B48" s="4">
        <v>5</v>
      </c>
      <c r="C48" s="7">
        <v>13.99</v>
      </c>
      <c r="D48" s="5">
        <v>15.14</v>
      </c>
      <c r="E48" s="5">
        <f t="shared" si="6"/>
        <v>14.565000000000001</v>
      </c>
      <c r="F48" s="5">
        <f t="shared" si="7"/>
        <v>0.57500000000000007</v>
      </c>
    </row>
    <row r="49" spans="1:7">
      <c r="B49" s="4">
        <v>6</v>
      </c>
      <c r="C49" s="7">
        <v>28.95</v>
      </c>
      <c r="D49" s="5">
        <v>27.78</v>
      </c>
      <c r="E49" s="5">
        <f t="shared" si="6"/>
        <v>28.365000000000002</v>
      </c>
      <c r="F49" s="5">
        <f t="shared" si="7"/>
        <v>0.58499999999999908</v>
      </c>
    </row>
    <row r="50" spans="1:7">
      <c r="B50" s="9">
        <v>7</v>
      </c>
      <c r="C50" s="16">
        <v>33</v>
      </c>
      <c r="D50" s="12">
        <v>33</v>
      </c>
      <c r="E50" s="12">
        <f t="shared" si="6"/>
        <v>33</v>
      </c>
      <c r="F50" s="12">
        <f t="shared" si="7"/>
        <v>0</v>
      </c>
    </row>
    <row r="51" spans="1:7">
      <c r="B51" s="4">
        <v>8</v>
      </c>
      <c r="C51" s="7">
        <v>27.91</v>
      </c>
      <c r="D51" s="5">
        <v>26.75</v>
      </c>
      <c r="E51" s="5">
        <f t="shared" si="6"/>
        <v>27.33</v>
      </c>
      <c r="F51" s="5">
        <f t="shared" si="7"/>
        <v>0.58000000000000007</v>
      </c>
    </row>
    <row r="52" spans="1:7">
      <c r="B52" s="4">
        <v>9</v>
      </c>
      <c r="C52" s="7">
        <v>23</v>
      </c>
      <c r="D52" s="5">
        <v>23</v>
      </c>
      <c r="E52" s="5">
        <f t="shared" si="6"/>
        <v>23</v>
      </c>
      <c r="F52" s="5">
        <f t="shared" si="7"/>
        <v>0</v>
      </c>
    </row>
    <row r="53" spans="1:7">
      <c r="B53" s="4">
        <v>10</v>
      </c>
      <c r="C53" s="7">
        <v>18.91</v>
      </c>
      <c r="D53" s="5">
        <v>17.75</v>
      </c>
      <c r="E53" s="5">
        <f t="shared" si="6"/>
        <v>18.329999999999998</v>
      </c>
      <c r="F53" s="5">
        <f t="shared" si="7"/>
        <v>0.58000000000000007</v>
      </c>
    </row>
    <row r="54" spans="1:7">
      <c r="B54" s="4">
        <v>11</v>
      </c>
      <c r="C54" s="7">
        <v>15.09</v>
      </c>
      <c r="D54" s="5">
        <v>16.25</v>
      </c>
      <c r="E54" s="5">
        <f t="shared" si="6"/>
        <v>15.67</v>
      </c>
      <c r="F54" s="5">
        <f t="shared" si="7"/>
        <v>0.58000000000000007</v>
      </c>
    </row>
    <row r="55" spans="1:7">
      <c r="B55" s="4">
        <v>12</v>
      </c>
      <c r="C55" s="7">
        <v>0</v>
      </c>
      <c r="D55" s="5">
        <v>0</v>
      </c>
      <c r="E55" s="5">
        <f t="shared" si="6"/>
        <v>0</v>
      </c>
      <c r="F55" s="5">
        <f t="shared" si="7"/>
        <v>0</v>
      </c>
    </row>
    <row r="57" spans="1:7" ht="15" customHeight="1">
      <c r="A57" s="8" t="s">
        <v>0</v>
      </c>
      <c r="B57" s="40" t="s">
        <v>55</v>
      </c>
      <c r="C57" s="40"/>
      <c r="D57" s="40"/>
      <c r="E57" s="40"/>
      <c r="F57" s="40"/>
      <c r="G57" s="3"/>
    </row>
    <row r="58" spans="1:7" ht="36" customHeight="1">
      <c r="A58" s="8" t="s">
        <v>56</v>
      </c>
      <c r="B58" s="40"/>
      <c r="C58" s="40"/>
      <c r="D58" s="40"/>
      <c r="E58" s="40"/>
      <c r="F58" s="40"/>
      <c r="G58" s="3"/>
    </row>
    <row r="60" spans="1:7">
      <c r="B60" s="36" t="s">
        <v>57</v>
      </c>
      <c r="C60" s="36" t="s">
        <v>43</v>
      </c>
      <c r="D60" s="36"/>
      <c r="E60" s="36" t="s">
        <v>5</v>
      </c>
      <c r="F60" s="41" t="s">
        <v>44</v>
      </c>
    </row>
    <row r="61" spans="1:7">
      <c r="B61" s="36"/>
      <c r="C61" s="14" t="s">
        <v>8</v>
      </c>
      <c r="D61" s="14" t="s">
        <v>39</v>
      </c>
      <c r="E61" s="36"/>
      <c r="F61" s="41"/>
    </row>
    <row r="62" spans="1:7">
      <c r="B62" s="13" t="s">
        <v>58</v>
      </c>
      <c r="C62" s="7">
        <v>0</v>
      </c>
      <c r="D62" s="5">
        <v>0</v>
      </c>
      <c r="E62" s="5">
        <f>(C62+D62)/2</f>
        <v>0</v>
      </c>
      <c r="F62" s="5">
        <f>STDEV(C62,D62)/SQRT(COUNT(C62,D62))</f>
        <v>0</v>
      </c>
    </row>
    <row r="63" spans="1:7">
      <c r="B63" s="13" t="s">
        <v>59</v>
      </c>
      <c r="C63" s="7">
        <v>14.42</v>
      </c>
      <c r="D63" s="5">
        <v>15.58</v>
      </c>
      <c r="E63" s="5">
        <f t="shared" ref="E63:E66" si="8">(C63+D63)/2</f>
        <v>15</v>
      </c>
      <c r="F63" s="5">
        <f t="shared" ref="F63:F66" si="9">STDEV(C63,D63)/SQRT(COUNT(C63,D63))</f>
        <v>0.58000000000000007</v>
      </c>
    </row>
    <row r="64" spans="1:7">
      <c r="B64" s="13" t="s">
        <v>60</v>
      </c>
      <c r="C64" s="7">
        <v>17.670000000000002</v>
      </c>
      <c r="D64" s="5">
        <v>17.670000000000002</v>
      </c>
      <c r="E64" s="5">
        <f t="shared" si="8"/>
        <v>17.670000000000002</v>
      </c>
      <c r="F64" s="5">
        <f t="shared" si="9"/>
        <v>0</v>
      </c>
    </row>
    <row r="65" spans="1:7">
      <c r="B65" s="13" t="s">
        <v>61</v>
      </c>
      <c r="C65" s="7">
        <v>21.33</v>
      </c>
      <c r="D65" s="5">
        <v>19.329999999999998</v>
      </c>
      <c r="E65" s="5">
        <f t="shared" si="8"/>
        <v>20.329999999999998</v>
      </c>
      <c r="F65" s="5">
        <f t="shared" si="9"/>
        <v>1</v>
      </c>
    </row>
    <row r="66" spans="1:7">
      <c r="B66" s="13" t="s">
        <v>62</v>
      </c>
      <c r="C66" s="7">
        <v>23.5</v>
      </c>
      <c r="D66" s="5">
        <v>22.5</v>
      </c>
      <c r="E66" s="5">
        <f t="shared" si="8"/>
        <v>23</v>
      </c>
      <c r="F66" s="5">
        <f t="shared" si="9"/>
        <v>0.5</v>
      </c>
    </row>
    <row r="67" spans="1:7">
      <c r="B67" s="15" t="s">
        <v>63</v>
      </c>
      <c r="C67" s="16">
        <v>34.909999999999997</v>
      </c>
      <c r="D67" s="12">
        <v>33.75</v>
      </c>
      <c r="E67" s="12">
        <f>(C67+D67)/2</f>
        <v>34.33</v>
      </c>
      <c r="F67" s="12">
        <f>STDEV(C67,D67)/SQRT(COUNT(C67,D67))</f>
        <v>0.57999999999999829</v>
      </c>
    </row>
    <row r="70" spans="1:7">
      <c r="A70" s="8" t="s">
        <v>0</v>
      </c>
      <c r="B70" s="42" t="s">
        <v>64</v>
      </c>
      <c r="C70" s="43"/>
      <c r="D70" s="43"/>
      <c r="E70" s="43"/>
      <c r="F70" s="43"/>
      <c r="G70" s="3"/>
    </row>
    <row r="71" spans="1:7">
      <c r="A71" s="8" t="s">
        <v>65</v>
      </c>
      <c r="B71" s="43"/>
      <c r="C71" s="43"/>
      <c r="D71" s="43"/>
      <c r="E71" s="43"/>
      <c r="F71" s="43"/>
      <c r="G71" s="3"/>
    </row>
    <row r="73" spans="1:7">
      <c r="B73" s="36" t="s">
        <v>66</v>
      </c>
      <c r="C73" s="36" t="s">
        <v>43</v>
      </c>
      <c r="D73" s="36"/>
      <c r="E73" s="36" t="s">
        <v>5</v>
      </c>
      <c r="F73" s="41" t="s">
        <v>44</v>
      </c>
    </row>
    <row r="74" spans="1:7">
      <c r="B74" s="44"/>
      <c r="C74" s="14" t="s">
        <v>8</v>
      </c>
      <c r="D74" s="14" t="s">
        <v>39</v>
      </c>
      <c r="E74" s="36"/>
      <c r="F74" s="41"/>
    </row>
    <row r="75" spans="1:7">
      <c r="B75" s="13" t="s">
        <v>67</v>
      </c>
      <c r="C75" s="7">
        <v>22.67</v>
      </c>
      <c r="D75" s="5">
        <v>22.67</v>
      </c>
      <c r="E75" s="5">
        <f>(C75+D75)/2</f>
        <v>22.67</v>
      </c>
      <c r="F75" s="5">
        <f>STDEV(C75,D75)/SQRT(COUNT(C75,D75))</f>
        <v>0</v>
      </c>
    </row>
    <row r="76" spans="1:7">
      <c r="B76" s="13" t="s">
        <v>68</v>
      </c>
      <c r="C76" s="7">
        <v>21.16</v>
      </c>
      <c r="D76" s="5">
        <v>22.17</v>
      </c>
      <c r="E76" s="5">
        <f>(C76+D76)/2</f>
        <v>21.664999999999999</v>
      </c>
      <c r="F76" s="5">
        <f t="shared" ref="F76:F80" si="10">STDEV(C76,D76)/SQRT(COUNT(C76,D76))</f>
        <v>0.50500000000000078</v>
      </c>
    </row>
    <row r="77" spans="1:7">
      <c r="B77" s="13" t="s">
        <v>69</v>
      </c>
      <c r="C77" s="7">
        <v>20.67</v>
      </c>
      <c r="D77" s="5">
        <v>20.67</v>
      </c>
      <c r="E77" s="5">
        <f t="shared" ref="E77:E79" si="11">(C77+D77)/2</f>
        <v>20.67</v>
      </c>
      <c r="F77" s="5">
        <f t="shared" si="10"/>
        <v>0</v>
      </c>
    </row>
    <row r="78" spans="1:7">
      <c r="B78" s="13" t="s">
        <v>70</v>
      </c>
      <c r="C78" s="7">
        <v>24.33</v>
      </c>
      <c r="D78" s="5">
        <v>22.33</v>
      </c>
      <c r="E78" s="5">
        <f t="shared" si="11"/>
        <v>23.33</v>
      </c>
      <c r="F78" s="5">
        <f t="shared" si="10"/>
        <v>1</v>
      </c>
    </row>
    <row r="79" spans="1:7">
      <c r="B79" s="13" t="s">
        <v>71</v>
      </c>
      <c r="C79" s="7">
        <v>17.420000000000002</v>
      </c>
      <c r="D79" s="5">
        <v>18.579999999999998</v>
      </c>
      <c r="E79" s="5">
        <f t="shared" si="11"/>
        <v>18</v>
      </c>
      <c r="F79" s="5">
        <f t="shared" si="10"/>
        <v>0.57999999999999829</v>
      </c>
    </row>
    <row r="80" spans="1:7">
      <c r="B80" s="15" t="s">
        <v>72</v>
      </c>
      <c r="C80" s="16">
        <v>32.090000000000003</v>
      </c>
      <c r="D80" s="12">
        <v>33.25</v>
      </c>
      <c r="E80" s="12">
        <f>(C80+D80)/2</f>
        <v>32.67</v>
      </c>
      <c r="F80" s="12">
        <f t="shared" si="10"/>
        <v>0.57999999999999829</v>
      </c>
    </row>
    <row r="82" spans="1:15">
      <c r="A82" s="8" t="s">
        <v>0</v>
      </c>
      <c r="B82" s="42" t="s">
        <v>73</v>
      </c>
      <c r="C82" s="43"/>
      <c r="D82" s="43"/>
      <c r="E82" s="43"/>
      <c r="F82" s="43"/>
      <c r="G82" s="3"/>
    </row>
    <row r="83" spans="1:15">
      <c r="A83" s="8" t="s">
        <v>74</v>
      </c>
      <c r="B83" s="43"/>
      <c r="C83" s="43"/>
      <c r="D83" s="43"/>
      <c r="E83" s="43"/>
      <c r="F83" s="43"/>
      <c r="G83" s="3"/>
    </row>
    <row r="85" spans="1:15">
      <c r="B85" s="36" t="s">
        <v>75</v>
      </c>
      <c r="C85" s="36" t="s">
        <v>43</v>
      </c>
      <c r="D85" s="36"/>
      <c r="E85" s="36" t="s">
        <v>5</v>
      </c>
      <c r="F85" s="41" t="s">
        <v>44</v>
      </c>
    </row>
    <row r="86" spans="1:15">
      <c r="B86" s="36"/>
      <c r="C86" s="14" t="s">
        <v>8</v>
      </c>
      <c r="D86" s="14" t="s">
        <v>39</v>
      </c>
      <c r="E86" s="36"/>
      <c r="F86" s="41"/>
      <c r="H86" s="22"/>
    </row>
    <row r="87" spans="1:15" ht="17">
      <c r="B87" s="13" t="s">
        <v>76</v>
      </c>
      <c r="C87" s="7">
        <v>0</v>
      </c>
      <c r="D87" s="5">
        <v>0</v>
      </c>
      <c r="E87" s="5">
        <f>(C87+D87)/2</f>
        <v>0</v>
      </c>
      <c r="F87" s="5">
        <f>STDEV(C87,D87)/SQRT(COUNT(C87,D87))</f>
        <v>0</v>
      </c>
    </row>
    <row r="88" spans="1:15" ht="17">
      <c r="B88" s="29" t="s">
        <v>77</v>
      </c>
      <c r="C88" s="30">
        <v>34.67</v>
      </c>
      <c r="D88" s="31">
        <v>32.67</v>
      </c>
      <c r="E88" s="31">
        <f t="shared" ref="E88:E94" si="12">(C88+D88)/2</f>
        <v>33.67</v>
      </c>
      <c r="F88" s="31">
        <f t="shared" ref="F88:F94" si="13">STDEV(C88,D88)/SQRT(COUNT(C88,D88))</f>
        <v>1</v>
      </c>
    </row>
    <row r="89" spans="1:15" ht="17">
      <c r="B89" s="15" t="s">
        <v>78</v>
      </c>
      <c r="C89" s="16">
        <v>34.25</v>
      </c>
      <c r="D89" s="12">
        <v>33.090000000000003</v>
      </c>
      <c r="E89" s="12">
        <f>(C89+D89)/2</f>
        <v>33.67</v>
      </c>
      <c r="F89" s="12">
        <f t="shared" si="13"/>
        <v>0.57999999999999829</v>
      </c>
    </row>
    <row r="90" spans="1:15" ht="17">
      <c r="B90" s="13" t="s">
        <v>79</v>
      </c>
      <c r="C90" s="7">
        <v>0</v>
      </c>
      <c r="D90" s="5">
        <v>0</v>
      </c>
      <c r="E90" s="5">
        <f t="shared" si="12"/>
        <v>0</v>
      </c>
      <c r="F90" s="5">
        <f t="shared" si="13"/>
        <v>0</v>
      </c>
    </row>
    <row r="91" spans="1:15" ht="17">
      <c r="B91" s="13" t="s">
        <v>80</v>
      </c>
      <c r="C91" s="7">
        <v>18.420000000000002</v>
      </c>
      <c r="D91" s="5">
        <v>19.579999999999998</v>
      </c>
      <c r="E91" s="5">
        <f t="shared" si="12"/>
        <v>19</v>
      </c>
      <c r="F91" s="5">
        <f t="shared" si="13"/>
        <v>0.57999999999999829</v>
      </c>
    </row>
    <row r="92" spans="1:15">
      <c r="B92" s="13" t="s">
        <v>81</v>
      </c>
      <c r="C92" s="7">
        <v>0</v>
      </c>
      <c r="D92" s="5">
        <v>0</v>
      </c>
      <c r="E92" s="5">
        <f t="shared" si="12"/>
        <v>0</v>
      </c>
      <c r="F92" s="5">
        <f t="shared" si="13"/>
        <v>0</v>
      </c>
    </row>
    <row r="93" spans="1:15" ht="16.5" customHeight="1">
      <c r="B93" s="13" t="s">
        <v>82</v>
      </c>
      <c r="C93" s="7">
        <v>0</v>
      </c>
      <c r="D93" s="5">
        <v>0</v>
      </c>
      <c r="E93" s="5">
        <f t="shared" si="12"/>
        <v>0</v>
      </c>
      <c r="F93" s="5">
        <f t="shared" si="13"/>
        <v>0</v>
      </c>
      <c r="O93" s="22" t="s">
        <v>83</v>
      </c>
    </row>
    <row r="94" spans="1:15" ht="15" customHeight="1">
      <c r="B94" s="15" t="s">
        <v>84</v>
      </c>
      <c r="C94" s="16">
        <v>33.090000000000003</v>
      </c>
      <c r="D94" s="12">
        <v>34.25</v>
      </c>
      <c r="E94" s="12">
        <f t="shared" si="12"/>
        <v>33.67</v>
      </c>
      <c r="F94" s="12">
        <f t="shared" si="13"/>
        <v>0.57999999999999829</v>
      </c>
    </row>
    <row r="95" spans="1:15" ht="20.5">
      <c r="B95" s="13"/>
      <c r="G95" s="25"/>
      <c r="H95" s="2"/>
    </row>
    <row r="97" spans="1:7">
      <c r="A97" s="8" t="s">
        <v>0</v>
      </c>
      <c r="B97" s="40" t="s">
        <v>85</v>
      </c>
      <c r="C97" s="40"/>
      <c r="D97" s="40"/>
      <c r="E97" s="40"/>
      <c r="F97" s="40"/>
      <c r="G97" s="3"/>
    </row>
    <row r="98" spans="1:7">
      <c r="A98" s="8" t="s">
        <v>86</v>
      </c>
      <c r="B98" s="40"/>
      <c r="C98" s="40"/>
      <c r="D98" s="40"/>
      <c r="E98" s="40"/>
      <c r="F98" s="40"/>
      <c r="G98" s="3"/>
    </row>
    <row r="100" spans="1:7">
      <c r="B100" s="36" t="s">
        <v>87</v>
      </c>
      <c r="C100" s="36" t="s">
        <v>43</v>
      </c>
      <c r="D100" s="36"/>
      <c r="E100" s="36" t="s">
        <v>5</v>
      </c>
      <c r="F100" s="41" t="s">
        <v>44</v>
      </c>
    </row>
    <row r="101" spans="1:7" ht="15.75" customHeight="1">
      <c r="B101" s="36"/>
      <c r="C101" s="14" t="s">
        <v>8</v>
      </c>
      <c r="D101" s="14" t="s">
        <v>39</v>
      </c>
      <c r="E101" s="36"/>
      <c r="F101" s="41"/>
    </row>
    <row r="102" spans="1:7">
      <c r="B102" s="26">
        <v>0</v>
      </c>
      <c r="C102" s="7">
        <v>28.67</v>
      </c>
      <c r="D102" s="5">
        <v>28.67</v>
      </c>
      <c r="E102" s="5">
        <f>(C102+D102)/2</f>
        <v>28.67</v>
      </c>
      <c r="F102" s="5">
        <f>STDEV(C102,D102)/SQRT(COUNT(C102,D102))</f>
        <v>0</v>
      </c>
    </row>
    <row r="103" spans="1:7">
      <c r="B103" s="27">
        <v>0.5</v>
      </c>
      <c r="C103" s="16">
        <v>32.090000000000003</v>
      </c>
      <c r="D103" s="12">
        <v>33.25</v>
      </c>
      <c r="E103" s="12">
        <f t="shared" ref="E103" si="14">(C103+D103)/2</f>
        <v>32.67</v>
      </c>
      <c r="F103" s="12">
        <f t="shared" ref="F103" si="15">STDEV(C103,D103)/SQRT(COUNT(C103,D103))</f>
        <v>0.57999999999999829</v>
      </c>
    </row>
    <row r="104" spans="1:7">
      <c r="B104" s="28">
        <v>1</v>
      </c>
      <c r="C104" s="7">
        <v>24.33</v>
      </c>
      <c r="D104" s="5">
        <v>22.33</v>
      </c>
      <c r="E104" s="5">
        <f>(C104+D104)/2</f>
        <v>23.33</v>
      </c>
      <c r="F104" s="5">
        <f>STDEV(C104,D104)/SQRT(COUNT(C104,D104))</f>
        <v>1</v>
      </c>
    </row>
    <row r="105" spans="1:7">
      <c r="B105" s="26">
        <v>1.5</v>
      </c>
      <c r="C105" s="7">
        <v>17.420000000000002</v>
      </c>
      <c r="D105" s="5">
        <v>18.579999999999998</v>
      </c>
      <c r="E105" s="5">
        <f>(C105+D105)/2</f>
        <v>18</v>
      </c>
      <c r="F105" s="5">
        <f>STDEV(C105,D105)/SQRT(COUNT(C105,D105))</f>
        <v>0.57999999999999829</v>
      </c>
    </row>
    <row r="106" spans="1:7">
      <c r="B106" s="26">
        <v>2</v>
      </c>
      <c r="C106" s="7">
        <v>18.09</v>
      </c>
      <c r="D106" s="5">
        <v>19.25</v>
      </c>
      <c r="E106" s="5">
        <f>(C106+D106)/2</f>
        <v>18.670000000000002</v>
      </c>
      <c r="F106" s="5">
        <f>STDEV(C106,D106)/SQRT(COUNT(C106,D106))</f>
        <v>0.58000000000000007</v>
      </c>
    </row>
    <row r="107" spans="1:7">
      <c r="B107" s="26">
        <v>2.5</v>
      </c>
      <c r="C107" s="7">
        <v>12.33</v>
      </c>
      <c r="D107" s="5">
        <v>12.33</v>
      </c>
      <c r="E107" s="5">
        <f>(C107+D107)/2</f>
        <v>12.33</v>
      </c>
      <c r="F107" s="5">
        <f>STDEV(C107,D107)/SQRT(COUNT(C107,D107))</f>
        <v>0</v>
      </c>
    </row>
    <row r="108" spans="1:7">
      <c r="B108" s="26">
        <v>3</v>
      </c>
      <c r="C108" s="7">
        <v>0</v>
      </c>
      <c r="D108" s="5">
        <v>0</v>
      </c>
      <c r="E108" s="5">
        <f>(C108+D108)/2</f>
        <v>0</v>
      </c>
      <c r="F108" s="5">
        <f>STDEV(C108,D108)/SQRT(COUNT(C108,D108))</f>
        <v>0</v>
      </c>
    </row>
  </sheetData>
  <mergeCells count="44">
    <mergeCell ref="B2:F3"/>
    <mergeCell ref="B5:B6"/>
    <mergeCell ref="C5:D5"/>
    <mergeCell ref="E5:E6"/>
    <mergeCell ref="F5:F6"/>
    <mergeCell ref="G17:H17"/>
    <mergeCell ref="I17:I18"/>
    <mergeCell ref="J17:J18"/>
    <mergeCell ref="B13:F14"/>
    <mergeCell ref="C16:D16"/>
    <mergeCell ref="C17:D17"/>
    <mergeCell ref="E17:E18"/>
    <mergeCell ref="F17:F18"/>
    <mergeCell ref="B17:B18"/>
    <mergeCell ref="B30:F31"/>
    <mergeCell ref="B33:B34"/>
    <mergeCell ref="C33:D33"/>
    <mergeCell ref="E33:E34"/>
    <mergeCell ref="F33:F34"/>
    <mergeCell ref="B41:F42"/>
    <mergeCell ref="B44:B45"/>
    <mergeCell ref="C44:D44"/>
    <mergeCell ref="E44:E45"/>
    <mergeCell ref="F44:F45"/>
    <mergeCell ref="B85:B86"/>
    <mergeCell ref="C85:D85"/>
    <mergeCell ref="E85:E86"/>
    <mergeCell ref="F85:F86"/>
    <mergeCell ref="B57:F58"/>
    <mergeCell ref="B60:B61"/>
    <mergeCell ref="C60:D60"/>
    <mergeCell ref="E60:E61"/>
    <mergeCell ref="F60:F61"/>
    <mergeCell ref="B70:F71"/>
    <mergeCell ref="B73:B74"/>
    <mergeCell ref="C73:D73"/>
    <mergeCell ref="E73:E74"/>
    <mergeCell ref="F73:F74"/>
    <mergeCell ref="B82:F83"/>
    <mergeCell ref="B97:F98"/>
    <mergeCell ref="B100:B101"/>
    <mergeCell ref="C100:D100"/>
    <mergeCell ref="E100:E101"/>
    <mergeCell ref="F100:F10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Type of mediums</vt:lpstr>
      <vt:lpstr>Total protein</vt:lpstr>
      <vt:lpstr>Other conditions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User</cp:lastModifiedBy>
  <cp:revision/>
  <dcterms:created xsi:type="dcterms:W3CDTF">2021-02-04T14:33:35Z</dcterms:created>
  <dcterms:modified xsi:type="dcterms:W3CDTF">2024-05-11T03:53:55Z</dcterms:modified>
  <cp:category/>
  <cp:contentStatus/>
</cp:coreProperties>
</file>