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<sst xmlns="http://schemas.openxmlformats.org/spreadsheetml/2006/main" count="432" uniqueCount="23">
  <si>
    <t>25-0H</t>
  </si>
  <si>
    <t>PEACTIN</t>
  </si>
  <si>
    <t>PeIDD1</t>
  </si>
  <si>
    <t>PeIDD2</t>
  </si>
  <si>
    <t>PeIDD3</t>
  </si>
  <si>
    <t>PeIDD4</t>
  </si>
  <si>
    <t>PeIDD5</t>
  </si>
  <si>
    <t>PeIDD6</t>
  </si>
  <si>
    <t>PeIDD7</t>
  </si>
  <si>
    <t>PeIDD8</t>
  </si>
  <si>
    <t>PeIDD9</t>
  </si>
  <si>
    <t>PeIDD10</t>
  </si>
  <si>
    <t>25-1H</t>
  </si>
  <si>
    <t>25-5H</t>
  </si>
  <si>
    <t>25-10H</t>
  </si>
  <si>
    <t>PEG-0H</t>
  </si>
  <si>
    <t>PEG1H</t>
  </si>
  <si>
    <t>PEG5H</t>
  </si>
  <si>
    <t>PEG10H</t>
  </si>
  <si>
    <t>4-0H</t>
  </si>
  <si>
    <t>4-1H</t>
  </si>
  <si>
    <t>4-5H</t>
  </si>
  <si>
    <t>4-10H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</si>
</sst>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 "/>
    <numFmt numFmtId="177" formatCode="0.00_ "/>
  </numFmts>
  <fonts count="24">
    <font>
      <sz val="11"/>
      <color theme="1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i/>
      <sz val="10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7" fontId="4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36"/>
  <sheetViews>
    <sheetView tabSelected="1" topLeftCell="A19" workbookViewId="0">
      <selection activeCell="I39" sqref="I39"/>
    </sheetView>
  </sheetViews>
  <sheetFormatPr defaultColWidth="8.89166666666667" defaultRowHeight="13.5"/>
  <cols>
    <col min="1" max="1" width="8.89166666666667" style="1"/>
    <col min="2" max="2" width="8.89166666666667" style="2"/>
    <col min="3" max="3" width="8.89166666666667" style="1"/>
    <col min="4" max="4" width="8.89166666666667" style="2"/>
    <col min="5" max="5" width="8.89166666666667" style="1"/>
    <col min="6" max="7" width="12.8916666666667" style="3"/>
    <col min="8" max="8" width="6" style="4" customWidth="1"/>
    <col min="9" max="9" width="8.89166666666667" style="2"/>
    <col min="10" max="10" width="8.89166666666667" style="1"/>
    <col min="11" max="12" width="12.8916666666667" style="3"/>
    <col min="13" max="13" width="8.375" style="3" customWidth="1"/>
    <col min="14" max="14" width="8.89166666666667" style="2"/>
    <col min="15" max="15" width="8.89166666666667" style="1"/>
    <col min="16" max="17" width="12.8916666666667" style="3"/>
    <col min="18" max="18" width="7.375" style="4" customWidth="1"/>
    <col min="19" max="19" width="8.89166666666667" style="2"/>
    <col min="20" max="20" width="8.89166666666667" style="1"/>
    <col min="21" max="22" width="12.8916666666667" style="3"/>
    <col min="23" max="23" width="6.875" style="5" customWidth="1"/>
    <col min="24" max="24" width="8.89166666666667" style="2"/>
    <col min="25" max="25" width="8.89166666666667" style="1"/>
    <col min="26" max="27" width="12.8916666666667" style="3"/>
    <col min="28" max="28" width="7.125" style="3" customWidth="1"/>
    <col min="29" max="29" width="8.89166666666667" style="2"/>
    <col min="30" max="30" width="6.875" style="1" customWidth="1"/>
    <col min="31" max="31" width="8.125" style="3" customWidth="1"/>
    <col min="32" max="33" width="7.375" style="3" customWidth="1"/>
    <col min="34" max="34" width="8.89166666666667" style="2"/>
    <col min="35" max="35" width="8.89166666666667" style="1"/>
    <col min="36" max="37" width="12.8916666666667" style="3"/>
    <col min="38" max="38" width="7.375" style="3" customWidth="1"/>
    <col min="39" max="39" width="8.89166666666667" style="2"/>
    <col min="40" max="40" width="8.89166666666667" style="1"/>
    <col min="41" max="42" width="12.8916666666667" style="3"/>
    <col min="43" max="43" width="6.875" style="3" customWidth="1"/>
    <col min="44" max="44" width="8.89166666666667" style="2"/>
    <col min="45" max="45" width="8.89166666666667" style="1"/>
    <col min="46" max="47" width="12.8916666666667" style="3"/>
    <col min="48" max="48" width="7" style="6" customWidth="1"/>
    <col min="49" max="49" width="8.89166666666667" style="2"/>
    <col min="50" max="50" width="8.89166666666667" style="1"/>
    <col min="51" max="52" width="12.8916666666667" style="3"/>
    <col min="53" max="53" width="6.75" style="1" customWidth="1"/>
    <col min="54" max="16384" width="8.89166666666667" style="1"/>
  </cols>
  <sheetData>
    <row r="1" ht="15" spans="1:53">
      <c r="A1" s="7" t="s">
        <v>0</v>
      </c>
      <c r="B1" s="8" t="s">
        <v>1</v>
      </c>
      <c r="C1" s="7">
        <v>24.348</v>
      </c>
      <c r="D1" s="8" t="s">
        <v>2</v>
      </c>
      <c r="E1" s="7">
        <v>29.865</v>
      </c>
      <c r="F1" s="9">
        <v>5.516698987</v>
      </c>
      <c r="G1" s="9">
        <v>0.021842791</v>
      </c>
      <c r="H1" s="10">
        <f>G1/0.02184</f>
        <v>1.00012779304029</v>
      </c>
      <c r="I1" s="8" t="s">
        <v>3</v>
      </c>
      <c r="J1" s="7">
        <v>28.346</v>
      </c>
      <c r="K1" s="9">
        <v>3.997442609</v>
      </c>
      <c r="L1" s="9">
        <v>0.062610889</v>
      </c>
      <c r="M1" s="10">
        <f>L1/0.0575</f>
        <v>1.08888502608696</v>
      </c>
      <c r="N1" s="8" t="s">
        <v>4</v>
      </c>
      <c r="O1" s="7">
        <v>32.227</v>
      </c>
      <c r="P1" s="9">
        <v>7.879222179</v>
      </c>
      <c r="Q1" s="9">
        <v>0.004247347</v>
      </c>
      <c r="R1" s="10">
        <f>Q1/0.00425</f>
        <v>0.999375764705882</v>
      </c>
      <c r="S1" s="8" t="s">
        <v>5</v>
      </c>
      <c r="T1" s="7">
        <v>26.207</v>
      </c>
      <c r="U1" s="9">
        <v>1.859093807</v>
      </c>
      <c r="V1" s="9">
        <v>0.275649367</v>
      </c>
      <c r="W1" s="10">
        <f>V1/0.24995</f>
        <v>1.10281803160632</v>
      </c>
      <c r="X1" s="8" t="s">
        <v>6</v>
      </c>
      <c r="Y1" s="7">
        <v>30.645</v>
      </c>
      <c r="Z1" s="9">
        <v>6.296632198</v>
      </c>
      <c r="AA1" s="9">
        <v>0.012721105</v>
      </c>
      <c r="AB1" s="10">
        <f>AA1/0.01272</f>
        <v>1.00008687106918</v>
      </c>
      <c r="AC1" s="8" t="s">
        <v>7</v>
      </c>
      <c r="AD1" s="7">
        <v>33.788</v>
      </c>
      <c r="AE1" s="9">
        <v>9.440211493</v>
      </c>
      <c r="AF1" s="9">
        <v>0.001439505</v>
      </c>
      <c r="AG1" s="10">
        <f>AF1/0.00155</f>
        <v>0.928712903225806</v>
      </c>
      <c r="AH1" s="8" t="s">
        <v>8</v>
      </c>
      <c r="AI1" s="7">
        <v>31.813</v>
      </c>
      <c r="AJ1" s="9">
        <v>7.465318463</v>
      </c>
      <c r="AK1" s="9">
        <v>0.005658681</v>
      </c>
      <c r="AL1" s="10">
        <f>AK1/0.00566</f>
        <v>0.999766961130742</v>
      </c>
      <c r="AM1" s="8" t="s">
        <v>9</v>
      </c>
      <c r="AN1" s="7">
        <v>35.834</v>
      </c>
      <c r="AO1" s="9">
        <v>11.48611201</v>
      </c>
      <c r="AP1" s="9">
        <v>0.000348607</v>
      </c>
      <c r="AQ1" s="10">
        <f>AP1/0.00042</f>
        <v>0.830016666666667</v>
      </c>
      <c r="AR1" s="8" t="s">
        <v>10</v>
      </c>
      <c r="AS1" s="7">
        <v>33.684</v>
      </c>
      <c r="AT1" s="9">
        <v>9.33630329</v>
      </c>
      <c r="AU1" s="9">
        <v>0.001547008</v>
      </c>
      <c r="AV1" s="10">
        <f>AU1/0.00155</f>
        <v>0.998069677419355</v>
      </c>
      <c r="AW1" s="8" t="s">
        <v>11</v>
      </c>
      <c r="AX1" s="7">
        <v>32.824</v>
      </c>
      <c r="AY1" s="9">
        <v>8.475991924</v>
      </c>
      <c r="AZ1" s="9">
        <v>0.002808486</v>
      </c>
      <c r="BA1" s="11">
        <f>AZ1/0.00261</f>
        <v>1.07604827586207</v>
      </c>
    </row>
    <row r="2" ht="15" spans="1:53">
      <c r="A2" s="7" t="s">
        <v>0</v>
      </c>
      <c r="B2" s="8" t="s">
        <v>1</v>
      </c>
      <c r="C2" s="7">
        <v>23.939</v>
      </c>
      <c r="D2" s="8" t="s">
        <v>2</v>
      </c>
      <c r="E2" s="7">
        <v>29.465</v>
      </c>
      <c r="F2" s="9">
        <v>5.525381541</v>
      </c>
      <c r="G2" s="9">
        <v>0.021711729</v>
      </c>
      <c r="H2" s="10">
        <f t="shared" ref="H2:H36" si="0">G2/0.02184</f>
        <v>0.994126785714286</v>
      </c>
      <c r="I2" s="8" t="s">
        <v>3</v>
      </c>
      <c r="J2" s="7">
        <v>28.764</v>
      </c>
      <c r="K2" s="9">
        <v>4.824890611</v>
      </c>
      <c r="L2" s="9">
        <v>0.035282813</v>
      </c>
      <c r="M2" s="10">
        <f t="shared" ref="M2:M36" si="1">L2/0.0575</f>
        <v>0.613614139130435</v>
      </c>
      <c r="N2" s="8" t="s">
        <v>4</v>
      </c>
      <c r="O2" s="7">
        <v>32.137</v>
      </c>
      <c r="P2" s="9">
        <v>8.197563431</v>
      </c>
      <c r="Q2" s="9">
        <v>0.003406336</v>
      </c>
      <c r="R2" s="10">
        <f t="shared" ref="R2:R36" si="2">Q2/0.00425</f>
        <v>0.801490823529412</v>
      </c>
      <c r="S2" s="8" t="s">
        <v>5</v>
      </c>
      <c r="T2" s="7">
        <v>26.043</v>
      </c>
      <c r="U2" s="9">
        <v>2.103240983</v>
      </c>
      <c r="V2" s="9">
        <v>0.232734826</v>
      </c>
      <c r="W2" s="10">
        <f t="shared" ref="W2:W36" si="3">V2/0.24995</f>
        <v>0.931125529105821</v>
      </c>
      <c r="X2" s="8" t="s">
        <v>6</v>
      </c>
      <c r="Y2" s="7">
        <v>30.246</v>
      </c>
      <c r="Z2" s="9">
        <v>6.306406121</v>
      </c>
      <c r="AA2" s="9">
        <v>0.012635214</v>
      </c>
      <c r="AB2" s="10">
        <f t="shared" ref="AB2:AB36" si="4">AA2/0.01272</f>
        <v>0.993334433962264</v>
      </c>
      <c r="AC2" s="8" t="s">
        <v>7</v>
      </c>
      <c r="AD2" s="7">
        <v>33.27</v>
      </c>
      <c r="AE2" s="9">
        <v>9.330553475</v>
      </c>
      <c r="AF2" s="9">
        <v>0.001553186</v>
      </c>
      <c r="AG2" s="10">
        <f t="shared" ref="AG2:AG36" si="5">AF2/0.00155</f>
        <v>1.00205548387097</v>
      </c>
      <c r="AH2" s="8" t="s">
        <v>8</v>
      </c>
      <c r="AI2" s="7">
        <v>32.678</v>
      </c>
      <c r="AJ2" s="9">
        <v>8.738406522</v>
      </c>
      <c r="AK2" s="9">
        <v>0.00234141</v>
      </c>
      <c r="AL2" s="10">
        <f t="shared" ref="AL2:AL36" si="6">AK2/0.00566</f>
        <v>0.41367667844523</v>
      </c>
      <c r="AM2" s="8" t="s">
        <v>9</v>
      </c>
      <c r="AN2" s="7">
        <v>35.525</v>
      </c>
      <c r="AO2" s="9">
        <v>11.58593211</v>
      </c>
      <c r="AP2" s="9">
        <v>0.000325302</v>
      </c>
      <c r="AQ2" s="10">
        <f t="shared" ref="AQ2:AQ36" si="7">AP2/0.00042</f>
        <v>0.774528571428571</v>
      </c>
      <c r="AR2" s="8" t="s">
        <v>10</v>
      </c>
      <c r="AS2" s="7">
        <v>33.269</v>
      </c>
      <c r="AT2" s="9">
        <v>9.330101006</v>
      </c>
      <c r="AU2" s="9">
        <v>0.001553673</v>
      </c>
      <c r="AV2" s="10">
        <f t="shared" ref="AV2:AV36" si="8">AU2/0.00155</f>
        <v>1.00236967741935</v>
      </c>
      <c r="AW2" s="8" t="s">
        <v>11</v>
      </c>
      <c r="AX2" s="7">
        <v>33.267</v>
      </c>
      <c r="AY2" s="9">
        <v>9.328003282</v>
      </c>
      <c r="AZ2" s="9">
        <v>0.001555934</v>
      </c>
      <c r="BA2" s="11">
        <f t="shared" ref="BA2:BA36" si="9">AZ2/0.00261</f>
        <v>0.596143295019157</v>
      </c>
    </row>
    <row r="3" ht="15" spans="1:53">
      <c r="A3" s="7" t="s">
        <v>0</v>
      </c>
      <c r="B3" s="8" t="s">
        <v>1</v>
      </c>
      <c r="C3" s="7">
        <v>24.763</v>
      </c>
      <c r="D3" s="8" t="s">
        <v>2</v>
      </c>
      <c r="E3" s="7">
        <v>30.073</v>
      </c>
      <c r="F3" s="9">
        <v>5.309473489</v>
      </c>
      <c r="G3" s="9">
        <v>0.025216756</v>
      </c>
      <c r="H3" s="10">
        <f t="shared" si="0"/>
        <v>1.15461336996337</v>
      </c>
      <c r="I3" s="8" t="s">
        <v>3</v>
      </c>
      <c r="J3" s="7">
        <v>28.884</v>
      </c>
      <c r="K3" s="9">
        <v>4.12036796</v>
      </c>
      <c r="L3" s="9">
        <v>0.057497062</v>
      </c>
      <c r="M3" s="10">
        <f t="shared" si="1"/>
        <v>0.999948904347826</v>
      </c>
      <c r="N3" s="8" t="s">
        <v>4</v>
      </c>
      <c r="O3" s="7">
        <v>32.624</v>
      </c>
      <c r="P3" s="9">
        <v>7.860477839</v>
      </c>
      <c r="Q3" s="9">
        <v>0.004302891</v>
      </c>
      <c r="R3" s="10">
        <f t="shared" si="2"/>
        <v>1.01244494117647</v>
      </c>
      <c r="S3" s="8" t="s">
        <v>5</v>
      </c>
      <c r="T3" s="7">
        <v>26.764</v>
      </c>
      <c r="U3" s="9">
        <v>2.000261698</v>
      </c>
      <c r="V3" s="9">
        <v>0.249954655</v>
      </c>
      <c r="W3" s="10">
        <f t="shared" si="3"/>
        <v>1.00001862372474</v>
      </c>
      <c r="X3" s="8" t="s">
        <v>6</v>
      </c>
      <c r="Y3" s="7">
        <v>30.831</v>
      </c>
      <c r="Z3" s="9">
        <v>6.067322004</v>
      </c>
      <c r="AA3" s="9">
        <v>0.014912625</v>
      </c>
      <c r="AB3" s="10">
        <f t="shared" si="4"/>
        <v>1.17237617924528</v>
      </c>
      <c r="AC3" s="8" t="s">
        <v>7</v>
      </c>
      <c r="AD3" s="7">
        <v>33.883</v>
      </c>
      <c r="AE3" s="9">
        <v>9.120170585</v>
      </c>
      <c r="AF3" s="9">
        <v>0.001797029</v>
      </c>
      <c r="AG3" s="10">
        <f t="shared" si="5"/>
        <v>1.1593735483871</v>
      </c>
      <c r="AH3" s="8" t="s">
        <v>8</v>
      </c>
      <c r="AI3" s="7">
        <v>32.152</v>
      </c>
      <c r="AJ3" s="9">
        <v>7.389192778</v>
      </c>
      <c r="AK3" s="9">
        <v>0.005965287</v>
      </c>
      <c r="AL3" s="10">
        <f t="shared" si="6"/>
        <v>1.05393763250883</v>
      </c>
      <c r="AM3" s="8" t="s">
        <v>9</v>
      </c>
      <c r="AN3" s="7">
        <v>35.977</v>
      </c>
      <c r="AO3" s="9">
        <v>11.21419937</v>
      </c>
      <c r="AP3" s="9">
        <v>0.00042091</v>
      </c>
      <c r="AQ3" s="10">
        <f t="shared" si="7"/>
        <v>1.00216666666667</v>
      </c>
      <c r="AR3" s="8" t="s">
        <v>10</v>
      </c>
      <c r="AS3" s="7">
        <v>34.01</v>
      </c>
      <c r="AT3" s="9">
        <v>9.24698308</v>
      </c>
      <c r="AU3" s="9">
        <v>0.001645814</v>
      </c>
      <c r="AV3" s="10">
        <f t="shared" si="8"/>
        <v>1.06181548387097</v>
      </c>
      <c r="AW3" s="8" t="s">
        <v>11</v>
      </c>
      <c r="AX3" s="7">
        <v>33.345</v>
      </c>
      <c r="AY3" s="9">
        <v>8.582161996</v>
      </c>
      <c r="AZ3" s="9">
        <v>0.002609227</v>
      </c>
      <c r="BA3" s="11">
        <f t="shared" si="9"/>
        <v>0.999703831417625</v>
      </c>
    </row>
    <row r="4" ht="15" spans="1:53">
      <c r="A4" s="7" t="s">
        <v>12</v>
      </c>
      <c r="B4" s="8" t="s">
        <v>1</v>
      </c>
      <c r="C4" s="7">
        <v>24.508</v>
      </c>
      <c r="D4" s="8" t="s">
        <v>2</v>
      </c>
      <c r="E4" s="7">
        <v>29.994</v>
      </c>
      <c r="F4" s="9">
        <v>5.48608017</v>
      </c>
      <c r="G4" s="9">
        <v>0.022311322</v>
      </c>
      <c r="H4" s="10">
        <f t="shared" si="0"/>
        <v>1.02158067765568</v>
      </c>
      <c r="I4" s="8" t="s">
        <v>3</v>
      </c>
      <c r="J4" s="7">
        <v>28.387</v>
      </c>
      <c r="K4" s="9">
        <v>3.878</v>
      </c>
      <c r="L4" s="9">
        <v>0.068</v>
      </c>
      <c r="M4" s="10">
        <f t="shared" si="1"/>
        <v>1.18260869565217</v>
      </c>
      <c r="N4" s="8" t="s">
        <v>4</v>
      </c>
      <c r="O4" s="7">
        <v>32.518</v>
      </c>
      <c r="P4" s="9">
        <v>8.01</v>
      </c>
      <c r="Q4" s="9">
        <v>0.004</v>
      </c>
      <c r="R4" s="10">
        <f t="shared" si="2"/>
        <v>0.941176470588235</v>
      </c>
      <c r="S4" s="8" t="s">
        <v>5</v>
      </c>
      <c r="T4" s="7">
        <v>26.637</v>
      </c>
      <c r="U4" s="9">
        <v>2.129</v>
      </c>
      <c r="V4" s="9">
        <v>0.229</v>
      </c>
      <c r="W4" s="10">
        <f t="shared" si="3"/>
        <v>0.916183236647329</v>
      </c>
      <c r="X4" s="8" t="s">
        <v>6</v>
      </c>
      <c r="Y4" s="7">
        <v>30.145</v>
      </c>
      <c r="Z4" s="9">
        <v>5.637</v>
      </c>
      <c r="AA4" s="9">
        <v>0.02</v>
      </c>
      <c r="AB4" s="10">
        <f t="shared" si="4"/>
        <v>1.57232704402516</v>
      </c>
      <c r="AC4" s="8" t="s">
        <v>7</v>
      </c>
      <c r="AD4" s="7">
        <v>33.687</v>
      </c>
      <c r="AE4" s="9">
        <v>9.179</v>
      </c>
      <c r="AF4" s="9">
        <v>0.0017</v>
      </c>
      <c r="AG4" s="10">
        <f t="shared" si="5"/>
        <v>1.09677419354839</v>
      </c>
      <c r="AH4" s="8" t="s">
        <v>8</v>
      </c>
      <c r="AI4" s="7">
        <v>32.281</v>
      </c>
      <c r="AJ4" s="9">
        <v>7.773</v>
      </c>
      <c r="AK4" s="9">
        <v>0.005</v>
      </c>
      <c r="AL4" s="10">
        <f t="shared" si="6"/>
        <v>0.88339222614841</v>
      </c>
      <c r="AM4" s="8" t="s">
        <v>9</v>
      </c>
      <c r="AN4" s="7">
        <v>35.168</v>
      </c>
      <c r="AO4" s="9">
        <v>10.659</v>
      </c>
      <c r="AP4" s="9">
        <v>0.00062</v>
      </c>
      <c r="AQ4" s="10">
        <f t="shared" si="7"/>
        <v>1.47619047619048</v>
      </c>
      <c r="AR4" s="8" t="s">
        <v>10</v>
      </c>
      <c r="AS4" s="7">
        <v>33.885</v>
      </c>
      <c r="AT4" s="9">
        <v>9.377</v>
      </c>
      <c r="AU4" s="9">
        <v>0.0015</v>
      </c>
      <c r="AV4" s="10">
        <f t="shared" si="8"/>
        <v>0.967741935483871</v>
      </c>
      <c r="AW4" s="8" t="s">
        <v>11</v>
      </c>
      <c r="AX4" s="7">
        <v>33.195</v>
      </c>
      <c r="AY4" s="9">
        <v>8.687</v>
      </c>
      <c r="AZ4" s="9">
        <v>0.0024</v>
      </c>
      <c r="BA4" s="11">
        <f t="shared" si="9"/>
        <v>0.919540229885057</v>
      </c>
    </row>
    <row r="5" ht="15" spans="1:53">
      <c r="A5" s="7" t="s">
        <v>12</v>
      </c>
      <c r="B5" s="8" t="s">
        <v>1</v>
      </c>
      <c r="C5" s="7">
        <v>24.43</v>
      </c>
      <c r="D5" s="8" t="s">
        <v>2</v>
      </c>
      <c r="E5" s="7">
        <v>29.961</v>
      </c>
      <c r="F5" s="9">
        <v>5.530321121</v>
      </c>
      <c r="G5" s="9">
        <v>0.021637519</v>
      </c>
      <c r="H5" s="10">
        <f t="shared" si="0"/>
        <v>0.990728891941392</v>
      </c>
      <c r="I5" s="8" t="s">
        <v>3</v>
      </c>
      <c r="J5" s="7">
        <v>28.757</v>
      </c>
      <c r="K5" s="9">
        <v>4.327</v>
      </c>
      <c r="L5" s="9">
        <v>0.05</v>
      </c>
      <c r="M5" s="10">
        <f t="shared" si="1"/>
        <v>0.869565217391304</v>
      </c>
      <c r="N5" s="8" t="s">
        <v>4</v>
      </c>
      <c r="O5" s="7">
        <v>32.331</v>
      </c>
      <c r="P5" s="9">
        <v>7.901</v>
      </c>
      <c r="Q5" s="9">
        <v>0.004</v>
      </c>
      <c r="R5" s="10">
        <f t="shared" si="2"/>
        <v>0.941176470588235</v>
      </c>
      <c r="S5" s="8" t="s">
        <v>5</v>
      </c>
      <c r="T5" s="7">
        <v>26.362</v>
      </c>
      <c r="U5" s="9">
        <v>1.932</v>
      </c>
      <c r="V5" s="9">
        <v>0.262</v>
      </c>
      <c r="W5" s="10">
        <f t="shared" si="3"/>
        <v>1.04820964192839</v>
      </c>
      <c r="X5" s="8" t="s">
        <v>6</v>
      </c>
      <c r="Y5" s="7">
        <v>30.661</v>
      </c>
      <c r="Z5" s="9">
        <v>6.231</v>
      </c>
      <c r="AA5" s="9">
        <v>0.013</v>
      </c>
      <c r="AB5" s="10">
        <f t="shared" si="4"/>
        <v>1.02201257861635</v>
      </c>
      <c r="AC5" s="8" t="s">
        <v>7</v>
      </c>
      <c r="AD5" s="7">
        <v>33.866</v>
      </c>
      <c r="AE5" s="9">
        <v>9.436</v>
      </c>
      <c r="AF5" s="9">
        <v>0.0014</v>
      </c>
      <c r="AG5" s="10">
        <f t="shared" si="5"/>
        <v>0.903225806451613</v>
      </c>
      <c r="AH5" s="8" t="s">
        <v>8</v>
      </c>
      <c r="AI5" s="7">
        <v>32.373</v>
      </c>
      <c r="AJ5" s="9">
        <v>7.942</v>
      </c>
      <c r="AK5" s="9">
        <v>0.004</v>
      </c>
      <c r="AL5" s="10">
        <f t="shared" si="6"/>
        <v>0.706713780918728</v>
      </c>
      <c r="AM5" s="8" t="s">
        <v>9</v>
      </c>
      <c r="AN5" s="7">
        <v>35.716</v>
      </c>
      <c r="AO5" s="9">
        <v>11.285</v>
      </c>
      <c r="AP5" s="9">
        <v>0.0004</v>
      </c>
      <c r="AQ5" s="10">
        <f t="shared" si="7"/>
        <v>0.952380952380952</v>
      </c>
      <c r="AR5" s="8" t="s">
        <v>10</v>
      </c>
      <c r="AS5" s="7">
        <v>33.669</v>
      </c>
      <c r="AT5" s="9">
        <v>9.239</v>
      </c>
      <c r="AU5" s="9">
        <v>0.0017</v>
      </c>
      <c r="AV5" s="10">
        <f t="shared" si="8"/>
        <v>1.09677419354839</v>
      </c>
      <c r="AW5" s="8" t="s">
        <v>11</v>
      </c>
      <c r="AX5" s="7">
        <v>32.842</v>
      </c>
      <c r="AY5" s="9">
        <v>8.412</v>
      </c>
      <c r="AZ5" s="9">
        <v>0.0029</v>
      </c>
      <c r="BA5" s="11">
        <f t="shared" si="9"/>
        <v>1.11111111111111</v>
      </c>
    </row>
    <row r="6" ht="15" spans="1:53">
      <c r="A6" s="7" t="s">
        <v>12</v>
      </c>
      <c r="B6" s="8" t="s">
        <v>1</v>
      </c>
      <c r="C6" s="7">
        <v>24.404</v>
      </c>
      <c r="D6" s="8" t="s">
        <v>2</v>
      </c>
      <c r="E6" s="7">
        <v>29.874</v>
      </c>
      <c r="F6" s="9">
        <v>5.469913483</v>
      </c>
      <c r="G6" s="9">
        <v>0.022562747</v>
      </c>
      <c r="H6" s="10">
        <f t="shared" si="0"/>
        <v>1.03309281135531</v>
      </c>
      <c r="I6" s="8" t="s">
        <v>3</v>
      </c>
      <c r="J6" s="7">
        <v>28.79</v>
      </c>
      <c r="K6" s="9">
        <v>4.386</v>
      </c>
      <c r="L6" s="9">
        <v>0.048</v>
      </c>
      <c r="M6" s="10">
        <f t="shared" si="1"/>
        <v>0.834782608695652</v>
      </c>
      <c r="N6" s="8" t="s">
        <v>4</v>
      </c>
      <c r="O6" s="7">
        <v>32.61</v>
      </c>
      <c r="P6" s="9">
        <v>8.206</v>
      </c>
      <c r="Q6" s="9">
        <v>0.003</v>
      </c>
      <c r="R6" s="10">
        <f t="shared" si="2"/>
        <v>0.705882352941176</v>
      </c>
      <c r="S6" s="8" t="s">
        <v>5</v>
      </c>
      <c r="T6" s="7">
        <v>26.264</v>
      </c>
      <c r="U6" s="9">
        <v>1.86</v>
      </c>
      <c r="V6" s="9">
        <v>0.275</v>
      </c>
      <c r="W6" s="10">
        <f t="shared" si="3"/>
        <v>1.1002200440088</v>
      </c>
      <c r="X6" s="8" t="s">
        <v>6</v>
      </c>
      <c r="Y6" s="7">
        <v>29.841</v>
      </c>
      <c r="Z6" s="9">
        <v>5.437</v>
      </c>
      <c r="AA6" s="9">
        <v>0.023</v>
      </c>
      <c r="AB6" s="10">
        <f t="shared" si="4"/>
        <v>1.80817610062893</v>
      </c>
      <c r="AC6" s="8" t="s">
        <v>7</v>
      </c>
      <c r="AD6" s="7">
        <v>33.447</v>
      </c>
      <c r="AE6" s="9">
        <v>9.044</v>
      </c>
      <c r="AF6" s="9">
        <v>0.0019</v>
      </c>
      <c r="AG6" s="10">
        <f t="shared" si="5"/>
        <v>1.2258064516129</v>
      </c>
      <c r="AH6" s="8" t="s">
        <v>8</v>
      </c>
      <c r="AI6" s="7">
        <v>32.322</v>
      </c>
      <c r="AJ6" s="9">
        <v>7.919</v>
      </c>
      <c r="AK6" s="9">
        <v>0.004</v>
      </c>
      <c r="AL6" s="10">
        <f t="shared" si="6"/>
        <v>0.706713780918728</v>
      </c>
      <c r="AM6" s="8" t="s">
        <v>9</v>
      </c>
      <c r="AN6" s="7">
        <v>35.327</v>
      </c>
      <c r="AO6" s="9">
        <v>10.923</v>
      </c>
      <c r="AP6" s="9">
        <v>0.00051</v>
      </c>
      <c r="AQ6" s="10">
        <f t="shared" si="7"/>
        <v>1.21428571428571</v>
      </c>
      <c r="AR6" s="8" t="s">
        <v>10</v>
      </c>
      <c r="AS6" s="7">
        <v>34.118</v>
      </c>
      <c r="AT6" s="9">
        <v>9.714</v>
      </c>
      <c r="AU6" s="9">
        <v>0.0012</v>
      </c>
      <c r="AV6" s="10">
        <f t="shared" si="8"/>
        <v>0.774193548387097</v>
      </c>
      <c r="AW6" s="8" t="s">
        <v>11</v>
      </c>
      <c r="AX6" s="7">
        <v>33.145</v>
      </c>
      <c r="AY6" s="9">
        <v>8.741</v>
      </c>
      <c r="AZ6" s="9">
        <v>0.0023</v>
      </c>
      <c r="BA6" s="11">
        <f t="shared" si="9"/>
        <v>0.881226053639847</v>
      </c>
    </row>
    <row r="7" ht="15" spans="1:53">
      <c r="A7" s="7" t="s">
        <v>13</v>
      </c>
      <c r="B7" s="8" t="s">
        <v>1</v>
      </c>
      <c r="C7" s="7">
        <v>23.455</v>
      </c>
      <c r="D7" s="8" t="s">
        <v>2</v>
      </c>
      <c r="E7" s="7">
        <v>29.283</v>
      </c>
      <c r="F7" s="9">
        <v>5.828172684</v>
      </c>
      <c r="G7" s="9">
        <v>0.017601319</v>
      </c>
      <c r="H7" s="10">
        <f t="shared" si="0"/>
        <v>0.8059211996337</v>
      </c>
      <c r="I7" s="8" t="s">
        <v>3</v>
      </c>
      <c r="J7" s="7">
        <v>27.337</v>
      </c>
      <c r="K7" s="9">
        <v>3.882</v>
      </c>
      <c r="L7" s="9">
        <v>0.068</v>
      </c>
      <c r="M7" s="10">
        <f t="shared" si="1"/>
        <v>1.18260869565217</v>
      </c>
      <c r="N7" s="8" t="s">
        <v>4</v>
      </c>
      <c r="O7" s="7">
        <v>31.76</v>
      </c>
      <c r="P7" s="9">
        <v>8.305</v>
      </c>
      <c r="Q7" s="9">
        <v>0.003</v>
      </c>
      <c r="R7" s="10">
        <f t="shared" si="2"/>
        <v>0.705882352941176</v>
      </c>
      <c r="S7" s="8" t="s">
        <v>5</v>
      </c>
      <c r="T7" s="7">
        <v>25.383</v>
      </c>
      <c r="U7" s="9">
        <v>1.928</v>
      </c>
      <c r="V7" s="9">
        <v>0.263</v>
      </c>
      <c r="W7" s="10">
        <f t="shared" si="3"/>
        <v>1.05221044208842</v>
      </c>
      <c r="X7" s="8" t="s">
        <v>6</v>
      </c>
      <c r="Y7" s="7">
        <v>28.461</v>
      </c>
      <c r="Z7" s="9">
        <v>5.007</v>
      </c>
      <c r="AA7" s="9">
        <v>0.031</v>
      </c>
      <c r="AB7" s="10">
        <f t="shared" si="4"/>
        <v>2.43710691823899</v>
      </c>
      <c r="AC7" s="8" t="s">
        <v>7</v>
      </c>
      <c r="AD7" s="7">
        <v>32.832</v>
      </c>
      <c r="AE7" s="9">
        <v>9.378</v>
      </c>
      <c r="AF7" s="9">
        <v>0.0015</v>
      </c>
      <c r="AG7" s="10">
        <f t="shared" si="5"/>
        <v>0.967741935483871</v>
      </c>
      <c r="AH7" s="8" t="s">
        <v>8</v>
      </c>
      <c r="AI7" s="7">
        <v>30.943</v>
      </c>
      <c r="AJ7" s="9">
        <v>7.489</v>
      </c>
      <c r="AK7" s="9">
        <v>0.006</v>
      </c>
      <c r="AL7" s="10">
        <f t="shared" si="6"/>
        <v>1.06007067137809</v>
      </c>
      <c r="AM7" s="8" t="s">
        <v>9</v>
      </c>
      <c r="AN7" s="7">
        <v>34.869</v>
      </c>
      <c r="AO7" s="9">
        <v>11.415</v>
      </c>
      <c r="AP7" s="9">
        <v>0.00037</v>
      </c>
      <c r="AQ7" s="10">
        <f t="shared" si="7"/>
        <v>0.880952380952381</v>
      </c>
      <c r="AR7" s="8" t="s">
        <v>10</v>
      </c>
      <c r="AS7" s="7">
        <v>33.153</v>
      </c>
      <c r="AT7" s="9">
        <v>9.698</v>
      </c>
      <c r="AU7" s="9">
        <v>0.0012</v>
      </c>
      <c r="AV7" s="10">
        <f t="shared" si="8"/>
        <v>0.774193548387097</v>
      </c>
      <c r="AW7" s="8" t="s">
        <v>11</v>
      </c>
      <c r="AX7" s="7">
        <v>34.379</v>
      </c>
      <c r="AY7" s="9">
        <v>10.925</v>
      </c>
      <c r="AZ7" s="9">
        <v>0.0005</v>
      </c>
      <c r="BA7" s="11">
        <f t="shared" si="9"/>
        <v>0.191570881226054</v>
      </c>
    </row>
    <row r="8" ht="15" spans="1:53">
      <c r="A8" s="7" t="s">
        <v>13</v>
      </c>
      <c r="B8" s="8" t="s">
        <v>1</v>
      </c>
      <c r="C8" s="7">
        <v>23.387</v>
      </c>
      <c r="D8" s="8" t="s">
        <v>2</v>
      </c>
      <c r="E8" s="7">
        <v>29.584</v>
      </c>
      <c r="F8" s="9">
        <v>6.196691513</v>
      </c>
      <c r="G8" s="9">
        <v>0.013633582</v>
      </c>
      <c r="H8" s="10">
        <f t="shared" si="0"/>
        <v>0.62424826007326</v>
      </c>
      <c r="I8" s="8" t="s">
        <v>3</v>
      </c>
      <c r="J8" s="7">
        <v>27.294</v>
      </c>
      <c r="K8" s="9">
        <v>3.907</v>
      </c>
      <c r="L8" s="9">
        <v>0.067</v>
      </c>
      <c r="M8" s="10">
        <f t="shared" si="1"/>
        <v>1.16521739130435</v>
      </c>
      <c r="N8" s="8" t="s">
        <v>4</v>
      </c>
      <c r="O8" s="7">
        <v>31.723</v>
      </c>
      <c r="P8" s="9">
        <v>8.336</v>
      </c>
      <c r="Q8" s="9">
        <v>0.003</v>
      </c>
      <c r="R8" s="10">
        <f t="shared" si="2"/>
        <v>0.705882352941176</v>
      </c>
      <c r="S8" s="8" t="s">
        <v>5</v>
      </c>
      <c r="T8" s="7">
        <v>25.488</v>
      </c>
      <c r="U8" s="9">
        <v>2.102</v>
      </c>
      <c r="V8" s="9">
        <v>0.233</v>
      </c>
      <c r="W8" s="10">
        <f t="shared" si="3"/>
        <v>0.932186437287458</v>
      </c>
      <c r="X8" s="8" t="s">
        <v>6</v>
      </c>
      <c r="Y8" s="7">
        <v>28.888</v>
      </c>
      <c r="Z8" s="9">
        <v>5.502</v>
      </c>
      <c r="AA8" s="9">
        <v>0.022</v>
      </c>
      <c r="AB8" s="10">
        <f t="shared" si="4"/>
        <v>1.72955974842767</v>
      </c>
      <c r="AC8" s="8" t="s">
        <v>7</v>
      </c>
      <c r="AD8" s="7">
        <v>32.931</v>
      </c>
      <c r="AE8" s="9">
        <v>9.544</v>
      </c>
      <c r="AF8" s="9">
        <v>0.0013</v>
      </c>
      <c r="AG8" s="10">
        <f t="shared" si="5"/>
        <v>0.838709677419355</v>
      </c>
      <c r="AH8" s="8" t="s">
        <v>8</v>
      </c>
      <c r="AI8" s="7">
        <v>30.545</v>
      </c>
      <c r="AJ8" s="9">
        <v>7.158</v>
      </c>
      <c r="AK8" s="9">
        <v>0.007</v>
      </c>
      <c r="AL8" s="10">
        <f t="shared" si="6"/>
        <v>1.23674911660777</v>
      </c>
      <c r="AM8" s="8" t="s">
        <v>9</v>
      </c>
      <c r="AN8" s="7">
        <v>34.412</v>
      </c>
      <c r="AO8" s="9">
        <v>11.025</v>
      </c>
      <c r="AP8" s="9">
        <v>0.00048</v>
      </c>
      <c r="AQ8" s="10">
        <f t="shared" si="7"/>
        <v>1.14285714285714</v>
      </c>
      <c r="AR8" s="8" t="s">
        <v>10</v>
      </c>
      <c r="AS8" s="7">
        <v>33.183</v>
      </c>
      <c r="AT8" s="9">
        <v>9.796</v>
      </c>
      <c r="AU8" s="9">
        <v>0.0011</v>
      </c>
      <c r="AV8" s="10">
        <f t="shared" si="8"/>
        <v>0.709677419354839</v>
      </c>
      <c r="AW8" s="8" t="s">
        <v>11</v>
      </c>
      <c r="AX8" s="7">
        <v>34.567</v>
      </c>
      <c r="AY8" s="9">
        <v>11.18</v>
      </c>
      <c r="AZ8" s="9">
        <v>0.0004</v>
      </c>
      <c r="BA8" s="11">
        <f t="shared" si="9"/>
        <v>0.153256704980843</v>
      </c>
    </row>
    <row r="9" ht="15" spans="1:53">
      <c r="A9" s="7" t="s">
        <v>13</v>
      </c>
      <c r="B9" s="8" t="s">
        <v>1</v>
      </c>
      <c r="C9" s="7">
        <v>23.22</v>
      </c>
      <c r="D9" s="8" t="s">
        <v>2</v>
      </c>
      <c r="E9" s="7">
        <v>29.311</v>
      </c>
      <c r="F9" s="9">
        <v>6.091135025</v>
      </c>
      <c r="G9" s="9">
        <v>0.014668498</v>
      </c>
      <c r="H9" s="10">
        <f t="shared" si="0"/>
        <v>0.671634523809524</v>
      </c>
      <c r="I9" s="8" t="s">
        <v>3</v>
      </c>
      <c r="J9" s="7">
        <v>27.923</v>
      </c>
      <c r="K9" s="9">
        <v>4.703</v>
      </c>
      <c r="L9" s="9">
        <v>0.038</v>
      </c>
      <c r="M9" s="10">
        <f t="shared" si="1"/>
        <v>0.660869565217391</v>
      </c>
      <c r="N9" s="8" t="s">
        <v>4</v>
      </c>
      <c r="O9" s="7">
        <v>31.202</v>
      </c>
      <c r="P9" s="9">
        <v>7.982</v>
      </c>
      <c r="Q9" s="9">
        <v>0.004</v>
      </c>
      <c r="R9" s="10">
        <f t="shared" si="2"/>
        <v>0.941176470588235</v>
      </c>
      <c r="S9" s="8" t="s">
        <v>5</v>
      </c>
      <c r="T9" s="7">
        <v>25.147</v>
      </c>
      <c r="U9" s="9">
        <v>1.927</v>
      </c>
      <c r="V9" s="9">
        <v>0.263</v>
      </c>
      <c r="W9" s="10">
        <f t="shared" si="3"/>
        <v>1.05221044208842</v>
      </c>
      <c r="X9" s="8" t="s">
        <v>6</v>
      </c>
      <c r="Y9" s="7">
        <v>28.747</v>
      </c>
      <c r="Z9" s="9">
        <v>5.527</v>
      </c>
      <c r="AA9" s="9">
        <v>0.022</v>
      </c>
      <c r="AB9" s="10">
        <f t="shared" si="4"/>
        <v>1.72955974842767</v>
      </c>
      <c r="AC9" s="8" t="s">
        <v>7</v>
      </c>
      <c r="AD9" s="7">
        <v>32.732</v>
      </c>
      <c r="AE9" s="9">
        <v>9.512</v>
      </c>
      <c r="AF9" s="9">
        <v>0.0014</v>
      </c>
      <c r="AG9" s="10">
        <f t="shared" si="5"/>
        <v>0.903225806451613</v>
      </c>
      <c r="AH9" s="8" t="s">
        <v>8</v>
      </c>
      <c r="AI9" s="7">
        <v>30.845</v>
      </c>
      <c r="AJ9" s="9">
        <v>7.625</v>
      </c>
      <c r="AK9" s="9">
        <v>0.005</v>
      </c>
      <c r="AL9" s="10">
        <f t="shared" si="6"/>
        <v>0.88339222614841</v>
      </c>
      <c r="AM9" s="8" t="s">
        <v>9</v>
      </c>
      <c r="AN9" s="7">
        <v>34.554</v>
      </c>
      <c r="AO9" s="9">
        <v>11.335</v>
      </c>
      <c r="AP9" s="9">
        <v>0.00039</v>
      </c>
      <c r="AQ9" s="10">
        <f t="shared" si="7"/>
        <v>0.928571428571428</v>
      </c>
      <c r="AR9" s="8" t="s">
        <v>10</v>
      </c>
      <c r="AS9" s="7">
        <v>33.192</v>
      </c>
      <c r="AT9" s="9">
        <v>9.972</v>
      </c>
      <c r="AU9" s="9">
        <v>0.001</v>
      </c>
      <c r="AV9" s="10">
        <f t="shared" si="8"/>
        <v>0.645161290322581</v>
      </c>
      <c r="AW9" s="8" t="s">
        <v>11</v>
      </c>
      <c r="AX9" s="7">
        <v>34.696</v>
      </c>
      <c r="AY9" s="9">
        <v>11.476</v>
      </c>
      <c r="AZ9" s="9">
        <v>0.0004</v>
      </c>
      <c r="BA9" s="11">
        <f t="shared" si="9"/>
        <v>0.153256704980843</v>
      </c>
    </row>
    <row r="10" ht="15" spans="1:53">
      <c r="A10" s="7" t="s">
        <v>14</v>
      </c>
      <c r="B10" s="8" t="s">
        <v>1</v>
      </c>
      <c r="C10" s="7">
        <v>20.804</v>
      </c>
      <c r="D10" s="8" t="s">
        <v>2</v>
      </c>
      <c r="E10" s="7">
        <v>27.902</v>
      </c>
      <c r="F10" s="9">
        <v>7.097621918</v>
      </c>
      <c r="G10" s="9">
        <v>0.007301346</v>
      </c>
      <c r="H10" s="10">
        <f t="shared" si="0"/>
        <v>0.334310714285714</v>
      </c>
      <c r="I10" s="8" t="s">
        <v>3</v>
      </c>
      <c r="J10" s="7">
        <v>25.125</v>
      </c>
      <c r="K10" s="9">
        <v>4.321</v>
      </c>
      <c r="L10" s="9">
        <v>0.05</v>
      </c>
      <c r="M10" s="10">
        <f t="shared" si="1"/>
        <v>0.869565217391304</v>
      </c>
      <c r="N10" s="8" t="s">
        <v>4</v>
      </c>
      <c r="O10" s="7">
        <v>29.101</v>
      </c>
      <c r="P10" s="9">
        <v>8.296</v>
      </c>
      <c r="Q10" s="9">
        <v>0.003</v>
      </c>
      <c r="R10" s="10">
        <f t="shared" si="2"/>
        <v>0.705882352941176</v>
      </c>
      <c r="S10" s="8" t="s">
        <v>5</v>
      </c>
      <c r="T10" s="7">
        <v>23.084</v>
      </c>
      <c r="U10" s="9">
        <v>2.279</v>
      </c>
      <c r="V10" s="9">
        <v>0.206</v>
      </c>
      <c r="W10" s="10">
        <f t="shared" si="3"/>
        <v>0.824164832966593</v>
      </c>
      <c r="X10" s="8" t="s">
        <v>6</v>
      </c>
      <c r="Y10" s="7">
        <v>26.172</v>
      </c>
      <c r="Z10" s="9">
        <v>5.367</v>
      </c>
      <c r="AA10" s="9">
        <v>0.024</v>
      </c>
      <c r="AB10" s="10">
        <f t="shared" si="4"/>
        <v>1.88679245283019</v>
      </c>
      <c r="AC10" s="8" t="s">
        <v>7</v>
      </c>
      <c r="AD10" s="7">
        <v>29.897</v>
      </c>
      <c r="AE10" s="9">
        <v>9.092</v>
      </c>
      <c r="AF10" s="9">
        <v>0.0018</v>
      </c>
      <c r="AG10" s="10">
        <f t="shared" si="5"/>
        <v>1.16129032258065</v>
      </c>
      <c r="AH10" s="8" t="s">
        <v>8</v>
      </c>
      <c r="AI10" s="7">
        <v>27.13</v>
      </c>
      <c r="AJ10" s="9">
        <v>6.326</v>
      </c>
      <c r="AK10" s="9">
        <v>0.012</v>
      </c>
      <c r="AL10" s="10">
        <f t="shared" si="6"/>
        <v>2.12014134275618</v>
      </c>
      <c r="AM10" s="8" t="s">
        <v>9</v>
      </c>
      <c r="AN10" s="7">
        <v>31.337</v>
      </c>
      <c r="AO10" s="9">
        <v>10.533</v>
      </c>
      <c r="AP10" s="9">
        <v>0.0007</v>
      </c>
      <c r="AQ10" s="10">
        <f t="shared" si="7"/>
        <v>1.66666666666667</v>
      </c>
      <c r="AR10" s="8" t="s">
        <v>10</v>
      </c>
      <c r="AS10" s="7">
        <v>30.236</v>
      </c>
      <c r="AT10" s="9">
        <v>9.431</v>
      </c>
      <c r="AU10" s="9">
        <v>0.0014</v>
      </c>
      <c r="AV10" s="10">
        <f t="shared" si="8"/>
        <v>0.903225806451613</v>
      </c>
      <c r="AW10" s="8" t="s">
        <v>11</v>
      </c>
      <c r="AX10" s="7">
        <v>31.145</v>
      </c>
      <c r="AY10" s="9">
        <v>10.341</v>
      </c>
      <c r="AZ10" s="9">
        <v>0.0008</v>
      </c>
      <c r="BA10" s="11">
        <f t="shared" si="9"/>
        <v>0.306513409961686</v>
      </c>
    </row>
    <row r="11" ht="15" spans="1:53">
      <c r="A11" s="7" t="s">
        <v>14</v>
      </c>
      <c r="B11" s="8" t="s">
        <v>1</v>
      </c>
      <c r="C11" s="7">
        <v>21.424</v>
      </c>
      <c r="D11" s="8" t="s">
        <v>2</v>
      </c>
      <c r="E11" s="7">
        <v>27.819</v>
      </c>
      <c r="F11" s="9">
        <v>6.394979477</v>
      </c>
      <c r="G11" s="9">
        <v>0.011882816</v>
      </c>
      <c r="H11" s="10">
        <f t="shared" si="0"/>
        <v>0.544084981684982</v>
      </c>
      <c r="I11" s="8" t="s">
        <v>3</v>
      </c>
      <c r="J11" s="7">
        <v>25.062</v>
      </c>
      <c r="K11" s="9">
        <v>3.638</v>
      </c>
      <c r="L11" s="9">
        <v>0.08</v>
      </c>
      <c r="M11" s="10">
        <f t="shared" si="1"/>
        <v>1.39130434782609</v>
      </c>
      <c r="N11" s="8" t="s">
        <v>4</v>
      </c>
      <c r="O11" s="7">
        <v>29.829</v>
      </c>
      <c r="P11" s="9">
        <v>8.405</v>
      </c>
      <c r="Q11" s="9">
        <v>0.003</v>
      </c>
      <c r="R11" s="10">
        <f t="shared" si="2"/>
        <v>0.705882352941176</v>
      </c>
      <c r="S11" s="8" t="s">
        <v>5</v>
      </c>
      <c r="T11" s="7">
        <v>23.706</v>
      </c>
      <c r="U11" s="9">
        <v>2.282</v>
      </c>
      <c r="V11" s="9">
        <v>0.206</v>
      </c>
      <c r="W11" s="10">
        <f t="shared" si="3"/>
        <v>0.824164832966593</v>
      </c>
      <c r="X11" s="8" t="s">
        <v>6</v>
      </c>
      <c r="Y11" s="7">
        <v>26.833</v>
      </c>
      <c r="Z11" s="9">
        <v>5.409</v>
      </c>
      <c r="AA11" s="9">
        <v>0.024</v>
      </c>
      <c r="AB11" s="10">
        <f t="shared" si="4"/>
        <v>1.88679245283019</v>
      </c>
      <c r="AC11" s="8" t="s">
        <v>7</v>
      </c>
      <c r="AD11" s="7">
        <v>30.766</v>
      </c>
      <c r="AE11" s="9">
        <v>9.342</v>
      </c>
      <c r="AF11" s="9">
        <v>0.0015</v>
      </c>
      <c r="AG11" s="10">
        <f t="shared" si="5"/>
        <v>0.967741935483871</v>
      </c>
      <c r="AH11" s="8" t="s">
        <v>8</v>
      </c>
      <c r="AI11" s="7">
        <v>27.633</v>
      </c>
      <c r="AJ11" s="9">
        <v>6.209</v>
      </c>
      <c r="AK11" s="9">
        <v>0.014</v>
      </c>
      <c r="AL11" s="10">
        <f t="shared" si="6"/>
        <v>2.47349823321555</v>
      </c>
      <c r="AM11" s="8" t="s">
        <v>9</v>
      </c>
      <c r="AN11" s="7">
        <v>31.861</v>
      </c>
      <c r="AO11" s="9">
        <v>10.437</v>
      </c>
      <c r="AP11" s="9">
        <v>0.0007</v>
      </c>
      <c r="AQ11" s="10">
        <f t="shared" si="7"/>
        <v>1.66666666666667</v>
      </c>
      <c r="AR11" s="8" t="s">
        <v>10</v>
      </c>
      <c r="AS11" s="7">
        <v>30.846</v>
      </c>
      <c r="AT11" s="9">
        <v>9.422</v>
      </c>
      <c r="AU11" s="9">
        <v>0.0015</v>
      </c>
      <c r="AV11" s="10">
        <f t="shared" si="8"/>
        <v>0.967741935483871</v>
      </c>
      <c r="AW11" s="8" t="s">
        <v>11</v>
      </c>
      <c r="AX11" s="7">
        <v>31.103</v>
      </c>
      <c r="AY11" s="9">
        <v>9.68</v>
      </c>
      <c r="AZ11" s="9">
        <v>0.0012</v>
      </c>
      <c r="BA11" s="11">
        <f t="shared" si="9"/>
        <v>0.459770114942529</v>
      </c>
    </row>
    <row r="12" ht="15" spans="1:53">
      <c r="A12" s="7" t="s">
        <v>14</v>
      </c>
      <c r="B12" s="8" t="s">
        <v>1</v>
      </c>
      <c r="C12" s="7">
        <v>21.043</v>
      </c>
      <c r="D12" s="8" t="s">
        <v>2</v>
      </c>
      <c r="E12" s="7">
        <v>27.616</v>
      </c>
      <c r="F12" s="9">
        <v>6.573265076</v>
      </c>
      <c r="G12" s="9">
        <v>0.010501469</v>
      </c>
      <c r="H12" s="10">
        <f t="shared" si="0"/>
        <v>0.480836492673993</v>
      </c>
      <c r="I12" s="8" t="s">
        <v>3</v>
      </c>
      <c r="J12" s="7">
        <v>25.22</v>
      </c>
      <c r="K12" s="9">
        <v>4.176</v>
      </c>
      <c r="L12" s="9">
        <v>0.055</v>
      </c>
      <c r="M12" s="10">
        <f t="shared" si="1"/>
        <v>0.956521739130435</v>
      </c>
      <c r="N12" s="8" t="s">
        <v>4</v>
      </c>
      <c r="O12" s="7">
        <v>29.106</v>
      </c>
      <c r="P12" s="9">
        <v>8.063</v>
      </c>
      <c r="Q12" s="9">
        <v>0.004</v>
      </c>
      <c r="R12" s="10">
        <f t="shared" si="2"/>
        <v>0.941176470588235</v>
      </c>
      <c r="S12" s="8" t="s">
        <v>5</v>
      </c>
      <c r="T12" s="7">
        <v>23.112</v>
      </c>
      <c r="U12" s="9">
        <v>2.069</v>
      </c>
      <c r="V12" s="9">
        <v>0.238</v>
      </c>
      <c r="W12" s="10">
        <f t="shared" si="3"/>
        <v>0.952190438087617</v>
      </c>
      <c r="X12" s="8" t="s">
        <v>6</v>
      </c>
      <c r="Y12" s="7">
        <v>26.526</v>
      </c>
      <c r="Z12" s="9">
        <v>5.483</v>
      </c>
      <c r="AA12" s="9">
        <v>0.022</v>
      </c>
      <c r="AB12" s="10">
        <f t="shared" si="4"/>
        <v>1.72955974842767</v>
      </c>
      <c r="AC12" s="8" t="s">
        <v>7</v>
      </c>
      <c r="AD12" s="7">
        <v>30.008</v>
      </c>
      <c r="AE12" s="9">
        <v>8.965</v>
      </c>
      <c r="AF12" s="9">
        <v>0.002</v>
      </c>
      <c r="AG12" s="10">
        <f t="shared" si="5"/>
        <v>1.29032258064516</v>
      </c>
      <c r="AH12" s="8" t="s">
        <v>8</v>
      </c>
      <c r="AI12" s="7">
        <v>27.335</v>
      </c>
      <c r="AJ12" s="9">
        <v>6.292</v>
      </c>
      <c r="AK12" s="9">
        <v>0.013</v>
      </c>
      <c r="AL12" s="10">
        <f t="shared" si="6"/>
        <v>2.29681978798587</v>
      </c>
      <c r="AM12" s="8" t="s">
        <v>9</v>
      </c>
      <c r="AN12" s="7">
        <v>31.403</v>
      </c>
      <c r="AO12" s="9">
        <v>10.36</v>
      </c>
      <c r="AP12" s="9">
        <v>0.0008</v>
      </c>
      <c r="AQ12" s="10">
        <f t="shared" si="7"/>
        <v>1.9047619047619</v>
      </c>
      <c r="AR12" s="8" t="s">
        <v>10</v>
      </c>
      <c r="AS12" s="7">
        <v>30.247</v>
      </c>
      <c r="AT12" s="9">
        <v>9.204</v>
      </c>
      <c r="AU12" s="9">
        <v>0.0017</v>
      </c>
      <c r="AV12" s="10">
        <f t="shared" si="8"/>
        <v>1.09677419354839</v>
      </c>
      <c r="AW12" s="8" t="s">
        <v>11</v>
      </c>
      <c r="AX12" s="7">
        <v>30.629</v>
      </c>
      <c r="AY12" s="9">
        <v>9.586</v>
      </c>
      <c r="AZ12" s="9">
        <v>0.0013</v>
      </c>
      <c r="BA12" s="11">
        <f t="shared" si="9"/>
        <v>0.498084291187739</v>
      </c>
    </row>
    <row r="13" ht="15" spans="1:53">
      <c r="A13" s="7" t="s">
        <v>15</v>
      </c>
      <c r="B13" s="8" t="s">
        <v>1</v>
      </c>
      <c r="C13" s="7">
        <v>24.235</v>
      </c>
      <c r="D13" s="8" t="s">
        <v>2</v>
      </c>
      <c r="E13" s="7">
        <v>29.765</v>
      </c>
      <c r="F13" s="9">
        <v>5.529695997</v>
      </c>
      <c r="G13" s="9">
        <v>0.021646896</v>
      </c>
      <c r="H13" s="10">
        <f t="shared" si="0"/>
        <v>0.991158241758242</v>
      </c>
      <c r="I13" s="8" t="s">
        <v>3</v>
      </c>
      <c r="J13" s="7">
        <v>28.749</v>
      </c>
      <c r="K13" s="9">
        <v>4.51343358</v>
      </c>
      <c r="L13" s="9">
        <v>0.043784572</v>
      </c>
      <c r="M13" s="10">
        <f t="shared" si="1"/>
        <v>0.761470817391304</v>
      </c>
      <c r="N13" s="8" t="s">
        <v>4</v>
      </c>
      <c r="O13" s="7">
        <v>32.187</v>
      </c>
      <c r="P13" s="9">
        <v>7.95221918</v>
      </c>
      <c r="Q13" s="9">
        <v>0.004037788</v>
      </c>
      <c r="R13" s="10">
        <f t="shared" si="2"/>
        <v>0.950067764705882</v>
      </c>
      <c r="S13" s="8" t="s">
        <v>5</v>
      </c>
      <c r="T13" s="7">
        <v>26.247</v>
      </c>
      <c r="U13" s="9">
        <v>2.012090787</v>
      </c>
      <c r="V13" s="9">
        <v>0.247913581</v>
      </c>
      <c r="W13" s="10">
        <f t="shared" si="3"/>
        <v>0.991852694538908</v>
      </c>
      <c r="X13" s="8" t="s">
        <v>6</v>
      </c>
      <c r="Y13" s="7">
        <v>30.445</v>
      </c>
      <c r="Z13" s="9">
        <v>6.209689188</v>
      </c>
      <c r="AA13" s="9">
        <v>0.013511305</v>
      </c>
      <c r="AB13" s="10">
        <f t="shared" si="4"/>
        <v>1.06220951257862</v>
      </c>
      <c r="AC13" s="8" t="s">
        <v>7</v>
      </c>
      <c r="AD13" s="7">
        <v>33.683</v>
      </c>
      <c r="AE13" s="9">
        <v>9.448188998</v>
      </c>
      <c r="AF13" s="9">
        <v>0.001431567</v>
      </c>
      <c r="AG13" s="10">
        <f t="shared" si="5"/>
        <v>0.923591612903226</v>
      </c>
      <c r="AH13" s="8" t="s">
        <v>8</v>
      </c>
      <c r="AI13" s="7">
        <v>32.218</v>
      </c>
      <c r="AJ13" s="9">
        <v>7.983285503</v>
      </c>
      <c r="AK13" s="9">
        <v>0.003951769</v>
      </c>
      <c r="AL13" s="10">
        <f t="shared" si="6"/>
        <v>0.698192402826855</v>
      </c>
      <c r="AM13" s="8" t="s">
        <v>9</v>
      </c>
      <c r="AN13" s="7">
        <v>35.234</v>
      </c>
      <c r="AO13" s="9">
        <v>10.99907882</v>
      </c>
      <c r="AP13" s="9">
        <v>0.000488593</v>
      </c>
      <c r="AQ13" s="10">
        <f t="shared" si="7"/>
        <v>1.16331666666667</v>
      </c>
      <c r="AR13" s="8" t="s">
        <v>10</v>
      </c>
      <c r="AS13" s="7">
        <v>33.286</v>
      </c>
      <c r="AT13" s="9">
        <v>9.051299901</v>
      </c>
      <c r="AU13" s="9">
        <v>0.001884895</v>
      </c>
      <c r="AV13" s="10">
        <f t="shared" si="8"/>
        <v>1.21606129032258</v>
      </c>
      <c r="AW13" s="8" t="s">
        <v>11</v>
      </c>
      <c r="AX13" s="7">
        <v>33.026</v>
      </c>
      <c r="AY13" s="9">
        <v>8.790585864</v>
      </c>
      <c r="AZ13" s="9">
        <v>0.002258239</v>
      </c>
      <c r="BA13" s="11">
        <f t="shared" si="9"/>
        <v>0.865225670498084</v>
      </c>
    </row>
    <row r="14" ht="15" spans="1:53">
      <c r="A14" s="7" t="s">
        <v>15</v>
      </c>
      <c r="B14" s="8" t="s">
        <v>1</v>
      </c>
      <c r="C14" s="7">
        <v>23.38</v>
      </c>
      <c r="D14" s="8" t="s">
        <v>2</v>
      </c>
      <c r="E14" s="7">
        <v>28.765</v>
      </c>
      <c r="F14" s="9">
        <v>5.384785541</v>
      </c>
      <c r="G14" s="9">
        <v>0.023934151</v>
      </c>
      <c r="H14" s="10">
        <f t="shared" si="0"/>
        <v>1.09588603479853</v>
      </c>
      <c r="I14" s="8" t="s">
        <v>3</v>
      </c>
      <c r="J14" s="7">
        <v>27.656</v>
      </c>
      <c r="K14" s="9">
        <v>4.276290541</v>
      </c>
      <c r="L14" s="9">
        <v>0.05160696</v>
      </c>
      <c r="M14" s="10">
        <f t="shared" si="1"/>
        <v>0.897512347826087</v>
      </c>
      <c r="N14" s="8" t="s">
        <v>4</v>
      </c>
      <c r="O14" s="7">
        <v>31.636</v>
      </c>
      <c r="P14" s="9">
        <v>8.256573637</v>
      </c>
      <c r="Q14" s="9">
        <v>0.003269819</v>
      </c>
      <c r="R14" s="10">
        <f t="shared" si="2"/>
        <v>0.769369176470588</v>
      </c>
      <c r="S14" s="8" t="s">
        <v>5</v>
      </c>
      <c r="T14" s="7">
        <v>25.344</v>
      </c>
      <c r="U14" s="9">
        <v>1.963661483</v>
      </c>
      <c r="V14" s="9">
        <v>0.256376959</v>
      </c>
      <c r="W14" s="10">
        <f t="shared" si="3"/>
        <v>1.02571297859572</v>
      </c>
      <c r="X14" s="8" t="s">
        <v>6</v>
      </c>
      <c r="Y14" s="7">
        <v>29.846</v>
      </c>
      <c r="Z14" s="9">
        <v>6.465706541</v>
      </c>
      <c r="AA14" s="9">
        <v>0.011314318</v>
      </c>
      <c r="AB14" s="10">
        <f t="shared" si="4"/>
        <v>0.889490408805031</v>
      </c>
      <c r="AC14" s="8" t="s">
        <v>7</v>
      </c>
      <c r="AD14" s="7">
        <v>32.66</v>
      </c>
      <c r="AE14" s="9">
        <v>9.279754485</v>
      </c>
      <c r="AF14" s="9">
        <v>0.00160885</v>
      </c>
      <c r="AG14" s="10">
        <f t="shared" si="5"/>
        <v>1.03796774193548</v>
      </c>
      <c r="AH14" s="8" t="s">
        <v>8</v>
      </c>
      <c r="AI14" s="7">
        <v>31.158</v>
      </c>
      <c r="AJ14" s="9">
        <v>7.777803542</v>
      </c>
      <c r="AK14" s="9">
        <v>0.004556673</v>
      </c>
      <c r="AL14" s="10">
        <f t="shared" si="6"/>
        <v>0.805065901060071</v>
      </c>
      <c r="AM14" s="8" t="s">
        <v>9</v>
      </c>
      <c r="AN14" s="7">
        <v>34.225</v>
      </c>
      <c r="AO14" s="9">
        <v>10.84537202</v>
      </c>
      <c r="AP14" s="9">
        <v>0.000543523</v>
      </c>
      <c r="AQ14" s="10">
        <f t="shared" si="7"/>
        <v>1.29410238095238</v>
      </c>
      <c r="AR14" s="8" t="s">
        <v>10</v>
      </c>
      <c r="AS14" s="7">
        <v>32.869</v>
      </c>
      <c r="AT14" s="9">
        <v>9.489501012</v>
      </c>
      <c r="AU14" s="9">
        <v>0.001391155</v>
      </c>
      <c r="AV14" s="10">
        <f t="shared" si="8"/>
        <v>0.89751935483871</v>
      </c>
      <c r="AW14" s="8" t="s">
        <v>11</v>
      </c>
      <c r="AX14" s="7">
        <v>32.164</v>
      </c>
      <c r="AY14" s="9">
        <v>8.784333283</v>
      </c>
      <c r="AZ14" s="9">
        <v>0.002268048</v>
      </c>
      <c r="BA14" s="11">
        <f t="shared" si="9"/>
        <v>0.868983908045977</v>
      </c>
    </row>
    <row r="15" ht="15" spans="1:53">
      <c r="A15" s="7" t="s">
        <v>15</v>
      </c>
      <c r="B15" s="8" t="s">
        <v>1</v>
      </c>
      <c r="C15" s="7">
        <v>23.753</v>
      </c>
      <c r="D15" s="8" t="s">
        <v>2</v>
      </c>
      <c r="E15" s="7">
        <v>29.273</v>
      </c>
      <c r="F15" s="9">
        <v>5.519470782</v>
      </c>
      <c r="G15" s="9">
        <v>0.021800865</v>
      </c>
      <c r="H15" s="10">
        <f t="shared" si="0"/>
        <v>0.998208104395604</v>
      </c>
      <c r="I15" s="8" t="s">
        <v>3</v>
      </c>
      <c r="J15" s="7">
        <v>27.893</v>
      </c>
      <c r="K15" s="9">
        <v>4.140171955</v>
      </c>
      <c r="L15" s="9">
        <v>0.056713187</v>
      </c>
      <c r="M15" s="10">
        <f t="shared" si="1"/>
        <v>0.986316295652174</v>
      </c>
      <c r="N15" s="8" t="s">
        <v>4</v>
      </c>
      <c r="O15" s="7">
        <v>31.447</v>
      </c>
      <c r="P15" s="9">
        <v>7.693488403</v>
      </c>
      <c r="Q15" s="9">
        <v>0.004830913</v>
      </c>
      <c r="R15" s="10">
        <f t="shared" si="2"/>
        <v>1.13668541176471</v>
      </c>
      <c r="S15" s="8" t="s">
        <v>5</v>
      </c>
      <c r="T15" s="7">
        <v>25.863</v>
      </c>
      <c r="U15" s="9">
        <v>2.110178689</v>
      </c>
      <c r="V15" s="9">
        <v>0.231618326</v>
      </c>
      <c r="W15" s="10">
        <f t="shared" si="3"/>
        <v>0.926658635727145</v>
      </c>
      <c r="X15" s="8" t="s">
        <v>6</v>
      </c>
      <c r="Y15" s="7">
        <v>30.14</v>
      </c>
      <c r="Z15" s="9">
        <v>6.386318798</v>
      </c>
      <c r="AA15" s="9">
        <v>0.011954364</v>
      </c>
      <c r="AB15" s="10">
        <f t="shared" si="4"/>
        <v>0.939808490566038</v>
      </c>
      <c r="AC15" s="8" t="s">
        <v>7</v>
      </c>
      <c r="AD15" s="7">
        <v>32.944</v>
      </c>
      <c r="AE15" s="9">
        <v>9.190287584</v>
      </c>
      <c r="AF15" s="9">
        <v>0.001711779</v>
      </c>
      <c r="AG15" s="10">
        <f t="shared" si="5"/>
        <v>1.1043735483871</v>
      </c>
      <c r="AH15" s="8" t="s">
        <v>8</v>
      </c>
      <c r="AI15" s="7">
        <v>31.652</v>
      </c>
      <c r="AJ15" s="9">
        <v>7.899170102</v>
      </c>
      <c r="AK15" s="9">
        <v>0.004189024</v>
      </c>
      <c r="AL15" s="10">
        <f t="shared" si="6"/>
        <v>0.740110247349823</v>
      </c>
      <c r="AM15" s="8" t="s">
        <v>9</v>
      </c>
      <c r="AN15" s="7">
        <v>35.272</v>
      </c>
      <c r="AO15" s="9">
        <v>11.51915636</v>
      </c>
      <c r="AP15" s="9">
        <v>0.000340713</v>
      </c>
      <c r="AQ15" s="10">
        <f t="shared" si="7"/>
        <v>0.811221428571428</v>
      </c>
      <c r="AR15" s="8" t="s">
        <v>10</v>
      </c>
      <c r="AS15" s="7">
        <v>33.014</v>
      </c>
      <c r="AT15" s="9">
        <v>9.260979873</v>
      </c>
      <c r="AU15" s="9">
        <v>0.001629924</v>
      </c>
      <c r="AV15" s="10">
        <f t="shared" si="8"/>
        <v>1.05156387096774</v>
      </c>
      <c r="AW15" s="8" t="s">
        <v>11</v>
      </c>
      <c r="AX15" s="7">
        <v>32.245</v>
      </c>
      <c r="AY15" s="9">
        <v>8.492157951</v>
      </c>
      <c r="AZ15" s="9">
        <v>0.002777191</v>
      </c>
      <c r="BA15" s="11">
        <f t="shared" si="9"/>
        <v>1.06405785440613</v>
      </c>
    </row>
    <row r="16" ht="15" spans="1:53">
      <c r="A16" s="7" t="s">
        <v>16</v>
      </c>
      <c r="B16" s="8" t="s">
        <v>1</v>
      </c>
      <c r="C16" s="7">
        <v>22.256</v>
      </c>
      <c r="D16" s="8" t="s">
        <v>2</v>
      </c>
      <c r="E16" s="7">
        <v>28.778</v>
      </c>
      <c r="F16" s="9">
        <v>6.521482468</v>
      </c>
      <c r="G16" s="9">
        <v>0.010885244</v>
      </c>
      <c r="H16" s="10">
        <f t="shared" si="0"/>
        <v>0.498408608058608</v>
      </c>
      <c r="I16" s="8" t="s">
        <v>3</v>
      </c>
      <c r="J16" s="7">
        <v>26.663</v>
      </c>
      <c r="K16" s="9">
        <v>4.407</v>
      </c>
      <c r="L16" s="9">
        <v>0.047</v>
      </c>
      <c r="M16" s="10">
        <f t="shared" si="1"/>
        <v>0.817391304347826</v>
      </c>
      <c r="N16" s="8" t="s">
        <v>4</v>
      </c>
      <c r="O16" s="7">
        <v>30.841</v>
      </c>
      <c r="P16" s="9">
        <v>8.685</v>
      </c>
      <c r="Q16" s="9">
        <v>0.002</v>
      </c>
      <c r="R16" s="10">
        <f t="shared" si="2"/>
        <v>0.470588235294118</v>
      </c>
      <c r="S16" s="8" t="s">
        <v>5</v>
      </c>
      <c r="T16" s="7">
        <v>26.928</v>
      </c>
      <c r="U16" s="9">
        <v>4.672</v>
      </c>
      <c r="V16" s="9">
        <v>0.039</v>
      </c>
      <c r="W16" s="10">
        <f t="shared" si="3"/>
        <v>0.156031206241248</v>
      </c>
      <c r="X16" s="8" t="s">
        <v>6</v>
      </c>
      <c r="Y16" s="7">
        <v>27.798</v>
      </c>
      <c r="Z16" s="9">
        <v>5.541</v>
      </c>
      <c r="AA16" s="9">
        <v>0.021</v>
      </c>
      <c r="AB16" s="10">
        <f t="shared" si="4"/>
        <v>1.65094339622642</v>
      </c>
      <c r="AC16" s="8" t="s">
        <v>7</v>
      </c>
      <c r="AD16" s="7">
        <v>31.613</v>
      </c>
      <c r="AE16" s="9">
        <v>9.357</v>
      </c>
      <c r="AF16" s="9">
        <v>0.0015</v>
      </c>
      <c r="AG16" s="10">
        <f t="shared" si="5"/>
        <v>0.967741935483871</v>
      </c>
      <c r="AH16" s="8" t="s">
        <v>8</v>
      </c>
      <c r="AI16" s="7">
        <v>28.528</v>
      </c>
      <c r="AJ16" s="9">
        <v>6.272</v>
      </c>
      <c r="AK16" s="9">
        <v>0.013</v>
      </c>
      <c r="AL16" s="10">
        <f t="shared" si="6"/>
        <v>2.29681978798587</v>
      </c>
      <c r="AM16" s="8" t="s">
        <v>9</v>
      </c>
      <c r="AN16" s="7">
        <v>33.181</v>
      </c>
      <c r="AO16" s="9">
        <v>10.925</v>
      </c>
      <c r="AP16" s="9">
        <v>0.0005</v>
      </c>
      <c r="AQ16" s="10">
        <f t="shared" si="7"/>
        <v>1.19047619047619</v>
      </c>
      <c r="AR16" s="8" t="s">
        <v>10</v>
      </c>
      <c r="AS16" s="7">
        <v>31.989</v>
      </c>
      <c r="AT16" s="9">
        <v>9.733</v>
      </c>
      <c r="AU16" s="9">
        <v>0.0012</v>
      </c>
      <c r="AV16" s="10">
        <f t="shared" si="8"/>
        <v>0.774193548387097</v>
      </c>
      <c r="AW16" s="8" t="s">
        <v>11</v>
      </c>
      <c r="AX16" s="7">
        <v>31.799</v>
      </c>
      <c r="AY16" s="9">
        <v>9.543</v>
      </c>
      <c r="AZ16" s="9">
        <v>0.0013</v>
      </c>
      <c r="BA16" s="11">
        <f t="shared" si="9"/>
        <v>0.498084291187739</v>
      </c>
    </row>
    <row r="17" ht="15" spans="1:53">
      <c r="A17" s="7" t="s">
        <v>16</v>
      </c>
      <c r="B17" s="8" t="s">
        <v>1</v>
      </c>
      <c r="C17" s="7">
        <v>21.978</v>
      </c>
      <c r="D17" s="8" t="s">
        <v>2</v>
      </c>
      <c r="E17" s="7">
        <v>29.059</v>
      </c>
      <c r="F17" s="9">
        <v>7.08140564</v>
      </c>
      <c r="G17" s="9">
        <v>0.007383878</v>
      </c>
      <c r="H17" s="10">
        <f t="shared" si="0"/>
        <v>0.338089652014652</v>
      </c>
      <c r="I17" s="8" t="s">
        <v>3</v>
      </c>
      <c r="J17" s="7">
        <v>26.252</v>
      </c>
      <c r="K17" s="9">
        <v>4.274</v>
      </c>
      <c r="L17" s="9">
        <v>0.052</v>
      </c>
      <c r="M17" s="10">
        <f t="shared" si="1"/>
        <v>0.904347826086956</v>
      </c>
      <c r="N17" s="8" t="s">
        <v>4</v>
      </c>
      <c r="O17" s="7">
        <v>30.831</v>
      </c>
      <c r="P17" s="9">
        <v>8.854</v>
      </c>
      <c r="Q17" s="9">
        <v>0.002</v>
      </c>
      <c r="R17" s="10">
        <f t="shared" si="2"/>
        <v>0.470588235294118</v>
      </c>
      <c r="S17" s="8" t="s">
        <v>5</v>
      </c>
      <c r="T17" s="7">
        <v>26.893</v>
      </c>
      <c r="U17" s="9">
        <v>4.915</v>
      </c>
      <c r="V17" s="9">
        <v>0.033</v>
      </c>
      <c r="W17" s="10">
        <f t="shared" si="3"/>
        <v>0.132026405281056</v>
      </c>
      <c r="X17" s="8" t="s">
        <v>6</v>
      </c>
      <c r="Y17" s="7">
        <v>27.181</v>
      </c>
      <c r="Z17" s="9">
        <v>5.204</v>
      </c>
      <c r="AA17" s="9">
        <v>0.027</v>
      </c>
      <c r="AB17" s="10">
        <f t="shared" si="4"/>
        <v>2.12264150943396</v>
      </c>
      <c r="AC17" s="8" t="s">
        <v>7</v>
      </c>
      <c r="AD17" s="7">
        <v>31.195</v>
      </c>
      <c r="AE17" s="9">
        <v>9.218</v>
      </c>
      <c r="AF17" s="9">
        <v>0.0017</v>
      </c>
      <c r="AG17" s="10">
        <f t="shared" si="5"/>
        <v>1.09677419354839</v>
      </c>
      <c r="AH17" s="8" t="s">
        <v>8</v>
      </c>
      <c r="AI17" s="7">
        <v>27.995</v>
      </c>
      <c r="AJ17" s="9">
        <v>6.017</v>
      </c>
      <c r="AK17" s="9">
        <v>0.015</v>
      </c>
      <c r="AL17" s="10">
        <f t="shared" si="6"/>
        <v>2.65017667844523</v>
      </c>
      <c r="AM17" s="8" t="s">
        <v>9</v>
      </c>
      <c r="AN17" s="7">
        <v>33.193</v>
      </c>
      <c r="AO17" s="9">
        <v>11.216</v>
      </c>
      <c r="AP17" s="9">
        <v>0.0004</v>
      </c>
      <c r="AQ17" s="10">
        <f t="shared" si="7"/>
        <v>0.952380952380952</v>
      </c>
      <c r="AR17" s="8" t="s">
        <v>10</v>
      </c>
      <c r="AS17" s="7">
        <v>31.439</v>
      </c>
      <c r="AT17" s="9">
        <v>9.462</v>
      </c>
      <c r="AU17" s="9">
        <v>0.0014</v>
      </c>
      <c r="AV17" s="10">
        <f t="shared" si="8"/>
        <v>0.903225806451613</v>
      </c>
      <c r="AW17" s="8" t="s">
        <v>11</v>
      </c>
      <c r="AX17" s="7">
        <v>31.653</v>
      </c>
      <c r="AY17" s="9">
        <v>9.675</v>
      </c>
      <c r="AZ17" s="9">
        <v>0.0012</v>
      </c>
      <c r="BA17" s="11">
        <f t="shared" si="9"/>
        <v>0.459770114942529</v>
      </c>
    </row>
    <row r="18" ht="15" spans="1:53">
      <c r="A18" s="7" t="s">
        <v>16</v>
      </c>
      <c r="B18" s="8" t="s">
        <v>1</v>
      </c>
      <c r="C18" s="7">
        <v>21.787</v>
      </c>
      <c r="D18" s="8" t="s">
        <v>2</v>
      </c>
      <c r="E18" s="7">
        <v>29.221</v>
      </c>
      <c r="F18" s="9">
        <v>7.433858871</v>
      </c>
      <c r="G18" s="9">
        <v>0.00578343</v>
      </c>
      <c r="H18" s="10">
        <f t="shared" si="0"/>
        <v>0.264809065934066</v>
      </c>
      <c r="I18" s="8" t="s">
        <v>3</v>
      </c>
      <c r="J18" s="7">
        <v>26.225</v>
      </c>
      <c r="K18" s="9">
        <v>4.438</v>
      </c>
      <c r="L18" s="9">
        <v>0.046</v>
      </c>
      <c r="M18" s="10">
        <f t="shared" si="1"/>
        <v>0.8</v>
      </c>
      <c r="N18" s="8" t="s">
        <v>4</v>
      </c>
      <c r="O18" s="7">
        <v>30.692</v>
      </c>
      <c r="P18" s="9">
        <v>8.905</v>
      </c>
      <c r="Q18" s="9">
        <v>0.002</v>
      </c>
      <c r="R18" s="10">
        <f t="shared" si="2"/>
        <v>0.470588235294118</v>
      </c>
      <c r="S18" s="8" t="s">
        <v>5</v>
      </c>
      <c r="T18" s="7">
        <v>26.675</v>
      </c>
      <c r="U18" s="9">
        <v>4.889</v>
      </c>
      <c r="V18" s="9">
        <v>0.034</v>
      </c>
      <c r="W18" s="10">
        <f t="shared" si="3"/>
        <v>0.136027205441088</v>
      </c>
      <c r="X18" s="8" t="s">
        <v>6</v>
      </c>
      <c r="Y18" s="7">
        <v>27.246</v>
      </c>
      <c r="Z18" s="9">
        <v>5.459</v>
      </c>
      <c r="AA18" s="9">
        <v>0.023</v>
      </c>
      <c r="AB18" s="10">
        <f t="shared" si="4"/>
        <v>1.80817610062893</v>
      </c>
      <c r="AC18" s="8" t="s">
        <v>7</v>
      </c>
      <c r="AD18" s="7">
        <v>31.371</v>
      </c>
      <c r="AE18" s="9">
        <v>9.584</v>
      </c>
      <c r="AF18" s="9">
        <v>0.0013</v>
      </c>
      <c r="AG18" s="10">
        <f t="shared" si="5"/>
        <v>0.838709677419355</v>
      </c>
      <c r="AH18" s="8" t="s">
        <v>8</v>
      </c>
      <c r="AI18" s="7">
        <v>27.936</v>
      </c>
      <c r="AJ18" s="9">
        <v>6.149</v>
      </c>
      <c r="AK18" s="9">
        <v>0.014</v>
      </c>
      <c r="AL18" s="10">
        <f t="shared" si="6"/>
        <v>2.47349823321555</v>
      </c>
      <c r="AM18" s="8" t="s">
        <v>9</v>
      </c>
      <c r="AN18" s="7">
        <v>32.782</v>
      </c>
      <c r="AO18" s="9">
        <v>10.995</v>
      </c>
      <c r="AP18" s="9">
        <v>0.0005</v>
      </c>
      <c r="AQ18" s="10">
        <f t="shared" si="7"/>
        <v>1.19047619047619</v>
      </c>
      <c r="AR18" s="8" t="s">
        <v>10</v>
      </c>
      <c r="AS18" s="7">
        <v>31.524</v>
      </c>
      <c r="AT18" s="9">
        <v>9.737</v>
      </c>
      <c r="AU18" s="9">
        <v>0.0012</v>
      </c>
      <c r="AV18" s="10">
        <f t="shared" si="8"/>
        <v>0.774193548387097</v>
      </c>
      <c r="AW18" s="8" t="s">
        <v>11</v>
      </c>
      <c r="AX18" s="7">
        <v>31.461</v>
      </c>
      <c r="AY18" s="9">
        <v>9.674</v>
      </c>
      <c r="AZ18" s="9">
        <v>0.0012</v>
      </c>
      <c r="BA18" s="11">
        <f t="shared" si="9"/>
        <v>0.459770114942529</v>
      </c>
    </row>
    <row r="19" ht="15" spans="1:53">
      <c r="A19" s="7" t="s">
        <v>17</v>
      </c>
      <c r="B19" s="8" t="s">
        <v>1</v>
      </c>
      <c r="C19" s="7">
        <v>25.21</v>
      </c>
      <c r="D19" s="8" t="s">
        <v>2</v>
      </c>
      <c r="E19" s="7">
        <v>30.298</v>
      </c>
      <c r="F19" s="9">
        <v>5.088108063</v>
      </c>
      <c r="G19" s="9">
        <v>0.029398614</v>
      </c>
      <c r="H19" s="10">
        <f t="shared" si="0"/>
        <v>1.34609038461538</v>
      </c>
      <c r="I19" s="8" t="s">
        <v>3</v>
      </c>
      <c r="J19" s="7">
        <v>27.983</v>
      </c>
      <c r="K19" s="9">
        <v>2.773</v>
      </c>
      <c r="L19" s="9">
        <v>0.146</v>
      </c>
      <c r="M19" s="10">
        <f t="shared" si="1"/>
        <v>2.53913043478261</v>
      </c>
      <c r="N19" s="8" t="s">
        <v>4</v>
      </c>
      <c r="O19" s="7">
        <v>32.266</v>
      </c>
      <c r="P19" s="9">
        <v>7.056</v>
      </c>
      <c r="Q19" s="9">
        <v>0.008</v>
      </c>
      <c r="R19" s="10">
        <f t="shared" si="2"/>
        <v>1.88235294117647</v>
      </c>
      <c r="S19" s="8" t="s">
        <v>5</v>
      </c>
      <c r="T19" s="7">
        <v>28.842</v>
      </c>
      <c r="U19" s="9">
        <v>3.632</v>
      </c>
      <c r="V19" s="9">
        <v>0.081</v>
      </c>
      <c r="W19" s="10">
        <f t="shared" si="3"/>
        <v>0.324064812962593</v>
      </c>
      <c r="X19" s="8" t="s">
        <v>6</v>
      </c>
      <c r="Y19" s="7">
        <v>28.595</v>
      </c>
      <c r="Z19" s="9">
        <v>3.385</v>
      </c>
      <c r="AA19" s="9">
        <v>0.096</v>
      </c>
      <c r="AB19" s="10">
        <f t="shared" si="4"/>
        <v>7.54716981132075</v>
      </c>
      <c r="AC19" s="8" t="s">
        <v>7</v>
      </c>
      <c r="AD19" s="7">
        <v>33.472</v>
      </c>
      <c r="AE19" s="9">
        <v>8.262</v>
      </c>
      <c r="AF19" s="9">
        <v>0.0033</v>
      </c>
      <c r="AG19" s="10">
        <f t="shared" si="5"/>
        <v>2.12903225806452</v>
      </c>
      <c r="AH19" s="8" t="s">
        <v>8</v>
      </c>
      <c r="AI19" s="7">
        <v>31.479</v>
      </c>
      <c r="AJ19" s="9">
        <v>6.269</v>
      </c>
      <c r="AK19" s="9">
        <v>0.013</v>
      </c>
      <c r="AL19" s="10">
        <f t="shared" si="6"/>
        <v>2.29681978798587</v>
      </c>
      <c r="AM19" s="8" t="s">
        <v>9</v>
      </c>
      <c r="AN19" s="7">
        <v>34.638</v>
      </c>
      <c r="AO19" s="9">
        <v>9.429</v>
      </c>
      <c r="AP19" s="9">
        <v>0.0015</v>
      </c>
      <c r="AQ19" s="10">
        <f t="shared" si="7"/>
        <v>3.57142857142857</v>
      </c>
      <c r="AR19" s="8" t="s">
        <v>10</v>
      </c>
      <c r="AS19" s="7">
        <v>33.859</v>
      </c>
      <c r="AT19" s="9">
        <v>8.649</v>
      </c>
      <c r="AU19" s="9">
        <v>0.0025</v>
      </c>
      <c r="AV19" s="10">
        <f t="shared" si="8"/>
        <v>1.61290322580645</v>
      </c>
      <c r="AW19" s="8" t="s">
        <v>11</v>
      </c>
      <c r="AX19" s="7">
        <v>32.394</v>
      </c>
      <c r="AY19" s="9">
        <v>7.185</v>
      </c>
      <c r="AZ19" s="9">
        <v>0.0069</v>
      </c>
      <c r="BA19" s="11">
        <f t="shared" si="9"/>
        <v>2.64367816091954</v>
      </c>
    </row>
    <row r="20" ht="15" spans="1:53">
      <c r="A20" s="7" t="s">
        <v>17</v>
      </c>
      <c r="B20" s="8" t="s">
        <v>1</v>
      </c>
      <c r="C20" s="7">
        <v>25.398</v>
      </c>
      <c r="D20" s="8" t="s">
        <v>2</v>
      </c>
      <c r="E20" s="7">
        <v>30.348</v>
      </c>
      <c r="F20" s="9">
        <v>4.94985199</v>
      </c>
      <c r="G20" s="9">
        <v>0.032355348</v>
      </c>
      <c r="H20" s="10">
        <f t="shared" si="0"/>
        <v>1.48147197802198</v>
      </c>
      <c r="I20" s="8" t="s">
        <v>3</v>
      </c>
      <c r="J20" s="7">
        <v>27.983</v>
      </c>
      <c r="K20" s="9">
        <v>2.585</v>
      </c>
      <c r="L20" s="9">
        <v>0.167</v>
      </c>
      <c r="M20" s="10">
        <f t="shared" si="1"/>
        <v>2.90434782608696</v>
      </c>
      <c r="N20" s="8" t="s">
        <v>4</v>
      </c>
      <c r="O20" s="7">
        <v>32.565</v>
      </c>
      <c r="P20" s="9">
        <v>7.167</v>
      </c>
      <c r="Q20" s="9">
        <v>0.007</v>
      </c>
      <c r="R20" s="10">
        <f t="shared" si="2"/>
        <v>1.64705882352941</v>
      </c>
      <c r="S20" s="8" t="s">
        <v>5</v>
      </c>
      <c r="T20" s="7">
        <v>29.364</v>
      </c>
      <c r="U20" s="9">
        <v>3.966</v>
      </c>
      <c r="V20" s="9">
        <v>0.064</v>
      </c>
      <c r="W20" s="10">
        <f t="shared" si="3"/>
        <v>0.256051210242048</v>
      </c>
      <c r="X20" s="8" t="s">
        <v>6</v>
      </c>
      <c r="Y20" s="7">
        <v>29.011</v>
      </c>
      <c r="Z20" s="9">
        <v>3.613</v>
      </c>
      <c r="AA20" s="9">
        <v>0.082</v>
      </c>
      <c r="AB20" s="10">
        <f t="shared" si="4"/>
        <v>6.44654088050314</v>
      </c>
      <c r="AC20" s="8" t="s">
        <v>7</v>
      </c>
      <c r="AD20" s="7">
        <v>33.437</v>
      </c>
      <c r="AE20" s="9">
        <v>8.039</v>
      </c>
      <c r="AF20" s="9">
        <v>0.0038</v>
      </c>
      <c r="AG20" s="10">
        <f t="shared" si="5"/>
        <v>2.45161290322581</v>
      </c>
      <c r="AH20" s="8" t="s">
        <v>8</v>
      </c>
      <c r="AI20" s="7">
        <v>31.78</v>
      </c>
      <c r="AJ20" s="9">
        <v>6.382</v>
      </c>
      <c r="AK20" s="9">
        <v>0.012</v>
      </c>
      <c r="AL20" s="10">
        <f t="shared" si="6"/>
        <v>2.12014134275618</v>
      </c>
      <c r="AM20" s="8" t="s">
        <v>9</v>
      </c>
      <c r="AN20" s="7">
        <v>34.284</v>
      </c>
      <c r="AO20" s="9">
        <v>8.886</v>
      </c>
      <c r="AP20" s="9">
        <v>0.0021</v>
      </c>
      <c r="AQ20" s="10">
        <f t="shared" si="7"/>
        <v>5</v>
      </c>
      <c r="AR20" s="8" t="s">
        <v>10</v>
      </c>
      <c r="AS20" s="7">
        <v>33.912</v>
      </c>
      <c r="AT20" s="9">
        <v>8.514</v>
      </c>
      <c r="AU20" s="9">
        <v>0.0027</v>
      </c>
      <c r="AV20" s="10">
        <f t="shared" si="8"/>
        <v>1.74193548387097</v>
      </c>
      <c r="AW20" s="8" t="s">
        <v>11</v>
      </c>
      <c r="AX20" s="7">
        <v>32.692</v>
      </c>
      <c r="AY20" s="9">
        <v>7.294</v>
      </c>
      <c r="AZ20" s="9">
        <v>0.0064</v>
      </c>
      <c r="BA20" s="11">
        <f t="shared" si="9"/>
        <v>2.45210727969349</v>
      </c>
    </row>
    <row r="21" ht="15" spans="1:53">
      <c r="A21" s="7" t="s">
        <v>17</v>
      </c>
      <c r="B21" s="8" t="s">
        <v>1</v>
      </c>
      <c r="C21" s="7">
        <v>25.45</v>
      </c>
      <c r="D21" s="8" t="s">
        <v>2</v>
      </c>
      <c r="E21" s="7">
        <v>30.459</v>
      </c>
      <c r="F21" s="9">
        <v>5.009420395</v>
      </c>
      <c r="G21" s="9">
        <v>0.031046611</v>
      </c>
      <c r="H21" s="10">
        <f t="shared" si="0"/>
        <v>1.42154812271062</v>
      </c>
      <c r="I21" s="8" t="s">
        <v>3</v>
      </c>
      <c r="J21" s="7">
        <v>28.417</v>
      </c>
      <c r="K21" s="9">
        <v>2.967</v>
      </c>
      <c r="L21" s="9">
        <v>0.128</v>
      </c>
      <c r="M21" s="10">
        <f t="shared" si="1"/>
        <v>2.22608695652174</v>
      </c>
      <c r="N21" s="8" t="s">
        <v>4</v>
      </c>
      <c r="O21" s="7">
        <v>32.467</v>
      </c>
      <c r="P21" s="9">
        <v>7.017</v>
      </c>
      <c r="Q21" s="9">
        <v>0.008</v>
      </c>
      <c r="R21" s="10">
        <f t="shared" si="2"/>
        <v>1.88235294117647</v>
      </c>
      <c r="S21" s="8" t="s">
        <v>5</v>
      </c>
      <c r="T21" s="7">
        <v>29.211</v>
      </c>
      <c r="U21" s="9">
        <v>3.761</v>
      </c>
      <c r="V21" s="9">
        <v>0.074</v>
      </c>
      <c r="W21" s="10">
        <f t="shared" si="3"/>
        <v>0.296059211842368</v>
      </c>
      <c r="X21" s="8" t="s">
        <v>6</v>
      </c>
      <c r="Y21" s="7">
        <v>28.88</v>
      </c>
      <c r="Z21" s="9">
        <v>3.431</v>
      </c>
      <c r="AA21" s="9">
        <v>0.093</v>
      </c>
      <c r="AB21" s="10">
        <f t="shared" si="4"/>
        <v>7.31132075471698</v>
      </c>
      <c r="AC21" s="8" t="s">
        <v>7</v>
      </c>
      <c r="AD21" s="7">
        <v>33.459</v>
      </c>
      <c r="AE21" s="9">
        <v>8.009</v>
      </c>
      <c r="AF21" s="9">
        <v>0.0039</v>
      </c>
      <c r="AG21" s="10">
        <f t="shared" si="5"/>
        <v>2.51612903225806</v>
      </c>
      <c r="AH21" s="8" t="s">
        <v>8</v>
      </c>
      <c r="AI21" s="7">
        <v>31.872</v>
      </c>
      <c r="AJ21" s="9">
        <v>6.422</v>
      </c>
      <c r="AK21" s="9">
        <v>0.012</v>
      </c>
      <c r="AL21" s="10">
        <f t="shared" si="6"/>
        <v>2.12014134275618</v>
      </c>
      <c r="AM21" s="8" t="s">
        <v>9</v>
      </c>
      <c r="AN21" s="7">
        <v>34.446</v>
      </c>
      <c r="AO21" s="9">
        <v>8.997</v>
      </c>
      <c r="AP21" s="9">
        <v>0.002</v>
      </c>
      <c r="AQ21" s="10">
        <f t="shared" si="7"/>
        <v>4.76190476190476</v>
      </c>
      <c r="AR21" s="8" t="s">
        <v>10</v>
      </c>
      <c r="AS21" s="7">
        <v>34.104</v>
      </c>
      <c r="AT21" s="9">
        <v>8.654</v>
      </c>
      <c r="AU21" s="9">
        <v>0.0025</v>
      </c>
      <c r="AV21" s="10">
        <f t="shared" si="8"/>
        <v>1.61290322580645</v>
      </c>
      <c r="AW21" s="8" t="s">
        <v>11</v>
      </c>
      <c r="AX21" s="7">
        <v>32.638</v>
      </c>
      <c r="AY21" s="9">
        <v>7.189</v>
      </c>
      <c r="AZ21" s="9">
        <v>0.0069</v>
      </c>
      <c r="BA21" s="11">
        <f t="shared" si="9"/>
        <v>2.64367816091954</v>
      </c>
    </row>
    <row r="22" ht="15" spans="1:53">
      <c r="A22" s="7" t="s">
        <v>18</v>
      </c>
      <c r="B22" s="8" t="s">
        <v>1</v>
      </c>
      <c r="C22" s="7">
        <v>23.857</v>
      </c>
      <c r="D22" s="8" t="s">
        <v>2</v>
      </c>
      <c r="E22" s="7">
        <v>28.392</v>
      </c>
      <c r="F22" s="9">
        <v>4.534893417</v>
      </c>
      <c r="G22" s="9">
        <v>0.043138104</v>
      </c>
      <c r="H22" s="10">
        <f t="shared" si="0"/>
        <v>1.97518791208791</v>
      </c>
      <c r="I22" s="8" t="s">
        <v>3</v>
      </c>
      <c r="J22" s="7">
        <v>26.504</v>
      </c>
      <c r="K22" s="9">
        <v>2.646</v>
      </c>
      <c r="L22" s="9">
        <v>0.16</v>
      </c>
      <c r="M22" s="10">
        <f t="shared" si="1"/>
        <v>2.78260869565217</v>
      </c>
      <c r="N22" s="8" t="s">
        <v>4</v>
      </c>
      <c r="O22" s="7">
        <v>31.118</v>
      </c>
      <c r="P22" s="9">
        <v>7.261</v>
      </c>
      <c r="Q22" s="9">
        <v>0.007</v>
      </c>
      <c r="R22" s="10">
        <f t="shared" si="2"/>
        <v>1.64705882352941</v>
      </c>
      <c r="S22" s="8" t="s">
        <v>5</v>
      </c>
      <c r="T22" s="7">
        <v>26.53</v>
      </c>
      <c r="U22" s="9">
        <v>2.672</v>
      </c>
      <c r="V22" s="9">
        <v>0.157</v>
      </c>
      <c r="W22" s="10">
        <f t="shared" si="3"/>
        <v>0.628125625125025</v>
      </c>
      <c r="X22" s="8" t="s">
        <v>6</v>
      </c>
      <c r="Y22" s="7">
        <v>27.762</v>
      </c>
      <c r="Z22" s="9">
        <v>3.905</v>
      </c>
      <c r="AA22" s="9">
        <v>0.067</v>
      </c>
      <c r="AB22" s="10">
        <f t="shared" si="4"/>
        <v>5.26729559748428</v>
      </c>
      <c r="AC22" s="8" t="s">
        <v>7</v>
      </c>
      <c r="AD22" s="7">
        <v>32.198</v>
      </c>
      <c r="AE22" s="9">
        <v>8.341</v>
      </c>
      <c r="AF22" s="9">
        <v>0.0031</v>
      </c>
      <c r="AG22" s="10">
        <f t="shared" si="5"/>
        <v>2</v>
      </c>
      <c r="AH22" s="8" t="s">
        <v>8</v>
      </c>
      <c r="AI22" s="7">
        <v>29.831</v>
      </c>
      <c r="AJ22" s="9">
        <v>5.973</v>
      </c>
      <c r="AK22" s="9">
        <v>0.016</v>
      </c>
      <c r="AL22" s="10">
        <f t="shared" si="6"/>
        <v>2.82685512367491</v>
      </c>
      <c r="AM22" s="8" t="s">
        <v>9</v>
      </c>
      <c r="AN22" s="7">
        <v>33.245</v>
      </c>
      <c r="AO22" s="9">
        <v>9.387</v>
      </c>
      <c r="AP22" s="9">
        <v>0.0015</v>
      </c>
      <c r="AQ22" s="10">
        <f t="shared" si="7"/>
        <v>3.57142857142857</v>
      </c>
      <c r="AR22" s="8" t="s">
        <v>10</v>
      </c>
      <c r="AS22" s="7">
        <v>33.986</v>
      </c>
      <c r="AT22" s="9">
        <v>10.128</v>
      </c>
      <c r="AU22" s="9">
        <v>0.0009</v>
      </c>
      <c r="AV22" s="10">
        <f t="shared" si="8"/>
        <v>0.580645161290323</v>
      </c>
      <c r="AW22" s="8" t="s">
        <v>11</v>
      </c>
      <c r="AX22" s="7">
        <v>32.539</v>
      </c>
      <c r="AY22" s="9">
        <v>8.682</v>
      </c>
      <c r="AZ22" s="9">
        <v>0.0024</v>
      </c>
      <c r="BA22" s="11">
        <f t="shared" si="9"/>
        <v>0.919540229885057</v>
      </c>
    </row>
    <row r="23" ht="15" spans="1:53">
      <c r="A23" s="7" t="s">
        <v>18</v>
      </c>
      <c r="B23" s="8" t="s">
        <v>1</v>
      </c>
      <c r="C23" s="7">
        <v>24.528</v>
      </c>
      <c r="D23" s="8" t="s">
        <v>2</v>
      </c>
      <c r="E23" s="7">
        <v>28.91</v>
      </c>
      <c r="F23" s="9">
        <v>4.381498337</v>
      </c>
      <c r="G23" s="9">
        <v>0.047977496</v>
      </c>
      <c r="H23" s="10">
        <f t="shared" si="0"/>
        <v>2.19677179487179</v>
      </c>
      <c r="I23" s="8" t="s">
        <v>3</v>
      </c>
      <c r="J23" s="7">
        <v>27.15</v>
      </c>
      <c r="K23" s="9">
        <v>2.622</v>
      </c>
      <c r="L23" s="9">
        <v>0.162</v>
      </c>
      <c r="M23" s="10">
        <f t="shared" si="1"/>
        <v>2.81739130434783</v>
      </c>
      <c r="N23" s="8" t="s">
        <v>4</v>
      </c>
      <c r="O23" s="7">
        <v>31.408</v>
      </c>
      <c r="P23" s="9">
        <v>6.88</v>
      </c>
      <c r="Q23" s="9">
        <v>0.008</v>
      </c>
      <c r="R23" s="10">
        <f t="shared" si="2"/>
        <v>1.88235294117647</v>
      </c>
      <c r="S23" s="8" t="s">
        <v>5</v>
      </c>
      <c r="T23" s="7">
        <v>27.177</v>
      </c>
      <c r="U23" s="9">
        <v>2.649</v>
      </c>
      <c r="V23" s="9">
        <v>0.159</v>
      </c>
      <c r="W23" s="10">
        <f t="shared" si="3"/>
        <v>0.636127225445089</v>
      </c>
      <c r="X23" s="8" t="s">
        <v>6</v>
      </c>
      <c r="Y23" s="7">
        <v>28.35</v>
      </c>
      <c r="Z23" s="9">
        <v>3.822</v>
      </c>
      <c r="AA23" s="9">
        <v>0.071</v>
      </c>
      <c r="AB23" s="10">
        <f t="shared" si="4"/>
        <v>5.58176100628931</v>
      </c>
      <c r="AC23" s="8" t="s">
        <v>7</v>
      </c>
      <c r="AD23" s="7">
        <v>32.848</v>
      </c>
      <c r="AE23" s="9">
        <v>8.32</v>
      </c>
      <c r="AF23" s="9">
        <v>0.0031</v>
      </c>
      <c r="AG23" s="10">
        <f t="shared" si="5"/>
        <v>2</v>
      </c>
      <c r="AH23" s="8" t="s">
        <v>8</v>
      </c>
      <c r="AI23" s="7">
        <v>30.534</v>
      </c>
      <c r="AJ23" s="9">
        <v>6.006</v>
      </c>
      <c r="AK23" s="9">
        <v>0.016</v>
      </c>
      <c r="AL23" s="10">
        <f t="shared" si="6"/>
        <v>2.82685512367491</v>
      </c>
      <c r="AM23" s="8" t="s">
        <v>9</v>
      </c>
      <c r="AN23" s="7">
        <v>33.844</v>
      </c>
      <c r="AO23" s="9">
        <v>9.316</v>
      </c>
      <c r="AP23" s="9">
        <v>0.0016</v>
      </c>
      <c r="AQ23" s="10">
        <f t="shared" si="7"/>
        <v>3.80952380952381</v>
      </c>
      <c r="AR23" s="8" t="s">
        <v>10</v>
      </c>
      <c r="AS23" s="7">
        <v>34.215</v>
      </c>
      <c r="AT23" s="9">
        <v>9.687</v>
      </c>
      <c r="AU23" s="9">
        <v>0.0012</v>
      </c>
      <c r="AV23" s="10">
        <f t="shared" si="8"/>
        <v>0.774193548387097</v>
      </c>
      <c r="AW23" s="8" t="s">
        <v>11</v>
      </c>
      <c r="AX23" s="7">
        <v>33.3</v>
      </c>
      <c r="AY23" s="9">
        <v>8.772</v>
      </c>
      <c r="AZ23" s="9">
        <v>0.0023</v>
      </c>
      <c r="BA23" s="11">
        <f t="shared" si="9"/>
        <v>0.881226053639847</v>
      </c>
    </row>
    <row r="24" ht="15" spans="1:53">
      <c r="A24" s="7" t="s">
        <v>18</v>
      </c>
      <c r="B24" s="8" t="s">
        <v>1</v>
      </c>
      <c r="C24" s="7">
        <v>24.504</v>
      </c>
      <c r="D24" s="8" t="s">
        <v>2</v>
      </c>
      <c r="E24" s="7">
        <v>29.045</v>
      </c>
      <c r="F24" s="9">
        <v>4.540719986</v>
      </c>
      <c r="G24" s="9">
        <v>0.042964235</v>
      </c>
      <c r="H24" s="10">
        <f t="shared" si="0"/>
        <v>1.96722687728938</v>
      </c>
      <c r="I24" s="8" t="s">
        <v>3</v>
      </c>
      <c r="J24" s="7">
        <v>27.018</v>
      </c>
      <c r="K24" s="9">
        <v>2.514</v>
      </c>
      <c r="L24" s="9">
        <v>0.175</v>
      </c>
      <c r="M24" s="10">
        <f t="shared" si="1"/>
        <v>3.04347826086956</v>
      </c>
      <c r="N24" s="8" t="s">
        <v>4</v>
      </c>
      <c r="O24" s="7">
        <v>31.983</v>
      </c>
      <c r="P24" s="9">
        <v>7.48</v>
      </c>
      <c r="Q24" s="9">
        <v>0.006</v>
      </c>
      <c r="R24" s="10">
        <f t="shared" si="2"/>
        <v>1.41176470588235</v>
      </c>
      <c r="S24" s="8" t="s">
        <v>5</v>
      </c>
      <c r="T24" s="7">
        <v>26.914</v>
      </c>
      <c r="U24" s="9">
        <v>2.41</v>
      </c>
      <c r="V24" s="9">
        <v>0.188</v>
      </c>
      <c r="W24" s="10">
        <f t="shared" si="3"/>
        <v>0.752150430086017</v>
      </c>
      <c r="X24" s="8" t="s">
        <v>6</v>
      </c>
      <c r="Y24" s="7">
        <v>28.222</v>
      </c>
      <c r="Z24" s="9">
        <v>3.718</v>
      </c>
      <c r="AA24" s="9">
        <v>0.076</v>
      </c>
      <c r="AB24" s="10">
        <f t="shared" si="4"/>
        <v>5.9748427672956</v>
      </c>
      <c r="AC24" s="8" t="s">
        <v>7</v>
      </c>
      <c r="AD24" s="7">
        <v>32.695</v>
      </c>
      <c r="AE24" s="9">
        <v>8.191</v>
      </c>
      <c r="AF24" s="9">
        <v>0.0034</v>
      </c>
      <c r="AG24" s="10">
        <f t="shared" si="5"/>
        <v>2.19354838709677</v>
      </c>
      <c r="AH24" s="8" t="s">
        <v>8</v>
      </c>
      <c r="AI24" s="7">
        <v>30.179</v>
      </c>
      <c r="AJ24" s="9">
        <v>5.675</v>
      </c>
      <c r="AK24" s="9">
        <v>0.02</v>
      </c>
      <c r="AL24" s="10">
        <f t="shared" si="6"/>
        <v>3.53356890459364</v>
      </c>
      <c r="AM24" s="8" t="s">
        <v>9</v>
      </c>
      <c r="AN24" s="7">
        <v>33.728</v>
      </c>
      <c r="AO24" s="9">
        <v>9.225</v>
      </c>
      <c r="AP24" s="9">
        <v>0.0017</v>
      </c>
      <c r="AQ24" s="10">
        <f t="shared" si="7"/>
        <v>4.04761904761905</v>
      </c>
      <c r="AR24" s="8" t="s">
        <v>10</v>
      </c>
      <c r="AS24" s="7">
        <v>34.118</v>
      </c>
      <c r="AT24" s="9">
        <v>9.614</v>
      </c>
      <c r="AU24" s="9">
        <v>0.0013</v>
      </c>
      <c r="AV24" s="10">
        <f t="shared" si="8"/>
        <v>0.838709677419355</v>
      </c>
      <c r="AW24" s="8" t="s">
        <v>11</v>
      </c>
      <c r="AX24" s="7">
        <v>33.299</v>
      </c>
      <c r="AY24" s="9">
        <v>8.795</v>
      </c>
      <c r="AZ24" s="9">
        <v>0.0023</v>
      </c>
      <c r="BA24" s="11">
        <f t="shared" si="9"/>
        <v>0.881226053639847</v>
      </c>
    </row>
    <row r="25" ht="15" spans="1:53">
      <c r="A25" s="7" t="s">
        <v>19</v>
      </c>
      <c r="B25" s="8" t="s">
        <v>1</v>
      </c>
      <c r="C25" s="7">
        <v>24.446</v>
      </c>
      <c r="D25" s="8" t="s">
        <v>2</v>
      </c>
      <c r="E25" s="7">
        <v>29.865</v>
      </c>
      <c r="F25" s="9">
        <v>5.418685983</v>
      </c>
      <c r="G25" s="9">
        <v>0.023378303</v>
      </c>
      <c r="H25" s="10">
        <f t="shared" si="0"/>
        <v>1.07043511904762</v>
      </c>
      <c r="I25" s="8" t="s">
        <v>3</v>
      </c>
      <c r="J25" s="7">
        <v>28.546</v>
      </c>
      <c r="K25" s="9">
        <v>4.099437605</v>
      </c>
      <c r="L25" s="9">
        <v>0.058337299</v>
      </c>
      <c r="M25" s="10">
        <f t="shared" si="1"/>
        <v>1.01456172173913</v>
      </c>
      <c r="N25" s="8" t="s">
        <v>4</v>
      </c>
      <c r="O25" s="7">
        <v>32.487</v>
      </c>
      <c r="P25" s="9">
        <v>8.041316875</v>
      </c>
      <c r="Q25" s="9">
        <v>0.003795967</v>
      </c>
      <c r="R25" s="10">
        <f t="shared" si="2"/>
        <v>0.893168705882353</v>
      </c>
      <c r="S25" s="8" t="s">
        <v>5</v>
      </c>
      <c r="T25" s="7">
        <v>26.387</v>
      </c>
      <c r="U25" s="9">
        <v>1.941098807</v>
      </c>
      <c r="V25" s="9">
        <v>0.260418021</v>
      </c>
      <c r="W25" s="10">
        <f t="shared" si="3"/>
        <v>1.04188046009202</v>
      </c>
      <c r="X25" s="8" t="s">
        <v>6</v>
      </c>
      <c r="Y25" s="7">
        <v>30.544</v>
      </c>
      <c r="Z25" s="9">
        <v>6.098307194</v>
      </c>
      <c r="AA25" s="9">
        <v>0.014595757</v>
      </c>
      <c r="AB25" s="10">
        <f t="shared" si="4"/>
        <v>1.14746517295597</v>
      </c>
      <c r="AC25" s="8" t="s">
        <v>7</v>
      </c>
      <c r="AD25" s="7">
        <v>33.684</v>
      </c>
      <c r="AE25" s="9">
        <v>9.238206487</v>
      </c>
      <c r="AF25" s="9">
        <v>0.001655857</v>
      </c>
      <c r="AG25" s="10">
        <f t="shared" si="5"/>
        <v>1.06829483870968</v>
      </c>
      <c r="AH25" s="8" t="s">
        <v>8</v>
      </c>
      <c r="AI25" s="7">
        <v>32.113</v>
      </c>
      <c r="AJ25" s="9">
        <v>7.667304059</v>
      </c>
      <c r="AK25" s="9">
        <v>0.004919393</v>
      </c>
      <c r="AL25" s="10">
        <f t="shared" si="6"/>
        <v>0.869150706713781</v>
      </c>
      <c r="AM25" s="8" t="s">
        <v>9</v>
      </c>
      <c r="AN25" s="7">
        <v>35.234</v>
      </c>
      <c r="AO25" s="9">
        <v>10.7883081</v>
      </c>
      <c r="AP25" s="9">
        <v>0.000565452</v>
      </c>
      <c r="AQ25" s="10">
        <f t="shared" si="7"/>
        <v>1.34631428571429</v>
      </c>
      <c r="AR25" s="8" t="s">
        <v>10</v>
      </c>
      <c r="AS25" s="7">
        <v>33.654</v>
      </c>
      <c r="AT25" s="9">
        <v>9.208308086</v>
      </c>
      <c r="AU25" s="9">
        <v>0.001690531</v>
      </c>
      <c r="AV25" s="10">
        <f t="shared" si="8"/>
        <v>1.09066516129032</v>
      </c>
      <c r="AW25" s="8" t="s">
        <v>11</v>
      </c>
      <c r="AX25" s="7">
        <v>32.925</v>
      </c>
      <c r="AY25" s="9">
        <v>8.47848712</v>
      </c>
      <c r="AZ25" s="9">
        <v>0.002803632</v>
      </c>
      <c r="BA25" s="11">
        <f t="shared" si="9"/>
        <v>1.07418850574713</v>
      </c>
    </row>
    <row r="26" ht="15" spans="1:53">
      <c r="A26" s="7" t="s">
        <v>19</v>
      </c>
      <c r="B26" s="8" t="s">
        <v>1</v>
      </c>
      <c r="C26" s="7">
        <v>23.739</v>
      </c>
      <c r="D26" s="8" t="s">
        <v>2</v>
      </c>
      <c r="E26" s="7">
        <v>29.165</v>
      </c>
      <c r="F26" s="9">
        <v>5.425569144</v>
      </c>
      <c r="G26" s="9">
        <v>0.02326703</v>
      </c>
      <c r="H26" s="10">
        <f t="shared" si="0"/>
        <v>1.0653402014652</v>
      </c>
      <c r="I26" s="8" t="s">
        <v>3</v>
      </c>
      <c r="J26" s="7">
        <v>28.164</v>
      </c>
      <c r="K26" s="9">
        <v>4.425088211</v>
      </c>
      <c r="L26" s="9">
        <v>0.046549574</v>
      </c>
      <c r="M26" s="10">
        <f t="shared" si="1"/>
        <v>0.809557808695652</v>
      </c>
      <c r="N26" s="8" t="s">
        <v>4</v>
      </c>
      <c r="O26" s="7">
        <v>31.637</v>
      </c>
      <c r="P26" s="9">
        <v>7.897780432</v>
      </c>
      <c r="Q26" s="9">
        <v>0.004193061</v>
      </c>
      <c r="R26" s="10">
        <f t="shared" si="2"/>
        <v>0.986602588235294</v>
      </c>
      <c r="S26" s="8" t="s">
        <v>5</v>
      </c>
      <c r="T26" s="7">
        <v>25.843</v>
      </c>
      <c r="U26" s="9">
        <v>2.103539083</v>
      </c>
      <c r="V26" s="9">
        <v>0.232686742</v>
      </c>
      <c r="W26" s="10">
        <f t="shared" si="3"/>
        <v>0.930933154630926</v>
      </c>
      <c r="X26" s="8" t="s">
        <v>6</v>
      </c>
      <c r="Y26" s="7">
        <v>30.246</v>
      </c>
      <c r="Z26" s="9">
        <v>6.506803691</v>
      </c>
      <c r="AA26" s="9">
        <v>0.010996562</v>
      </c>
      <c r="AB26" s="10">
        <f t="shared" si="4"/>
        <v>0.864509591194969</v>
      </c>
      <c r="AC26" s="8" t="s">
        <v>7</v>
      </c>
      <c r="AD26" s="7">
        <v>33.11</v>
      </c>
      <c r="AE26" s="9">
        <v>9.370749075</v>
      </c>
      <c r="AF26" s="9">
        <v>0.001510509</v>
      </c>
      <c r="AG26" s="10">
        <f t="shared" si="5"/>
        <v>0.974521935483871</v>
      </c>
      <c r="AH26" s="8" t="s">
        <v>8</v>
      </c>
      <c r="AI26" s="7">
        <v>31.678</v>
      </c>
      <c r="AJ26" s="9">
        <v>7.938600132</v>
      </c>
      <c r="AK26" s="9">
        <v>0.004076085</v>
      </c>
      <c r="AL26" s="10">
        <f t="shared" si="6"/>
        <v>0.720156360424028</v>
      </c>
      <c r="AM26" s="8" t="s">
        <v>9</v>
      </c>
      <c r="AN26" s="7">
        <v>35.505</v>
      </c>
      <c r="AO26" s="9">
        <v>11.76613071</v>
      </c>
      <c r="AP26" s="9">
        <v>0.000287106</v>
      </c>
      <c r="AQ26" s="10">
        <f t="shared" si="7"/>
        <v>0.683585714285714</v>
      </c>
      <c r="AR26" s="8" t="s">
        <v>10</v>
      </c>
      <c r="AS26" s="7">
        <v>33.259</v>
      </c>
      <c r="AT26" s="9">
        <v>9.520278603</v>
      </c>
      <c r="AU26" s="9">
        <v>0.001361791</v>
      </c>
      <c r="AV26" s="10">
        <f t="shared" si="8"/>
        <v>0.878574838709677</v>
      </c>
      <c r="AW26" s="8" t="s">
        <v>11</v>
      </c>
      <c r="AX26" s="7">
        <v>32.586</v>
      </c>
      <c r="AY26" s="9">
        <v>8.847202882</v>
      </c>
      <c r="AZ26" s="9">
        <v>0.002171334</v>
      </c>
      <c r="BA26" s="11">
        <f t="shared" si="9"/>
        <v>0.831928735632184</v>
      </c>
    </row>
    <row r="27" ht="15" spans="1:53">
      <c r="A27" s="7" t="s">
        <v>19</v>
      </c>
      <c r="B27" s="8" t="s">
        <v>1</v>
      </c>
      <c r="C27" s="7">
        <v>24.163</v>
      </c>
      <c r="D27" s="8" t="s">
        <v>2</v>
      </c>
      <c r="E27" s="7">
        <v>29.776</v>
      </c>
      <c r="F27" s="9">
        <v>5.612280479</v>
      </c>
      <c r="G27" s="9">
        <v>0.020442558</v>
      </c>
      <c r="H27" s="10">
        <f t="shared" si="0"/>
        <v>0.93601456043956</v>
      </c>
      <c r="I27" s="8" t="s">
        <v>3</v>
      </c>
      <c r="J27" s="7">
        <v>28.484</v>
      </c>
      <c r="K27" s="9">
        <v>4.32017796</v>
      </c>
      <c r="L27" s="9">
        <v>0.050060692</v>
      </c>
      <c r="M27" s="10">
        <f t="shared" si="1"/>
        <v>0.870620730434782</v>
      </c>
      <c r="N27" s="8" t="s">
        <v>4</v>
      </c>
      <c r="O27" s="7">
        <v>32.198</v>
      </c>
      <c r="P27" s="9">
        <v>8.034293839</v>
      </c>
      <c r="Q27" s="9">
        <v>0.003814491</v>
      </c>
      <c r="R27" s="10">
        <f t="shared" si="2"/>
        <v>0.897527294117647</v>
      </c>
      <c r="S27" s="8" t="s">
        <v>5</v>
      </c>
      <c r="T27" s="7">
        <v>26.144</v>
      </c>
      <c r="U27" s="9">
        <v>1.980171688</v>
      </c>
      <c r="V27" s="9">
        <v>0.253459705</v>
      </c>
      <c r="W27" s="10">
        <f t="shared" si="3"/>
        <v>1.01404162832567</v>
      </c>
      <c r="X27" s="8" t="s">
        <v>6</v>
      </c>
      <c r="Y27" s="7">
        <v>30.332</v>
      </c>
      <c r="Z27" s="9">
        <v>6.168128964</v>
      </c>
      <c r="AA27" s="9">
        <v>0.01390619</v>
      </c>
      <c r="AB27" s="10">
        <f t="shared" si="4"/>
        <v>1.09325393081761</v>
      </c>
      <c r="AC27" s="8" t="s">
        <v>7</v>
      </c>
      <c r="AD27" s="7">
        <v>33.383</v>
      </c>
      <c r="AE27" s="9">
        <v>9.219981595</v>
      </c>
      <c r="AF27" s="9">
        <v>0.001676907</v>
      </c>
      <c r="AG27" s="10">
        <f t="shared" si="5"/>
        <v>1.08187548387097</v>
      </c>
      <c r="AH27" s="8" t="s">
        <v>8</v>
      </c>
      <c r="AI27" s="7">
        <v>32.255</v>
      </c>
      <c r="AJ27" s="9">
        <v>8.092002977</v>
      </c>
      <c r="AK27" s="9">
        <v>0.003664919</v>
      </c>
      <c r="AL27" s="10">
        <f t="shared" si="6"/>
        <v>0.647512190812721</v>
      </c>
      <c r="AM27" s="8" t="s">
        <v>9</v>
      </c>
      <c r="AN27" s="7">
        <v>35.475</v>
      </c>
      <c r="AO27" s="9">
        <v>11.31200987</v>
      </c>
      <c r="AP27" s="9">
        <v>0.00039332</v>
      </c>
      <c r="AQ27" s="10">
        <f t="shared" si="7"/>
        <v>0.93647619047619</v>
      </c>
      <c r="AR27" s="8" t="s">
        <v>10</v>
      </c>
      <c r="AS27" s="7">
        <v>33.51</v>
      </c>
      <c r="AT27" s="9">
        <v>9.34678307</v>
      </c>
      <c r="AU27" s="9">
        <v>0.001535812</v>
      </c>
      <c r="AV27" s="10">
        <f t="shared" si="8"/>
        <v>0.990846451612903</v>
      </c>
      <c r="AW27" s="8" t="s">
        <v>11</v>
      </c>
      <c r="AX27" s="7">
        <v>32.743</v>
      </c>
      <c r="AY27" s="9">
        <v>8.579970995</v>
      </c>
      <c r="AZ27" s="9">
        <v>0.002613192</v>
      </c>
      <c r="BA27" s="11">
        <f t="shared" si="9"/>
        <v>1.00122298850575</v>
      </c>
    </row>
    <row r="28" ht="15" spans="1:53">
      <c r="A28" s="7" t="s">
        <v>20</v>
      </c>
      <c r="B28" s="8" t="s">
        <v>1</v>
      </c>
      <c r="C28" s="7">
        <v>24.684</v>
      </c>
      <c r="D28" s="8" t="s">
        <v>2</v>
      </c>
      <c r="E28" s="7">
        <v>29.93</v>
      </c>
      <c r="F28" s="9">
        <v>4.945731354</v>
      </c>
      <c r="G28" s="9">
        <v>0.025072842</v>
      </c>
      <c r="H28" s="10">
        <f t="shared" si="0"/>
        <v>1.1480239010989</v>
      </c>
      <c r="I28" s="8" t="s">
        <v>3</v>
      </c>
      <c r="J28" s="7">
        <v>28.395</v>
      </c>
      <c r="K28" s="9">
        <v>3.71</v>
      </c>
      <c r="L28" s="9">
        <v>0.076</v>
      </c>
      <c r="M28" s="10">
        <f t="shared" si="1"/>
        <v>1.32173913043478</v>
      </c>
      <c r="N28" s="8" t="s">
        <v>4</v>
      </c>
      <c r="O28" s="7">
        <v>32.748</v>
      </c>
      <c r="P28" s="9">
        <v>8.064</v>
      </c>
      <c r="Q28" s="9">
        <v>0.004</v>
      </c>
      <c r="R28" s="10">
        <f t="shared" si="2"/>
        <v>0.941176470588235</v>
      </c>
      <c r="S28" s="8" t="s">
        <v>5</v>
      </c>
      <c r="T28" s="7">
        <v>26.692</v>
      </c>
      <c r="U28" s="9">
        <v>2.007</v>
      </c>
      <c r="V28" s="9">
        <v>0.249</v>
      </c>
      <c r="W28" s="10">
        <f t="shared" si="3"/>
        <v>0.99619923984797</v>
      </c>
      <c r="X28" s="8" t="s">
        <v>6</v>
      </c>
      <c r="Y28" s="7">
        <v>30.185</v>
      </c>
      <c r="Z28" s="9">
        <v>5.501</v>
      </c>
      <c r="AA28" s="9">
        <v>0.022</v>
      </c>
      <c r="AB28" s="10">
        <f t="shared" si="4"/>
        <v>1.72955974842767</v>
      </c>
      <c r="AC28" s="8" t="s">
        <v>7</v>
      </c>
      <c r="AD28" s="7">
        <v>37.618</v>
      </c>
      <c r="AE28" s="9">
        <v>12.933</v>
      </c>
      <c r="AF28" s="9">
        <v>0.00013</v>
      </c>
      <c r="AG28" s="10">
        <f t="shared" si="5"/>
        <v>0.0838709677419355</v>
      </c>
      <c r="AH28" s="8" t="s">
        <v>8</v>
      </c>
      <c r="AI28" s="7">
        <v>30.097</v>
      </c>
      <c r="AJ28" s="9">
        <v>5.413</v>
      </c>
      <c r="AK28" s="9">
        <v>0.023</v>
      </c>
      <c r="AL28" s="10">
        <f t="shared" si="6"/>
        <v>4.06360424028269</v>
      </c>
      <c r="AM28" s="8" t="s">
        <v>9</v>
      </c>
      <c r="AN28" s="7">
        <v>31.664</v>
      </c>
      <c r="AO28" s="9">
        <v>6.98</v>
      </c>
      <c r="AP28" s="9">
        <v>0.0079</v>
      </c>
      <c r="AQ28" s="10">
        <f t="shared" si="7"/>
        <v>18.8095238095238</v>
      </c>
      <c r="AR28" s="8" t="s">
        <v>10</v>
      </c>
      <c r="AS28" s="7">
        <v>33.782</v>
      </c>
      <c r="AT28" s="9">
        <v>9.098</v>
      </c>
      <c r="AU28" s="9">
        <v>0.0018</v>
      </c>
      <c r="AV28" s="10">
        <f t="shared" si="8"/>
        <v>1.16129032258065</v>
      </c>
      <c r="AW28" s="8" t="s">
        <v>11</v>
      </c>
      <c r="AX28" s="7">
        <v>32.592</v>
      </c>
      <c r="AY28" s="9">
        <v>7.908</v>
      </c>
      <c r="AZ28" s="9">
        <v>0.0042</v>
      </c>
      <c r="BA28" s="11">
        <f t="shared" si="9"/>
        <v>1.60919540229885</v>
      </c>
    </row>
    <row r="29" ht="15" spans="1:53">
      <c r="A29" s="7" t="s">
        <v>20</v>
      </c>
      <c r="B29" s="8" t="s">
        <v>1</v>
      </c>
      <c r="C29" s="7">
        <v>24.626</v>
      </c>
      <c r="D29" s="8" t="s">
        <v>2</v>
      </c>
      <c r="E29" s="7">
        <v>30.048</v>
      </c>
      <c r="F29" s="9">
        <v>5.421634674</v>
      </c>
      <c r="G29" s="9">
        <v>0.023330569</v>
      </c>
      <c r="H29" s="10">
        <f t="shared" si="0"/>
        <v>1.068249496337</v>
      </c>
      <c r="I29" s="8" t="s">
        <v>3</v>
      </c>
      <c r="J29" s="7">
        <v>28.397</v>
      </c>
      <c r="K29" s="9">
        <v>3.771</v>
      </c>
      <c r="L29" s="9">
        <v>0.073</v>
      </c>
      <c r="M29" s="10">
        <f t="shared" si="1"/>
        <v>1.2695652173913</v>
      </c>
      <c r="N29" s="8" t="s">
        <v>4</v>
      </c>
      <c r="O29" s="7">
        <v>32.4</v>
      </c>
      <c r="P29" s="9">
        <v>7.774</v>
      </c>
      <c r="Q29" s="9">
        <v>0.005</v>
      </c>
      <c r="R29" s="10">
        <f t="shared" si="2"/>
        <v>1.17647058823529</v>
      </c>
      <c r="S29" s="8" t="s">
        <v>5</v>
      </c>
      <c r="T29" s="7">
        <v>26.688</v>
      </c>
      <c r="U29" s="9">
        <v>2.062</v>
      </c>
      <c r="V29" s="9">
        <v>0.239</v>
      </c>
      <c r="W29" s="10">
        <f t="shared" si="3"/>
        <v>0.95619123824765</v>
      </c>
      <c r="X29" s="8" t="s">
        <v>6</v>
      </c>
      <c r="Y29" s="7">
        <v>30.057</v>
      </c>
      <c r="Z29" s="9">
        <v>5.432</v>
      </c>
      <c r="AA29" s="9">
        <v>0.023</v>
      </c>
      <c r="AB29" s="10">
        <f t="shared" si="4"/>
        <v>1.80817610062893</v>
      </c>
      <c r="AC29" s="8" t="s">
        <v>7</v>
      </c>
      <c r="AD29" s="7">
        <v>38.012</v>
      </c>
      <c r="AE29" s="9">
        <v>13.386</v>
      </c>
      <c r="AF29" s="9">
        <v>9e-5</v>
      </c>
      <c r="AG29" s="10">
        <f t="shared" si="5"/>
        <v>0.0580645161290323</v>
      </c>
      <c r="AH29" s="8" t="s">
        <v>8</v>
      </c>
      <c r="AI29" s="7">
        <v>29.809</v>
      </c>
      <c r="AJ29" s="9">
        <v>5.183</v>
      </c>
      <c r="AK29" s="9">
        <v>0.028</v>
      </c>
      <c r="AL29" s="10">
        <f t="shared" si="6"/>
        <v>4.9469964664311</v>
      </c>
      <c r="AM29" s="8" t="s">
        <v>9</v>
      </c>
      <c r="AN29" s="7">
        <v>31.853</v>
      </c>
      <c r="AO29" s="9">
        <v>7.227</v>
      </c>
      <c r="AP29" s="9">
        <v>0.0067</v>
      </c>
      <c r="AQ29" s="10">
        <f t="shared" si="7"/>
        <v>15.952380952381</v>
      </c>
      <c r="AR29" s="8" t="s">
        <v>10</v>
      </c>
      <c r="AS29" s="7">
        <v>33.566</v>
      </c>
      <c r="AT29" s="9">
        <v>8.94</v>
      </c>
      <c r="AU29" s="9">
        <v>0.002</v>
      </c>
      <c r="AV29" s="10">
        <f t="shared" si="8"/>
        <v>1.29032258064516</v>
      </c>
      <c r="AW29" s="8" t="s">
        <v>11</v>
      </c>
      <c r="AX29" s="7">
        <v>32.494</v>
      </c>
      <c r="AY29" s="9">
        <v>7.868</v>
      </c>
      <c r="AZ29" s="9">
        <v>0.0043</v>
      </c>
      <c r="BA29" s="11">
        <f t="shared" si="9"/>
        <v>1.64750957854406</v>
      </c>
    </row>
    <row r="30" ht="15" spans="1:53">
      <c r="A30" s="7" t="s">
        <v>20</v>
      </c>
      <c r="B30" s="8" t="s">
        <v>1</v>
      </c>
      <c r="C30" s="7">
        <v>24.709</v>
      </c>
      <c r="D30" s="8" t="s">
        <v>2</v>
      </c>
      <c r="E30" s="7">
        <v>30.051</v>
      </c>
      <c r="F30" s="9">
        <v>5.241656876</v>
      </c>
      <c r="G30" s="9">
        <v>0.022327422</v>
      </c>
      <c r="H30" s="10">
        <f t="shared" si="0"/>
        <v>1.02231785714286</v>
      </c>
      <c r="I30" s="8" t="s">
        <v>3</v>
      </c>
      <c r="J30" s="7">
        <v>28.534</v>
      </c>
      <c r="K30" s="9">
        <v>3.825</v>
      </c>
      <c r="L30" s="9">
        <v>0.071</v>
      </c>
      <c r="M30" s="10">
        <f t="shared" si="1"/>
        <v>1.23478260869565</v>
      </c>
      <c r="N30" s="8" t="s">
        <v>4</v>
      </c>
      <c r="O30" s="7">
        <v>32.664</v>
      </c>
      <c r="P30" s="9">
        <v>7.955</v>
      </c>
      <c r="Q30" s="9">
        <v>0.004</v>
      </c>
      <c r="R30" s="10">
        <f t="shared" si="2"/>
        <v>0.941176470588235</v>
      </c>
      <c r="S30" s="8" t="s">
        <v>5</v>
      </c>
      <c r="T30" s="7">
        <v>26.874</v>
      </c>
      <c r="U30" s="9">
        <v>2.164</v>
      </c>
      <c r="V30" s="9">
        <v>0.223</v>
      </c>
      <c r="W30" s="10">
        <f t="shared" si="3"/>
        <v>0.892178435687137</v>
      </c>
      <c r="X30" s="8" t="s">
        <v>6</v>
      </c>
      <c r="Y30" s="7">
        <v>30.516</v>
      </c>
      <c r="Z30" s="9">
        <v>5.807</v>
      </c>
      <c r="AA30" s="9">
        <v>0.018</v>
      </c>
      <c r="AB30" s="10">
        <f t="shared" si="4"/>
        <v>1.41509433962264</v>
      </c>
      <c r="AC30" s="8" t="s">
        <v>7</v>
      </c>
      <c r="AD30" s="7">
        <v>38.215</v>
      </c>
      <c r="AE30" s="9">
        <v>13.506</v>
      </c>
      <c r="AF30" s="9">
        <v>9e-5</v>
      </c>
      <c r="AG30" s="10">
        <f t="shared" si="5"/>
        <v>0.0580645161290323</v>
      </c>
      <c r="AH30" s="8" t="s">
        <v>8</v>
      </c>
      <c r="AI30" s="7">
        <v>29.762</v>
      </c>
      <c r="AJ30" s="9">
        <v>5.053</v>
      </c>
      <c r="AK30" s="9">
        <v>0.03</v>
      </c>
      <c r="AL30" s="10">
        <f t="shared" si="6"/>
        <v>5.30035335689046</v>
      </c>
      <c r="AM30" s="8" t="s">
        <v>9</v>
      </c>
      <c r="AN30" s="7">
        <v>31.83</v>
      </c>
      <c r="AO30" s="9">
        <v>7.121</v>
      </c>
      <c r="AP30" s="9">
        <v>0.0072</v>
      </c>
      <c r="AQ30" s="10">
        <f t="shared" si="7"/>
        <v>17.1428571428571</v>
      </c>
      <c r="AR30" s="8" t="s">
        <v>10</v>
      </c>
      <c r="AS30" s="7">
        <v>34.035</v>
      </c>
      <c r="AT30" s="9">
        <v>9.325</v>
      </c>
      <c r="AU30" s="9">
        <v>0.0016</v>
      </c>
      <c r="AV30" s="10">
        <f t="shared" si="8"/>
        <v>1.03225806451613</v>
      </c>
      <c r="AW30" s="8" t="s">
        <v>11</v>
      </c>
      <c r="AX30" s="7">
        <v>32.81</v>
      </c>
      <c r="AY30" s="9">
        <v>8.101</v>
      </c>
      <c r="AZ30" s="9">
        <v>0.0036</v>
      </c>
      <c r="BA30" s="11">
        <f t="shared" si="9"/>
        <v>1.37931034482759</v>
      </c>
    </row>
    <row r="31" ht="15" spans="1:53">
      <c r="A31" s="7" t="s">
        <v>21</v>
      </c>
      <c r="B31" s="8" t="s">
        <v>1</v>
      </c>
      <c r="C31" s="7">
        <v>24.831</v>
      </c>
      <c r="D31" s="8" t="s">
        <v>2</v>
      </c>
      <c r="E31" s="7">
        <v>31.979</v>
      </c>
      <c r="F31" s="9">
        <v>7.148727417</v>
      </c>
      <c r="G31" s="9">
        <v>0.007047233</v>
      </c>
      <c r="H31" s="10">
        <f t="shared" si="0"/>
        <v>0.322675503663004</v>
      </c>
      <c r="I31" s="8" t="s">
        <v>3</v>
      </c>
      <c r="J31" s="7">
        <v>28.511</v>
      </c>
      <c r="K31" s="9">
        <v>3.68</v>
      </c>
      <c r="L31" s="9">
        <v>0.078</v>
      </c>
      <c r="M31" s="10">
        <f t="shared" si="1"/>
        <v>1.35652173913043</v>
      </c>
      <c r="N31" s="8" t="s">
        <v>4</v>
      </c>
      <c r="O31" s="7">
        <v>32.142</v>
      </c>
      <c r="P31" s="9">
        <v>7.311</v>
      </c>
      <c r="Q31" s="9">
        <v>0.006</v>
      </c>
      <c r="R31" s="10">
        <f t="shared" si="2"/>
        <v>1.41176470588235</v>
      </c>
      <c r="S31" s="8" t="s">
        <v>5</v>
      </c>
      <c r="T31" s="7">
        <v>29.406</v>
      </c>
      <c r="U31" s="9">
        <v>4.575</v>
      </c>
      <c r="V31" s="9">
        <v>0.042</v>
      </c>
      <c r="W31" s="10">
        <f t="shared" si="3"/>
        <v>0.168033606721344</v>
      </c>
      <c r="X31" s="8" t="s">
        <v>6</v>
      </c>
      <c r="Y31" s="7">
        <v>31.317</v>
      </c>
      <c r="Z31" s="9">
        <v>6.486</v>
      </c>
      <c r="AA31" s="9">
        <v>0.011</v>
      </c>
      <c r="AB31" s="10">
        <f t="shared" si="4"/>
        <v>0.864779874213836</v>
      </c>
      <c r="AC31" s="8" t="s">
        <v>7</v>
      </c>
      <c r="AD31" s="7">
        <v>34.813</v>
      </c>
      <c r="AE31" s="9">
        <v>9.982</v>
      </c>
      <c r="AF31" s="9">
        <v>0.001</v>
      </c>
      <c r="AG31" s="10">
        <f t="shared" si="5"/>
        <v>0.645161290322581</v>
      </c>
      <c r="AH31" s="8" t="s">
        <v>8</v>
      </c>
      <c r="AI31" s="7">
        <v>29.991</v>
      </c>
      <c r="AJ31" s="9">
        <v>5.16</v>
      </c>
      <c r="AK31" s="9">
        <v>0.028</v>
      </c>
      <c r="AL31" s="10">
        <f t="shared" si="6"/>
        <v>4.9469964664311</v>
      </c>
      <c r="AM31" s="8" t="s">
        <v>9</v>
      </c>
      <c r="AN31" s="7">
        <v>32.386</v>
      </c>
      <c r="AO31" s="9">
        <v>7.555</v>
      </c>
      <c r="AP31" s="9">
        <v>0.0053</v>
      </c>
      <c r="AQ31" s="10">
        <f t="shared" si="7"/>
        <v>12.6190476190476</v>
      </c>
      <c r="AR31" s="8" t="s">
        <v>10</v>
      </c>
      <c r="AS31" s="7">
        <v>33.469</v>
      </c>
      <c r="AT31" s="9">
        <v>8.638</v>
      </c>
      <c r="AU31" s="9">
        <v>0.0025</v>
      </c>
      <c r="AV31" s="10">
        <f t="shared" si="8"/>
        <v>1.61290322580645</v>
      </c>
      <c r="AW31" s="8" t="s">
        <v>11</v>
      </c>
      <c r="AX31" s="7">
        <v>34.25</v>
      </c>
      <c r="AY31" s="9">
        <v>9.419</v>
      </c>
      <c r="AZ31" s="9">
        <v>0.0015</v>
      </c>
      <c r="BA31" s="11">
        <f t="shared" si="9"/>
        <v>0.574712643678161</v>
      </c>
    </row>
    <row r="32" ht="15" spans="1:53">
      <c r="A32" s="7" t="s">
        <v>21</v>
      </c>
      <c r="B32" s="8" t="s">
        <v>1</v>
      </c>
      <c r="C32" s="7">
        <v>24.978</v>
      </c>
      <c r="D32" s="8" t="s">
        <v>2</v>
      </c>
      <c r="E32" s="7">
        <v>31.893</v>
      </c>
      <c r="F32" s="9">
        <v>6.914201736</v>
      </c>
      <c r="G32" s="9">
        <v>0.008291209</v>
      </c>
      <c r="H32" s="10">
        <f t="shared" si="0"/>
        <v>0.379634111721612</v>
      </c>
      <c r="I32" s="8" t="s">
        <v>3</v>
      </c>
      <c r="J32" s="7">
        <v>28.164</v>
      </c>
      <c r="K32" s="9">
        <v>3.186</v>
      </c>
      <c r="L32" s="9">
        <v>0.11</v>
      </c>
      <c r="M32" s="10">
        <f t="shared" si="1"/>
        <v>1.91304347826087</v>
      </c>
      <c r="N32" s="8" t="s">
        <v>4</v>
      </c>
      <c r="O32" s="7">
        <v>32.439</v>
      </c>
      <c r="P32" s="9">
        <v>7.461</v>
      </c>
      <c r="Q32" s="9">
        <v>0.006</v>
      </c>
      <c r="R32" s="10">
        <f t="shared" si="2"/>
        <v>1.41176470588235</v>
      </c>
      <c r="S32" s="8" t="s">
        <v>5</v>
      </c>
      <c r="T32" s="7">
        <v>29.36</v>
      </c>
      <c r="U32" s="9">
        <v>4.382</v>
      </c>
      <c r="V32" s="9">
        <v>0.048</v>
      </c>
      <c r="W32" s="10">
        <f t="shared" si="3"/>
        <v>0.192038407681536</v>
      </c>
      <c r="X32" s="8" t="s">
        <v>6</v>
      </c>
      <c r="Y32" s="7">
        <v>31.05</v>
      </c>
      <c r="Z32" s="9">
        <v>6.071</v>
      </c>
      <c r="AA32" s="9">
        <v>0.015</v>
      </c>
      <c r="AB32" s="10">
        <f t="shared" si="4"/>
        <v>1.17924528301887</v>
      </c>
      <c r="AC32" s="8" t="s">
        <v>7</v>
      </c>
      <c r="AD32" s="7">
        <v>35.327</v>
      </c>
      <c r="AE32" s="9">
        <v>10.349</v>
      </c>
      <c r="AF32" s="9">
        <v>0.0008</v>
      </c>
      <c r="AG32" s="10">
        <f t="shared" si="5"/>
        <v>0.516129032258065</v>
      </c>
      <c r="AH32" s="8" t="s">
        <v>8</v>
      </c>
      <c r="AI32" s="7">
        <v>30.051</v>
      </c>
      <c r="AJ32" s="9">
        <v>5.073</v>
      </c>
      <c r="AK32" s="9">
        <v>0.03</v>
      </c>
      <c r="AL32" s="10">
        <f t="shared" si="6"/>
        <v>5.30035335689046</v>
      </c>
      <c r="AM32" s="8" t="s">
        <v>9</v>
      </c>
      <c r="AN32" s="7">
        <v>32.699</v>
      </c>
      <c r="AO32" s="9">
        <v>7.721</v>
      </c>
      <c r="AP32" s="9">
        <v>0.0047</v>
      </c>
      <c r="AQ32" s="10">
        <f t="shared" si="7"/>
        <v>11.1904761904762</v>
      </c>
      <c r="AR32" s="8" t="s">
        <v>10</v>
      </c>
      <c r="AS32" s="7">
        <v>33.863</v>
      </c>
      <c r="AT32" s="9">
        <v>8.885</v>
      </c>
      <c r="AU32" s="9">
        <v>0.0021</v>
      </c>
      <c r="AV32" s="10">
        <f t="shared" si="8"/>
        <v>1.35483870967742</v>
      </c>
      <c r="AW32" s="8" t="s">
        <v>11</v>
      </c>
      <c r="AX32" s="7">
        <v>34.725</v>
      </c>
      <c r="AY32" s="9">
        <v>9.747</v>
      </c>
      <c r="AZ32" s="9">
        <v>0.0012</v>
      </c>
      <c r="BA32" s="11">
        <f t="shared" si="9"/>
        <v>0.459770114942529</v>
      </c>
    </row>
    <row r="33" ht="15" spans="1:53">
      <c r="A33" s="7" t="s">
        <v>21</v>
      </c>
      <c r="B33" s="8" t="s">
        <v>1</v>
      </c>
      <c r="C33" s="7">
        <v>24.966</v>
      </c>
      <c r="D33" s="8" t="s">
        <v>2</v>
      </c>
      <c r="E33" s="7">
        <v>32.798</v>
      </c>
      <c r="F33" s="9">
        <v>7.831821442</v>
      </c>
      <c r="G33" s="9">
        <v>0.004389215</v>
      </c>
      <c r="H33" s="10">
        <f t="shared" si="0"/>
        <v>0.200971382783883</v>
      </c>
      <c r="I33" s="8" t="s">
        <v>3</v>
      </c>
      <c r="J33" s="7">
        <v>28.649</v>
      </c>
      <c r="K33" s="9">
        <v>3.683</v>
      </c>
      <c r="L33" s="9">
        <v>0.078</v>
      </c>
      <c r="M33" s="10">
        <f t="shared" si="1"/>
        <v>1.35652173913043</v>
      </c>
      <c r="N33" s="8" t="s">
        <v>4</v>
      </c>
      <c r="O33" s="7">
        <v>32.177</v>
      </c>
      <c r="P33" s="9">
        <v>7.211</v>
      </c>
      <c r="Q33" s="9">
        <v>0.007</v>
      </c>
      <c r="R33" s="10">
        <f t="shared" si="2"/>
        <v>1.64705882352941</v>
      </c>
      <c r="S33" s="8" t="s">
        <v>5</v>
      </c>
      <c r="T33" s="7">
        <v>29.18</v>
      </c>
      <c r="U33" s="9">
        <v>4.214</v>
      </c>
      <c r="V33" s="9">
        <v>0.054</v>
      </c>
      <c r="W33" s="10">
        <f t="shared" si="3"/>
        <v>0.216043208641728</v>
      </c>
      <c r="X33" s="8" t="s">
        <v>6</v>
      </c>
      <c r="Y33" s="7">
        <v>30.766</v>
      </c>
      <c r="Z33" s="9">
        <v>5.8</v>
      </c>
      <c r="AA33" s="9">
        <v>0.018</v>
      </c>
      <c r="AB33" s="10">
        <f t="shared" si="4"/>
        <v>1.41509433962264</v>
      </c>
      <c r="AC33" s="8" t="s">
        <v>7</v>
      </c>
      <c r="AD33" s="7">
        <v>36.186</v>
      </c>
      <c r="AE33" s="9">
        <v>11.22</v>
      </c>
      <c r="AF33" s="9">
        <v>0.0004</v>
      </c>
      <c r="AG33" s="10">
        <f t="shared" si="5"/>
        <v>0.258064516129032</v>
      </c>
      <c r="AH33" s="8" t="s">
        <v>8</v>
      </c>
      <c r="AI33" s="7">
        <v>29.986</v>
      </c>
      <c r="AJ33" s="9">
        <v>5.02</v>
      </c>
      <c r="AK33" s="9">
        <v>0.031</v>
      </c>
      <c r="AL33" s="10">
        <f t="shared" si="6"/>
        <v>5.47703180212014</v>
      </c>
      <c r="AM33" s="8" t="s">
        <v>9</v>
      </c>
      <c r="AN33" s="7">
        <v>32.809</v>
      </c>
      <c r="AO33" s="9">
        <v>7.843</v>
      </c>
      <c r="AP33" s="9">
        <v>0.0044</v>
      </c>
      <c r="AQ33" s="10">
        <f t="shared" si="7"/>
        <v>10.4761904761905</v>
      </c>
      <c r="AR33" s="8" t="s">
        <v>10</v>
      </c>
      <c r="AS33" s="7">
        <v>34.116</v>
      </c>
      <c r="AT33" s="9">
        <v>9.15</v>
      </c>
      <c r="AU33" s="9">
        <v>0.0018</v>
      </c>
      <c r="AV33" s="10">
        <f t="shared" si="8"/>
        <v>1.16129032258065</v>
      </c>
      <c r="AW33" s="8" t="s">
        <v>11</v>
      </c>
      <c r="AX33" s="7">
        <v>34.445</v>
      </c>
      <c r="AY33" s="9">
        <v>9.479</v>
      </c>
      <c r="AZ33" s="9">
        <v>0.0014</v>
      </c>
      <c r="BA33" s="11">
        <f t="shared" si="9"/>
        <v>0.53639846743295</v>
      </c>
    </row>
    <row r="34" ht="15" spans="1:53">
      <c r="A34" s="7" t="s">
        <v>22</v>
      </c>
      <c r="B34" s="8" t="s">
        <v>1</v>
      </c>
      <c r="C34" s="7">
        <v>24.126</v>
      </c>
      <c r="D34" s="8" t="s">
        <v>2</v>
      </c>
      <c r="E34" s="7">
        <v>29.951</v>
      </c>
      <c r="F34" s="9">
        <v>5.825202942</v>
      </c>
      <c r="G34" s="9">
        <v>0.017637588</v>
      </c>
      <c r="H34" s="10">
        <f t="shared" si="0"/>
        <v>0.807581868131868</v>
      </c>
      <c r="I34" s="8" t="s">
        <v>3</v>
      </c>
      <c r="J34" s="7">
        <v>28.845</v>
      </c>
      <c r="K34" s="9">
        <v>4.718</v>
      </c>
      <c r="L34" s="9">
        <v>0.038</v>
      </c>
      <c r="M34" s="10">
        <f t="shared" si="1"/>
        <v>0.660869565217391</v>
      </c>
      <c r="N34" s="8" t="s">
        <v>4</v>
      </c>
      <c r="O34" s="7">
        <v>32.068</v>
      </c>
      <c r="P34" s="9">
        <v>7.942</v>
      </c>
      <c r="Q34" s="9">
        <v>0.004</v>
      </c>
      <c r="R34" s="10">
        <f t="shared" si="2"/>
        <v>0.941176470588235</v>
      </c>
      <c r="S34" s="8" t="s">
        <v>5</v>
      </c>
      <c r="T34" s="7">
        <v>27.289</v>
      </c>
      <c r="U34" s="9">
        <v>3.163</v>
      </c>
      <c r="V34" s="9">
        <v>0.112</v>
      </c>
      <c r="W34" s="10">
        <f t="shared" si="3"/>
        <v>0.448089617923585</v>
      </c>
      <c r="X34" s="8" t="s">
        <v>6</v>
      </c>
      <c r="Y34" s="7">
        <v>31.467</v>
      </c>
      <c r="Z34" s="9">
        <v>7.341</v>
      </c>
      <c r="AA34" s="9">
        <v>0.006</v>
      </c>
      <c r="AB34" s="10">
        <f t="shared" si="4"/>
        <v>0.471698113207547</v>
      </c>
      <c r="AC34" s="8" t="s">
        <v>7</v>
      </c>
      <c r="AD34" s="7">
        <v>33.774</v>
      </c>
      <c r="AE34" s="9">
        <v>9.647</v>
      </c>
      <c r="AF34" s="9">
        <v>0.0012</v>
      </c>
      <c r="AG34" s="10">
        <f t="shared" si="5"/>
        <v>0.774193548387097</v>
      </c>
      <c r="AH34" s="8" t="s">
        <v>8</v>
      </c>
      <c r="AI34" s="7">
        <v>29.753</v>
      </c>
      <c r="AJ34" s="9">
        <v>5.627</v>
      </c>
      <c r="AK34" s="9">
        <v>0.02</v>
      </c>
      <c r="AL34" s="10">
        <f t="shared" si="6"/>
        <v>3.53356890459364</v>
      </c>
      <c r="AM34" s="8" t="s">
        <v>9</v>
      </c>
      <c r="AN34" s="7">
        <v>32.16</v>
      </c>
      <c r="AO34" s="9">
        <v>8.034</v>
      </c>
      <c r="AP34" s="9">
        <v>0.0038</v>
      </c>
      <c r="AQ34" s="10">
        <f t="shared" si="7"/>
        <v>9.04761904761905</v>
      </c>
      <c r="AR34" s="8" t="s">
        <v>10</v>
      </c>
      <c r="AS34" s="7">
        <v>32.161</v>
      </c>
      <c r="AT34" s="9">
        <v>8.035</v>
      </c>
      <c r="AU34" s="9">
        <v>0.0038</v>
      </c>
      <c r="AV34" s="10">
        <f t="shared" si="8"/>
        <v>2.45161290322581</v>
      </c>
      <c r="AW34" s="8" t="s">
        <v>11</v>
      </c>
      <c r="AX34" s="7">
        <v>33.239</v>
      </c>
      <c r="AY34" s="9">
        <v>9.113</v>
      </c>
      <c r="AZ34" s="9">
        <v>0.0068</v>
      </c>
      <c r="BA34" s="11">
        <f t="shared" si="9"/>
        <v>2.60536398467433</v>
      </c>
    </row>
    <row r="35" ht="15" spans="1:53">
      <c r="A35" s="7" t="s">
        <v>22</v>
      </c>
      <c r="B35" s="8" t="s">
        <v>1</v>
      </c>
      <c r="C35" s="7">
        <v>24.082</v>
      </c>
      <c r="D35" s="8" t="s">
        <v>2</v>
      </c>
      <c r="E35" s="7">
        <v>30.834</v>
      </c>
      <c r="F35" s="9">
        <v>6.751077652</v>
      </c>
      <c r="G35" s="9">
        <v>0.009283743</v>
      </c>
      <c r="H35" s="10">
        <f t="shared" si="0"/>
        <v>0.425079807692308</v>
      </c>
      <c r="I35" s="8" t="s">
        <v>3</v>
      </c>
      <c r="J35" s="7">
        <v>28.627</v>
      </c>
      <c r="K35" s="9">
        <v>4.545</v>
      </c>
      <c r="L35" s="9">
        <v>0.043</v>
      </c>
      <c r="M35" s="10">
        <f t="shared" si="1"/>
        <v>0.747826086956522</v>
      </c>
      <c r="N35" s="8" t="s">
        <v>4</v>
      </c>
      <c r="O35" s="7">
        <v>32.24</v>
      </c>
      <c r="P35" s="9">
        <v>8.157</v>
      </c>
      <c r="Q35" s="9">
        <v>0.004</v>
      </c>
      <c r="R35" s="10">
        <f t="shared" si="2"/>
        <v>0.941176470588235</v>
      </c>
      <c r="S35" s="8" t="s">
        <v>5</v>
      </c>
      <c r="T35" s="7">
        <v>27.185</v>
      </c>
      <c r="U35" s="9">
        <v>3.103</v>
      </c>
      <c r="V35" s="9">
        <v>0.116</v>
      </c>
      <c r="W35" s="10">
        <f t="shared" si="3"/>
        <v>0.464092818563713</v>
      </c>
      <c r="X35" s="8" t="s">
        <v>6</v>
      </c>
      <c r="Y35" s="7">
        <v>30.932</v>
      </c>
      <c r="Z35" s="9">
        <v>6.85</v>
      </c>
      <c r="AA35" s="9">
        <v>0.009</v>
      </c>
      <c r="AB35" s="10">
        <f t="shared" si="4"/>
        <v>0.707547169811321</v>
      </c>
      <c r="AC35" s="8" t="s">
        <v>7</v>
      </c>
      <c r="AD35" s="7">
        <v>33.54</v>
      </c>
      <c r="AE35" s="9">
        <v>9.458</v>
      </c>
      <c r="AF35" s="9">
        <v>0.0014</v>
      </c>
      <c r="AG35" s="10">
        <f t="shared" si="5"/>
        <v>0.903225806451613</v>
      </c>
      <c r="AH35" s="8" t="s">
        <v>8</v>
      </c>
      <c r="AI35" s="7">
        <v>29.324</v>
      </c>
      <c r="AJ35" s="9">
        <v>5.242</v>
      </c>
      <c r="AK35" s="9">
        <v>0.026</v>
      </c>
      <c r="AL35" s="10">
        <f t="shared" si="6"/>
        <v>4.59363957597173</v>
      </c>
      <c r="AM35" s="8" t="s">
        <v>9</v>
      </c>
      <c r="AN35" s="7">
        <v>32.419</v>
      </c>
      <c r="AO35" s="9">
        <v>8.336</v>
      </c>
      <c r="AP35" s="9">
        <v>0.0031</v>
      </c>
      <c r="AQ35" s="10">
        <f t="shared" si="7"/>
        <v>7.38095238095238</v>
      </c>
      <c r="AR35" s="8" t="s">
        <v>10</v>
      </c>
      <c r="AS35" s="7">
        <v>32.23</v>
      </c>
      <c r="AT35" s="9">
        <v>8.147</v>
      </c>
      <c r="AU35" s="9">
        <v>0.0035</v>
      </c>
      <c r="AV35" s="10">
        <f t="shared" si="8"/>
        <v>2.25806451612903</v>
      </c>
      <c r="AW35" s="8" t="s">
        <v>11</v>
      </c>
      <c r="AX35" s="7">
        <v>33.539</v>
      </c>
      <c r="AY35" s="9">
        <v>9.457</v>
      </c>
      <c r="AZ35" s="9">
        <v>0.0064</v>
      </c>
      <c r="BA35" s="11">
        <f t="shared" si="9"/>
        <v>2.45210727969349</v>
      </c>
    </row>
    <row r="36" ht="15" spans="1:53">
      <c r="A36" s="7" t="s">
        <v>22</v>
      </c>
      <c r="B36" s="8" t="s">
        <v>1</v>
      </c>
      <c r="C36" s="7">
        <v>24.12</v>
      </c>
      <c r="D36" s="8" t="s">
        <v>2</v>
      </c>
      <c r="E36" s="7">
        <v>30.943</v>
      </c>
      <c r="F36" s="9">
        <v>6.823040009</v>
      </c>
      <c r="G36" s="9">
        <v>0.008832025</v>
      </c>
      <c r="H36" s="10">
        <f t="shared" si="0"/>
        <v>0.404396749084249</v>
      </c>
      <c r="I36" s="8" t="s">
        <v>3</v>
      </c>
      <c r="J36" s="7">
        <v>28.631</v>
      </c>
      <c r="K36" s="9">
        <v>4.511</v>
      </c>
      <c r="L36" s="9">
        <v>0.044</v>
      </c>
      <c r="M36" s="10">
        <f t="shared" si="1"/>
        <v>0.765217391304348</v>
      </c>
      <c r="N36" s="8" t="s">
        <v>4</v>
      </c>
      <c r="O36" s="7">
        <v>32.695</v>
      </c>
      <c r="P36" s="9">
        <v>8.575</v>
      </c>
      <c r="Q36" s="9">
        <v>0.003</v>
      </c>
      <c r="R36" s="10">
        <f t="shared" si="2"/>
        <v>0.705882352941176</v>
      </c>
      <c r="S36" s="8" t="s">
        <v>5</v>
      </c>
      <c r="T36" s="7">
        <v>27.284</v>
      </c>
      <c r="U36" s="9">
        <v>3.164</v>
      </c>
      <c r="V36" s="9">
        <v>0.112</v>
      </c>
      <c r="W36" s="10">
        <f t="shared" si="3"/>
        <v>0.448089617923585</v>
      </c>
      <c r="X36" s="8" t="s">
        <v>6</v>
      </c>
      <c r="Y36" s="7">
        <v>30.671</v>
      </c>
      <c r="Z36" s="9">
        <v>6.551</v>
      </c>
      <c r="AA36" s="9">
        <v>0.011</v>
      </c>
      <c r="AB36" s="10">
        <f t="shared" si="4"/>
        <v>0.864779874213836</v>
      </c>
      <c r="AC36" s="8" t="s">
        <v>7</v>
      </c>
      <c r="AD36" s="7">
        <v>33.645</v>
      </c>
      <c r="AE36" s="9">
        <v>9.524</v>
      </c>
      <c r="AF36" s="9">
        <v>0.0014</v>
      </c>
      <c r="AG36" s="10">
        <f t="shared" si="5"/>
        <v>0.903225806451613</v>
      </c>
      <c r="AH36" s="8" t="s">
        <v>8</v>
      </c>
      <c r="AI36" s="7">
        <v>29.843</v>
      </c>
      <c r="AJ36" s="9">
        <v>5.722</v>
      </c>
      <c r="AK36" s="9">
        <v>0.019</v>
      </c>
      <c r="AL36" s="10">
        <f t="shared" si="6"/>
        <v>3.35689045936396</v>
      </c>
      <c r="AM36" s="8" t="s">
        <v>9</v>
      </c>
      <c r="AN36" s="7">
        <v>32.845</v>
      </c>
      <c r="AO36" s="9">
        <v>8.724</v>
      </c>
      <c r="AP36" s="9">
        <v>0.0024</v>
      </c>
      <c r="AQ36" s="10">
        <f t="shared" si="7"/>
        <v>5.71428571428571</v>
      </c>
      <c r="AR36" s="8" t="s">
        <v>10</v>
      </c>
      <c r="AS36" s="7">
        <v>32.208</v>
      </c>
      <c r="AT36" s="9">
        <v>8.088</v>
      </c>
      <c r="AU36" s="9">
        <v>0.0037</v>
      </c>
      <c r="AV36" s="10">
        <f t="shared" si="8"/>
        <v>2.38709677419355</v>
      </c>
      <c r="AW36" s="8" t="s">
        <v>11</v>
      </c>
      <c r="AX36" s="7">
        <v>34.065</v>
      </c>
      <c r="AY36" s="9">
        <v>9.944</v>
      </c>
      <c r="AZ36" s="9">
        <v>0.006</v>
      </c>
      <c r="BA36" s="11">
        <f t="shared" si="9"/>
        <v>2.29885057471264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ztxianyun</cp:lastModifiedBy>
  <dcterms:created xsi:type="dcterms:W3CDTF">2023-10-21T09:15:00Z</dcterms:created>
  <dcterms:modified xsi:type="dcterms:W3CDTF">2024-07-27T13:36:35Z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E4A87ECF43E2435F9B0411F7D46D0E62_11</vt:lpwstr>
  </property>
  <property fmtid="{D5CDD505-2E9C-101B-9397-08002B2CF9AE}" pid="3" name="KSOProductBuildVer">
    <vt:lpwstr>2052-12.1.0.17147</vt:lpwstr>
  </property>
</Properties>
</file>