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lelda/Downloads/"/>
    </mc:Choice>
  </mc:AlternateContent>
  <xr:revisionPtr revIDLastSave="0" documentId="13_ncr:1_{DE0DD0C5-ADAD-6E4A-9C6A-1E8C348A9521}" xr6:coauthVersionLast="47" xr6:coauthVersionMax="47" xr10:uidLastSave="{00000000-0000-0000-0000-000000000000}"/>
  <bookViews>
    <workbookView xWindow="0" yWindow="500" windowWidth="28800" windowHeight="16180" xr2:uid="{00000000-000D-0000-FFFF-FFFF00000000}"/>
  </bookViews>
  <sheets>
    <sheet name="List1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0oZXGZg/D42u2UOcCesLA2627JrGR7ioMQ+Qfrz7HTg="/>
    </ext>
  </extLst>
</workbook>
</file>

<file path=xl/calcChain.xml><?xml version="1.0" encoding="utf-8"?>
<calcChain xmlns="http://schemas.openxmlformats.org/spreadsheetml/2006/main">
  <c r="AA56" i="1" l="1"/>
  <c r="AA57" i="1"/>
  <c r="AA44" i="1"/>
  <c r="AA43" i="1"/>
  <c r="AA31" i="1"/>
  <c r="AA30" i="1"/>
  <c r="AA18" i="1"/>
  <c r="AA17" i="1"/>
  <c r="AA5" i="1"/>
  <c r="Q5" i="2"/>
  <c r="Q4" i="2"/>
  <c r="Q3" i="2"/>
  <c r="P9" i="2"/>
  <c r="O9" i="2"/>
  <c r="P8" i="2"/>
  <c r="O8" i="2"/>
  <c r="P7" i="2"/>
  <c r="O7" i="2"/>
  <c r="P5" i="2"/>
  <c r="O5" i="2"/>
  <c r="P4" i="2"/>
  <c r="O4" i="2"/>
  <c r="P3" i="2"/>
  <c r="O3" i="2"/>
  <c r="V66" i="1"/>
  <c r="V65" i="1"/>
  <c r="X64" i="1"/>
  <c r="W64" i="1"/>
  <c r="V64" i="1"/>
  <c r="V62" i="1"/>
  <c r="V61" i="1"/>
  <c r="X60" i="1"/>
  <c r="V60" i="1"/>
  <c r="W60" i="1" s="1"/>
  <c r="V58" i="1"/>
  <c r="V57" i="1"/>
  <c r="V56" i="1"/>
  <c r="X56" i="1" s="1"/>
  <c r="I56" i="1"/>
  <c r="I55" i="1"/>
  <c r="I54" i="1"/>
  <c r="K54" i="1" s="1"/>
  <c r="V53" i="1"/>
  <c r="V52" i="1"/>
  <c r="I52" i="1"/>
  <c r="X51" i="1"/>
  <c r="W51" i="1"/>
  <c r="V51" i="1"/>
  <c r="I51" i="1"/>
  <c r="L50" i="1"/>
  <c r="I50" i="1"/>
  <c r="K50" i="1" s="1"/>
  <c r="V49" i="1"/>
  <c r="V48" i="1"/>
  <c r="X47" i="1" s="1"/>
  <c r="V47" i="1"/>
  <c r="W47" i="1" s="1"/>
  <c r="V45" i="1"/>
  <c r="V44" i="1"/>
  <c r="K44" i="1"/>
  <c r="J44" i="1"/>
  <c r="X43" i="1"/>
  <c r="V43" i="1"/>
  <c r="W43" i="1" s="1"/>
  <c r="I42" i="1"/>
  <c r="J40" i="1" s="1"/>
  <c r="I41" i="1"/>
  <c r="V40" i="1"/>
  <c r="L40" i="1"/>
  <c r="I40" i="1"/>
  <c r="K40" i="1" s="1"/>
  <c r="V39" i="1"/>
  <c r="X38" i="1" s="1"/>
  <c r="V38" i="1"/>
  <c r="I37" i="1"/>
  <c r="V36" i="1"/>
  <c r="I36" i="1"/>
  <c r="V35" i="1"/>
  <c r="K35" i="1"/>
  <c r="I35" i="1"/>
  <c r="J35" i="1" s="1"/>
  <c r="X34" i="1"/>
  <c r="W34" i="1"/>
  <c r="V34" i="1"/>
  <c r="I33" i="1"/>
  <c r="V32" i="1"/>
  <c r="I32" i="1"/>
  <c r="V31" i="1"/>
  <c r="L31" i="1"/>
  <c r="K31" i="1"/>
  <c r="J31" i="1"/>
  <c r="I31" i="1"/>
  <c r="X30" i="1"/>
  <c r="V30" i="1"/>
  <c r="W30" i="1" s="1"/>
  <c r="I28" i="1"/>
  <c r="V27" i="1"/>
  <c r="I27" i="1"/>
  <c r="V26" i="1"/>
  <c r="I26" i="1"/>
  <c r="K26" i="1" s="1"/>
  <c r="X25" i="1"/>
  <c r="V25" i="1"/>
  <c r="W25" i="1" s="1"/>
  <c r="I24" i="1"/>
  <c r="V23" i="1"/>
  <c r="I23" i="1"/>
  <c r="V22" i="1"/>
  <c r="L22" i="1"/>
  <c r="I22" i="1"/>
  <c r="K22" i="1" s="1"/>
  <c r="X21" i="1"/>
  <c r="V21" i="1"/>
  <c r="W21" i="1" s="1"/>
  <c r="V19" i="1"/>
  <c r="I19" i="1"/>
  <c r="V18" i="1"/>
  <c r="I18" i="1"/>
  <c r="X17" i="1"/>
  <c r="W17" i="1"/>
  <c r="V17" i="1"/>
  <c r="I17" i="1"/>
  <c r="K17" i="1" s="1"/>
  <c r="I15" i="1"/>
  <c r="V14" i="1"/>
  <c r="I14" i="1"/>
  <c r="V13" i="1"/>
  <c r="L13" i="1"/>
  <c r="K13" i="1"/>
  <c r="J13" i="1"/>
  <c r="I13" i="1"/>
  <c r="X12" i="1"/>
  <c r="W12" i="1"/>
  <c r="V10" i="1"/>
  <c r="I10" i="1"/>
  <c r="V9" i="1"/>
  <c r="W8" i="1" s="1"/>
  <c r="I9" i="1"/>
  <c r="X8" i="1"/>
  <c r="I8" i="1"/>
  <c r="K8" i="1" s="1"/>
  <c r="V6" i="1"/>
  <c r="I6" i="1"/>
  <c r="V5" i="1"/>
  <c r="X4" i="1" s="1"/>
  <c r="I5" i="1"/>
  <c r="AA4" i="1"/>
  <c r="W4" i="1"/>
  <c r="L4" i="1"/>
  <c r="K4" i="1"/>
  <c r="I4" i="1"/>
  <c r="J4" i="1" s="1"/>
  <c r="J8" i="1" l="1"/>
  <c r="J17" i="1"/>
  <c r="J22" i="1"/>
  <c r="J26" i="1"/>
  <c r="J54" i="1"/>
  <c r="W38" i="1"/>
  <c r="J50" i="1"/>
  <c r="W56" i="1"/>
</calcChain>
</file>

<file path=xl/sharedStrings.xml><?xml version="1.0" encoding="utf-8"?>
<sst xmlns="http://schemas.openxmlformats.org/spreadsheetml/2006/main" count="95" uniqueCount="35">
  <si>
    <t>Experiment - Effectivity of the functionalization</t>
  </si>
  <si>
    <t>Experiment - The importance of humidity</t>
  </si>
  <si>
    <t>OD of original bacterial suspension</t>
  </si>
  <si>
    <t>Sample</t>
  </si>
  <si>
    <t>OD of BS on functionalized nanofibers FN(N)</t>
  </si>
  <si>
    <t>OD AVERAGE</t>
  </si>
  <si>
    <t>Final average</t>
  </si>
  <si>
    <t>DEVIATION</t>
  </si>
  <si>
    <t>t-test p-value</t>
  </si>
  <si>
    <t>OD of BS on humidified functionalized nanofibers FN(N)</t>
  </si>
  <si>
    <t>-</t>
  </si>
  <si>
    <t>OD of BS on unmodified nanofibers UN(N)</t>
  </si>
  <si>
    <t>OD of BS on unhumidified functionalized nanofibers FN(S)</t>
  </si>
  <si>
    <t>OD of BS on humidified unmodified nanofibers UN(N)</t>
  </si>
  <si>
    <t>* the second series for experiment 3</t>
  </si>
  <si>
    <t>* the new series for experiment</t>
  </si>
  <si>
    <t>Figure 5</t>
  </si>
  <si>
    <t>Figure 6</t>
  </si>
  <si>
    <t>Figure 7</t>
  </si>
  <si>
    <t>UN(N)</t>
  </si>
  <si>
    <t>FN(N)</t>
  </si>
  <si>
    <t>FN(S)</t>
  </si>
  <si>
    <t>Unmodified nanofibers UN(N)</t>
  </si>
  <si>
    <t>Average</t>
  </si>
  <si>
    <t>Deviation</t>
  </si>
  <si>
    <t>UN1</t>
  </si>
  <si>
    <t>UN2</t>
  </si>
  <si>
    <t>UN3</t>
  </si>
  <si>
    <t>Functionalized nanofibers FN(N)</t>
  </si>
  <si>
    <t>FN1</t>
  </si>
  <si>
    <t>FN2</t>
  </si>
  <si>
    <t>FN3</t>
  </si>
  <si>
    <t>t test</t>
  </si>
  <si>
    <t>p1 (FNn and FNs)</t>
  </si>
  <si>
    <t>p2 (FNs and UNn)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</si>
</sst>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"/>
    <numFmt numFmtId="165" formatCode="0.000"/>
    <numFmt numFmtId="166" formatCode="#,##0.000000"/>
    <numFmt numFmtId="167" formatCode="0.000000"/>
    <numFmt numFmtId="168" formatCode="#,##0.0000"/>
    <numFmt numFmtId="169" formatCode="#,##0.00000000"/>
  </numFmts>
  <fonts count="9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rgb="FF548135"/>
      <name val="Calibri"/>
      <family val="2"/>
    </font>
    <font>
      <b/>
      <sz val="12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B6D7A8"/>
        <bgColor rgb="FFB6D7A8"/>
      </patternFill>
    </fill>
    <fill>
      <patternFill patternType="solid">
        <fgColor rgb="FFE2EFD9"/>
        <bgColor rgb="FFE2EFD9"/>
      </patternFill>
    </fill>
    <fill>
      <patternFill patternType="solid">
        <fgColor rgb="FFA8D08D"/>
        <bgColor rgb="FFA8D08D"/>
      </patternFill>
    </fill>
    <fill>
      <patternFill patternType="solid">
        <fgColor rgb="FFD9EAD3"/>
        <bgColor rgb="FFD9EAD3"/>
      </patternFill>
    </fill>
    <fill>
      <patternFill patternType="solid">
        <fgColor rgb="FF93C47D"/>
        <bgColor rgb="FF93C47D"/>
      </patternFill>
    </fill>
    <fill>
      <patternFill patternType="solid">
        <fgColor rgb="FFF7CAAC"/>
        <bgColor rgb="FFF7CAAC"/>
      </patternFill>
    </fill>
    <fill>
      <patternFill patternType="solid">
        <fgColor rgb="FF00B050"/>
        <bgColor rgb="FF00B050"/>
      </patternFill>
    </fill>
    <fill>
      <patternFill patternType="solid">
        <fgColor rgb="FFFBE4D5"/>
        <bgColor rgb="FFFBE4D5"/>
      </patternFill>
    </fill>
    <fill>
      <patternFill patternType="solid">
        <fgColor rgb="FFF4B083"/>
        <bgColor rgb="FFF4B083"/>
      </patternFill>
    </fill>
    <fill>
      <patternFill patternType="solid">
        <fgColor rgb="FF92D050"/>
        <bgColor rgb="FF92D050"/>
      </patternFill>
    </fill>
    <fill>
      <patternFill patternType="solid">
        <fgColor rgb="FFF9CB9C"/>
        <bgColor rgb="FFF9CB9C"/>
      </patternFill>
    </fill>
    <fill>
      <patternFill patternType="solid">
        <fgColor rgb="FFFCE5CD"/>
        <bgColor rgb="FFFCE5CD"/>
      </patternFill>
    </fill>
    <fill>
      <patternFill patternType="solid">
        <fgColor rgb="FFF6B26B"/>
        <bgColor rgb="FFF6B26B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5" fillId="2" borderId="1" xfId="0" applyFont="1" applyFill="1" applyBorder="1"/>
    <xf numFmtId="0" fontId="2" fillId="3" borderId="0" xfId="0" applyFont="1" applyFill="1"/>
    <xf numFmtId="0" fontId="5" fillId="4" borderId="1" xfId="0" applyFont="1" applyFill="1" applyBorder="1"/>
    <xf numFmtId="165" fontId="5" fillId="5" borderId="1" xfId="0" applyNumberFormat="1" applyFont="1" applyFill="1" applyBorder="1"/>
    <xf numFmtId="165" fontId="5" fillId="0" borderId="0" xfId="0" applyNumberFormat="1" applyFont="1"/>
    <xf numFmtId="165" fontId="2" fillId="6" borderId="0" xfId="0" applyNumberFormat="1" applyFont="1" applyFill="1"/>
    <xf numFmtId="165" fontId="2" fillId="7" borderId="0" xfId="0" applyNumberFormat="1" applyFont="1" applyFill="1"/>
    <xf numFmtId="165" fontId="2" fillId="0" borderId="0" xfId="0" applyNumberFormat="1" applyFont="1" applyAlignment="1">
      <alignment horizontal="right"/>
    </xf>
    <xf numFmtId="166" fontId="2" fillId="0" borderId="0" xfId="0" applyNumberFormat="1" applyFont="1" applyAlignment="1">
      <alignment horizontal="right"/>
    </xf>
    <xf numFmtId="165" fontId="5" fillId="4" borderId="1" xfId="0" applyNumberFormat="1" applyFont="1" applyFill="1" applyBorder="1"/>
    <xf numFmtId="165" fontId="2" fillId="6" borderId="0" xfId="0" applyNumberFormat="1" applyFont="1" applyFill="1" applyAlignment="1">
      <alignment horizontal="right"/>
    </xf>
    <xf numFmtId="165" fontId="2" fillId="7" borderId="0" xfId="0" applyNumberFormat="1" applyFont="1" applyFill="1" applyAlignment="1">
      <alignment horizontal="right"/>
    </xf>
    <xf numFmtId="0" fontId="5" fillId="8" borderId="1" xfId="0" applyFont="1" applyFill="1" applyBorder="1"/>
    <xf numFmtId="0" fontId="2" fillId="9" borderId="0" xfId="0" applyFont="1" applyFill="1"/>
    <xf numFmtId="165" fontId="2" fillId="0" borderId="0" xfId="0" applyNumberFormat="1" applyFont="1"/>
    <xf numFmtId="0" fontId="5" fillId="10" borderId="1" xfId="0" applyFont="1" applyFill="1" applyBorder="1"/>
    <xf numFmtId="165" fontId="5" fillId="11" borderId="1" xfId="0" applyNumberFormat="1" applyFont="1" applyFill="1" applyBorder="1"/>
    <xf numFmtId="165" fontId="2" fillId="12" borderId="0" xfId="0" applyNumberFormat="1" applyFont="1" applyFill="1"/>
    <xf numFmtId="165" fontId="2" fillId="9" borderId="0" xfId="0" applyNumberFormat="1" applyFont="1" applyFill="1"/>
    <xf numFmtId="165" fontId="2" fillId="12" borderId="0" xfId="0" applyNumberFormat="1" applyFont="1" applyFill="1" applyAlignment="1">
      <alignment horizontal="right"/>
    </xf>
    <xf numFmtId="165" fontId="2" fillId="9" borderId="0" xfId="0" applyNumberFormat="1" applyFont="1" applyFill="1" applyAlignment="1">
      <alignment horizontal="right"/>
    </xf>
    <xf numFmtId="0" fontId="2" fillId="13" borderId="0" xfId="0" applyFont="1" applyFill="1"/>
    <xf numFmtId="0" fontId="2" fillId="14" borderId="0" xfId="0" applyFont="1" applyFill="1"/>
    <xf numFmtId="165" fontId="2" fillId="15" borderId="0" xfId="0" applyNumberFormat="1" applyFont="1" applyFill="1" applyAlignment="1">
      <alignment horizontal="right"/>
    </xf>
    <xf numFmtId="164" fontId="2" fillId="0" borderId="0" xfId="0" applyNumberFormat="1" applyFont="1" applyAlignment="1">
      <alignment horizontal="right"/>
    </xf>
    <xf numFmtId="165" fontId="2" fillId="14" borderId="0" xfId="0" applyNumberFormat="1" applyFont="1" applyFill="1" applyAlignment="1">
      <alignment horizontal="right"/>
    </xf>
    <xf numFmtId="165" fontId="4" fillId="0" borderId="0" xfId="0" applyNumberFormat="1" applyFont="1" applyAlignment="1">
      <alignment horizontal="right"/>
    </xf>
    <xf numFmtId="165" fontId="5" fillId="10" borderId="1" xfId="0" applyNumberFormat="1" applyFont="1" applyFill="1" applyBorder="1"/>
    <xf numFmtId="0" fontId="4" fillId="0" borderId="0" xfId="0" applyFont="1"/>
    <xf numFmtId="0" fontId="2" fillId="2" borderId="1" xfId="0" applyFont="1" applyFill="1" applyBorder="1"/>
    <xf numFmtId="164" fontId="2" fillId="12" borderId="0" xfId="0" applyNumberFormat="1" applyFont="1" applyFill="1" applyAlignment="1">
      <alignment horizontal="right"/>
    </xf>
    <xf numFmtId="0" fontId="2" fillId="8" borderId="1" xfId="0" applyFont="1" applyFill="1" applyBorder="1"/>
    <xf numFmtId="164" fontId="2" fillId="14" borderId="0" xfId="0" applyNumberFormat="1" applyFont="1" applyFill="1" applyAlignment="1">
      <alignment horizontal="right"/>
    </xf>
    <xf numFmtId="4" fontId="4" fillId="0" borderId="0" xfId="0" applyNumberFormat="1" applyFont="1" applyAlignment="1">
      <alignment horizontal="right"/>
    </xf>
    <xf numFmtId="0" fontId="7" fillId="0" borderId="0" xfId="0" applyFont="1"/>
    <xf numFmtId="164" fontId="2" fillId="6" borderId="0" xfId="0" applyNumberFormat="1" applyFont="1" applyFill="1" applyAlignment="1">
      <alignment horizontal="right"/>
    </xf>
    <xf numFmtId="0" fontId="2" fillId="10" borderId="1" xfId="0" applyFont="1" applyFill="1" applyBorder="1"/>
    <xf numFmtId="165" fontId="2" fillId="10" borderId="1" xfId="0" applyNumberFormat="1" applyFont="1" applyFill="1" applyBorder="1"/>
    <xf numFmtId="165" fontId="2" fillId="11" borderId="1" xfId="0" applyNumberFormat="1" applyFont="1" applyFill="1" applyBorder="1"/>
    <xf numFmtId="0" fontId="5" fillId="0" borderId="4" xfId="0" applyFont="1" applyBorder="1"/>
    <xf numFmtId="0" fontId="2" fillId="6" borderId="0" xfId="0" applyFont="1" applyFill="1"/>
    <xf numFmtId="167" fontId="2" fillId="0" borderId="0" xfId="0" applyNumberFormat="1" applyFont="1"/>
    <xf numFmtId="0" fontId="2" fillId="12" borderId="0" xfId="0" applyFont="1" applyFill="1"/>
    <xf numFmtId="165" fontId="1" fillId="0" borderId="0" xfId="0" applyNumberFormat="1" applyFont="1"/>
    <xf numFmtId="167" fontId="1" fillId="0" borderId="0" xfId="0" applyNumberFormat="1" applyFont="1"/>
    <xf numFmtId="0" fontId="8" fillId="0" borderId="0" xfId="0" applyFont="1"/>
    <xf numFmtId="0" fontId="1" fillId="15" borderId="0" xfId="0" applyFont="1" applyFill="1"/>
    <xf numFmtId="0" fontId="1" fillId="7" borderId="0" xfId="0" applyFont="1" applyFill="1"/>
    <xf numFmtId="0" fontId="1" fillId="9" borderId="0" xfId="0" applyFont="1" applyFill="1"/>
    <xf numFmtId="0" fontId="1" fillId="14" borderId="0" xfId="0" applyFont="1" applyFill="1"/>
    <xf numFmtId="0" fontId="1" fillId="6" borderId="0" xfId="0" applyFont="1" applyFill="1"/>
    <xf numFmtId="0" fontId="1" fillId="12" borderId="0" xfId="0" applyFont="1" applyFill="1"/>
    <xf numFmtId="164" fontId="2" fillId="0" borderId="0" xfId="0" applyNumberFormat="1" applyFont="1"/>
    <xf numFmtId="168" fontId="2" fillId="15" borderId="0" xfId="0" applyNumberFormat="1" applyFont="1" applyFill="1" applyAlignment="1">
      <alignment horizontal="right"/>
    </xf>
    <xf numFmtId="169" fontId="2" fillId="0" borderId="0" xfId="0" applyNumberFormat="1" applyFont="1" applyAlignment="1">
      <alignment horizontal="right"/>
    </xf>
    <xf numFmtId="165" fontId="1" fillId="14" borderId="0" xfId="0" applyNumberFormat="1" applyFont="1" applyFill="1"/>
    <xf numFmtId="168" fontId="2" fillId="0" borderId="0" xfId="0" applyNumberFormat="1" applyFont="1" applyAlignment="1">
      <alignment horizontal="right"/>
    </xf>
    <xf numFmtId="168" fontId="2" fillId="7" borderId="0" xfId="0" applyNumberFormat="1" applyFont="1" applyFill="1" applyAlignment="1">
      <alignment horizontal="right"/>
    </xf>
    <xf numFmtId="0" fontId="2" fillId="13" borderId="2" xfId="0" applyFont="1" applyFill="1" applyBorder="1"/>
    <xf numFmtId="0" fontId="6" fillId="0" borderId="2" xfId="0" applyFont="1" applyBorder="1"/>
    <xf numFmtId="0" fontId="6" fillId="0" borderId="3" xfId="0" applyFont="1" applyBorder="1"/>
    <xf numFmtId="0" fontId="2" fillId="3" borderId="0" xfId="0" applyFont="1" applyFill="1"/>
    <xf numFmtId="0" fontId="0" fillId="0" borderId="0" xfId="0"/>
    <xf numFmtId="0" fontId="2" fillId="9" borderId="2" xfId="0" applyFont="1" applyFill="1" applyBorder="1"/>
    <xf numFmtId="0" fontId="2" fillId="3" borderId="2" xfId="0" applyFont="1" applyFill="1" applyBorder="1"/>
    <xf numFmtId="0" fontId="2" fillId="13" borderId="0" xfId="0" applyFont="1" applyFill="1"/>
    <xf numFmtId="0" fontId="4" fillId="0" borderId="0" xfId="0" applyFont="1"/>
    <xf numFmtId="0" fontId="2" fillId="9" borderId="0" xfId="0" applyFont="1" applyFill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2" xfId="0" applyFont="1" applyBorder="1" applyAlignment="1">
      <alignment horizontal="center"/>
    </xf>
    <xf numFmtId="0" fontId="2" fillId="13" borderId="0" xfId="0" applyFont="1" applyFill="1" applyAlignment="1">
      <alignment horizontal="center"/>
    </xf>
    <xf numFmtId="164" fontId="2" fillId="3" borderId="0" xfId="0" applyNumberFormat="1" applyFont="1" applyFill="1" applyAlignment="1">
      <alignment horizontal="center"/>
    </xf>
    <xf numFmtId="11" fontId="1" fillId="16" borderId="0" xfId="0" applyNumberFormat="1" applyFont="1" applyFill="1"/>
    <xf numFmtId="0" fontId="1" fillId="16" borderId="0" xfId="0" applyFont="1" applyFill="1"/>
    <xf numFmtId="0" fontId="2" fillId="16" borderId="0" xfId="0" applyFont="1" applyFill="1"/>
    <xf numFmtId="0" fontId="0" fillId="17" borderId="0" xfId="0" applyFill="1"/>
    <xf numFmtId="0" fontId="1" fillId="0" borderId="0" xfId="0" applyFont="1" applyFill="1"/>
    <xf numFmtId="0" fontId="0" fillId="0" borderId="0" xfId="0" applyFill="1"/>
    <xf numFmtId="0" fontId="0" fillId="16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7"/>
  <sheetViews>
    <sheetView tabSelected="1" workbookViewId="0">
      <selection activeCell="AC28" sqref="AC28"/>
    </sheetView>
  </sheetViews>
  <sheetFormatPr baseColWidth="10" defaultColWidth="11.1640625" defaultRowHeight="15" customHeight="1" x14ac:dyDescent="0.2"/>
  <cols>
    <col min="1" max="8" width="8.33203125" customWidth="1"/>
    <col min="9" max="9" width="9.5" customWidth="1"/>
    <col min="10" max="10" width="10" customWidth="1"/>
    <col min="11" max="11" width="8.33203125" customWidth="1"/>
    <col min="12" max="12" width="9.1640625" customWidth="1"/>
    <col min="13" max="21" width="8.33203125" customWidth="1"/>
    <col min="22" max="23" width="9.5" customWidth="1"/>
    <col min="24" max="26" width="8.33203125" customWidth="1"/>
    <col min="27" max="27" width="12.1640625" bestFit="1" customWidth="1"/>
  </cols>
  <sheetData>
    <row r="1" spans="1:27" x14ac:dyDescent="0.2">
      <c r="A1" s="1" t="s">
        <v>0</v>
      </c>
      <c r="N1" s="76" t="s">
        <v>1</v>
      </c>
      <c r="O1" s="68"/>
      <c r="P1" s="68"/>
      <c r="Q1" s="68"/>
      <c r="R1" s="2"/>
      <c r="S1" s="2"/>
      <c r="T1" s="2"/>
      <c r="U1" s="2"/>
      <c r="V1" s="2"/>
      <c r="W1" s="2"/>
      <c r="X1" s="2"/>
    </row>
    <row r="2" spans="1:27" x14ac:dyDescent="0.2">
      <c r="A2" s="1">
        <v>1</v>
      </c>
      <c r="B2" s="75" t="s">
        <v>2</v>
      </c>
      <c r="C2" s="68"/>
      <c r="D2" s="68"/>
      <c r="E2" s="3">
        <v>0.152</v>
      </c>
      <c r="N2" s="4">
        <v>1</v>
      </c>
      <c r="O2" s="74" t="s">
        <v>2</v>
      </c>
      <c r="P2" s="68"/>
      <c r="Q2" s="68"/>
      <c r="R2" s="5">
        <v>0.152</v>
      </c>
      <c r="S2" s="2"/>
      <c r="T2" s="2"/>
      <c r="U2" s="2"/>
      <c r="V2" s="2"/>
      <c r="W2" s="2"/>
      <c r="X2" s="2"/>
    </row>
    <row r="3" spans="1:27" x14ac:dyDescent="0.2">
      <c r="B3" s="1" t="s">
        <v>3</v>
      </c>
      <c r="C3" s="6" t="s">
        <v>4</v>
      </c>
      <c r="D3" s="6"/>
      <c r="E3" s="6"/>
      <c r="F3" s="6"/>
      <c r="G3" s="6"/>
      <c r="H3" s="6"/>
      <c r="I3" s="1" t="s">
        <v>5</v>
      </c>
      <c r="J3" s="1" t="s">
        <v>6</v>
      </c>
      <c r="K3" s="1" t="s">
        <v>7</v>
      </c>
      <c r="L3" s="1" t="s">
        <v>8</v>
      </c>
      <c r="N3" s="2"/>
      <c r="O3" s="2" t="s">
        <v>3</v>
      </c>
      <c r="P3" s="70" t="s">
        <v>9</v>
      </c>
      <c r="Q3" s="65"/>
      <c r="R3" s="65"/>
      <c r="S3" s="65"/>
      <c r="T3" s="66"/>
      <c r="U3" s="7"/>
      <c r="V3" s="2" t="s">
        <v>5</v>
      </c>
      <c r="W3" s="2" t="s">
        <v>6</v>
      </c>
      <c r="X3" s="2" t="s">
        <v>7</v>
      </c>
      <c r="Y3" s="1" t="s">
        <v>8</v>
      </c>
    </row>
    <row r="4" spans="1:27" x14ac:dyDescent="0.2">
      <c r="B4" s="1">
        <v>1</v>
      </c>
      <c r="C4" s="8">
        <v>2.8380000000000001</v>
      </c>
      <c r="D4" s="8">
        <v>2.8410000000000002</v>
      </c>
      <c r="E4" s="8">
        <v>2.8359999999999999</v>
      </c>
      <c r="F4" s="8">
        <v>2.8519999999999999</v>
      </c>
      <c r="G4" s="8">
        <v>2.8540000000000001</v>
      </c>
      <c r="H4" s="8">
        <v>2.8610000000000002</v>
      </c>
      <c r="I4" s="9">
        <f t="shared" ref="I4:I6" si="0">AVERAGE(C4:H4)</f>
        <v>2.847</v>
      </c>
      <c r="J4" s="10">
        <f>AVERAGE(I4:I6)</f>
        <v>2.8401111111111113</v>
      </c>
      <c r="K4" s="1">
        <f>STDEV(I4:I6)</f>
        <v>1.5833625728293999E-2</v>
      </c>
      <c r="L4" s="80">
        <f>_xlfn.T.TEST(C4:H6,C8:H10,2,3)</f>
        <v>1.0066835238359382E-6</v>
      </c>
      <c r="N4" s="2"/>
      <c r="O4" s="4">
        <v>1</v>
      </c>
      <c r="P4" s="11" t="s">
        <v>10</v>
      </c>
      <c r="Q4" s="11"/>
      <c r="R4" s="11"/>
      <c r="S4" s="11"/>
      <c r="T4" s="11"/>
      <c r="U4" s="11"/>
      <c r="V4" s="12" t="s">
        <v>10</v>
      </c>
      <c r="W4" s="13">
        <f>AVERAGE(V4:V6)</f>
        <v>0.84791666666666665</v>
      </c>
      <c r="X4" s="14">
        <f>STDEV(V4:V6)</f>
        <v>5.8807713968681161E-2</v>
      </c>
      <c r="Y4" s="1" t="s">
        <v>33</v>
      </c>
      <c r="AA4" s="81">
        <f>_xlfn.T.TEST(P4:U6,P8:U10,2,3)</f>
        <v>3.2189485744466728E-2</v>
      </c>
    </row>
    <row r="5" spans="1:27" x14ac:dyDescent="0.2">
      <c r="B5" s="1">
        <v>2</v>
      </c>
      <c r="C5" s="8">
        <v>2.8460000000000001</v>
      </c>
      <c r="D5" s="8">
        <v>2.8479999999999999</v>
      </c>
      <c r="E5" s="8">
        <v>2.8570000000000002</v>
      </c>
      <c r="F5" s="8">
        <v>2.8519999999999999</v>
      </c>
      <c r="G5" s="15">
        <v>2.85</v>
      </c>
      <c r="H5" s="8">
        <v>2.855</v>
      </c>
      <c r="I5" s="9">
        <f t="shared" si="0"/>
        <v>2.8513333333333333</v>
      </c>
      <c r="N5" s="2"/>
      <c r="O5" s="4">
        <v>2</v>
      </c>
      <c r="P5" s="16">
        <v>0.88700000000000001</v>
      </c>
      <c r="Q5" s="16">
        <v>0.88800000000000001</v>
      </c>
      <c r="R5" s="16">
        <v>0.88900000000000001</v>
      </c>
      <c r="S5" s="16">
        <v>0.89</v>
      </c>
      <c r="T5" s="16">
        <v>0.89200000000000002</v>
      </c>
      <c r="U5" s="16">
        <v>0.89100000000000001</v>
      </c>
      <c r="V5" s="17">
        <f t="shared" ref="V5:V6" si="1">AVERAGE(P5:U5)</f>
        <v>0.88949999999999996</v>
      </c>
      <c r="W5" s="2"/>
      <c r="X5" s="2"/>
      <c r="Y5" s="1" t="s">
        <v>34</v>
      </c>
      <c r="AA5" s="83">
        <f>_xlfn.T.TEST(P8:U10,P12:U14,2,3)</f>
        <v>6.9467413352444409E-3</v>
      </c>
    </row>
    <row r="6" spans="1:27" x14ac:dyDescent="0.2">
      <c r="B6" s="1">
        <v>3</v>
      </c>
      <c r="C6" s="15">
        <v>2.82</v>
      </c>
      <c r="D6" s="8">
        <v>2.8239999999999998</v>
      </c>
      <c r="E6" s="8">
        <v>2.8260000000000001</v>
      </c>
      <c r="F6" s="8">
        <v>2.8239999999999998</v>
      </c>
      <c r="G6" s="8">
        <v>2.8170000000000002</v>
      </c>
      <c r="H6" s="8">
        <v>2.8210000000000002</v>
      </c>
      <c r="I6" s="9">
        <f t="shared" si="0"/>
        <v>2.8220000000000005</v>
      </c>
      <c r="N6" s="2"/>
      <c r="O6" s="4">
        <v>3</v>
      </c>
      <c r="P6" s="16">
        <v>0.80400000000000005</v>
      </c>
      <c r="Q6" s="16">
        <v>0.80500000000000005</v>
      </c>
      <c r="R6" s="16">
        <v>0.80600000000000005</v>
      </c>
      <c r="S6" s="16">
        <v>0.80700000000000005</v>
      </c>
      <c r="T6" s="16">
        <v>0.80800000000000005</v>
      </c>
      <c r="U6" s="16">
        <v>0.80800000000000005</v>
      </c>
      <c r="V6" s="17">
        <f t="shared" si="1"/>
        <v>0.80633333333333335</v>
      </c>
      <c r="W6" s="2"/>
      <c r="X6" s="2"/>
    </row>
    <row r="7" spans="1:27" x14ac:dyDescent="0.2">
      <c r="C7" s="18" t="s">
        <v>11</v>
      </c>
      <c r="D7" s="18"/>
      <c r="E7" s="18"/>
      <c r="F7" s="18"/>
      <c r="G7" s="18"/>
      <c r="H7" s="18"/>
      <c r="I7" s="10"/>
      <c r="N7" s="2"/>
      <c r="O7" s="2"/>
      <c r="P7" s="69" t="s">
        <v>12</v>
      </c>
      <c r="Q7" s="65"/>
      <c r="R7" s="65"/>
      <c r="S7" s="65"/>
      <c r="T7" s="66"/>
      <c r="U7" s="19"/>
      <c r="V7" s="20"/>
      <c r="W7" s="2"/>
      <c r="X7" s="2"/>
      <c r="AA7" s="85"/>
    </row>
    <row r="8" spans="1:27" x14ac:dyDescent="0.2">
      <c r="B8" s="1">
        <v>1</v>
      </c>
      <c r="C8" s="21">
        <v>1.849</v>
      </c>
      <c r="D8" s="21">
        <v>1.8560000000000001</v>
      </c>
      <c r="E8" s="21">
        <v>1.8480000000000001</v>
      </c>
      <c r="F8" s="21">
        <v>1.6879999999999999</v>
      </c>
      <c r="G8" s="21">
        <v>1.6870000000000001</v>
      </c>
      <c r="H8" s="21">
        <v>1.6859999999999999</v>
      </c>
      <c r="I8" s="22">
        <f t="shared" ref="I8:I10" si="2">AVERAGE(C8:H8)</f>
        <v>1.7689999999999999</v>
      </c>
      <c r="J8" s="10">
        <f>AVERAGE(I8:I10)</f>
        <v>2.2351666666666667</v>
      </c>
      <c r="K8" s="1">
        <f>STDEV(I8:I10)</f>
        <v>0.40791669220292553</v>
      </c>
      <c r="N8" s="2"/>
      <c r="O8" s="4">
        <v>1</v>
      </c>
      <c r="P8" s="23" t="s">
        <v>10</v>
      </c>
      <c r="Q8" s="23"/>
      <c r="R8" s="23"/>
      <c r="S8" s="23"/>
      <c r="T8" s="23"/>
      <c r="U8" s="23"/>
      <c r="V8" s="24" t="s">
        <v>10</v>
      </c>
      <c r="W8" s="13">
        <f>AVERAGE(V9:V10)</f>
        <v>0.80925000000000002</v>
      </c>
      <c r="X8" s="14">
        <f>STDEV(V9:V10)</f>
        <v>5.2915157458793292E-2</v>
      </c>
      <c r="AA8" s="85"/>
    </row>
    <row r="9" spans="1:27" x14ac:dyDescent="0.2">
      <c r="B9" s="1">
        <v>2</v>
      </c>
      <c r="C9" s="21">
        <v>2.4039999999999999</v>
      </c>
      <c r="D9" s="21">
        <v>2.4060000000000001</v>
      </c>
      <c r="E9" s="21">
        <v>2.4089999999999998</v>
      </c>
      <c r="F9" s="21">
        <v>2.411</v>
      </c>
      <c r="G9" s="21">
        <v>2.415</v>
      </c>
      <c r="H9" s="21">
        <v>2.4140000000000001</v>
      </c>
      <c r="I9" s="22">
        <f t="shared" si="2"/>
        <v>2.4098333333333337</v>
      </c>
      <c r="N9" s="2"/>
      <c r="O9" s="4">
        <v>2</v>
      </c>
      <c r="P9" s="25">
        <v>0.84399999999999997</v>
      </c>
      <c r="Q9" s="25">
        <v>0.84499999999999997</v>
      </c>
      <c r="R9" s="25">
        <v>0.85</v>
      </c>
      <c r="S9" s="25">
        <v>0.85099999999999998</v>
      </c>
      <c r="T9" s="25">
        <v>0.85</v>
      </c>
      <c r="U9" s="25">
        <v>0.84</v>
      </c>
      <c r="V9" s="26">
        <f t="shared" ref="V9:V10" si="3">AVERAGE(P9:U9)</f>
        <v>0.84666666666666668</v>
      </c>
      <c r="W9" s="2"/>
      <c r="X9" s="2"/>
      <c r="AA9" s="85"/>
    </row>
    <row r="10" spans="1:27" x14ac:dyDescent="0.2">
      <c r="B10" s="1">
        <v>3</v>
      </c>
      <c r="C10" s="21">
        <v>2.544</v>
      </c>
      <c r="D10" s="21">
        <v>2.5409999999999999</v>
      </c>
      <c r="E10" s="21">
        <v>2.5419999999999998</v>
      </c>
      <c r="F10" s="21">
        <v>2.516</v>
      </c>
      <c r="G10" s="21">
        <v>2.512</v>
      </c>
      <c r="H10" s="21">
        <v>2.5049999999999999</v>
      </c>
      <c r="I10" s="22">
        <f t="shared" si="2"/>
        <v>2.5266666666666668</v>
      </c>
      <c r="N10" s="2"/>
      <c r="O10" s="4">
        <v>3</v>
      </c>
      <c r="P10" s="25">
        <v>0.77</v>
      </c>
      <c r="Q10" s="25">
        <v>0.77100000000000002</v>
      </c>
      <c r="R10" s="25">
        <v>0.77200000000000002</v>
      </c>
      <c r="S10" s="25">
        <v>0.77200000000000002</v>
      </c>
      <c r="T10" s="25">
        <v>0.77300000000000002</v>
      </c>
      <c r="U10" s="25">
        <v>0.77300000000000002</v>
      </c>
      <c r="V10" s="26">
        <f t="shared" si="3"/>
        <v>0.77183333333333337</v>
      </c>
      <c r="W10" s="2"/>
      <c r="X10" s="2"/>
      <c r="AA10" s="85"/>
    </row>
    <row r="11" spans="1:27" x14ac:dyDescent="0.2">
      <c r="A11" s="1">
        <v>2</v>
      </c>
      <c r="B11" s="75" t="s">
        <v>2</v>
      </c>
      <c r="C11" s="68"/>
      <c r="D11" s="68"/>
      <c r="E11" s="3">
        <v>0.191</v>
      </c>
      <c r="I11" s="10"/>
      <c r="N11" s="2"/>
      <c r="O11" s="2"/>
      <c r="P11" s="71" t="s">
        <v>13</v>
      </c>
      <c r="Q11" s="68"/>
      <c r="R11" s="68"/>
      <c r="S11" s="68"/>
      <c r="T11" s="68"/>
      <c r="U11" s="27"/>
      <c r="V11" s="13"/>
      <c r="W11" s="2"/>
      <c r="X11" s="2"/>
      <c r="AA11" s="85"/>
    </row>
    <row r="12" spans="1:27" x14ac:dyDescent="0.2">
      <c r="B12" s="1" t="s">
        <v>3</v>
      </c>
      <c r="C12" s="6" t="s">
        <v>4</v>
      </c>
      <c r="D12" s="6"/>
      <c r="E12" s="6"/>
      <c r="F12" s="6"/>
      <c r="G12" s="6"/>
      <c r="H12" s="6"/>
      <c r="I12" s="10"/>
      <c r="N12" s="2"/>
      <c r="O12" s="4">
        <v>1</v>
      </c>
      <c r="P12" s="28" t="s">
        <v>10</v>
      </c>
      <c r="Q12" s="28"/>
      <c r="R12" s="28"/>
      <c r="S12" s="28"/>
      <c r="T12" s="28"/>
      <c r="U12" s="28"/>
      <c r="V12" s="29"/>
      <c r="W12" s="30">
        <f>AVERAGE(V13:V14)</f>
        <v>0.70766666666666667</v>
      </c>
      <c r="X12" s="14">
        <f>STDEV(V13:V14)</f>
        <v>0.14118565397691463</v>
      </c>
      <c r="AA12" s="84"/>
    </row>
    <row r="13" spans="1:27" x14ac:dyDescent="0.2">
      <c r="B13" s="1">
        <v>1</v>
      </c>
      <c r="C13" s="15">
        <v>1.7130000000000001</v>
      </c>
      <c r="D13" s="15">
        <v>1.7110000000000001</v>
      </c>
      <c r="E13" s="15">
        <v>1.712</v>
      </c>
      <c r="F13" s="15">
        <v>1.7070000000000001</v>
      </c>
      <c r="G13" s="15">
        <v>1.708</v>
      </c>
      <c r="H13" s="15">
        <v>1.706</v>
      </c>
      <c r="I13" s="9">
        <f t="shared" ref="I13:I15" si="4">AVERAGE(C13:H13)</f>
        <v>1.7095</v>
      </c>
      <c r="J13" s="10">
        <f>AVERAGE(I13:I15)</f>
        <v>1.5945555555555557</v>
      </c>
      <c r="K13" s="1">
        <f>STDEV(I13:I15)</f>
        <v>0.10070616406894606</v>
      </c>
      <c r="L13" s="81">
        <f>_xlfn.T.TEST(C13:H15,C17:H19,2,3)</f>
        <v>3.89636646958182E-8</v>
      </c>
      <c r="N13" s="2"/>
      <c r="O13" s="4">
        <v>2</v>
      </c>
      <c r="P13" s="31">
        <v>0.81</v>
      </c>
      <c r="Q13" s="31">
        <v>0.80900000000000005</v>
      </c>
      <c r="R13" s="31">
        <v>0.80600000000000005</v>
      </c>
      <c r="S13" s="31">
        <v>0.80500000000000005</v>
      </c>
      <c r="T13" s="31">
        <v>0.80600000000000005</v>
      </c>
      <c r="U13" s="31">
        <v>0.80900000000000005</v>
      </c>
      <c r="V13" s="29">
        <f t="shared" ref="V13:V14" si="5">AVERAGE(P13:U13)</f>
        <v>0.80750000000000011</v>
      </c>
      <c r="W13" s="20"/>
      <c r="X13" s="14"/>
      <c r="AA13" s="85"/>
    </row>
    <row r="14" spans="1:27" x14ac:dyDescent="0.2">
      <c r="B14" s="1">
        <v>2</v>
      </c>
      <c r="C14" s="15">
        <v>1.5249999999999999</v>
      </c>
      <c r="D14" s="15">
        <v>1.522</v>
      </c>
      <c r="E14" s="15">
        <v>1.522</v>
      </c>
      <c r="F14" s="15">
        <v>1.5209999999999999</v>
      </c>
      <c r="G14" s="15">
        <v>1.52</v>
      </c>
      <c r="H14" s="15">
        <v>1.5209999999999999</v>
      </c>
      <c r="I14" s="9">
        <f t="shared" si="4"/>
        <v>1.5218333333333334</v>
      </c>
      <c r="N14" s="2"/>
      <c r="O14" s="4">
        <v>3</v>
      </c>
      <c r="P14" s="31">
        <v>0.60899999999999999</v>
      </c>
      <c r="Q14" s="31">
        <v>0.60899999999999999</v>
      </c>
      <c r="R14" s="31">
        <v>0.60799999999999998</v>
      </c>
      <c r="S14" s="31">
        <v>0.60699999999999998</v>
      </c>
      <c r="T14" s="31">
        <v>0.60799999999999998</v>
      </c>
      <c r="U14" s="31">
        <v>0.60599999999999998</v>
      </c>
      <c r="V14" s="29">
        <f t="shared" si="5"/>
        <v>0.60783333333333334</v>
      </c>
      <c r="W14" s="2"/>
      <c r="X14" s="14"/>
      <c r="AA14" s="85"/>
    </row>
    <row r="15" spans="1:27" x14ac:dyDescent="0.2">
      <c r="B15" s="1">
        <v>3</v>
      </c>
      <c r="C15" s="15">
        <v>1.5549999999999999</v>
      </c>
      <c r="D15" s="15">
        <v>1.554</v>
      </c>
      <c r="E15" s="15">
        <v>1.552</v>
      </c>
      <c r="F15" s="15">
        <v>1.55</v>
      </c>
      <c r="G15" s="15">
        <v>1.5489999999999999</v>
      </c>
      <c r="H15" s="15">
        <v>1.554</v>
      </c>
      <c r="I15" s="9">
        <f t="shared" si="4"/>
        <v>1.5523333333333333</v>
      </c>
      <c r="N15" s="4">
        <v>2</v>
      </c>
      <c r="O15" s="77" t="s">
        <v>2</v>
      </c>
      <c r="P15" s="65"/>
      <c r="Q15" s="66"/>
      <c r="R15" s="32">
        <v>0.193</v>
      </c>
      <c r="S15" s="20"/>
      <c r="T15" s="20"/>
      <c r="U15" s="20"/>
      <c r="V15" s="13"/>
      <c r="W15" s="2"/>
      <c r="X15" s="14"/>
      <c r="AA15" s="85"/>
    </row>
    <row r="16" spans="1:27" x14ac:dyDescent="0.2">
      <c r="C16" s="18" t="s">
        <v>11</v>
      </c>
      <c r="D16" s="18"/>
      <c r="E16" s="18"/>
      <c r="F16" s="18"/>
      <c r="G16" s="18"/>
      <c r="H16" s="18"/>
      <c r="I16" s="10"/>
      <c r="N16" s="2"/>
      <c r="O16" s="2" t="s">
        <v>3</v>
      </c>
      <c r="P16" s="70" t="s">
        <v>9</v>
      </c>
      <c r="Q16" s="65"/>
      <c r="R16" s="65"/>
      <c r="S16" s="65"/>
      <c r="T16" s="66"/>
      <c r="U16" s="7"/>
      <c r="V16" s="13"/>
      <c r="W16" s="2"/>
      <c r="X16" s="14"/>
      <c r="AA16" s="85"/>
    </row>
    <row r="17" spans="1:27" x14ac:dyDescent="0.2">
      <c r="B17" s="1">
        <v>1</v>
      </c>
      <c r="C17" s="33">
        <v>1.48</v>
      </c>
      <c r="D17" s="33">
        <v>1.4790000000000001</v>
      </c>
      <c r="E17" s="33">
        <v>1.4810000000000001</v>
      </c>
      <c r="F17" s="33">
        <v>1.482</v>
      </c>
      <c r="G17" s="33">
        <v>1.482</v>
      </c>
      <c r="H17" s="33">
        <v>1.4810000000000001</v>
      </c>
      <c r="I17" s="22">
        <f t="shared" ref="I17:I19" si="6">AVERAGE(C17:H17)</f>
        <v>1.4808333333333337</v>
      </c>
      <c r="J17" s="10">
        <f>AVERAGE(I17:I19)</f>
        <v>1.4169444444444446</v>
      </c>
      <c r="K17" s="1">
        <f>STDEV(I17:I19)</f>
        <v>7.1635135182343462E-2</v>
      </c>
      <c r="N17" s="2"/>
      <c r="O17" s="4">
        <v>1</v>
      </c>
      <c r="P17" s="16">
        <v>1.042</v>
      </c>
      <c r="Q17" s="16">
        <v>1.0429999999999999</v>
      </c>
      <c r="R17" s="16">
        <v>1.0449999999999999</v>
      </c>
      <c r="S17" s="16">
        <v>1.046</v>
      </c>
      <c r="T17" s="16">
        <v>1.042</v>
      </c>
      <c r="U17" s="16">
        <v>1.042</v>
      </c>
      <c r="V17" s="17">
        <f t="shared" ref="V17:V19" si="7">AVERAGE(P17:U17)</f>
        <v>1.0433333333333332</v>
      </c>
      <c r="W17" s="13">
        <f>AVERAGE(V17:V19)</f>
        <v>1.0587222222222221</v>
      </c>
      <c r="X17" s="14">
        <f>STDEV(V18:V19)</f>
        <v>6.4818121608766002E-3</v>
      </c>
      <c r="Y17" s="1" t="s">
        <v>33</v>
      </c>
      <c r="AA17" s="86">
        <f>_xlfn.T.TEST(P17:U19,P21:U23,2,3)</f>
        <v>1.7792141365439641E-17</v>
      </c>
    </row>
    <row r="18" spans="1:27" x14ac:dyDescent="0.2">
      <c r="B18" s="1">
        <v>2</v>
      </c>
      <c r="C18" s="33">
        <v>1.4319999999999999</v>
      </c>
      <c r="D18" s="33">
        <v>1.4319999999999999</v>
      </c>
      <c r="E18" s="33">
        <v>1.431</v>
      </c>
      <c r="F18" s="33">
        <v>1.43</v>
      </c>
      <c r="G18" s="33">
        <v>1.429</v>
      </c>
      <c r="H18" s="33">
        <v>1.429</v>
      </c>
      <c r="I18" s="22">
        <f t="shared" si="6"/>
        <v>1.4305000000000001</v>
      </c>
      <c r="N18" s="2"/>
      <c r="O18" s="4">
        <v>2</v>
      </c>
      <c r="P18" s="16">
        <v>1.0620000000000001</v>
      </c>
      <c r="Q18" s="16">
        <v>1.06</v>
      </c>
      <c r="R18" s="16">
        <v>1.0620000000000001</v>
      </c>
      <c r="S18" s="16">
        <v>1.0609999999999999</v>
      </c>
      <c r="T18" s="16">
        <v>1.0640000000000001</v>
      </c>
      <c r="U18" s="16">
        <v>1.0620000000000001</v>
      </c>
      <c r="V18" s="17">
        <f t="shared" si="7"/>
        <v>1.0618333333333334</v>
      </c>
      <c r="W18" s="13"/>
      <c r="X18" s="14"/>
      <c r="Y18" s="1" t="s">
        <v>34</v>
      </c>
      <c r="AA18" s="83">
        <f>_xlfn.T.TEST(P21:U23,P25:U27,2,3)</f>
        <v>0.10674878603200388</v>
      </c>
    </row>
    <row r="19" spans="1:27" x14ac:dyDescent="0.2">
      <c r="B19" s="1">
        <v>3</v>
      </c>
      <c r="C19" s="33">
        <v>1.337</v>
      </c>
      <c r="D19" s="33">
        <v>1.3380000000000001</v>
      </c>
      <c r="E19" s="33">
        <v>1.339</v>
      </c>
      <c r="F19" s="33">
        <v>1.3380000000000001</v>
      </c>
      <c r="G19" s="33">
        <v>1.343</v>
      </c>
      <c r="H19" s="33">
        <v>1.3420000000000001</v>
      </c>
      <c r="I19" s="22">
        <f t="shared" si="6"/>
        <v>1.3394999999999999</v>
      </c>
      <c r="N19" s="2"/>
      <c r="O19" s="4">
        <v>3</v>
      </c>
      <c r="P19" s="16">
        <v>1.0720000000000001</v>
      </c>
      <c r="Q19" s="16">
        <v>1.071</v>
      </c>
      <c r="R19" s="16">
        <v>1.0720000000000001</v>
      </c>
      <c r="S19" s="16">
        <v>1.07</v>
      </c>
      <c r="T19" s="16">
        <v>1.069</v>
      </c>
      <c r="U19" s="16">
        <v>1.0720000000000001</v>
      </c>
      <c r="V19" s="17">
        <f t="shared" si="7"/>
        <v>1.071</v>
      </c>
      <c r="W19" s="13"/>
      <c r="X19" s="14"/>
      <c r="AA19" s="85"/>
    </row>
    <row r="20" spans="1:27" x14ac:dyDescent="0.2">
      <c r="A20" s="1">
        <v>3</v>
      </c>
      <c r="B20" s="74" t="s">
        <v>2</v>
      </c>
      <c r="C20" s="68"/>
      <c r="D20" s="68"/>
      <c r="E20" s="34">
        <v>0.193</v>
      </c>
      <c r="F20" s="2"/>
      <c r="G20" s="2"/>
      <c r="H20" s="2"/>
      <c r="I20" s="10"/>
      <c r="N20" s="2"/>
      <c r="O20" s="2"/>
      <c r="P20" s="73" t="s">
        <v>12</v>
      </c>
      <c r="Q20" s="68"/>
      <c r="R20" s="68"/>
      <c r="S20" s="68"/>
      <c r="T20" s="68"/>
      <c r="U20" s="19"/>
      <c r="V20" s="13"/>
      <c r="W20" s="13"/>
      <c r="X20" s="14"/>
      <c r="AA20" s="85"/>
    </row>
    <row r="21" spans="1:27" x14ac:dyDescent="0.2">
      <c r="B21" s="2" t="s">
        <v>3</v>
      </c>
      <c r="C21" s="35" t="s">
        <v>4</v>
      </c>
      <c r="D21" s="35"/>
      <c r="E21" s="35"/>
      <c r="F21" s="35"/>
      <c r="G21" s="35"/>
      <c r="H21" s="35"/>
      <c r="I21" s="10"/>
      <c r="N21" s="2"/>
      <c r="O21" s="4">
        <v>1</v>
      </c>
      <c r="P21" s="36">
        <v>0.80300000000000005</v>
      </c>
      <c r="Q21" s="36">
        <v>0.80300000000000005</v>
      </c>
      <c r="R21" s="36">
        <v>0.80300000000000005</v>
      </c>
      <c r="S21" s="36">
        <v>0.80200000000000005</v>
      </c>
      <c r="T21" s="36">
        <v>0.80100000000000005</v>
      </c>
      <c r="U21" s="36">
        <v>0.79900000000000004</v>
      </c>
      <c r="V21" s="26">
        <f t="shared" ref="V21:V23" si="8">AVERAGE(P21:U21)</f>
        <v>0.80183333333333351</v>
      </c>
      <c r="W21" s="13">
        <f>AVERAGE(V21:V23)</f>
        <v>0.82538888888888895</v>
      </c>
      <c r="X21" s="14">
        <f>STDEV(V22:V23)</f>
        <v>5.2325901807804484E-2</v>
      </c>
      <c r="AA21" s="84"/>
    </row>
    <row r="22" spans="1:27" x14ac:dyDescent="0.2">
      <c r="B22" s="2">
        <v>1</v>
      </c>
      <c r="C22" s="15">
        <v>1.0669999999999999</v>
      </c>
      <c r="D22" s="15">
        <v>1.0680000000000001</v>
      </c>
      <c r="E22" s="15">
        <v>1.07</v>
      </c>
      <c r="F22" s="15">
        <v>1.071</v>
      </c>
      <c r="G22" s="15">
        <v>1.071</v>
      </c>
      <c r="H22" s="15">
        <v>1.071</v>
      </c>
      <c r="I22" s="9">
        <f t="shared" ref="I22:I24" si="9">AVERAGE(C22:H22)</f>
        <v>1.0696666666666665</v>
      </c>
      <c r="J22" s="10">
        <f>AVERAGE(I22:I24)</f>
        <v>0.92183333333333328</v>
      </c>
      <c r="K22" s="1">
        <f>STDEV(I22:I24)</f>
        <v>0.13461127160993785</v>
      </c>
      <c r="L22" s="81">
        <f>_xlfn.T.TEST(C22:H24,C26:H28,2,3)</f>
        <v>7.2930408679177283E-4</v>
      </c>
      <c r="N22" s="2"/>
      <c r="O22" s="4">
        <v>2</v>
      </c>
      <c r="P22" s="36">
        <v>0.79900000000000004</v>
      </c>
      <c r="Q22" s="36">
        <v>0.8</v>
      </c>
      <c r="R22" s="36">
        <v>0.80100000000000005</v>
      </c>
      <c r="S22" s="36">
        <v>0.8</v>
      </c>
      <c r="T22" s="36">
        <v>0.80100000000000005</v>
      </c>
      <c r="U22" s="36">
        <v>0.8</v>
      </c>
      <c r="V22" s="26">
        <f t="shared" si="8"/>
        <v>0.80016666666666669</v>
      </c>
      <c r="W22" s="13"/>
      <c r="X22" s="14"/>
      <c r="AA22" s="85"/>
    </row>
    <row r="23" spans="1:27" x14ac:dyDescent="0.2">
      <c r="B23" s="2">
        <v>2</v>
      </c>
      <c r="C23" s="15">
        <v>0.88700000000000001</v>
      </c>
      <c r="D23" s="15">
        <v>0.88800000000000001</v>
      </c>
      <c r="E23" s="15">
        <v>0.88900000000000001</v>
      </c>
      <c r="F23" s="15">
        <v>0.89</v>
      </c>
      <c r="G23" s="15">
        <v>0.89200000000000002</v>
      </c>
      <c r="H23" s="15">
        <v>0.89100000000000001</v>
      </c>
      <c r="I23" s="9">
        <f t="shared" si="9"/>
        <v>0.88949999999999996</v>
      </c>
      <c r="N23" s="2"/>
      <c r="O23" s="4">
        <v>3</v>
      </c>
      <c r="P23" s="36">
        <v>0.875</v>
      </c>
      <c r="Q23" s="36">
        <v>0.874</v>
      </c>
      <c r="R23" s="36">
        <v>0.875</v>
      </c>
      <c r="S23" s="36">
        <v>0.874</v>
      </c>
      <c r="T23" s="36">
        <v>0.874</v>
      </c>
      <c r="U23" s="36">
        <v>0.873</v>
      </c>
      <c r="V23" s="26">
        <f t="shared" si="8"/>
        <v>0.87416666666666665</v>
      </c>
      <c r="W23" s="13"/>
      <c r="X23" s="14"/>
      <c r="AA23" s="85"/>
    </row>
    <row r="24" spans="1:27" x14ac:dyDescent="0.2">
      <c r="B24" s="2">
        <v>3</v>
      </c>
      <c r="C24" s="15">
        <v>0.80400000000000005</v>
      </c>
      <c r="D24" s="15">
        <v>0.80500000000000005</v>
      </c>
      <c r="E24" s="15">
        <v>0.80600000000000005</v>
      </c>
      <c r="F24" s="15">
        <v>0.80700000000000005</v>
      </c>
      <c r="G24" s="15">
        <v>0.80800000000000005</v>
      </c>
      <c r="H24" s="15">
        <v>0.80800000000000005</v>
      </c>
      <c r="I24" s="9">
        <f t="shared" si="9"/>
        <v>0.80633333333333335</v>
      </c>
      <c r="N24" s="2"/>
      <c r="O24" s="2"/>
      <c r="P24" s="64" t="s">
        <v>13</v>
      </c>
      <c r="Q24" s="65"/>
      <c r="R24" s="65"/>
      <c r="S24" s="65"/>
      <c r="T24" s="66"/>
      <c r="U24" s="27"/>
      <c r="V24" s="13"/>
      <c r="W24" s="13"/>
      <c r="X24" s="14"/>
      <c r="AA24" s="85"/>
    </row>
    <row r="25" spans="1:27" x14ac:dyDescent="0.2">
      <c r="B25" s="2"/>
      <c r="C25" s="37" t="s">
        <v>11</v>
      </c>
      <c r="D25" s="37"/>
      <c r="E25" s="37"/>
      <c r="F25" s="37"/>
      <c r="G25" s="37"/>
      <c r="H25" s="37"/>
      <c r="I25" s="10"/>
      <c r="N25" s="2"/>
      <c r="O25" s="4">
        <v>1</v>
      </c>
      <c r="P25" s="38">
        <v>0.89700000000000002</v>
      </c>
      <c r="Q25" s="38">
        <v>0.90400000000000003</v>
      </c>
      <c r="R25" s="38">
        <v>0.90300000000000002</v>
      </c>
      <c r="S25" s="38">
        <v>0.90400000000000003</v>
      </c>
      <c r="T25" s="38">
        <v>0.90600000000000003</v>
      </c>
      <c r="U25" s="38">
        <v>0.90700000000000003</v>
      </c>
      <c r="V25" s="29">
        <f t="shared" ref="V25:V27" si="10">AVERAGE(P25:U25)</f>
        <v>0.90350000000000008</v>
      </c>
      <c r="W25" s="13">
        <f>AVERAGE(V25:V27)</f>
        <v>0.77294444444444455</v>
      </c>
      <c r="X25" s="14">
        <f>STDEV(V26:V27)</f>
        <v>0.14118565397691463</v>
      </c>
      <c r="AA25" s="85"/>
    </row>
    <row r="26" spans="1:27" x14ac:dyDescent="0.2">
      <c r="B26" s="2">
        <v>1</v>
      </c>
      <c r="C26" s="33">
        <v>0.89700000000000002</v>
      </c>
      <c r="D26" s="33">
        <v>0.90400000000000003</v>
      </c>
      <c r="E26" s="33">
        <v>0.90300000000000002</v>
      </c>
      <c r="F26" s="33">
        <v>0.90400000000000003</v>
      </c>
      <c r="G26" s="33">
        <v>0.90600000000000003</v>
      </c>
      <c r="H26" s="33">
        <v>0.90700000000000003</v>
      </c>
      <c r="I26" s="22">
        <f t="shared" ref="I26:I28" si="11">AVERAGE(C26:H26)</f>
        <v>0.90350000000000008</v>
      </c>
      <c r="J26" s="10">
        <f>AVERAGE(I26:I28)</f>
        <v>0.77294444444444455</v>
      </c>
      <c r="K26" s="1">
        <f>STDEV(I26:I28)</f>
        <v>0.15083189072361064</v>
      </c>
      <c r="N26" s="2"/>
      <c r="O26" s="4">
        <v>2</v>
      </c>
      <c r="P26" s="38">
        <v>0.81</v>
      </c>
      <c r="Q26" s="38">
        <v>0.80900000000000005</v>
      </c>
      <c r="R26" s="38">
        <v>0.80600000000000005</v>
      </c>
      <c r="S26" s="38">
        <v>0.80500000000000005</v>
      </c>
      <c r="T26" s="38">
        <v>0.80600000000000005</v>
      </c>
      <c r="U26" s="38">
        <v>0.80900000000000005</v>
      </c>
      <c r="V26" s="29">
        <f t="shared" si="10"/>
        <v>0.80750000000000011</v>
      </c>
      <c r="W26" s="13"/>
      <c r="X26" s="14"/>
      <c r="AA26" s="85"/>
    </row>
    <row r="27" spans="1:27" x14ac:dyDescent="0.2">
      <c r="B27" s="2">
        <v>2</v>
      </c>
      <c r="C27" s="33">
        <v>0.81</v>
      </c>
      <c r="D27" s="33">
        <v>0.80900000000000005</v>
      </c>
      <c r="E27" s="33">
        <v>0.80600000000000005</v>
      </c>
      <c r="F27" s="33">
        <v>0.80500000000000005</v>
      </c>
      <c r="G27" s="33">
        <v>0.80600000000000005</v>
      </c>
      <c r="H27" s="33">
        <v>0.80900000000000005</v>
      </c>
      <c r="I27" s="22">
        <f t="shared" si="11"/>
        <v>0.80750000000000011</v>
      </c>
      <c r="N27" s="2"/>
      <c r="O27" s="4">
        <v>3</v>
      </c>
      <c r="P27" s="38">
        <v>0.60899999999999999</v>
      </c>
      <c r="Q27" s="38">
        <v>0.60899999999999999</v>
      </c>
      <c r="R27" s="38">
        <v>0.60799999999999998</v>
      </c>
      <c r="S27" s="38">
        <v>0.60699999999999998</v>
      </c>
      <c r="T27" s="38">
        <v>0.60799999999999998</v>
      </c>
      <c r="U27" s="38">
        <v>0.60599999999999998</v>
      </c>
      <c r="V27" s="29">
        <f t="shared" si="10"/>
        <v>0.60783333333333334</v>
      </c>
      <c r="W27" s="13"/>
      <c r="X27" s="14"/>
      <c r="AA27" s="85"/>
    </row>
    <row r="28" spans="1:27" x14ac:dyDescent="0.2">
      <c r="B28" s="2">
        <v>3</v>
      </c>
      <c r="C28" s="33">
        <v>0.60899999999999999</v>
      </c>
      <c r="D28" s="33">
        <v>0.60899999999999999</v>
      </c>
      <c r="E28" s="33">
        <v>0.60799999999999998</v>
      </c>
      <c r="F28" s="33">
        <v>0.60699999999999998</v>
      </c>
      <c r="G28" s="33">
        <v>0.60799999999999998</v>
      </c>
      <c r="H28" s="33">
        <v>0.60599999999999998</v>
      </c>
      <c r="I28" s="22">
        <f t="shared" si="11"/>
        <v>0.60783333333333334</v>
      </c>
      <c r="N28" s="4">
        <v>3</v>
      </c>
      <c r="O28" s="77" t="s">
        <v>2</v>
      </c>
      <c r="P28" s="65"/>
      <c r="Q28" s="66"/>
      <c r="R28" s="39">
        <v>0.72</v>
      </c>
      <c r="S28" s="2"/>
      <c r="T28" s="2"/>
      <c r="U28" s="2"/>
      <c r="V28" s="13"/>
      <c r="W28" s="13"/>
      <c r="X28" s="14"/>
      <c r="AA28" s="85"/>
    </row>
    <row r="29" spans="1:27" x14ac:dyDescent="0.2">
      <c r="A29" s="1">
        <v>4</v>
      </c>
      <c r="B29" s="74" t="s">
        <v>2</v>
      </c>
      <c r="C29" s="68"/>
      <c r="D29" s="68"/>
      <c r="E29" s="34">
        <v>0.193</v>
      </c>
      <c r="F29" s="2"/>
      <c r="G29" s="2"/>
      <c r="H29" s="2"/>
      <c r="I29" s="10"/>
      <c r="N29" s="2"/>
      <c r="O29" s="2" t="s">
        <v>3</v>
      </c>
      <c r="P29" s="67" t="s">
        <v>9</v>
      </c>
      <c r="Q29" s="68"/>
      <c r="R29" s="68"/>
      <c r="S29" s="68"/>
      <c r="T29" s="68"/>
      <c r="U29" s="7"/>
      <c r="V29" s="13"/>
      <c r="W29" s="13"/>
      <c r="X29" s="14"/>
      <c r="AA29" s="85"/>
    </row>
    <row r="30" spans="1:27" x14ac:dyDescent="0.2">
      <c r="B30" s="2" t="s">
        <v>3</v>
      </c>
      <c r="C30" s="35" t="s">
        <v>4</v>
      </c>
      <c r="D30" s="35"/>
      <c r="E30" s="35"/>
      <c r="F30" s="35"/>
      <c r="G30" s="6"/>
      <c r="H30" s="35"/>
      <c r="I30" s="10"/>
      <c r="J30" s="40" t="s">
        <v>14</v>
      </c>
      <c r="N30" s="2"/>
      <c r="O30" s="4">
        <v>1</v>
      </c>
      <c r="P30" s="41">
        <v>1.401</v>
      </c>
      <c r="Q30" s="41">
        <v>1.399</v>
      </c>
      <c r="R30" s="41">
        <v>1.399</v>
      </c>
      <c r="S30" s="41">
        <v>1.401</v>
      </c>
      <c r="T30" s="41">
        <v>1.4</v>
      </c>
      <c r="U30" s="41">
        <v>1.3</v>
      </c>
      <c r="V30" s="17">
        <f t="shared" ref="V30:V32" si="12">AVERAGE(P30:U30)</f>
        <v>1.3833333333333335</v>
      </c>
      <c r="W30" s="13">
        <f>AVERAGE(V30:V32)</f>
        <v>1.633388888888889</v>
      </c>
      <c r="X30" s="14">
        <f>STDEV(V31:V32)</f>
        <v>0.22403499850593747</v>
      </c>
      <c r="Y30" s="1" t="s">
        <v>33</v>
      </c>
      <c r="AA30" s="81">
        <f>_xlfn.T.TEST(P30:U32,P34:U36,2,3)</f>
        <v>1.1078487964823676E-2</v>
      </c>
    </row>
    <row r="31" spans="1:27" x14ac:dyDescent="0.2">
      <c r="B31" s="2">
        <v>1</v>
      </c>
      <c r="C31" s="15">
        <v>1.042</v>
      </c>
      <c r="D31" s="15">
        <v>1.0429999999999999</v>
      </c>
      <c r="E31" s="15">
        <v>1.0449999999999999</v>
      </c>
      <c r="F31" s="15">
        <v>1.046</v>
      </c>
      <c r="G31" s="15">
        <v>1.042</v>
      </c>
      <c r="H31" s="15">
        <v>1.042</v>
      </c>
      <c r="I31" s="9">
        <f t="shared" ref="I31:I33" si="13">AVERAGE(C31:H31)</f>
        <v>1.0433333333333332</v>
      </c>
      <c r="J31" s="10">
        <f>AVERAGE(I31:I33)</f>
        <v>1.0587222222222221</v>
      </c>
      <c r="K31" s="1">
        <f>STDEV(I31:I33)</f>
        <v>1.4093273940797848E-2</v>
      </c>
      <c r="L31" s="81">
        <f>_xlfn.T.TEST(C31:H33,C35:H37,2,3)</f>
        <v>2.6909682995861201E-8</v>
      </c>
      <c r="N31" s="2"/>
      <c r="O31" s="4">
        <v>2</v>
      </c>
      <c r="P31" s="41">
        <v>1.597</v>
      </c>
      <c r="Q31" s="41">
        <v>1.5980000000000001</v>
      </c>
      <c r="R31" s="41">
        <v>1.603</v>
      </c>
      <c r="S31" s="41">
        <v>1.6020000000000001</v>
      </c>
      <c r="T31" s="41">
        <v>1.6020000000000001</v>
      </c>
      <c r="U31" s="41">
        <v>1.5980000000000001</v>
      </c>
      <c r="V31" s="17">
        <f t="shared" si="12"/>
        <v>1.6000000000000003</v>
      </c>
      <c r="W31" s="13"/>
      <c r="X31" s="14"/>
      <c r="Y31" s="1" t="s">
        <v>34</v>
      </c>
      <c r="AA31" s="83">
        <f>_xlfn.T.TEST(P34:U36,P38:U40,2,3)</f>
        <v>6.954115039688987E-7</v>
      </c>
    </row>
    <row r="32" spans="1:27" x14ac:dyDescent="0.2">
      <c r="B32" s="2">
        <v>2</v>
      </c>
      <c r="C32" s="15">
        <v>1.0620000000000001</v>
      </c>
      <c r="D32" s="15">
        <v>1.06</v>
      </c>
      <c r="E32" s="15">
        <v>1.0620000000000001</v>
      </c>
      <c r="F32" s="15">
        <v>1.0609999999999999</v>
      </c>
      <c r="G32" s="15">
        <v>1.0640000000000001</v>
      </c>
      <c r="H32" s="15">
        <v>1.0620000000000001</v>
      </c>
      <c r="I32" s="9">
        <f t="shared" si="13"/>
        <v>1.0618333333333334</v>
      </c>
      <c r="N32" s="2"/>
      <c r="O32" s="4">
        <v>3</v>
      </c>
      <c r="P32" s="41">
        <v>1.9730000000000001</v>
      </c>
      <c r="Q32" s="41">
        <v>1.903</v>
      </c>
      <c r="R32" s="41">
        <v>1.905</v>
      </c>
      <c r="S32" s="41">
        <v>1.9079999999999999</v>
      </c>
      <c r="T32" s="41">
        <v>1.905</v>
      </c>
      <c r="U32" s="41">
        <v>1.907</v>
      </c>
      <c r="V32" s="17">
        <f t="shared" si="12"/>
        <v>1.9168333333333332</v>
      </c>
      <c r="W32" s="13"/>
      <c r="X32" s="14"/>
      <c r="AA32" s="85"/>
    </row>
    <row r="33" spans="1:27" x14ac:dyDescent="0.2">
      <c r="B33" s="2">
        <v>3</v>
      </c>
      <c r="C33" s="15">
        <v>1.0720000000000001</v>
      </c>
      <c r="D33" s="15">
        <v>1.071</v>
      </c>
      <c r="E33" s="15">
        <v>1.0720000000000001</v>
      </c>
      <c r="F33" s="15">
        <v>1.07</v>
      </c>
      <c r="G33" s="15">
        <v>1.069</v>
      </c>
      <c r="H33" s="15">
        <v>1.0720000000000001</v>
      </c>
      <c r="I33" s="9">
        <f t="shared" si="13"/>
        <v>1.071</v>
      </c>
      <c r="N33" s="2"/>
      <c r="O33" s="2"/>
      <c r="P33" s="69" t="s">
        <v>12</v>
      </c>
      <c r="Q33" s="65"/>
      <c r="R33" s="65"/>
      <c r="S33" s="65"/>
      <c r="T33" s="66"/>
      <c r="U33" s="19"/>
      <c r="V33" s="13"/>
      <c r="W33" s="13"/>
      <c r="X33" s="14"/>
      <c r="AA33" s="85"/>
    </row>
    <row r="34" spans="1:27" x14ac:dyDescent="0.2">
      <c r="B34" s="2"/>
      <c r="C34" s="37" t="s">
        <v>11</v>
      </c>
      <c r="D34" s="37"/>
      <c r="E34" s="37"/>
      <c r="F34" s="37"/>
      <c r="G34" s="37"/>
      <c r="H34" s="37"/>
      <c r="I34" s="10"/>
      <c r="N34" s="2"/>
      <c r="O34" s="4">
        <v>1</v>
      </c>
      <c r="P34" s="36">
        <v>0.90200000000000002</v>
      </c>
      <c r="Q34" s="36">
        <v>0.90300000000000002</v>
      </c>
      <c r="R34" s="36">
        <v>0.90100000000000002</v>
      </c>
      <c r="S34" s="36">
        <v>0.89800000000000002</v>
      </c>
      <c r="T34" s="36">
        <v>0.89700000000000002</v>
      </c>
      <c r="U34" s="36">
        <v>0.90100000000000002</v>
      </c>
      <c r="V34" s="26">
        <f t="shared" ref="V34:V36" si="14">AVERAGE(P34:U34)</f>
        <v>0.90033333333333332</v>
      </c>
      <c r="W34" s="13">
        <f>AVERAGE(V34:V36)</f>
        <v>1.3668333333333333</v>
      </c>
      <c r="X34" s="14">
        <f>STDEV(V35:V36)</f>
        <v>0.14130350510711173</v>
      </c>
      <c r="AA34" s="85"/>
    </row>
    <row r="35" spans="1:27" x14ac:dyDescent="0.2">
      <c r="B35" s="2">
        <v>1</v>
      </c>
      <c r="C35" s="33">
        <v>0.89700000000000002</v>
      </c>
      <c r="D35" s="33">
        <v>0.90400000000000003</v>
      </c>
      <c r="E35" s="33">
        <v>0.90300000000000002</v>
      </c>
      <c r="F35" s="33">
        <v>0.90400000000000003</v>
      </c>
      <c r="G35" s="33">
        <v>0.90600000000000003</v>
      </c>
      <c r="H35" s="33">
        <v>0.90700000000000003</v>
      </c>
      <c r="I35" s="22">
        <f t="shared" ref="I35:I37" si="15">AVERAGE(C35:H35)</f>
        <v>0.90350000000000008</v>
      </c>
      <c r="J35" s="10">
        <f>AVERAGE(I35:I37)</f>
        <v>0.77294444444444455</v>
      </c>
      <c r="K35" s="1">
        <f>STDEV(I35:I37)</f>
        <v>0.15083189072361064</v>
      </c>
      <c r="N35" s="2"/>
      <c r="O35" s="4">
        <v>2</v>
      </c>
      <c r="P35" s="36">
        <v>1.502</v>
      </c>
      <c r="Q35" s="36">
        <v>1.502</v>
      </c>
      <c r="R35" s="36">
        <v>1.5009999999999999</v>
      </c>
      <c r="S35" s="36">
        <v>1.5</v>
      </c>
      <c r="T35" s="36">
        <v>1.498</v>
      </c>
      <c r="U35" s="36">
        <v>1.498</v>
      </c>
      <c r="V35" s="26">
        <f t="shared" si="14"/>
        <v>1.5001666666666666</v>
      </c>
      <c r="W35" s="13"/>
      <c r="X35" s="14"/>
      <c r="AA35" s="85"/>
    </row>
    <row r="36" spans="1:27" x14ac:dyDescent="0.2">
      <c r="B36" s="2">
        <v>2</v>
      </c>
      <c r="C36" s="33">
        <v>0.81</v>
      </c>
      <c r="D36" s="33">
        <v>0.80900000000000005</v>
      </c>
      <c r="E36" s="33">
        <v>0.80600000000000005</v>
      </c>
      <c r="F36" s="33">
        <v>0.80500000000000005</v>
      </c>
      <c r="G36" s="33">
        <v>0.80600000000000005</v>
      </c>
      <c r="H36" s="33">
        <v>0.80900000000000005</v>
      </c>
      <c r="I36" s="22">
        <f t="shared" si="15"/>
        <v>0.80750000000000011</v>
      </c>
      <c r="N36" s="2"/>
      <c r="O36" s="4">
        <v>3</v>
      </c>
      <c r="P36" s="36">
        <v>1.7</v>
      </c>
      <c r="Q36" s="36">
        <v>1.7010000000000001</v>
      </c>
      <c r="R36" s="36">
        <v>1.6990000000000001</v>
      </c>
      <c r="S36" s="36">
        <v>1.6990000000000001</v>
      </c>
      <c r="T36" s="36">
        <v>1.698</v>
      </c>
      <c r="U36" s="36">
        <v>1.7030000000000001</v>
      </c>
      <c r="V36" s="26">
        <f t="shared" si="14"/>
        <v>1.7</v>
      </c>
      <c r="W36" s="13"/>
      <c r="X36" s="14"/>
      <c r="AA36" s="85"/>
    </row>
    <row r="37" spans="1:27" x14ac:dyDescent="0.2">
      <c r="B37" s="2">
        <v>3</v>
      </c>
      <c r="C37" s="33">
        <v>0.60899999999999999</v>
      </c>
      <c r="D37" s="33">
        <v>0.60899999999999999</v>
      </c>
      <c r="E37" s="33">
        <v>0.60799999999999998</v>
      </c>
      <c r="F37" s="33">
        <v>0.60699999999999998</v>
      </c>
      <c r="G37" s="33">
        <v>0.60799999999999998</v>
      </c>
      <c r="H37" s="33">
        <v>0.60599999999999998</v>
      </c>
      <c r="I37" s="22">
        <f t="shared" si="15"/>
        <v>0.60783333333333334</v>
      </c>
      <c r="N37" s="2"/>
      <c r="O37" s="2"/>
      <c r="P37" s="64" t="s">
        <v>13</v>
      </c>
      <c r="Q37" s="65"/>
      <c r="R37" s="65"/>
      <c r="S37" s="65"/>
      <c r="T37" s="66"/>
      <c r="U37" s="27"/>
      <c r="V37" s="13"/>
      <c r="W37" s="13"/>
      <c r="X37" s="14"/>
      <c r="AA37" s="85"/>
    </row>
    <row r="38" spans="1:27" x14ac:dyDescent="0.2">
      <c r="A38" s="1">
        <v>5</v>
      </c>
      <c r="B38" s="74" t="s">
        <v>2</v>
      </c>
      <c r="C38" s="68"/>
      <c r="D38" s="68"/>
      <c r="E38" s="34">
        <v>8.7999999999999995E-2</v>
      </c>
      <c r="F38" s="2"/>
      <c r="G38" s="2"/>
      <c r="H38" s="2"/>
      <c r="I38" s="10"/>
      <c r="N38" s="2"/>
      <c r="O38" s="4">
        <v>1</v>
      </c>
      <c r="P38" s="38">
        <v>0.14699999999999999</v>
      </c>
      <c r="Q38" s="38">
        <v>0.151</v>
      </c>
      <c r="R38" s="38">
        <v>0.151</v>
      </c>
      <c r="S38" s="38">
        <v>0.153</v>
      </c>
      <c r="T38" s="38">
        <v>0.152</v>
      </c>
      <c r="U38" s="38">
        <v>0.14799999999999999</v>
      </c>
      <c r="V38" s="29">
        <f t="shared" ref="V38:V40" si="16">AVERAGE(P38:U38)</f>
        <v>0.15033333333333335</v>
      </c>
      <c r="W38" s="13">
        <f>AVERAGE(V38:V40)</f>
        <v>0.54349999999999998</v>
      </c>
      <c r="X38" s="14">
        <f>STDEV(V39:V40)</f>
        <v>0.57970970944277112</v>
      </c>
      <c r="AA38" s="85"/>
    </row>
    <row r="39" spans="1:27" x14ac:dyDescent="0.2">
      <c r="B39" s="2" t="s">
        <v>3</v>
      </c>
      <c r="C39" s="35" t="s">
        <v>4</v>
      </c>
      <c r="D39" s="35"/>
      <c r="E39" s="35"/>
      <c r="F39" s="35"/>
      <c r="G39" s="35"/>
      <c r="H39" s="35"/>
      <c r="I39" s="10"/>
      <c r="N39" s="2"/>
      <c r="O39" s="4">
        <v>2</v>
      </c>
      <c r="P39" s="38">
        <v>0.32900000000000001</v>
      </c>
      <c r="Q39" s="38">
        <v>0.33200000000000002</v>
      </c>
      <c r="R39" s="38">
        <v>0.33</v>
      </c>
      <c r="S39" s="38">
        <v>0.32900000000000001</v>
      </c>
      <c r="T39" s="38">
        <v>0.33</v>
      </c>
      <c r="U39" s="38">
        <v>0.33100000000000002</v>
      </c>
      <c r="V39" s="29">
        <f t="shared" si="16"/>
        <v>0.33016666666666666</v>
      </c>
      <c r="W39" s="13"/>
      <c r="X39" s="14"/>
      <c r="AA39" s="85"/>
    </row>
    <row r="40" spans="1:27" x14ac:dyDescent="0.2">
      <c r="B40" s="2">
        <v>1</v>
      </c>
      <c r="C40" s="15">
        <v>2.12</v>
      </c>
      <c r="D40" s="15">
        <v>2.1179999999999999</v>
      </c>
      <c r="E40" s="8">
        <v>2.1190000000000002</v>
      </c>
      <c r="F40" s="8">
        <v>2.121</v>
      </c>
      <c r="G40" s="8">
        <v>2.1179999999999999</v>
      </c>
      <c r="H40" s="15">
        <v>2.12</v>
      </c>
      <c r="I40" s="9">
        <f t="shared" ref="I40:I42" si="17">AVERAGE(C40:H40)</f>
        <v>2.1193333333333335</v>
      </c>
      <c r="J40" s="10">
        <f>AVERAGE(I40:I42)</f>
        <v>2.0495555555555556</v>
      </c>
      <c r="K40" s="1">
        <f>STDEV(I40:I42)</f>
        <v>7.8752483793869538E-2</v>
      </c>
      <c r="L40" s="81">
        <f>_xlfn.T.TEST(C40:H42,C44:H46,2,3)</f>
        <v>2.330744992251909E-2</v>
      </c>
      <c r="N40" s="2"/>
      <c r="O40" s="4">
        <v>3</v>
      </c>
      <c r="P40" s="38">
        <v>1.1479999999999999</v>
      </c>
      <c r="Q40" s="38">
        <v>1.149</v>
      </c>
      <c r="R40" s="38">
        <v>1.1519999999999999</v>
      </c>
      <c r="S40" s="38">
        <v>1.151</v>
      </c>
      <c r="T40" s="38">
        <v>1.1499999999999999</v>
      </c>
      <c r="U40" s="38">
        <v>1.1499999999999999</v>
      </c>
      <c r="V40" s="29">
        <f t="shared" si="16"/>
        <v>1.1500000000000001</v>
      </c>
      <c r="W40" s="13"/>
      <c r="X40" s="14"/>
      <c r="Y40" s="84"/>
      <c r="AA40" s="85"/>
    </row>
    <row r="41" spans="1:27" x14ac:dyDescent="0.2">
      <c r="B41" s="2">
        <v>2</v>
      </c>
      <c r="C41" s="8">
        <v>1.9650000000000001</v>
      </c>
      <c r="D41" s="8">
        <v>1.9650000000000001</v>
      </c>
      <c r="E41" s="8">
        <v>1.9630000000000001</v>
      </c>
      <c r="F41" s="8">
        <v>1.964</v>
      </c>
      <c r="G41" s="8">
        <v>1.964</v>
      </c>
      <c r="H41" s="8">
        <v>1.964</v>
      </c>
      <c r="I41" s="9">
        <f t="shared" si="17"/>
        <v>1.9641666666666671</v>
      </c>
      <c r="N41" s="4">
        <v>4</v>
      </c>
      <c r="O41" s="77" t="s">
        <v>2</v>
      </c>
      <c r="P41" s="65"/>
      <c r="Q41" s="66"/>
      <c r="R41" s="39">
        <v>0.96</v>
      </c>
      <c r="S41" s="2"/>
      <c r="T41" s="2"/>
      <c r="U41" s="2"/>
      <c r="V41" s="13"/>
      <c r="W41" s="13"/>
      <c r="X41" s="14"/>
      <c r="AA41" s="85"/>
    </row>
    <row r="42" spans="1:27" x14ac:dyDescent="0.2">
      <c r="B42" s="2">
        <v>3</v>
      </c>
      <c r="C42" s="8">
        <v>2.0649999999999999</v>
      </c>
      <c r="D42" s="15">
        <v>2.0630000000000002</v>
      </c>
      <c r="E42" s="8">
        <v>2.0640000000000001</v>
      </c>
      <c r="F42" s="8">
        <v>2.0649999999999999</v>
      </c>
      <c r="G42" s="8">
        <v>2.0670000000000002</v>
      </c>
      <c r="H42" s="8">
        <v>2.0670000000000002</v>
      </c>
      <c r="I42" s="9">
        <f t="shared" si="17"/>
        <v>2.0651666666666668</v>
      </c>
      <c r="N42" s="2"/>
      <c r="O42" s="2" t="s">
        <v>3</v>
      </c>
      <c r="P42" s="70" t="s">
        <v>9</v>
      </c>
      <c r="Q42" s="65"/>
      <c r="R42" s="65"/>
      <c r="S42" s="65"/>
      <c r="T42" s="66"/>
      <c r="U42" s="7"/>
      <c r="V42" s="13"/>
      <c r="W42" s="13"/>
      <c r="X42" s="14"/>
      <c r="AA42" s="85"/>
    </row>
    <row r="43" spans="1:27" x14ac:dyDescent="0.2">
      <c r="B43" s="2"/>
      <c r="C43" s="37" t="s">
        <v>11</v>
      </c>
      <c r="D43" s="37"/>
      <c r="E43" s="37"/>
      <c r="F43" s="37"/>
      <c r="G43" s="37"/>
      <c r="H43" s="37"/>
      <c r="I43" s="10"/>
      <c r="N43" s="2"/>
      <c r="O43" s="4">
        <v>1</v>
      </c>
      <c r="P43" s="41">
        <v>1.6319999999999999</v>
      </c>
      <c r="Q43" s="41">
        <v>1.63</v>
      </c>
      <c r="R43" s="41">
        <v>1.631</v>
      </c>
      <c r="S43" s="41">
        <v>1.6279999999999999</v>
      </c>
      <c r="T43" s="41">
        <v>1.6279999999999999</v>
      </c>
      <c r="U43" s="41">
        <v>1.63</v>
      </c>
      <c r="V43" s="17">
        <f t="shared" ref="V43:V45" si="18">AVERAGE(P43:U43)</f>
        <v>1.6298333333333332</v>
      </c>
      <c r="W43" s="13">
        <f>AVERAGE(V43:V45)</f>
        <v>1.575</v>
      </c>
      <c r="X43" s="14">
        <f>STDEV(V44:V45)</f>
        <v>0.56886740546457759</v>
      </c>
      <c r="Y43" s="1" t="s">
        <v>33</v>
      </c>
      <c r="AA43" s="86">
        <f>_xlfn.T.TEST(P43:U45,P47:U49,2,3)</f>
        <v>4.197274798439466E-7</v>
      </c>
    </row>
    <row r="44" spans="1:27" x14ac:dyDescent="0.2">
      <c r="B44" s="2">
        <v>1</v>
      </c>
      <c r="C44" s="42">
        <v>2.0880000000000001</v>
      </c>
      <c r="D44" s="43">
        <v>2.09</v>
      </c>
      <c r="E44" s="42">
        <v>2.089</v>
      </c>
      <c r="F44" s="43">
        <v>2.09</v>
      </c>
      <c r="G44" s="42">
        <v>2.0920000000000001</v>
      </c>
      <c r="H44" s="42">
        <v>2.089</v>
      </c>
      <c r="I44" s="44">
        <v>2.09</v>
      </c>
      <c r="J44" s="10">
        <f>AVERAGE(I44:I46)</f>
        <v>1.9770000000000001</v>
      </c>
      <c r="K44" s="1">
        <f>STDEV(I44:I46)</f>
        <v>0.13127452151883848</v>
      </c>
      <c r="N44" s="2"/>
      <c r="O44" s="4">
        <v>2</v>
      </c>
      <c r="P44" s="41">
        <v>1.147</v>
      </c>
      <c r="Q44" s="41">
        <v>1.1479999999999999</v>
      </c>
      <c r="R44" s="41">
        <v>1.1459999999999999</v>
      </c>
      <c r="S44" s="41">
        <v>1.1439999999999999</v>
      </c>
      <c r="T44" s="41">
        <v>1.1439999999999999</v>
      </c>
      <c r="U44" s="41">
        <v>1.143</v>
      </c>
      <c r="V44" s="17">
        <f t="shared" si="18"/>
        <v>1.1453333333333333</v>
      </c>
      <c r="W44" s="13"/>
      <c r="X44" s="14"/>
      <c r="Y44" s="1" t="s">
        <v>34</v>
      </c>
      <c r="AA44" s="83">
        <f>_xlfn.T.TEST(P47:U49,P51:U53,2,3)</f>
        <v>3.8381362082531195E-11</v>
      </c>
    </row>
    <row r="45" spans="1:27" x14ac:dyDescent="0.2">
      <c r="B45" s="2">
        <v>2</v>
      </c>
      <c r="C45" s="42">
        <v>1.831</v>
      </c>
      <c r="D45" s="42">
        <v>1.8320000000000001</v>
      </c>
      <c r="E45" s="42">
        <v>1.833</v>
      </c>
      <c r="F45" s="42">
        <v>1.8320000000000001</v>
      </c>
      <c r="G45" s="42">
        <v>1.8340000000000001</v>
      </c>
      <c r="H45" s="42">
        <v>1.833</v>
      </c>
      <c r="I45" s="44">
        <v>1.833</v>
      </c>
      <c r="N45" s="2"/>
      <c r="O45" s="4">
        <v>3</v>
      </c>
      <c r="P45" s="41">
        <v>1.9470000000000001</v>
      </c>
      <c r="Q45" s="41">
        <v>1.9490000000000001</v>
      </c>
      <c r="R45" s="41">
        <v>1.9490000000000001</v>
      </c>
      <c r="S45" s="41">
        <v>1.952</v>
      </c>
      <c r="T45" s="41">
        <v>1.9510000000000001</v>
      </c>
      <c r="U45" s="41">
        <v>1.9510000000000001</v>
      </c>
      <c r="V45" s="17">
        <f t="shared" si="18"/>
        <v>1.9498333333333333</v>
      </c>
      <c r="W45" s="13"/>
      <c r="X45" s="14"/>
      <c r="AA45" s="85"/>
    </row>
    <row r="46" spans="1:27" x14ac:dyDescent="0.2">
      <c r="B46" s="2">
        <v>3</v>
      </c>
      <c r="C46" s="42">
        <v>2.0070000000000001</v>
      </c>
      <c r="D46" s="43">
        <v>2.0099999999999998</v>
      </c>
      <c r="E46" s="42">
        <v>2.008</v>
      </c>
      <c r="F46" s="42">
        <v>2.0089999999999999</v>
      </c>
      <c r="G46" s="42">
        <v>2.008</v>
      </c>
      <c r="H46" s="42">
        <v>2.0059999999999998</v>
      </c>
      <c r="I46" s="44">
        <v>2.008</v>
      </c>
      <c r="N46" s="2"/>
      <c r="O46" s="2"/>
      <c r="P46" s="69" t="s">
        <v>12</v>
      </c>
      <c r="Q46" s="65"/>
      <c r="R46" s="65"/>
      <c r="S46" s="65"/>
      <c r="T46" s="66"/>
      <c r="U46" s="19"/>
      <c r="V46" s="13"/>
      <c r="W46" s="13"/>
      <c r="X46" s="14"/>
      <c r="AA46" s="85"/>
    </row>
    <row r="47" spans="1:27" x14ac:dyDescent="0.2">
      <c r="N47" s="2"/>
      <c r="O47" s="4">
        <v>1</v>
      </c>
      <c r="P47" s="36">
        <v>0.90100000000000002</v>
      </c>
      <c r="Q47" s="36">
        <v>0.90200000000000002</v>
      </c>
      <c r="R47" s="36">
        <v>0.90300000000000002</v>
      </c>
      <c r="S47" s="36">
        <v>0.89900000000000002</v>
      </c>
      <c r="T47" s="36">
        <v>0.89500000000000002</v>
      </c>
      <c r="U47" s="36">
        <v>0.90200000000000002</v>
      </c>
      <c r="V47" s="26">
        <f t="shared" ref="V47:V49" si="19">AVERAGE(P47:U47)</f>
        <v>0.90033333333333332</v>
      </c>
      <c r="W47" s="13">
        <f>AVERAGE(V47:V49)</f>
        <v>0.96677777777777785</v>
      </c>
      <c r="X47" s="14">
        <f>STDEV(V48:V49)</f>
        <v>0.28284271247461912</v>
      </c>
      <c r="AA47" s="85"/>
    </row>
    <row r="48" spans="1:27" x14ac:dyDescent="0.2">
      <c r="A48" s="1">
        <v>6</v>
      </c>
      <c r="B48" s="74" t="s">
        <v>2</v>
      </c>
      <c r="C48" s="68"/>
      <c r="D48" s="68"/>
      <c r="E48" s="45">
        <v>0.114</v>
      </c>
      <c r="J48" s="40" t="s">
        <v>15</v>
      </c>
      <c r="N48" s="2"/>
      <c r="O48" s="4">
        <v>2</v>
      </c>
      <c r="P48" s="36">
        <v>1.198</v>
      </c>
      <c r="Q48" s="36">
        <v>1.2</v>
      </c>
      <c r="R48" s="36">
        <v>1.202</v>
      </c>
      <c r="S48" s="36">
        <v>1.1990000000000001</v>
      </c>
      <c r="T48" s="36">
        <v>1.2</v>
      </c>
      <c r="U48" s="36">
        <v>1.2010000000000001</v>
      </c>
      <c r="V48" s="26">
        <f t="shared" si="19"/>
        <v>1.2</v>
      </c>
      <c r="W48" s="13"/>
      <c r="X48" s="14"/>
      <c r="AA48" s="85"/>
    </row>
    <row r="49" spans="2:27" x14ac:dyDescent="0.2">
      <c r="B49" s="2" t="s">
        <v>3</v>
      </c>
      <c r="C49" s="35" t="s">
        <v>4</v>
      </c>
      <c r="D49" s="35"/>
      <c r="E49" s="35"/>
      <c r="F49" s="35"/>
      <c r="G49" s="35"/>
      <c r="H49" s="35"/>
      <c r="N49" s="2"/>
      <c r="O49" s="4">
        <v>3</v>
      </c>
      <c r="P49" s="36">
        <v>0.8</v>
      </c>
      <c r="Q49" s="36">
        <v>0.8</v>
      </c>
      <c r="R49" s="36">
        <v>0.80100000000000005</v>
      </c>
      <c r="S49" s="36">
        <v>0.8</v>
      </c>
      <c r="T49" s="36">
        <v>0.79800000000000004</v>
      </c>
      <c r="U49" s="36">
        <v>0.80100000000000005</v>
      </c>
      <c r="V49" s="26">
        <f t="shared" si="19"/>
        <v>0.80000000000000016</v>
      </c>
      <c r="W49" s="13"/>
      <c r="X49" s="14"/>
      <c r="AA49" s="85"/>
    </row>
    <row r="50" spans="2:27" x14ac:dyDescent="0.2">
      <c r="B50" s="2">
        <v>1</v>
      </c>
      <c r="C50" s="15">
        <v>0.497</v>
      </c>
      <c r="D50" s="15">
        <v>0.497</v>
      </c>
      <c r="E50" s="8">
        <v>0.496</v>
      </c>
      <c r="F50" s="8">
        <v>0.496</v>
      </c>
      <c r="G50" s="8">
        <v>0.496</v>
      </c>
      <c r="H50" s="15">
        <v>0.496</v>
      </c>
      <c r="I50" s="9">
        <f t="shared" ref="I50:I52" si="20">AVERAGE(C50:H50)</f>
        <v>0.49633333333333335</v>
      </c>
      <c r="J50" s="10">
        <f>AVERAGE(I50:I52)</f>
        <v>0.48138888888888892</v>
      </c>
      <c r="K50" s="1">
        <f>STDEV(I50:I52)</f>
        <v>3.0016816274536152E-2</v>
      </c>
      <c r="L50" s="81">
        <f>_xlfn.T.TEST(C50:H52,C54:H56,2,3)</f>
        <v>1.036607349737249E-6</v>
      </c>
      <c r="N50" s="2"/>
      <c r="O50" s="2"/>
      <c r="P50" s="71" t="s">
        <v>13</v>
      </c>
      <c r="Q50" s="68"/>
      <c r="R50" s="68"/>
      <c r="S50" s="68"/>
      <c r="T50" s="68"/>
      <c r="U50" s="27"/>
      <c r="V50" s="13"/>
      <c r="W50" s="13"/>
      <c r="X50" s="14"/>
      <c r="AA50" s="85"/>
    </row>
    <row r="51" spans="2:27" x14ac:dyDescent="0.2">
      <c r="B51" s="2">
        <v>2</v>
      </c>
      <c r="C51" s="8">
        <v>0.44500000000000001</v>
      </c>
      <c r="D51" s="8">
        <v>0.44600000000000001</v>
      </c>
      <c r="E51" s="8">
        <v>0.44700000000000001</v>
      </c>
      <c r="F51" s="8">
        <v>0.44700000000000001</v>
      </c>
      <c r="G51" s="8">
        <v>0.44800000000000001</v>
      </c>
      <c r="H51" s="8">
        <v>0.44800000000000001</v>
      </c>
      <c r="I51" s="9">
        <f t="shared" si="20"/>
        <v>0.44683333333333336</v>
      </c>
      <c r="N51" s="2"/>
      <c r="O51" s="4">
        <v>1</v>
      </c>
      <c r="P51" s="38">
        <v>0.35099999999999998</v>
      </c>
      <c r="Q51" s="38">
        <v>0.34799999999999998</v>
      </c>
      <c r="R51" s="38">
        <v>0.34499999999999997</v>
      </c>
      <c r="S51" s="38">
        <v>0.35399999999999998</v>
      </c>
      <c r="T51" s="38">
        <v>0.35199999999999998</v>
      </c>
      <c r="U51" s="38">
        <v>0.34699999999999998</v>
      </c>
      <c r="V51" s="29">
        <f t="shared" ref="V51:V53" si="21">AVERAGE(P51:U51)</f>
        <v>0.34949999999999998</v>
      </c>
      <c r="W51" s="13">
        <f>AVERAGE(V51:V53)</f>
        <v>0.37972222222222224</v>
      </c>
      <c r="X51" s="14">
        <f>STDEV(V52:V53)</f>
        <v>3.4883934538536311E-2</v>
      </c>
      <c r="AA51" s="85"/>
    </row>
    <row r="52" spans="2:27" x14ac:dyDescent="0.2">
      <c r="B52" s="2">
        <v>3</v>
      </c>
      <c r="C52" s="8">
        <v>0.501</v>
      </c>
      <c r="D52" s="15">
        <v>0.502</v>
      </c>
      <c r="E52" s="8">
        <v>0.501</v>
      </c>
      <c r="F52" s="8">
        <v>0.502</v>
      </c>
      <c r="G52" s="8">
        <v>0.501</v>
      </c>
      <c r="H52" s="8">
        <v>0.499</v>
      </c>
      <c r="I52" s="9">
        <f t="shared" si="20"/>
        <v>0.501</v>
      </c>
      <c r="N52" s="2"/>
      <c r="O52" s="4">
        <v>2</v>
      </c>
      <c r="P52" s="38">
        <v>0.371</v>
      </c>
      <c r="Q52" s="38">
        <v>0.372</v>
      </c>
      <c r="R52" s="38">
        <v>0.371</v>
      </c>
      <c r="S52" s="38">
        <v>0.36799999999999999</v>
      </c>
      <c r="T52" s="38">
        <v>0.37</v>
      </c>
      <c r="U52" s="38">
        <v>0.36899999999999999</v>
      </c>
      <c r="V52" s="29">
        <f t="shared" si="21"/>
        <v>0.3701666666666667</v>
      </c>
      <c r="W52" s="13"/>
      <c r="X52" s="2"/>
      <c r="AA52" s="85"/>
    </row>
    <row r="53" spans="2:27" x14ac:dyDescent="0.2">
      <c r="B53" s="2"/>
      <c r="C53" s="37" t="s">
        <v>11</v>
      </c>
      <c r="D53" s="37"/>
      <c r="E53" s="37"/>
      <c r="F53" s="37"/>
      <c r="G53" s="37"/>
      <c r="H53" s="37"/>
      <c r="I53" s="10"/>
      <c r="N53" s="2"/>
      <c r="O53" s="4">
        <v>3</v>
      </c>
      <c r="P53" s="38">
        <v>0.41599999999999998</v>
      </c>
      <c r="Q53" s="38">
        <v>0.41699999999999998</v>
      </c>
      <c r="R53" s="38">
        <v>0.42</v>
      </c>
      <c r="S53" s="38">
        <v>0.42199999999999999</v>
      </c>
      <c r="T53" s="38">
        <v>0.42</v>
      </c>
      <c r="U53" s="38">
        <v>0.42199999999999999</v>
      </c>
      <c r="V53" s="29">
        <f t="shared" si="21"/>
        <v>0.41949999999999998</v>
      </c>
      <c r="W53" s="13"/>
      <c r="X53" s="2"/>
      <c r="AA53" s="85"/>
    </row>
    <row r="54" spans="2:27" x14ac:dyDescent="0.2">
      <c r="B54" s="2">
        <v>1</v>
      </c>
      <c r="C54" s="42">
        <v>0.20200000000000001</v>
      </c>
      <c r="D54" s="43">
        <v>0.20200000000000001</v>
      </c>
      <c r="E54" s="42">
        <v>0.20100000000000001</v>
      </c>
      <c r="F54" s="43">
        <v>0.20100000000000001</v>
      </c>
      <c r="G54" s="42">
        <v>0.20200000000000001</v>
      </c>
      <c r="H54" s="42">
        <v>0.20300000000000001</v>
      </c>
      <c r="I54" s="44">
        <f t="shared" ref="I54:I56" si="22">AVERAGE(C54:H54)</f>
        <v>0.20183333333333334</v>
      </c>
      <c r="J54" s="10">
        <f>AVERAGE(I54:I56)</f>
        <v>0.28523333333333339</v>
      </c>
      <c r="K54" s="1">
        <f>STDEV(I54:I56)</f>
        <v>0.13613900983920815</v>
      </c>
      <c r="N54" s="4">
        <v>5</v>
      </c>
      <c r="O54" s="72" t="s">
        <v>2</v>
      </c>
      <c r="P54" s="68"/>
      <c r="Q54" s="68"/>
      <c r="R54" s="34">
        <v>0.114</v>
      </c>
      <c r="S54" s="2"/>
      <c r="T54" s="2"/>
      <c r="U54" s="2"/>
      <c r="V54" s="2"/>
      <c r="W54" s="2"/>
      <c r="X54" s="2"/>
      <c r="Y54" s="2"/>
      <c r="AA54" s="85"/>
    </row>
    <row r="55" spans="2:27" x14ac:dyDescent="0.2">
      <c r="B55" s="2">
        <v>2</v>
      </c>
      <c r="C55" s="42">
        <v>0.441</v>
      </c>
      <c r="D55" s="42">
        <v>0.442</v>
      </c>
      <c r="E55" s="42">
        <v>0.443</v>
      </c>
      <c r="F55" s="42">
        <v>0.443</v>
      </c>
      <c r="G55" s="42">
        <v>0.443</v>
      </c>
      <c r="H55" s="42">
        <v>0.442</v>
      </c>
      <c r="I55" s="44">
        <f t="shared" si="22"/>
        <v>0.44233333333333341</v>
      </c>
      <c r="N55" s="2"/>
      <c r="O55" s="2" t="s">
        <v>3</v>
      </c>
      <c r="P55" s="67" t="s">
        <v>9</v>
      </c>
      <c r="Q55" s="68"/>
      <c r="R55" s="68"/>
      <c r="S55" s="68"/>
      <c r="T55" s="68"/>
      <c r="U55" s="7"/>
      <c r="V55" s="2"/>
      <c r="W55" s="2"/>
      <c r="X55" s="2"/>
      <c r="Y55" s="2"/>
      <c r="AA55" s="85"/>
    </row>
    <row r="56" spans="2:27" x14ac:dyDescent="0.2">
      <c r="B56" s="2">
        <v>3</v>
      </c>
      <c r="C56" s="42">
        <v>0.21199999999999999</v>
      </c>
      <c r="D56" s="43">
        <v>0.2112</v>
      </c>
      <c r="E56" s="42">
        <v>0.21199999999999999</v>
      </c>
      <c r="F56" s="42">
        <v>0.21199999999999999</v>
      </c>
      <c r="G56" s="42">
        <v>0.21099999999999999</v>
      </c>
      <c r="H56" s="42">
        <v>0.21099999999999999</v>
      </c>
      <c r="I56" s="44">
        <f t="shared" si="22"/>
        <v>0.21153333333333335</v>
      </c>
      <c r="N56" s="2"/>
      <c r="O56" s="4">
        <v>1</v>
      </c>
      <c r="P56" s="46">
        <v>0.64300000000000002</v>
      </c>
      <c r="Q56" s="11">
        <v>0.64</v>
      </c>
      <c r="R56" s="46">
        <v>0.63800000000000001</v>
      </c>
      <c r="S56" s="46">
        <v>0.63700000000000001</v>
      </c>
      <c r="T56" s="46">
        <v>0.63500000000000001</v>
      </c>
      <c r="U56" s="46">
        <v>0.63300000000000001</v>
      </c>
      <c r="V56" s="12">
        <f t="shared" ref="V56:V58" si="23">AVERAGE(P56:U56)</f>
        <v>0.6376666666666666</v>
      </c>
      <c r="W56" s="20">
        <f>AVERAGE(V56:V58)</f>
        <v>0.62677777777777777</v>
      </c>
      <c r="X56" s="47">
        <f>STDEV(V56:V58)</f>
        <v>0.11754553885070933</v>
      </c>
      <c r="Y56" s="1" t="s">
        <v>33</v>
      </c>
      <c r="AA56" s="82">
        <f xml:space="preserve"> _xlfn.T.TEST(P56:U58,P60:U62,2,3)</f>
        <v>7.7233327526101564E-6</v>
      </c>
    </row>
    <row r="57" spans="2:27" x14ac:dyDescent="0.2">
      <c r="N57" s="2"/>
      <c r="O57" s="4">
        <v>2</v>
      </c>
      <c r="P57" s="46">
        <v>0.74199999999999999</v>
      </c>
      <c r="Q57" s="46">
        <v>0.74199999999999999</v>
      </c>
      <c r="R57" s="46">
        <v>0.74099999999999999</v>
      </c>
      <c r="S57" s="46">
        <v>0.73699999999999999</v>
      </c>
      <c r="T57" s="46">
        <v>0.73599999999999999</v>
      </c>
      <c r="U57" s="46">
        <v>0.73299999999999998</v>
      </c>
      <c r="V57" s="12">
        <f t="shared" si="23"/>
        <v>0.73850000000000005</v>
      </c>
      <c r="W57" s="2"/>
      <c r="X57" s="2"/>
      <c r="Y57" s="1" t="s">
        <v>34</v>
      </c>
      <c r="AA57" s="83">
        <f>_xlfn.T.TEST(P60:U62,P64:U66,2,3)</f>
        <v>0.30500243430974716</v>
      </c>
    </row>
    <row r="58" spans="2:27" x14ac:dyDescent="0.2">
      <c r="N58" s="2"/>
      <c r="O58" s="4">
        <v>3</v>
      </c>
      <c r="P58" s="46">
        <v>0.503</v>
      </c>
      <c r="Q58" s="46">
        <v>0.503</v>
      </c>
      <c r="R58" s="46">
        <v>0.504</v>
      </c>
      <c r="S58" s="46">
        <v>0.505</v>
      </c>
      <c r="T58" s="46">
        <v>0.505</v>
      </c>
      <c r="U58" s="46">
        <v>0.505</v>
      </c>
      <c r="V58" s="12">
        <f t="shared" si="23"/>
        <v>0.50416666666666665</v>
      </c>
      <c r="W58" s="2"/>
      <c r="X58" s="2"/>
      <c r="Y58" s="2"/>
      <c r="AA58" s="85"/>
    </row>
    <row r="59" spans="2:27" x14ac:dyDescent="0.2">
      <c r="N59" s="2"/>
      <c r="O59" s="2"/>
      <c r="P59" s="73" t="s">
        <v>12</v>
      </c>
      <c r="Q59" s="68"/>
      <c r="R59" s="68"/>
      <c r="S59" s="68"/>
      <c r="T59" s="68"/>
      <c r="U59" s="19"/>
      <c r="V59" s="2"/>
      <c r="W59" s="2"/>
      <c r="X59" s="2"/>
      <c r="Y59" s="2"/>
      <c r="AA59" s="85"/>
    </row>
    <row r="60" spans="2:27" x14ac:dyDescent="0.2">
      <c r="N60" s="2"/>
      <c r="O60" s="4">
        <v>1</v>
      </c>
      <c r="P60" s="48">
        <v>0.497</v>
      </c>
      <c r="Q60" s="48">
        <v>0.497</v>
      </c>
      <c r="R60" s="48">
        <v>0.496</v>
      </c>
      <c r="S60" s="48">
        <v>0.496</v>
      </c>
      <c r="T60" s="48">
        <v>0.496</v>
      </c>
      <c r="U60" s="48">
        <v>0.496</v>
      </c>
      <c r="V60" s="24">
        <f t="shared" ref="V60:V62" si="24">AVERAGE(P60:U60)</f>
        <v>0.49633333333333335</v>
      </c>
      <c r="W60" s="20">
        <f>AVERAGE(V60:V62)</f>
        <v>0.48138888888888892</v>
      </c>
      <c r="X60" s="47">
        <f>STDEV(V60:V62)</f>
        <v>3.0016816274536152E-2</v>
      </c>
      <c r="Y60" s="2"/>
      <c r="AA60" s="85"/>
    </row>
    <row r="61" spans="2:27" x14ac:dyDescent="0.2">
      <c r="N61" s="2"/>
      <c r="O61" s="4">
        <v>2</v>
      </c>
      <c r="P61" s="48">
        <v>0.44500000000000001</v>
      </c>
      <c r="Q61" s="48">
        <v>0.44600000000000001</v>
      </c>
      <c r="R61" s="48">
        <v>0.44700000000000001</v>
      </c>
      <c r="S61" s="48">
        <v>0.44700000000000001</v>
      </c>
      <c r="T61" s="48">
        <v>0.44800000000000001</v>
      </c>
      <c r="U61" s="48">
        <v>0.44800000000000001</v>
      </c>
      <c r="V61" s="24">
        <f t="shared" si="24"/>
        <v>0.44683333333333336</v>
      </c>
      <c r="W61" s="2"/>
      <c r="X61" s="2"/>
      <c r="Y61" s="2"/>
      <c r="AA61" s="85"/>
    </row>
    <row r="62" spans="2:27" x14ac:dyDescent="0.2">
      <c r="N62" s="2"/>
      <c r="O62" s="4">
        <v>3</v>
      </c>
      <c r="P62" s="48">
        <v>0.501</v>
      </c>
      <c r="Q62" s="48">
        <v>0.502</v>
      </c>
      <c r="R62" s="48">
        <v>0.501</v>
      </c>
      <c r="S62" s="48">
        <v>0.502</v>
      </c>
      <c r="T62" s="48">
        <v>0.501</v>
      </c>
      <c r="U62" s="48">
        <v>0.499</v>
      </c>
      <c r="V62" s="24">
        <f t="shared" si="24"/>
        <v>0.501</v>
      </c>
      <c r="W62" s="2"/>
      <c r="X62" s="2"/>
      <c r="Y62" s="2"/>
      <c r="AA62" s="85"/>
    </row>
    <row r="63" spans="2:27" x14ac:dyDescent="0.2">
      <c r="P63" s="71" t="s">
        <v>13</v>
      </c>
      <c r="Q63" s="68"/>
      <c r="R63" s="68"/>
      <c r="S63" s="68"/>
      <c r="T63" s="68"/>
      <c r="U63" s="27"/>
      <c r="V63" s="13"/>
      <c r="AA63" s="85"/>
    </row>
    <row r="64" spans="2:27" x14ac:dyDescent="0.2">
      <c r="O64" s="1">
        <v>1</v>
      </c>
      <c r="P64" s="38">
        <v>0.441</v>
      </c>
      <c r="Q64" s="38">
        <v>0.442</v>
      </c>
      <c r="R64" s="38">
        <v>0.443</v>
      </c>
      <c r="S64" s="38">
        <v>0.443</v>
      </c>
      <c r="T64" s="38">
        <v>0.443</v>
      </c>
      <c r="U64" s="38">
        <v>0.442</v>
      </c>
      <c r="V64" s="29">
        <f t="shared" ref="V64:V66" si="25">AVERAGE(P64:U64)</f>
        <v>0.44233333333333341</v>
      </c>
      <c r="W64" s="49">
        <f>AVERAGE(V64:V66)</f>
        <v>0.49294444444444441</v>
      </c>
      <c r="X64" s="50">
        <f>STDEV(V64:V66)</f>
        <v>4.7102822908249575E-2</v>
      </c>
      <c r="AA64" s="85"/>
    </row>
    <row r="65" spans="15:27" x14ac:dyDescent="0.2">
      <c r="O65" s="1">
        <v>2</v>
      </c>
      <c r="P65" s="38">
        <v>0.501</v>
      </c>
      <c r="Q65" s="38">
        <v>0.502</v>
      </c>
      <c r="R65" s="38">
        <v>0.501</v>
      </c>
      <c r="S65" s="38">
        <v>0.502</v>
      </c>
      <c r="T65" s="38">
        <v>0.499</v>
      </c>
      <c r="U65" s="38">
        <v>0.501</v>
      </c>
      <c r="V65" s="29">
        <f t="shared" si="25"/>
        <v>0.501</v>
      </c>
      <c r="AA65" s="85"/>
    </row>
    <row r="66" spans="15:27" x14ac:dyDescent="0.2">
      <c r="O66" s="1">
        <v>3</v>
      </c>
      <c r="P66" s="38">
        <v>0.53700000000000003</v>
      </c>
      <c r="Q66" s="38">
        <v>0.53600000000000003</v>
      </c>
      <c r="R66" s="38">
        <v>0.53600000000000003</v>
      </c>
      <c r="S66" s="38">
        <v>0.53500000000000003</v>
      </c>
      <c r="T66" s="38">
        <v>0.53500000000000003</v>
      </c>
      <c r="U66" s="38">
        <v>0.53400000000000003</v>
      </c>
      <c r="V66" s="29">
        <f t="shared" si="25"/>
        <v>0.53549999999999998</v>
      </c>
      <c r="AA66" s="85"/>
    </row>
    <row r="67" spans="15:27" ht="15" customHeight="1" x14ac:dyDescent="0.2">
      <c r="AA67" s="85"/>
    </row>
  </sheetData>
  <mergeCells count="27">
    <mergeCell ref="B29:D29"/>
    <mergeCell ref="B38:D38"/>
    <mergeCell ref="B48:D48"/>
    <mergeCell ref="O28:Q28"/>
    <mergeCell ref="O41:Q41"/>
    <mergeCell ref="P46:T46"/>
    <mergeCell ref="B20:D20"/>
    <mergeCell ref="P20:T20"/>
    <mergeCell ref="B2:D2"/>
    <mergeCell ref="B11:D11"/>
    <mergeCell ref="N1:Q1"/>
    <mergeCell ref="O2:Q2"/>
    <mergeCell ref="P3:T3"/>
    <mergeCell ref="P7:T7"/>
    <mergeCell ref="P16:T16"/>
    <mergeCell ref="P11:T11"/>
    <mergeCell ref="O15:Q15"/>
    <mergeCell ref="P50:T50"/>
    <mergeCell ref="O54:Q54"/>
    <mergeCell ref="P55:T55"/>
    <mergeCell ref="P59:T59"/>
    <mergeCell ref="P63:T63"/>
    <mergeCell ref="P24:T24"/>
    <mergeCell ref="P29:T29"/>
    <mergeCell ref="P33:T33"/>
    <mergeCell ref="P37:T37"/>
    <mergeCell ref="P42:T42"/>
  </mergeCells>
  <pageMargins left="0.7" right="0.7" top="0.78740157499999996" bottom="0.78740157499999996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Q9"/>
  <sheetViews>
    <sheetView workbookViewId="0">
      <selection activeCell="Q6" sqref="Q6"/>
    </sheetView>
  </sheetViews>
  <sheetFormatPr baseColWidth="10" defaultColWidth="11.1640625" defaultRowHeight="15" customHeight="1" x14ac:dyDescent="0.2"/>
  <cols>
    <col min="17" max="17" width="12.1640625" bestFit="1" customWidth="1"/>
  </cols>
  <sheetData>
    <row r="1" spans="1:17" x14ac:dyDescent="0.2">
      <c r="A1" s="51" t="s">
        <v>16</v>
      </c>
      <c r="D1" s="51" t="s">
        <v>17</v>
      </c>
      <c r="H1" s="51" t="s">
        <v>18</v>
      </c>
    </row>
    <row r="2" spans="1:17" x14ac:dyDescent="0.2">
      <c r="A2" s="52" t="s">
        <v>19</v>
      </c>
      <c r="B2" s="53" t="s">
        <v>20</v>
      </c>
      <c r="D2" s="52" t="s">
        <v>19</v>
      </c>
      <c r="E2" s="53" t="s">
        <v>20</v>
      </c>
      <c r="F2" s="54" t="s">
        <v>21</v>
      </c>
      <c r="H2" s="78" t="s">
        <v>22</v>
      </c>
      <c r="I2" s="68"/>
      <c r="J2" s="68"/>
      <c r="K2" s="68"/>
      <c r="L2" s="68"/>
      <c r="M2" s="68"/>
      <c r="N2" s="68"/>
      <c r="O2" s="2" t="s">
        <v>23</v>
      </c>
      <c r="P2" s="2" t="s">
        <v>24</v>
      </c>
      <c r="Q2" s="1" t="s">
        <v>32</v>
      </c>
    </row>
    <row r="3" spans="1:17" x14ac:dyDescent="0.2">
      <c r="A3" s="55">
        <v>2.2349999999999999</v>
      </c>
      <c r="B3" s="56">
        <v>2.84</v>
      </c>
      <c r="D3" s="55">
        <v>0.70799999999999996</v>
      </c>
      <c r="E3" s="56">
        <v>0.84799999999999998</v>
      </c>
      <c r="F3" s="57">
        <v>0.80900000000000005</v>
      </c>
      <c r="H3" s="58" t="s">
        <v>25</v>
      </c>
      <c r="I3" s="38">
        <v>2E-3</v>
      </c>
      <c r="J3" s="38">
        <v>2E-3</v>
      </c>
      <c r="K3" s="38">
        <v>2E-3</v>
      </c>
      <c r="L3" s="38">
        <v>1E-3</v>
      </c>
      <c r="M3" s="38">
        <v>1E-3</v>
      </c>
      <c r="N3" s="38">
        <v>1E-3</v>
      </c>
      <c r="O3" s="59">
        <f t="shared" ref="O3:O5" si="0">AVERAGE(I3:N3)</f>
        <v>1.5000000000000002E-3</v>
      </c>
      <c r="P3" s="60">
        <f t="shared" ref="P3:P5" si="1">STDEV(I3:N3)</f>
        <v>5.4772255750516611E-4</v>
      </c>
      <c r="Q3">
        <f>_xlfn.T.TEST(I3:N3,I7:N7,2,3)</f>
        <v>4.458720776734554E-12</v>
      </c>
    </row>
    <row r="4" spans="1:17" x14ac:dyDescent="0.2">
      <c r="A4" s="55">
        <v>1.417</v>
      </c>
      <c r="B4" s="56">
        <v>1.595</v>
      </c>
      <c r="D4" s="55">
        <v>0.77300000000000002</v>
      </c>
      <c r="E4" s="56">
        <v>1.0589999999999999</v>
      </c>
      <c r="F4" s="57">
        <v>0.82499999999999996</v>
      </c>
      <c r="H4" s="58" t="s">
        <v>26</v>
      </c>
      <c r="I4" s="38">
        <v>4.0000000000000001E-3</v>
      </c>
      <c r="J4" s="38">
        <v>4.0000000000000001E-3</v>
      </c>
      <c r="K4" s="38">
        <v>3.0000000000000001E-3</v>
      </c>
      <c r="L4" s="38">
        <v>3.0000000000000001E-3</v>
      </c>
      <c r="M4" s="38">
        <v>3.0000000000000001E-3</v>
      </c>
      <c r="N4" s="38">
        <v>3.0000000000000001E-3</v>
      </c>
      <c r="O4" s="59">
        <f t="shared" si="0"/>
        <v>3.3333333333333327E-3</v>
      </c>
      <c r="P4" s="60">
        <f t="shared" si="1"/>
        <v>5.1639777949432221E-4</v>
      </c>
      <c r="Q4">
        <f>_xlfn.T.TEST(I4:N4,I8:N8,2,3)</f>
        <v>2.4168392081614957E-8</v>
      </c>
    </row>
    <row r="5" spans="1:17" x14ac:dyDescent="0.2">
      <c r="A5" s="55">
        <v>0.77300000000000002</v>
      </c>
      <c r="B5" s="56">
        <v>0.92200000000000004</v>
      </c>
      <c r="D5" s="55">
        <v>0.54400000000000004</v>
      </c>
      <c r="E5" s="56">
        <v>1.633</v>
      </c>
      <c r="F5" s="57">
        <v>1.367</v>
      </c>
      <c r="H5" s="58" t="s">
        <v>27</v>
      </c>
      <c r="I5" s="38">
        <v>0.01</v>
      </c>
      <c r="J5" s="38">
        <v>1.0999999999999999E-2</v>
      </c>
      <c r="K5" s="38">
        <v>1.0999999999999999E-2</v>
      </c>
      <c r="L5" s="38">
        <v>1.2E-2</v>
      </c>
      <c r="M5" s="38">
        <v>1.2E-2</v>
      </c>
      <c r="N5" s="38">
        <v>1.2999999999999999E-2</v>
      </c>
      <c r="O5" s="59">
        <f t="shared" si="0"/>
        <v>1.1499999999999998E-2</v>
      </c>
      <c r="P5" s="60">
        <f t="shared" si="1"/>
        <v>1.0488088481701515E-3</v>
      </c>
      <c r="Q5">
        <f>_xlfn.T.TEST(I5:N5,I9:N9,2,3)</f>
        <v>1.4415569196176888E-6</v>
      </c>
    </row>
    <row r="6" spans="1:17" x14ac:dyDescent="0.2">
      <c r="A6" s="55">
        <v>0.77300000000000002</v>
      </c>
      <c r="B6" s="56">
        <v>1.0589999999999999</v>
      </c>
      <c r="D6" s="61">
        <v>0.38</v>
      </c>
      <c r="E6" s="56">
        <v>1.575</v>
      </c>
      <c r="F6" s="57">
        <v>0.96699999999999997</v>
      </c>
      <c r="H6" s="79" t="s">
        <v>28</v>
      </c>
      <c r="I6" s="68"/>
      <c r="J6" s="68"/>
      <c r="K6" s="68"/>
      <c r="L6" s="68"/>
      <c r="M6" s="68"/>
      <c r="N6" s="68"/>
      <c r="O6" s="62"/>
      <c r="P6" s="60"/>
    </row>
    <row r="7" spans="1:17" x14ac:dyDescent="0.2">
      <c r="A7" s="55">
        <v>1.9770000000000001</v>
      </c>
      <c r="B7" s="56">
        <v>2.0499999999999998</v>
      </c>
      <c r="D7" s="55">
        <v>0.49299999999999999</v>
      </c>
      <c r="E7" s="56">
        <v>0.627</v>
      </c>
      <c r="F7" s="57">
        <v>0.48099999999999998</v>
      </c>
      <c r="H7" s="58" t="s">
        <v>29</v>
      </c>
      <c r="I7" s="41">
        <v>1.4E-2</v>
      </c>
      <c r="J7" s="41">
        <v>1.4E-2</v>
      </c>
      <c r="K7" s="41">
        <v>1.4E-2</v>
      </c>
      <c r="L7" s="41">
        <v>1.4E-2</v>
      </c>
      <c r="M7" s="41">
        <v>1.4E-2</v>
      </c>
      <c r="N7" s="41">
        <v>1.2999999999999999E-2</v>
      </c>
      <c r="O7" s="63">
        <f t="shared" ref="O7:O9" si="2">AVERAGE(I7:N7)</f>
        <v>1.3833333333333335E-2</v>
      </c>
      <c r="P7" s="60">
        <f t="shared" ref="P7:P9" si="3">STDEV(I7:N7)</f>
        <v>4.0824829046386341E-4</v>
      </c>
    </row>
    <row r="8" spans="1:17" x14ac:dyDescent="0.2">
      <c r="A8" s="55">
        <v>0.28499999999999998</v>
      </c>
      <c r="B8" s="56">
        <v>0.48099999999999998</v>
      </c>
      <c r="H8" s="58" t="s">
        <v>30</v>
      </c>
      <c r="I8" s="41">
        <v>1.6E-2</v>
      </c>
      <c r="J8" s="41">
        <v>1.6E-2</v>
      </c>
      <c r="K8" s="41">
        <v>1.6E-2</v>
      </c>
      <c r="L8" s="41">
        <v>1.6E-2</v>
      </c>
      <c r="M8" s="41">
        <v>1.6E-2</v>
      </c>
      <c r="N8" s="41">
        <v>1.6E-2</v>
      </c>
      <c r="O8" s="63">
        <f t="shared" si="2"/>
        <v>1.6E-2</v>
      </c>
      <c r="P8" s="60">
        <f t="shared" si="3"/>
        <v>0</v>
      </c>
    </row>
    <row r="9" spans="1:17" x14ac:dyDescent="0.2">
      <c r="H9" s="58" t="s">
        <v>31</v>
      </c>
      <c r="I9" s="41">
        <v>0.02</v>
      </c>
      <c r="J9" s="41">
        <v>1.9E-2</v>
      </c>
      <c r="K9" s="41">
        <v>1.9E-2</v>
      </c>
      <c r="L9" s="41">
        <v>1.9E-2</v>
      </c>
      <c r="M9" s="41">
        <v>1.9E-2</v>
      </c>
      <c r="N9" s="41">
        <v>1.9E-2</v>
      </c>
      <c r="O9" s="63">
        <f t="shared" si="2"/>
        <v>1.9166666666666669E-2</v>
      </c>
      <c r="P9" s="60">
        <f t="shared" si="3"/>
        <v>4.0824829046386341E-4</v>
      </c>
    </row>
  </sheetData>
  <mergeCells count="2">
    <mergeCell ref="H2:N2"/>
    <mergeCell ref="H6:N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Leontýna Varvařovská</dc:creator>
  <cp:lastModifiedBy>Leontýna Varvařovská</cp:lastModifiedBy>
  <dcterms:created xsi:type="dcterms:W3CDTF">2023-10-18T15:33:58Z</dcterms:created>
  <dcterms:modified xsi:type="dcterms:W3CDTF">2024-08-15T19:11:13Z</dcterms:modified>
</cp:coreProperties>
</file>