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erJ\data\"/>
    </mc:Choice>
  </mc:AlternateContent>
  <xr:revisionPtr revIDLastSave="0" documentId="8_{F65CCCF2-3663-4135-99C3-5718D06DE28B}" xr6:coauthVersionLast="47" xr6:coauthVersionMax="47" xr10:uidLastSave="{00000000-0000-0000-0000-000000000000}"/>
  <bookViews>
    <workbookView xWindow="-120" yWindow="-120" windowWidth="29040" windowHeight="15840" xr2:uid="{48A37419-D4E7-46D5-826E-0305532952A9}"/>
  </bookViews>
  <sheets>
    <sheet name="Biomass" sheetId="1" r:id="rId1"/>
    <sheet name="B-ARISA_Height30" sheetId="4" r:id="rId2"/>
    <sheet name="B-ARISA_evaluation" sheetId="7" r:id="rId3"/>
    <sheet name="F-ARISA_Height30" sheetId="5" r:id="rId4"/>
    <sheet name="F-ARISA_evaluation" sheetId="6" r:id="rId5"/>
  </sheets>
  <definedNames>
    <definedName name="_xlnm._FilterDatabase" localSheetId="2" hidden="1">'B-ARISA_evaluation'!$B$2:$K$1002</definedName>
    <definedName name="_xlnm._FilterDatabase" localSheetId="4" hidden="1">'F-ARISA_evaluation'!$B$2:$K$1002</definedName>
    <definedName name="_xlchart.v1.0" hidden="1">Biomass!$B$3:$B$11</definedName>
    <definedName name="_xlchart.v1.1" hidden="1">Biomass!$G$3:$G$11</definedName>
    <definedName name="_xlchart.v1.10" hidden="1">'B-ARISA_evaluation'!$S$85:$S$129</definedName>
    <definedName name="_xlchart.v1.11" hidden="1">'B-ARISA_evaluation'!$O$19:$O$27</definedName>
    <definedName name="_xlchart.v1.12" hidden="1">'B-ARISA_evaluation'!$T$19:$T$27</definedName>
    <definedName name="_xlchart.v1.13" hidden="1">'F-ARISA_evaluation'!$O$19:$O$27</definedName>
    <definedName name="_xlchart.v1.14" hidden="1">'F-ARISA_evaluation'!$S$19:$S$27</definedName>
    <definedName name="_xlchart.v1.15" hidden="1">'F-ARISA_evaluation'!$O$19:$O$27</definedName>
    <definedName name="_xlchart.v1.16" hidden="1">'F-ARISA_evaluation'!$R$19:$R$27</definedName>
    <definedName name="_xlchart.v1.17" hidden="1">'F-ARISA_evaluation'!$S$87:$S$131</definedName>
    <definedName name="_xlchart.v1.18" hidden="1">'F-ARISA_evaluation'!$T$87:$T$131</definedName>
    <definedName name="_xlchart.v1.19" hidden="1">'F-ARISA_evaluation'!$O$19:$O$27</definedName>
    <definedName name="_xlchart.v1.2" hidden="1">'B-ARISA_evaluation'!$O$19:$O$27</definedName>
    <definedName name="_xlchart.v1.20" hidden="1">'F-ARISA_evaluation'!$T$19:$T$27</definedName>
    <definedName name="_xlchart.v1.21" hidden="1">'F-ARISA_evaluation'!$O$19:$O$27</definedName>
    <definedName name="_xlchart.v1.22" hidden="1">'F-ARISA_evaluation'!$Q$19:$Q$27</definedName>
    <definedName name="_xlchart.v1.3" hidden="1">'B-ARISA_evaluation'!$R$19:$R$27</definedName>
    <definedName name="_xlchart.v1.4" hidden="1">'B-ARISA_evaluation'!$O$19:$O$27</definedName>
    <definedName name="_xlchart.v1.5" hidden="1">'B-ARISA_evaluation'!$S$19:$S$27</definedName>
    <definedName name="_xlchart.v1.6" hidden="1">'B-ARISA_evaluation'!$O$19:$O$27</definedName>
    <definedName name="_xlchart.v1.7" hidden="1">'B-ARISA_evaluation'!$Q$18</definedName>
    <definedName name="_xlchart.v1.8" hidden="1">'B-ARISA_evaluation'!$Q$19:$Q$27</definedName>
    <definedName name="_xlchart.v1.9" hidden="1">'B-ARISA_evaluation'!$R$85:$R$129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3" i="6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3" i="7"/>
  <c r="B38" i="5" l="1"/>
  <c r="D38" i="5"/>
  <c r="F38" i="5"/>
  <c r="H38" i="5"/>
  <c r="J38" i="5"/>
  <c r="L38" i="5"/>
  <c r="N38" i="5"/>
  <c r="P38" i="5"/>
  <c r="R38" i="5"/>
  <c r="I4" i="1" l="1"/>
  <c r="I5" i="1"/>
  <c r="I6" i="1"/>
  <c r="I7" i="1"/>
  <c r="I8" i="1"/>
  <c r="I9" i="1"/>
  <c r="I10" i="1"/>
  <c r="I11" i="1"/>
  <c r="I3" i="1"/>
  <c r="H4" i="1"/>
  <c r="H5" i="1"/>
  <c r="H6" i="1"/>
  <c r="H7" i="1"/>
  <c r="H8" i="1"/>
  <c r="H9" i="1"/>
  <c r="H10" i="1"/>
  <c r="H11" i="1"/>
  <c r="H3" i="1"/>
  <c r="F4" i="1"/>
  <c r="G4" i="1" s="1"/>
  <c r="F3" i="1"/>
  <c r="G3" i="1" s="1"/>
  <c r="E4" i="1"/>
  <c r="E5" i="1"/>
  <c r="F5" i="1" s="1"/>
  <c r="G5" i="1" s="1"/>
  <c r="E6" i="1"/>
  <c r="F6" i="1" s="1"/>
  <c r="G6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3" i="1"/>
</calcChain>
</file>

<file path=xl/sharedStrings.xml><?xml version="1.0" encoding="utf-8"?>
<sst xmlns="http://schemas.openxmlformats.org/spreadsheetml/2006/main" count="602" uniqueCount="94">
  <si>
    <t>c (ng/μl)</t>
  </si>
  <si>
    <t>Kontrola</t>
  </si>
  <si>
    <t>Biouhlie</t>
  </si>
  <si>
    <t>Kal</t>
  </si>
  <si>
    <t>m (g)</t>
  </si>
  <si>
    <t>Summary Statistics</t>
  </si>
  <si>
    <t>Count</t>
  </si>
  <si>
    <t>Average</t>
  </si>
  <si>
    <t>Standard deviation</t>
  </si>
  <si>
    <t>Control</t>
  </si>
  <si>
    <t>Biochar</t>
  </si>
  <si>
    <t>Sludge</t>
  </si>
  <si>
    <t>ANOVA Table</t>
  </si>
  <si>
    <t>Source</t>
  </si>
  <si>
    <t>Sum of Squares</t>
  </si>
  <si>
    <t>Df</t>
  </si>
  <si>
    <t>Mean Square</t>
  </si>
  <si>
    <t>F-Ratio</t>
  </si>
  <si>
    <t>P-Value</t>
  </si>
  <si>
    <t>Between groups</t>
  </si>
  <si>
    <t>Within groups</t>
  </si>
  <si>
    <t>Total (Corr.)</t>
  </si>
  <si>
    <t>Multiple Range Tests</t>
  </si>
  <si>
    <t>Method: 95.0 percent LSD</t>
  </si>
  <si>
    <t>Mean</t>
  </si>
  <si>
    <t>Homogeneous Groups</t>
  </si>
  <si>
    <t>X</t>
  </si>
  <si>
    <t>XX</t>
  </si>
  <si>
    <t xml:space="preserve">   X</t>
  </si>
  <si>
    <t>a</t>
  </si>
  <si>
    <t>ab</t>
  </si>
  <si>
    <t>b</t>
  </si>
  <si>
    <t>DNA</t>
  </si>
  <si>
    <t>1B</t>
  </si>
  <si>
    <t>height</t>
  </si>
  <si>
    <t>2B</t>
  </si>
  <si>
    <t>3B</t>
  </si>
  <si>
    <t>4B</t>
  </si>
  <si>
    <t>5B</t>
  </si>
  <si>
    <t>6B</t>
  </si>
  <si>
    <t>7B</t>
  </si>
  <si>
    <t>8B</t>
  </si>
  <si>
    <t>9B</t>
  </si>
  <si>
    <t>1F</t>
  </si>
  <si>
    <t>2F</t>
  </si>
  <si>
    <t>3F</t>
  </si>
  <si>
    <t>4F</t>
  </si>
  <si>
    <t>5F</t>
  </si>
  <si>
    <t>6F</t>
  </si>
  <si>
    <t>7F</t>
  </si>
  <si>
    <t>8F</t>
  </si>
  <si>
    <t>9F</t>
  </si>
  <si>
    <t>μg DNA/1 g pôdy</t>
  </si>
  <si>
    <r>
      <t>H</t>
    </r>
    <r>
      <rPr>
        <b/>
        <vertAlign val="subscript"/>
        <sz val="11"/>
        <color theme="1"/>
        <rFont val="Aptos Narrow"/>
        <family val="2"/>
      </rPr>
      <t>2</t>
    </r>
    <r>
      <rPr>
        <b/>
        <sz val="11"/>
        <color theme="1"/>
        <rFont val="Aptos Narrow"/>
        <family val="2"/>
      </rPr>
      <t>O</t>
    </r>
  </si>
  <si>
    <t>Taxa_S</t>
  </si>
  <si>
    <t>Individuals</t>
  </si>
  <si>
    <t>Dominance_D</t>
  </si>
  <si>
    <t>Simpson_1-D</t>
  </si>
  <si>
    <t>Shannon_H</t>
  </si>
  <si>
    <t>Evenness_e^H/S</t>
  </si>
  <si>
    <t>Brillouin</t>
  </si>
  <si>
    <t>Menhinick</t>
  </si>
  <si>
    <t>Margalef</t>
  </si>
  <si>
    <t>Equitability_J</t>
  </si>
  <si>
    <t>Fisher_alpha</t>
  </si>
  <si>
    <t>Berger-Parker</t>
  </si>
  <si>
    <t>Chao-1</t>
  </si>
  <si>
    <t>SD</t>
  </si>
  <si>
    <t>Simpson</t>
  </si>
  <si>
    <t>P-value</t>
  </si>
  <si>
    <t>Shannon</t>
  </si>
  <si>
    <t>Evenness</t>
  </si>
  <si>
    <t>PC</t>
  </si>
  <si>
    <t>Eigenvalue</t>
  </si>
  <si>
    <t>% variance</t>
  </si>
  <si>
    <t>PC 1</t>
  </si>
  <si>
    <t>PC 2</t>
  </si>
  <si>
    <t>PC 3</t>
  </si>
  <si>
    <t>PC 4</t>
  </si>
  <si>
    <t>PC 5</t>
  </si>
  <si>
    <t>PC 6</t>
  </si>
  <si>
    <t>PC 7</t>
  </si>
  <si>
    <t>PC 8</t>
  </si>
  <si>
    <t>Group</t>
  </si>
  <si>
    <t>Variance-covariance matrix, Within grouping</t>
  </si>
  <si>
    <t>control</t>
  </si>
  <si>
    <t>BC</t>
  </si>
  <si>
    <t>SS</t>
  </si>
  <si>
    <t>sample</t>
  </si>
  <si>
    <t>amendment</t>
  </si>
  <si>
    <r>
      <t>"c" in 60  μ</t>
    </r>
    <r>
      <rPr>
        <b/>
        <sz val="12.1"/>
        <color theme="1"/>
        <rFont val="Aptos Narrow"/>
        <family val="2"/>
      </rPr>
      <t>l</t>
    </r>
    <r>
      <rPr>
        <b/>
        <sz val="11"/>
        <color theme="1"/>
        <rFont val="Aptos Narrow"/>
        <family val="2"/>
      </rPr>
      <t xml:space="preserve"> (ng/60μ</t>
    </r>
    <r>
      <rPr>
        <b/>
        <sz val="12.1"/>
        <color theme="1"/>
        <rFont val="Aptos Narrow"/>
        <family val="2"/>
      </rPr>
      <t>l)</t>
    </r>
  </si>
  <si>
    <r>
      <t>"c" in 60  μ</t>
    </r>
    <r>
      <rPr>
        <b/>
        <sz val="12.1"/>
        <color theme="1"/>
        <rFont val="Aptos Narrow"/>
        <family val="2"/>
      </rPr>
      <t>l</t>
    </r>
    <r>
      <rPr>
        <b/>
        <sz val="11"/>
        <color theme="1"/>
        <rFont val="Aptos Narrow"/>
        <family val="2"/>
      </rPr>
      <t xml:space="preserve"> (μg/60μ</t>
    </r>
    <r>
      <rPr>
        <b/>
        <sz val="12.1"/>
        <color theme="1"/>
        <rFont val="Aptos Narrow"/>
        <family val="2"/>
      </rPr>
      <t>l)</t>
    </r>
  </si>
  <si>
    <t>μg DNA/1 g of soil</t>
  </si>
  <si>
    <r>
      <t>Dilution on c=50 ng/μ</t>
    </r>
    <r>
      <rPr>
        <b/>
        <sz val="12.1"/>
        <color theme="1"/>
        <rFont val="Aptos Narrow"/>
        <family val="2"/>
      </rPr>
      <t>l</t>
    </r>
    <r>
      <rPr>
        <b/>
        <sz val="11"/>
        <color theme="1"/>
        <rFont val="Aptos Narrow"/>
        <family val="2"/>
      </rPr>
      <t xml:space="preserve"> (V=20 μ</t>
    </r>
    <r>
      <rPr>
        <b/>
        <sz val="12.1"/>
        <color theme="1"/>
        <rFont val="Aptos Narrow"/>
        <family val="2"/>
      </rPr>
      <t>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</si>
</sst>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.1"/>
      <color theme="1"/>
      <name val="Aptos Narrow"/>
      <family val="2"/>
    </font>
    <font>
      <b/>
      <vertAlign val="subscript"/>
      <sz val="11"/>
      <color theme="1"/>
      <name val="Aptos Narrow"/>
      <family val="2"/>
    </font>
    <font>
      <sz val="11"/>
      <color rgb="FFFF0000"/>
      <name val="Aptos Narrow"/>
      <family val="2"/>
    </font>
    <font>
      <sz val="11"/>
      <color rgb="FF00B050"/>
      <name val="Aptos Narrow"/>
      <family val="2"/>
    </font>
    <font>
      <b/>
      <sz val="11"/>
      <color rgb="FF00B050"/>
      <name val="Aptos Narrow"/>
      <family val="2"/>
    </font>
    <font>
      <b/>
      <sz val="11"/>
      <color rgb="FFFF0000"/>
      <name val="Aptos Narrow"/>
      <family val="2"/>
    </font>
    <font>
      <sz val="11"/>
      <color rgb="FF00B0F0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0" fontId="2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2" xfId="0" applyFont="1" applyBorder="1"/>
    <xf numFmtId="0" fontId="1" fillId="0" borderId="3" xfId="0" applyFont="1" applyBorder="1"/>
    <xf numFmtId="0" fontId="6" fillId="0" borderId="3" xfId="0" applyFont="1" applyBorder="1"/>
    <xf numFmtId="0" fontId="6" fillId="0" borderId="4" xfId="0" applyFont="1" applyBorder="1"/>
    <xf numFmtId="0" fontId="1" fillId="0" borderId="5" xfId="0" applyFont="1" applyBorder="1"/>
    <xf numFmtId="0" fontId="6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6" fillId="0" borderId="8" xfId="0" applyFont="1" applyBorder="1"/>
    <xf numFmtId="0" fontId="6" fillId="0" borderId="9" xfId="0" applyFont="1" applyBorder="1"/>
    <xf numFmtId="0" fontId="5" fillId="0" borderId="0" xfId="0" applyFont="1"/>
    <xf numFmtId="0" fontId="8" fillId="3" borderId="0" xfId="0" applyFont="1" applyFill="1"/>
    <xf numFmtId="164" fontId="5" fillId="3" borderId="0" xfId="0" applyNumberFormat="1" applyFont="1" applyFill="1"/>
    <xf numFmtId="0" fontId="2" fillId="3" borderId="0" xfId="0" applyFont="1" applyFill="1"/>
    <xf numFmtId="11" fontId="2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4" borderId="1" xfId="0" applyFont="1" applyFill="1" applyBorder="1" applyAlignment="1">
      <alignment horizontal="center" wrapText="1"/>
    </xf>
  </cellXfs>
  <cellStyles count="1">
    <cellStyle name="Normálna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5050"/>
      <color rgb="FF00CCFF"/>
      <color rgb="FFFFCC00"/>
      <color rgb="FF66FF66"/>
      <color rgb="FF66FFFF"/>
      <color rgb="FF99FF66"/>
      <color rgb="FF99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total biomass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solidFill>
                <a:sysClr val="windowText" lastClr="000000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sk-SK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biomass</a:t>
          </a:r>
        </a:p>
      </cx:txPr>
    </cx:title>
    <cx:plotArea>
      <cx:plotAreaRegion>
        <cx:plotSurface>
          <cx:spPr>
            <a:noFill/>
            <a:ln w="3175">
              <a:noFill/>
            </a:ln>
          </cx:spPr>
        </cx:plotSurface>
        <cx:series layoutId="boxWhisker" uniqueId="{DE1165AF-1BA8-4EDA-9E37-D07AA73ECAE3}">
          <cx:spPr>
            <a:solidFill>
              <a:srgbClr val="FFCC00"/>
            </a:solidFill>
            <a:ln w="3175"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ax="55" min="39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l-GR" sz="1100" b="0" i="0" u="none" strike="noStrik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μ</a:t>
                </a:r>
                <a:r>
                  <a:rPr lang="sk-SK" sz="1100" b="0" i="0" u="none" strike="noStrik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 DNA/1 g pôdy</a:t>
                </a:r>
              </a:p>
            </cx:rich>
          </cx:tx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ln>
      <a:solidFill>
        <a:schemeClr val="bg2">
          <a:lumMod val="90000"/>
        </a:schemeClr>
      </a:solidFill>
    </a:ln>
  </cx:spPr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_xlchart.v1.20</cx:f>
      </cx:numDim>
    </cx:data>
  </cx:chartData>
  <cx:chart>
    <cx:title pos="t" align="ctr" overlay="0">
      <cx:tx>
        <cx:txData>
          <cx:v>Fungi diversity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solidFill>
                <a:sysClr val="windowText" lastClr="000000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sk-SK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Fungi diversity</a:t>
          </a:r>
        </a:p>
      </cx:txPr>
    </cx:title>
    <cx:plotArea>
      <cx:plotAreaRegion>
        <cx:series layoutId="boxWhisker" uniqueId="{98DC00D7-BFC0-417D-95C6-2520D17FB7CE}">
          <cx:spPr>
            <a:solidFill>
              <a:srgbClr val="66FF66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title>
          <cx:tx>
            <cx:txData>
              <cx:v>Chao-1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Chao-1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val">
        <cx:f>_xlchart.v1.18</cx:f>
      </cx:numDim>
    </cx:data>
  </cx:chartData>
  <cx:chart>
    <cx:title pos="t" align="ctr" overlay="0">
      <cx:tx>
        <cx:txData>
          <cx:v>ANOVA, P=0.1852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solidFill>
                <a:sysClr val="windowText" lastClr="000000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sk-SK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ANOVA, P=0.1852</a:t>
          </a:r>
        </a:p>
      </cx:txPr>
    </cx:title>
    <cx:plotArea>
      <cx:plotAreaRegion>
        <cx:series layoutId="boxWhisker" uniqueId="{BB2F72B9-2962-41AB-9068-561B8E305FBB}">
          <cx:spPr>
            <a:solidFill>
              <a:srgbClr val="FF6600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title>
          <cx:tx>
            <cx:txData>
              <cx:v>PC score (PC1-PC5)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PC score (PC1-PC5)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title pos="t" align="ctr" overlay="0">
      <cx:tx>
        <cx:txData>
          <cx:v>Bacteria diversity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solidFill>
                <a:sysClr val="windowText" lastClr="000000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sk-SK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Bacteria diversity</a:t>
          </a:r>
        </a:p>
      </cx:txPr>
    </cx:title>
    <cx:plotArea>
      <cx:plotAreaRegion>
        <cx:plotSurface>
          <cx:spPr>
            <a:ln w="3175">
              <a:noFill/>
            </a:ln>
          </cx:spPr>
        </cx:plotSurface>
        <cx:series layoutId="boxWhisker" uniqueId="{B0CB3472-FB5B-41EE-82AF-173B5CB1E354}">
          <cx:tx>
            <cx:txData>
              <cx:f>_xlchart.v1.7</cx:f>
              <cx:v>Simpson_1-D</cx:v>
            </cx:txData>
          </cx:tx>
          <cx:spPr>
            <a:solidFill>
              <a:srgbClr val="66FFFF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in="0.60000000000000009"/>
        <cx:title>
          <cx:tx>
            <cx:txData>
              <cx:v>Simpson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Simpson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rich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sk-SK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Bacteria diversity</a:t>
            </a: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rich>
      </cx:tx>
    </cx:title>
    <cx:plotArea>
      <cx:plotAreaRegion>
        <cx:series layoutId="boxWhisker" uniqueId="{341C89B3-651F-4DFE-AA7A-F37B9D024976}">
          <cx:spPr>
            <a:solidFill>
              <a:srgbClr val="66FFFF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in="1"/>
        <cx:title>
          <cx:tx>
            <cx:txData>
              <cx:v>Shannon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Shannon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sk-SK" sz="11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Bacteria diversity</a:t>
            </a:r>
            <a:endParaRPr lang="sk-SK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rich>
      </cx:tx>
    </cx:title>
    <cx:plotArea>
      <cx:plotAreaRegion>
        <cx:series layoutId="boxWhisker" uniqueId="{661ED6C3-B483-4B11-AC8D-815D77A727B4}">
          <cx:spPr>
            <a:solidFill>
              <a:srgbClr val="66FFFF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in="0.5"/>
        <cx:title>
          <cx:tx>
            <cx:txData>
              <cx:v>Evenness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Evenness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val">
        <cx:f>_xlchart.v1.12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sk-SK" sz="11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Bacteria diversity</a:t>
            </a:r>
            <a:endParaRPr lang="sk-SK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rich>
      </cx:tx>
    </cx:title>
    <cx:plotArea>
      <cx:plotAreaRegion>
        <cx:series layoutId="boxWhisker" uniqueId="{B0B33E28-1DBC-489D-95DC-44E31292B75B}">
          <cx:spPr>
            <a:solidFill>
              <a:srgbClr val="66FFFF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title>
          <cx:tx>
            <cx:txData>
              <cx:v>Chao-1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Chao-1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_xlchart.v1.10</cx:f>
      </cx:numDim>
    </cx:data>
  </cx:chartData>
  <cx:chart>
    <cx:title pos="t" align="ctr" overlay="0">
      <cx:tx>
        <cx:rich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sk-SK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ANOVA, P=0.4403</a:t>
            </a: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rich>
      </cx:tx>
    </cx:title>
    <cx:plotArea>
      <cx:plotAreaRegion>
        <cx:series layoutId="boxWhisker" uniqueId="{5A373D2B-8E6F-46D4-99C9-D2642EF589F9}">
          <cx:spPr>
            <a:solidFill>
              <a:srgbClr val="FF6600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0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title>
          <cx:tx>
            <cx:txData>
              <cx:v>PC score (PC1-PC5)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PC score (PC1-PC5)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_xlchart.v1.21</cx:f>
      </cx:strDim>
      <cx:numDim type="val">
        <cx:f>_xlchart.v1.22</cx:f>
      </cx:numDim>
    </cx:data>
  </cx:chartData>
  <cx:chart>
    <cx:title pos="t" align="ctr" overlay="0">
      <cx:tx>
        <cx:txData>
          <cx:v>Fungi diversity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solidFill>
                <a:sysClr val="windowText" lastClr="000000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sk-SK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Fungi diversity</a:t>
          </a:r>
        </a:p>
      </cx:txPr>
    </cx:title>
    <cx:plotArea>
      <cx:plotAreaRegion>
        <cx:series layoutId="boxWhisker" uniqueId="{ADCD2EBD-EB8E-4027-A2A8-AE0CB697E303}">
          <cx:spPr>
            <a:solidFill>
              <a:srgbClr val="66FF66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title>
          <cx:tx>
            <cx:txData>
              <cx:v>Simpson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Simpson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val">
        <cx:f>_xlchart.v1.16</cx:f>
      </cx:numDim>
    </cx:data>
  </cx:chartData>
  <cx:chart>
    <cx:title pos="t" align="ctr" overlay="0">
      <cx:tx>
        <cx:txData>
          <cx:v>Fungi diversity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solidFill>
                <a:sysClr val="windowText" lastClr="000000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sk-SK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Fungi diversity</a:t>
          </a:r>
        </a:p>
      </cx:txPr>
    </cx:title>
    <cx:plotArea>
      <cx:plotAreaRegion>
        <cx:series layoutId="boxWhisker" uniqueId="{0797AA7F-C53C-4245-A01E-346581078D6E}">
          <cx:spPr>
            <a:solidFill>
              <a:srgbClr val="66FF66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ax="3.1000000000000001" min="1.5"/>
        <cx:title>
          <cx:tx>
            <cx:txData>
              <cx:v>Shannon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Shannon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_xlchart.v1.14</cx:f>
      </cx:numDim>
    </cx:data>
  </cx:chartData>
  <cx:chart>
    <cx:title pos="t" align="ctr" overlay="0">
      <cx:tx>
        <cx:txData>
          <cx:v>Fungi diversity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solidFill>
                <a:sysClr val="windowText" lastClr="000000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sk-SK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Fungi diversity</a:t>
          </a:r>
        </a:p>
      </cx:txPr>
    </cx:title>
    <cx:plotArea>
      <cx:plotAreaRegion>
        <cx:series layoutId="boxWhisker" uniqueId="{C6C3D7FF-5FE0-4C40-B009-6EF95460523C}">
          <cx:spPr>
            <a:solidFill>
              <a:srgbClr val="66FF66"/>
            </a:solidFill>
            <a:ln w="3175">
              <a:solidFill>
                <a:sysClr val="windowText" lastClr="0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x:spPr>
          <cx:dataId val="0"/>
          <cx:layoutPr>
            <cx:visibility meanLine="0" meanMarker="1" nonoutliers="1" outliers="1"/>
            <cx:statistics quartileMethod="inclusive"/>
          </cx:layoutPr>
        </cx:series>
      </cx:plotAreaRegion>
      <cx:axis id="0">
        <cx:catScaling gapWidth="1"/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 min="0.45000000000000001"/>
        <cx:title>
          <cx:tx>
            <cx:txData>
              <cx:v>Evenness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  <a:latin typeface="Arial" panose="020B0604020202020204" pitchFamily="34" charset="0"/>
                  <a:ea typeface="Arial" panose="020B0604020202020204" pitchFamily="34" charset="0"/>
                  <a:cs typeface="Arial" panose="020B0604020202020204" pitchFamily="34" charset="0"/>
                </a:defRPr>
              </a:pPr>
              <a:r>
                <a:rPr lang="sk-SK" sz="11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Evenness</a:t>
              </a:r>
            </a:p>
          </cx:txPr>
        </cx:title>
        <cx:majorTickMarks type="out"/>
        <cx:tickLabels/>
        <cx:spPr>
          <a:ln w="3175">
            <a:solidFill>
              <a:sysClr val="windowText" lastClr="000000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4.xml"/><Relationship Id="rId2" Type="http://schemas.microsoft.com/office/2014/relationships/chartEx" Target="../charts/chartEx3.xml"/><Relationship Id="rId1" Type="http://schemas.microsoft.com/office/2014/relationships/chartEx" Target="../charts/chartEx2.xml"/><Relationship Id="rId5" Type="http://schemas.microsoft.com/office/2014/relationships/chartEx" Target="../charts/chartEx6.xml"/><Relationship Id="rId4" Type="http://schemas.microsoft.com/office/2014/relationships/chartEx" Target="../charts/chartEx5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4/relationships/chartEx" Target="../charts/chartEx9.xml"/><Relationship Id="rId2" Type="http://schemas.microsoft.com/office/2014/relationships/chartEx" Target="../charts/chartEx8.xml"/><Relationship Id="rId1" Type="http://schemas.microsoft.com/office/2014/relationships/chartEx" Target="../charts/chartEx7.xml"/><Relationship Id="rId5" Type="http://schemas.microsoft.com/office/2014/relationships/chartEx" Target="../charts/chartEx11.xml"/><Relationship Id="rId4" Type="http://schemas.microsoft.com/office/2014/relationships/chartEx" Target="../charts/chartEx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564020</xdr:colOff>
      <xdr:row>15</xdr:row>
      <xdr:rowOff>43295</xdr:rowOff>
    </xdr:from>
    <xdr:to>
      <xdr:col>9</xdr:col>
      <xdr:colOff>380998</xdr:colOff>
      <xdr:row>35</xdr:row>
      <xdr:rowOff>173181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F80AC2D-CC70-2354-0FC2-331E25491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020" y="3299113"/>
          <a:ext cx="6268001" cy="3939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363682</xdr:colOff>
      <xdr:row>24</xdr:row>
      <xdr:rowOff>39832</xdr:rowOff>
    </xdr:from>
    <xdr:to>
      <xdr:col>18</xdr:col>
      <xdr:colOff>86591</xdr:colOff>
      <xdr:row>38</xdr:row>
      <xdr:rowOff>116032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f 3">
              <a:extLst>
                <a:ext uri="{FF2B5EF4-FFF2-40B4-BE49-F238E27FC236}">
                  <a16:creationId xmlns:a16="http://schemas.microsoft.com/office/drawing/2014/main" id="{29FE50D9-CA7D-5164-47CE-D3A61E783A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31232" y="4830907"/>
              <a:ext cx="4599709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oneCellAnchor>
    <xdr:from>
      <xdr:col>14</xdr:col>
      <xdr:colOff>324375</xdr:colOff>
      <xdr:row>31</xdr:row>
      <xdr:rowOff>16014</xdr:rowOff>
    </xdr:from>
    <xdr:ext cx="270267" cy="269369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EC54EC2C-3C60-FB8C-5A1F-C88336273156}"/>
            </a:ext>
          </a:extLst>
        </xdr:cNvPr>
        <xdr:cNvSpPr txBox="1"/>
      </xdr:nvSpPr>
      <xdr:spPr>
        <a:xfrm>
          <a:off x="9827394" y="6317168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2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16</xdr:col>
      <xdr:colOff>397330</xdr:colOff>
      <xdr:row>25</xdr:row>
      <xdr:rowOff>92528</xdr:rowOff>
    </xdr:from>
    <xdr:ext cx="355867" cy="269369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2F019766-7101-4681-8C4B-A8C0A14490AE}"/>
            </a:ext>
          </a:extLst>
        </xdr:cNvPr>
        <xdr:cNvSpPr txBox="1"/>
      </xdr:nvSpPr>
      <xdr:spPr>
        <a:xfrm>
          <a:off x="11122480" y="5255078"/>
          <a:ext cx="3558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200">
              <a:latin typeface="Arial" panose="020B0604020202020204" pitchFamily="34" charset="0"/>
              <a:cs typeface="Arial" panose="020B0604020202020204" pitchFamily="34" charset="0"/>
            </a:rPr>
            <a:t>ab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220437</xdr:colOff>
      <xdr:row>26</xdr:row>
      <xdr:rowOff>97971</xdr:rowOff>
    </xdr:from>
    <xdr:ext cx="270267" cy="269369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9C1662C6-6BD1-4514-A1BB-9A712C44A43E}"/>
            </a:ext>
          </a:extLst>
        </xdr:cNvPr>
        <xdr:cNvSpPr txBox="1"/>
      </xdr:nvSpPr>
      <xdr:spPr>
        <a:xfrm>
          <a:off x="8507187" y="5451021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200">
              <a:latin typeface="Arial" panose="020B0604020202020204" pitchFamily="34" charset="0"/>
              <a:cs typeface="Arial" panose="020B0604020202020204" pitchFamily="34" charset="0"/>
            </a:rPr>
            <a:t>b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711200</xdr:colOff>
      <xdr:row>28</xdr:row>
      <xdr:rowOff>182562</xdr:rowOff>
    </xdr:from>
    <xdr:to>
      <xdr:col>20</xdr:col>
      <xdr:colOff>584200</xdr:colOff>
      <xdr:row>43</xdr:row>
      <xdr:rowOff>68262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00A213DF-1051-1F94-3CB9-A4D45BD94C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55075" y="5421312"/>
              <a:ext cx="4578350" cy="2600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21</xdr:col>
      <xdr:colOff>238125</xdr:colOff>
      <xdr:row>29</xdr:row>
      <xdr:rowOff>14287</xdr:rowOff>
    </xdr:from>
    <xdr:to>
      <xdr:col>29</xdr:col>
      <xdr:colOff>9525</xdr:colOff>
      <xdr:row>43</xdr:row>
      <xdr:rowOff>90487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18F41A20-F608-A04D-118F-318A024B44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687425" y="5434012"/>
              <a:ext cx="457200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13</xdr:col>
      <xdr:colOff>719137</xdr:colOff>
      <xdr:row>44</xdr:row>
      <xdr:rowOff>33337</xdr:rowOff>
    </xdr:from>
    <xdr:to>
      <xdr:col>20</xdr:col>
      <xdr:colOff>585787</xdr:colOff>
      <xdr:row>58</xdr:row>
      <xdr:rowOff>109537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f 3">
              <a:extLst>
                <a:ext uri="{FF2B5EF4-FFF2-40B4-BE49-F238E27FC236}">
                  <a16:creationId xmlns:a16="http://schemas.microsoft.com/office/drawing/2014/main" id="{8C4AC869-7E1A-FB82-7DAE-AC071F0E86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63012" y="8167687"/>
              <a:ext cx="457200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21</xdr:col>
      <xdr:colOff>300037</xdr:colOff>
      <xdr:row>44</xdr:row>
      <xdr:rowOff>52387</xdr:rowOff>
    </xdr:from>
    <xdr:to>
      <xdr:col>29</xdr:col>
      <xdr:colOff>71437</xdr:colOff>
      <xdr:row>58</xdr:row>
      <xdr:rowOff>128587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7F9EF49D-5424-3495-9D08-2C531C2C8E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49337" y="8186737"/>
              <a:ext cx="457200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oneCellAnchor>
    <xdr:from>
      <xdr:col>19</xdr:col>
      <xdr:colOff>330200</xdr:colOff>
      <xdr:row>31</xdr:row>
      <xdr:rowOff>116620</xdr:rowOff>
    </xdr:from>
    <xdr:ext cx="270267" cy="269369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3B08F343-A3C3-4E5A-B79D-A9574C24F4B5}"/>
            </a:ext>
          </a:extLst>
        </xdr:cNvPr>
        <xdr:cNvSpPr txBox="1"/>
      </xdr:nvSpPr>
      <xdr:spPr>
        <a:xfrm>
          <a:off x="12595469" y="6022120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2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204176</xdr:colOff>
      <xdr:row>32</xdr:row>
      <xdr:rowOff>107827</xdr:rowOff>
    </xdr:from>
    <xdr:ext cx="355867" cy="269369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AE2865B7-603C-4E97-A070-AB428B6F507C}"/>
            </a:ext>
          </a:extLst>
        </xdr:cNvPr>
        <xdr:cNvSpPr txBox="1"/>
      </xdr:nvSpPr>
      <xdr:spPr>
        <a:xfrm>
          <a:off x="11267830" y="6203827"/>
          <a:ext cx="3558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200">
              <a:latin typeface="Arial" panose="020B0604020202020204" pitchFamily="34" charset="0"/>
              <a:cs typeface="Arial" panose="020B0604020202020204" pitchFamily="34" charset="0"/>
            </a:rPr>
            <a:t>ab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15</xdr:col>
      <xdr:colOff>174868</xdr:colOff>
      <xdr:row>30</xdr:row>
      <xdr:rowOff>19904</xdr:rowOff>
    </xdr:from>
    <xdr:ext cx="270267" cy="269369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DE85418C-0264-4784-BED1-A0EE4A9657AA}"/>
            </a:ext>
          </a:extLst>
        </xdr:cNvPr>
        <xdr:cNvSpPr txBox="1"/>
      </xdr:nvSpPr>
      <xdr:spPr>
        <a:xfrm>
          <a:off x="10036906" y="5734904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200">
              <a:latin typeface="Arial" panose="020B0604020202020204" pitchFamily="34" charset="0"/>
              <a:cs typeface="Arial" panose="020B0604020202020204" pitchFamily="34" charset="0"/>
            </a:rPr>
            <a:t>b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19</xdr:col>
      <xdr:colOff>327148</xdr:colOff>
      <xdr:row>52</xdr:row>
      <xdr:rowOff>128588</xdr:rowOff>
    </xdr:from>
    <xdr:ext cx="270267" cy="269369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393F8FE6-E675-4247-9F2B-139FAD797E87}"/>
            </a:ext>
          </a:extLst>
        </xdr:cNvPr>
        <xdr:cNvSpPr txBox="1"/>
      </xdr:nvSpPr>
      <xdr:spPr>
        <a:xfrm>
          <a:off x="12592417" y="10034588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2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252412</xdr:colOff>
      <xdr:row>46</xdr:row>
      <xdr:rowOff>24545</xdr:rowOff>
    </xdr:from>
    <xdr:ext cx="270267" cy="269369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02ED06E0-F241-4BD3-AC4C-44FB4E85A391}"/>
            </a:ext>
          </a:extLst>
        </xdr:cNvPr>
        <xdr:cNvSpPr txBox="1"/>
      </xdr:nvSpPr>
      <xdr:spPr>
        <a:xfrm>
          <a:off x="11316066" y="8787545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200">
              <a:latin typeface="Arial" panose="020B0604020202020204" pitchFamily="34" charset="0"/>
              <a:cs typeface="Arial" panose="020B0604020202020204" pitchFamily="34" charset="0"/>
            </a:rPr>
            <a:t>b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15</xdr:col>
      <xdr:colOff>185005</xdr:colOff>
      <xdr:row>46</xdr:row>
      <xdr:rowOff>154964</xdr:rowOff>
    </xdr:from>
    <xdr:ext cx="270267" cy="269369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F62B57A3-8562-46CD-9F53-1D250AD339DE}"/>
            </a:ext>
          </a:extLst>
        </xdr:cNvPr>
        <xdr:cNvSpPr txBox="1"/>
      </xdr:nvSpPr>
      <xdr:spPr>
        <a:xfrm>
          <a:off x="10047043" y="8917964"/>
          <a:ext cx="270267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200">
              <a:latin typeface="Arial" panose="020B0604020202020204" pitchFamily="34" charset="0"/>
              <a:cs typeface="Arial" panose="020B0604020202020204" pitchFamily="34" charset="0"/>
            </a:rPr>
            <a:t>b</a:t>
          </a:r>
          <a:endParaRPr lang="en-GB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20</xdr:col>
      <xdr:colOff>314325</xdr:colOff>
      <xdr:row>86</xdr:row>
      <xdr:rowOff>4762</xdr:rowOff>
    </xdr:from>
    <xdr:to>
      <xdr:col>28</xdr:col>
      <xdr:colOff>85725</xdr:colOff>
      <xdr:row>100</xdr:row>
      <xdr:rowOff>80962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Graf 11">
              <a:extLst>
                <a:ext uri="{FF2B5EF4-FFF2-40B4-BE49-F238E27FC236}">
                  <a16:creationId xmlns:a16="http://schemas.microsoft.com/office/drawing/2014/main" id="{F525235C-397D-5A74-2C70-E3DD403122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63550" y="15844837"/>
              <a:ext cx="457200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29</xdr:row>
      <xdr:rowOff>166687</xdr:rowOff>
    </xdr:from>
    <xdr:to>
      <xdr:col>19</xdr:col>
      <xdr:colOff>514350</xdr:colOff>
      <xdr:row>44</xdr:row>
      <xdr:rowOff>52387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CB01D65F-B9D8-E375-B689-71C6AF8488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2925" y="5586412"/>
              <a:ext cx="4572000" cy="2600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20</xdr:col>
      <xdr:colOff>61912</xdr:colOff>
      <xdr:row>29</xdr:row>
      <xdr:rowOff>185737</xdr:rowOff>
    </xdr:from>
    <xdr:to>
      <xdr:col>27</xdr:col>
      <xdr:colOff>433387</xdr:colOff>
      <xdr:row>44</xdr:row>
      <xdr:rowOff>71437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33385918-961D-6227-3781-6781006059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82562" y="5605462"/>
              <a:ext cx="4572000" cy="2600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13</xdr:col>
      <xdr:colOff>14287</xdr:colOff>
      <xdr:row>45</xdr:row>
      <xdr:rowOff>71437</xdr:rowOff>
    </xdr:from>
    <xdr:to>
      <xdr:col>19</xdr:col>
      <xdr:colOff>509587</xdr:colOff>
      <xdr:row>59</xdr:row>
      <xdr:rowOff>147637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f 3">
              <a:extLst>
                <a:ext uri="{FF2B5EF4-FFF2-40B4-BE49-F238E27FC236}">
                  <a16:creationId xmlns:a16="http://schemas.microsoft.com/office/drawing/2014/main" id="{DBCC4814-76B9-A07B-B99B-3383FFD254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58162" y="8386762"/>
              <a:ext cx="457200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20</xdr:col>
      <xdr:colOff>128587</xdr:colOff>
      <xdr:row>45</xdr:row>
      <xdr:rowOff>71437</xdr:rowOff>
    </xdr:from>
    <xdr:to>
      <xdr:col>27</xdr:col>
      <xdr:colOff>500062</xdr:colOff>
      <xdr:row>59</xdr:row>
      <xdr:rowOff>147637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62405281-338C-84A6-EBFA-4521284514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49237" y="8386762"/>
              <a:ext cx="457200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  <xdr:twoCellAnchor>
    <xdr:from>
      <xdr:col>20</xdr:col>
      <xdr:colOff>457200</xdr:colOff>
      <xdr:row>86</xdr:row>
      <xdr:rowOff>71437</xdr:rowOff>
    </xdr:from>
    <xdr:to>
      <xdr:col>28</xdr:col>
      <xdr:colOff>228600</xdr:colOff>
      <xdr:row>100</xdr:row>
      <xdr:rowOff>147637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f 5">
              <a:extLst>
                <a:ext uri="{FF2B5EF4-FFF2-40B4-BE49-F238E27FC236}">
                  <a16:creationId xmlns:a16="http://schemas.microsoft.com/office/drawing/2014/main" id="{9BAC30AA-79EF-68F7-82AA-CB9E5E34C8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77850" y="15911512"/>
              <a:ext cx="4572000" cy="2609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nie je k dispozícii vo vašej verzii programu Excel.
Ak tento tvar upravíte alebo ak zošit uložíte v inom formáte súboru, graf sa natrvalo poškodí.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9DB7-C8B0-48EF-B7BA-7EEE72F618CE}">
  <sheetPr>
    <tabColor rgb="FFFFFF00"/>
  </sheetPr>
  <dimension ref="A1:S21"/>
  <sheetViews>
    <sheetView tabSelected="1" topLeftCell="C1" zoomScaleNormal="100" workbookViewId="0">
      <selection activeCell="Q23" sqref="Q23"/>
    </sheetView>
  </sheetViews>
  <sheetFormatPr defaultColWidth="9.140625" defaultRowHeight="14.25"/>
  <cols>
    <col min="1" max="1" width="9.140625" style="2"/>
    <col min="2" max="2" width="10.7109375" style="2" customWidth="1"/>
    <col min="3" max="3" width="10.85546875" style="2" customWidth="1"/>
    <col min="4" max="4" width="10.5703125" style="2" customWidth="1"/>
    <col min="5" max="5" width="11.85546875" style="2" customWidth="1"/>
    <col min="6" max="6" width="11.42578125" style="2" customWidth="1"/>
    <col min="7" max="7" width="14.42578125" style="2" customWidth="1"/>
    <col min="8" max="8" width="9" style="2" customWidth="1"/>
    <col min="9" max="9" width="8.85546875" style="2" customWidth="1"/>
    <col min="10" max="16384" width="9.140625" style="2"/>
  </cols>
  <sheetData>
    <row r="1" spans="1:19" ht="30.75" customHeight="1">
      <c r="H1" s="38" t="s">
        <v>93</v>
      </c>
      <c r="I1" s="38"/>
    </row>
    <row r="2" spans="1:19" ht="30.75" customHeight="1">
      <c r="A2" s="5" t="s">
        <v>88</v>
      </c>
      <c r="B2" s="5" t="s">
        <v>89</v>
      </c>
      <c r="C2" s="5" t="s">
        <v>0</v>
      </c>
      <c r="D2" s="5" t="s">
        <v>4</v>
      </c>
      <c r="E2" s="5" t="s">
        <v>90</v>
      </c>
      <c r="F2" s="5" t="s">
        <v>91</v>
      </c>
      <c r="G2" s="6" t="s">
        <v>92</v>
      </c>
      <c r="H2" s="7" t="s">
        <v>32</v>
      </c>
      <c r="I2" s="7" t="s">
        <v>53</v>
      </c>
    </row>
    <row r="3" spans="1:19" ht="15">
      <c r="A3" s="8">
        <v>1</v>
      </c>
      <c r="B3" s="9" t="s">
        <v>85</v>
      </c>
      <c r="C3" s="9">
        <v>236.4</v>
      </c>
      <c r="D3" s="9">
        <v>0.27200000000000002</v>
      </c>
      <c r="E3" s="9">
        <f>C3*60</f>
        <v>14184</v>
      </c>
      <c r="F3" s="9">
        <f>E3/1000</f>
        <v>14.183999999999999</v>
      </c>
      <c r="G3" s="10">
        <f>(F3*1)/D3</f>
        <v>52.147058823529406</v>
      </c>
      <c r="H3" s="8">
        <f>(50*20)/C3</f>
        <v>4.230118443316413</v>
      </c>
      <c r="I3" s="10">
        <f>20-H3</f>
        <v>15.769881556683586</v>
      </c>
      <c r="J3" s="3" t="s">
        <v>5</v>
      </c>
      <c r="N3" s="3" t="s">
        <v>12</v>
      </c>
    </row>
    <row r="4" spans="1:19">
      <c r="A4" s="11">
        <v>2</v>
      </c>
      <c r="B4" s="12" t="s">
        <v>85</v>
      </c>
      <c r="C4" s="12">
        <v>218.9</v>
      </c>
      <c r="D4" s="12">
        <v>0.27300000000000002</v>
      </c>
      <c r="E4" s="12">
        <f t="shared" ref="E4:E11" si="0">C4*60</f>
        <v>13134</v>
      </c>
      <c r="F4" s="12">
        <f t="shared" ref="F4:F11" si="1">E4/1000</f>
        <v>13.134</v>
      </c>
      <c r="G4" s="13">
        <f t="shared" ref="G4:G11" si="2">(F4*1)/D4</f>
        <v>48.109890109890109</v>
      </c>
      <c r="H4" s="11">
        <f t="shared" ref="H4:H11" si="3">(50*20)/C4</f>
        <v>4.5682960255824581</v>
      </c>
      <c r="I4" s="13">
        <f t="shared" ref="I4:I11" si="4">20-H4</f>
        <v>15.431703974417541</v>
      </c>
      <c r="K4" s="2" t="s">
        <v>7</v>
      </c>
      <c r="L4" s="2" t="s">
        <v>8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</row>
    <row r="5" spans="1:19" ht="15">
      <c r="A5" s="14">
        <v>3</v>
      </c>
      <c r="B5" s="15" t="s">
        <v>85</v>
      </c>
      <c r="C5" s="15">
        <v>219.2</v>
      </c>
      <c r="D5" s="15">
        <v>0.26400000000000001</v>
      </c>
      <c r="E5" s="15">
        <f t="shared" si="0"/>
        <v>13152</v>
      </c>
      <c r="F5" s="15">
        <f t="shared" si="1"/>
        <v>13.151999999999999</v>
      </c>
      <c r="G5" s="16">
        <f t="shared" si="2"/>
        <v>49.818181818181813</v>
      </c>
      <c r="H5" s="14">
        <f t="shared" si="3"/>
        <v>4.562043795620438</v>
      </c>
      <c r="I5" s="16">
        <f t="shared" si="4"/>
        <v>15.437956204379562</v>
      </c>
      <c r="J5" s="2" t="s">
        <v>9</v>
      </c>
      <c r="K5" s="2">
        <v>50.024999999999999</v>
      </c>
      <c r="L5" s="2">
        <v>2.0265200000000001</v>
      </c>
      <c r="N5" s="17" t="s">
        <v>19</v>
      </c>
      <c r="O5" s="2">
        <v>71.136300000000006</v>
      </c>
      <c r="P5" s="2">
        <v>2</v>
      </c>
      <c r="Q5" s="2">
        <v>35.568199999999997</v>
      </c>
      <c r="R5" s="2">
        <v>3.35</v>
      </c>
      <c r="S5" s="36">
        <v>0.1053</v>
      </c>
    </row>
    <row r="6" spans="1:19">
      <c r="A6" s="8">
        <v>4</v>
      </c>
      <c r="B6" s="9" t="s">
        <v>86</v>
      </c>
      <c r="C6" s="9">
        <v>204.9</v>
      </c>
      <c r="D6" s="9">
        <v>0.27</v>
      </c>
      <c r="E6" s="9">
        <f t="shared" si="0"/>
        <v>12294</v>
      </c>
      <c r="F6" s="9">
        <f t="shared" si="1"/>
        <v>12.294</v>
      </c>
      <c r="G6" s="10">
        <f t="shared" si="2"/>
        <v>45.533333333333331</v>
      </c>
      <c r="H6" s="8">
        <f t="shared" si="3"/>
        <v>4.8804294777940456</v>
      </c>
      <c r="I6" s="10">
        <f t="shared" si="4"/>
        <v>15.119570522205954</v>
      </c>
      <c r="J6" s="2" t="s">
        <v>10</v>
      </c>
      <c r="K6" s="2">
        <v>43.340400000000002</v>
      </c>
      <c r="L6" s="2">
        <v>2.2130299999999998</v>
      </c>
      <c r="N6" s="17" t="s">
        <v>20</v>
      </c>
      <c r="O6" s="2">
        <v>63.637099999999997</v>
      </c>
      <c r="P6" s="2">
        <v>6</v>
      </c>
      <c r="Q6" s="2">
        <v>10.606199999999999</v>
      </c>
    </row>
    <row r="7" spans="1:19">
      <c r="A7" s="11">
        <v>5</v>
      </c>
      <c r="B7" s="12" t="s">
        <v>86</v>
      </c>
      <c r="C7" s="12">
        <v>184.3</v>
      </c>
      <c r="D7" s="12">
        <v>0.26900000000000002</v>
      </c>
      <c r="E7" s="12">
        <f t="shared" si="0"/>
        <v>11058</v>
      </c>
      <c r="F7" s="12">
        <f t="shared" si="1"/>
        <v>11.058</v>
      </c>
      <c r="G7" s="13">
        <f t="shared" si="2"/>
        <v>41.107806691449809</v>
      </c>
      <c r="H7" s="11">
        <f t="shared" si="3"/>
        <v>5.4259359739555073</v>
      </c>
      <c r="I7" s="13">
        <f t="shared" si="4"/>
        <v>14.574064026044493</v>
      </c>
      <c r="J7" s="2" t="s">
        <v>11</v>
      </c>
      <c r="K7" s="2">
        <v>48.116399999999999</v>
      </c>
      <c r="L7" s="2">
        <v>4.7764300000000004</v>
      </c>
      <c r="N7" s="17" t="s">
        <v>21</v>
      </c>
      <c r="O7" s="2">
        <v>134.773</v>
      </c>
      <c r="P7" s="2">
        <v>8</v>
      </c>
    </row>
    <row r="8" spans="1:19">
      <c r="A8" s="14">
        <v>6</v>
      </c>
      <c r="B8" s="15" t="s">
        <v>86</v>
      </c>
      <c r="C8" s="15">
        <v>226.3</v>
      </c>
      <c r="D8" s="15">
        <v>0.313</v>
      </c>
      <c r="E8" s="15">
        <f t="shared" si="0"/>
        <v>13578</v>
      </c>
      <c r="F8" s="15">
        <f t="shared" si="1"/>
        <v>13.577999999999999</v>
      </c>
      <c r="G8" s="16">
        <f t="shared" si="2"/>
        <v>43.380191693290733</v>
      </c>
      <c r="H8" s="14">
        <f t="shared" si="3"/>
        <v>4.4189129474149356</v>
      </c>
      <c r="I8" s="16">
        <f t="shared" si="4"/>
        <v>15.581087052585065</v>
      </c>
      <c r="N8" s="17"/>
    </row>
    <row r="9" spans="1:19" ht="15">
      <c r="A9" s="8">
        <v>7</v>
      </c>
      <c r="B9" s="9" t="s">
        <v>87</v>
      </c>
      <c r="C9" s="9">
        <v>199.1</v>
      </c>
      <c r="D9" s="9">
        <v>0.26100000000000001</v>
      </c>
      <c r="E9" s="9">
        <f t="shared" si="0"/>
        <v>11946</v>
      </c>
      <c r="F9" s="9">
        <f t="shared" si="1"/>
        <v>11.946</v>
      </c>
      <c r="G9" s="10">
        <f t="shared" si="2"/>
        <v>45.770114942528735</v>
      </c>
      <c r="H9" s="8">
        <f t="shared" si="3"/>
        <v>5.022601707684581</v>
      </c>
      <c r="I9" s="10">
        <f t="shared" si="4"/>
        <v>14.977398292315419</v>
      </c>
      <c r="J9" s="3" t="s">
        <v>22</v>
      </c>
    </row>
    <row r="10" spans="1:19">
      <c r="A10" s="11">
        <v>8</v>
      </c>
      <c r="B10" s="12" t="s">
        <v>87</v>
      </c>
      <c r="C10" s="12">
        <v>203.1</v>
      </c>
      <c r="D10" s="12">
        <v>0.27100000000000002</v>
      </c>
      <c r="E10" s="12">
        <f t="shared" si="0"/>
        <v>12186</v>
      </c>
      <c r="F10" s="12">
        <f t="shared" si="1"/>
        <v>12.186</v>
      </c>
      <c r="G10" s="13">
        <f t="shared" si="2"/>
        <v>44.966789667896677</v>
      </c>
      <c r="H10" s="11">
        <f t="shared" si="3"/>
        <v>4.9236829148202856</v>
      </c>
      <c r="I10" s="13">
        <f t="shared" si="4"/>
        <v>15.076317085179713</v>
      </c>
      <c r="J10" s="2" t="s">
        <v>23</v>
      </c>
    </row>
    <row r="11" spans="1:19">
      <c r="A11" s="14">
        <v>9</v>
      </c>
      <c r="B11" s="15" t="s">
        <v>87</v>
      </c>
      <c r="C11" s="15">
        <v>235</v>
      </c>
      <c r="D11" s="15">
        <v>0.26300000000000001</v>
      </c>
      <c r="E11" s="15">
        <f t="shared" si="0"/>
        <v>14100</v>
      </c>
      <c r="F11" s="15">
        <f t="shared" si="1"/>
        <v>14.1</v>
      </c>
      <c r="G11" s="16">
        <f t="shared" si="2"/>
        <v>53.612167300380221</v>
      </c>
      <c r="H11" s="14">
        <f t="shared" si="3"/>
        <v>4.2553191489361701</v>
      </c>
      <c r="I11" s="16">
        <f t="shared" si="4"/>
        <v>15.74468085106383</v>
      </c>
      <c r="K11" s="2" t="s">
        <v>6</v>
      </c>
      <c r="L11" s="2" t="s">
        <v>24</v>
      </c>
      <c r="M11" s="2" t="s">
        <v>25</v>
      </c>
    </row>
    <row r="12" spans="1:19">
      <c r="J12" s="2" t="s">
        <v>10</v>
      </c>
      <c r="K12" s="2">
        <v>3</v>
      </c>
      <c r="L12" s="2">
        <v>43.340400000000002</v>
      </c>
      <c r="M12" s="2" t="s">
        <v>26</v>
      </c>
      <c r="N12" s="30" t="s">
        <v>29</v>
      </c>
    </row>
    <row r="13" spans="1:19">
      <c r="J13" s="2" t="s">
        <v>11</v>
      </c>
      <c r="K13" s="2">
        <v>3</v>
      </c>
      <c r="L13" s="2">
        <v>48.116399999999999</v>
      </c>
      <c r="M13" s="2" t="s">
        <v>27</v>
      </c>
      <c r="N13" s="30" t="s">
        <v>30</v>
      </c>
    </row>
    <row r="14" spans="1:19">
      <c r="J14" s="2" t="s">
        <v>9</v>
      </c>
      <c r="K14" s="2">
        <v>3</v>
      </c>
      <c r="L14" s="2">
        <v>50.024999999999999</v>
      </c>
      <c r="M14" s="2" t="s">
        <v>28</v>
      </c>
      <c r="N14" s="30" t="s">
        <v>31</v>
      </c>
    </row>
    <row r="18" spans="13:15">
      <c r="N18" s="2" t="s">
        <v>52</v>
      </c>
      <c r="O18" s="2" t="s">
        <v>67</v>
      </c>
    </row>
    <row r="19" spans="13:15">
      <c r="M19" s="2" t="s">
        <v>85</v>
      </c>
      <c r="N19" s="2">
        <v>50.024999999999999</v>
      </c>
      <c r="O19" s="2">
        <v>2.0265200000000001</v>
      </c>
    </row>
    <row r="20" spans="13:15">
      <c r="M20" s="2" t="s">
        <v>86</v>
      </c>
      <c r="N20" s="2">
        <v>43.340400000000002</v>
      </c>
      <c r="O20" s="2">
        <v>2.2130299999999998</v>
      </c>
    </row>
    <row r="21" spans="13:15">
      <c r="M21" s="2" t="s">
        <v>87</v>
      </c>
      <c r="N21" s="2">
        <v>48.116399999999999</v>
      </c>
      <c r="O21" s="2">
        <v>4.7764300000000004</v>
      </c>
    </row>
  </sheetData>
  <mergeCells count="1">
    <mergeCell ref="H1:I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3AD9B-A02E-47E0-8B9A-46D38DD83184}">
  <dimension ref="A1:W89"/>
  <sheetViews>
    <sheetView topLeftCell="F1" workbookViewId="0">
      <selection activeCell="AE14" sqref="AE14:AE15"/>
    </sheetView>
  </sheetViews>
  <sheetFormatPr defaultColWidth="9.140625" defaultRowHeight="14.25"/>
  <cols>
    <col min="1" max="16384" width="9.140625" style="2"/>
  </cols>
  <sheetData>
    <row r="1" spans="1:23" ht="15">
      <c r="A1" s="1" t="s">
        <v>9</v>
      </c>
      <c r="B1" s="1"/>
      <c r="C1" s="1" t="s">
        <v>9</v>
      </c>
      <c r="D1" s="1"/>
      <c r="E1" s="1" t="s">
        <v>9</v>
      </c>
      <c r="F1" s="1"/>
      <c r="G1" s="1" t="s">
        <v>10</v>
      </c>
      <c r="H1" s="1"/>
      <c r="I1" s="1" t="s">
        <v>10</v>
      </c>
      <c r="J1" s="1"/>
      <c r="K1" s="1" t="s">
        <v>10</v>
      </c>
      <c r="L1" s="1"/>
      <c r="M1" s="1" t="s">
        <v>11</v>
      </c>
      <c r="N1" s="1"/>
      <c r="O1" s="1" t="s">
        <v>11</v>
      </c>
      <c r="P1" s="1"/>
      <c r="Q1" s="1" t="s">
        <v>11</v>
      </c>
      <c r="R1" s="1"/>
      <c r="U1" s="2" t="s">
        <v>85</v>
      </c>
      <c r="V1" s="2" t="s">
        <v>86</v>
      </c>
      <c r="W1" s="2" t="s">
        <v>87</v>
      </c>
    </row>
    <row r="2" spans="1:23" ht="15">
      <c r="A2" s="1" t="s">
        <v>33</v>
      </c>
      <c r="B2" s="1" t="s">
        <v>34</v>
      </c>
      <c r="C2" s="1" t="s">
        <v>35</v>
      </c>
      <c r="D2" s="1" t="s">
        <v>34</v>
      </c>
      <c r="E2" s="1" t="s">
        <v>36</v>
      </c>
      <c r="F2" s="1" t="s">
        <v>34</v>
      </c>
      <c r="G2" s="1" t="s">
        <v>37</v>
      </c>
      <c r="H2" s="1" t="s">
        <v>34</v>
      </c>
      <c r="I2" s="1" t="s">
        <v>38</v>
      </c>
      <c r="J2" s="1" t="s">
        <v>34</v>
      </c>
      <c r="K2" s="1" t="s">
        <v>39</v>
      </c>
      <c r="L2" s="1" t="s">
        <v>34</v>
      </c>
      <c r="M2" s="1" t="s">
        <v>40</v>
      </c>
      <c r="N2" s="1" t="s">
        <v>34</v>
      </c>
      <c r="O2" s="1" t="s">
        <v>41</v>
      </c>
      <c r="P2" s="1" t="s">
        <v>34</v>
      </c>
      <c r="Q2" s="1" t="s">
        <v>42</v>
      </c>
      <c r="R2" s="1" t="s">
        <v>34</v>
      </c>
      <c r="U2" s="2">
        <v>212</v>
      </c>
      <c r="V2" s="2">
        <v>233</v>
      </c>
      <c r="W2" s="2">
        <v>211</v>
      </c>
    </row>
    <row r="3" spans="1:23">
      <c r="A3" s="2">
        <v>212</v>
      </c>
      <c r="B3" s="2">
        <v>41</v>
      </c>
      <c r="C3" s="2">
        <v>233</v>
      </c>
      <c r="D3" s="2">
        <v>73</v>
      </c>
      <c r="E3" s="2">
        <v>233</v>
      </c>
      <c r="F3" s="2">
        <v>49</v>
      </c>
      <c r="G3" s="2">
        <v>251</v>
      </c>
      <c r="H3" s="2">
        <v>44</v>
      </c>
      <c r="I3" s="2">
        <v>251</v>
      </c>
      <c r="J3" s="2">
        <v>36</v>
      </c>
      <c r="K3" s="2">
        <v>233</v>
      </c>
      <c r="L3" s="2">
        <v>42</v>
      </c>
      <c r="M3" s="2">
        <v>251</v>
      </c>
      <c r="N3" s="2">
        <v>32</v>
      </c>
      <c r="O3" s="2">
        <v>251</v>
      </c>
      <c r="P3" s="2">
        <v>47</v>
      </c>
      <c r="Q3" s="2">
        <v>211</v>
      </c>
      <c r="R3" s="2">
        <v>30</v>
      </c>
      <c r="U3" s="2">
        <v>233</v>
      </c>
      <c r="V3" s="2">
        <v>251</v>
      </c>
      <c r="W3" s="2">
        <v>224</v>
      </c>
    </row>
    <row r="4" spans="1:23">
      <c r="A4" s="2">
        <v>233</v>
      </c>
      <c r="B4" s="2">
        <v>100</v>
      </c>
      <c r="C4" s="2">
        <v>250</v>
      </c>
      <c r="D4" s="2">
        <v>84</v>
      </c>
      <c r="E4" s="2">
        <v>250</v>
      </c>
      <c r="F4" s="2">
        <v>58</v>
      </c>
      <c r="G4" s="2">
        <v>263</v>
      </c>
      <c r="H4" s="2">
        <v>47</v>
      </c>
      <c r="I4" s="2">
        <v>263</v>
      </c>
      <c r="J4" s="2">
        <v>39</v>
      </c>
      <c r="K4" s="2">
        <v>251</v>
      </c>
      <c r="L4" s="2">
        <v>72</v>
      </c>
      <c r="M4" s="2">
        <v>263</v>
      </c>
      <c r="N4" s="2">
        <v>114</v>
      </c>
      <c r="O4" s="2">
        <v>264</v>
      </c>
      <c r="P4" s="2">
        <v>128</v>
      </c>
      <c r="Q4" s="2">
        <v>224</v>
      </c>
      <c r="R4" s="2">
        <v>55</v>
      </c>
      <c r="U4" s="2">
        <v>240</v>
      </c>
      <c r="V4" s="2">
        <v>263</v>
      </c>
      <c r="W4" s="2">
        <v>229</v>
      </c>
    </row>
    <row r="5" spans="1:23">
      <c r="A5" s="2">
        <v>240</v>
      </c>
      <c r="B5" s="2">
        <v>30</v>
      </c>
      <c r="C5" s="2">
        <v>263</v>
      </c>
      <c r="D5" s="2">
        <v>115</v>
      </c>
      <c r="E5" s="2">
        <v>263</v>
      </c>
      <c r="F5" s="2">
        <v>78</v>
      </c>
      <c r="G5" s="2">
        <v>296</v>
      </c>
      <c r="H5" s="2">
        <v>35</v>
      </c>
      <c r="I5" s="2">
        <v>280</v>
      </c>
      <c r="J5" s="2">
        <v>32</v>
      </c>
      <c r="K5" s="2">
        <v>263</v>
      </c>
      <c r="L5" s="2">
        <v>74</v>
      </c>
      <c r="M5" s="2">
        <v>275</v>
      </c>
      <c r="N5" s="2">
        <v>46</v>
      </c>
      <c r="O5" s="2">
        <v>275</v>
      </c>
      <c r="P5" s="2">
        <v>86</v>
      </c>
      <c r="Q5" s="2">
        <v>229</v>
      </c>
      <c r="R5" s="2">
        <v>38</v>
      </c>
      <c r="U5" s="2">
        <v>250</v>
      </c>
      <c r="V5" s="2">
        <v>280</v>
      </c>
      <c r="W5" s="2">
        <v>232</v>
      </c>
    </row>
    <row r="6" spans="1:23" ht="15">
      <c r="A6" s="2">
        <v>250</v>
      </c>
      <c r="B6" s="2">
        <v>138</v>
      </c>
      <c r="C6" s="2">
        <v>280</v>
      </c>
      <c r="D6" s="2">
        <v>31</v>
      </c>
      <c r="E6" s="2">
        <v>296</v>
      </c>
      <c r="F6" s="2">
        <v>42</v>
      </c>
      <c r="G6" s="3">
        <v>304</v>
      </c>
      <c r="H6" s="3">
        <v>97</v>
      </c>
      <c r="I6" s="2">
        <v>294</v>
      </c>
      <c r="J6" s="2">
        <v>63</v>
      </c>
      <c r="K6" s="2">
        <v>296</v>
      </c>
      <c r="L6" s="2">
        <v>45</v>
      </c>
      <c r="M6" s="2">
        <v>305</v>
      </c>
      <c r="N6" s="2">
        <v>78</v>
      </c>
      <c r="O6" s="2">
        <v>305</v>
      </c>
      <c r="P6" s="2">
        <v>109</v>
      </c>
      <c r="Q6" s="2">
        <v>232</v>
      </c>
      <c r="R6" s="2">
        <v>52</v>
      </c>
      <c r="U6" s="2">
        <v>258</v>
      </c>
      <c r="V6" s="2">
        <v>294</v>
      </c>
      <c r="W6" s="2">
        <v>250</v>
      </c>
    </row>
    <row r="7" spans="1:23" ht="15">
      <c r="A7" s="2">
        <v>258</v>
      </c>
      <c r="B7" s="2">
        <v>33</v>
      </c>
      <c r="C7" s="2">
        <v>285</v>
      </c>
      <c r="D7" s="2">
        <v>35</v>
      </c>
      <c r="E7" s="3">
        <v>304</v>
      </c>
      <c r="F7" s="3">
        <v>118</v>
      </c>
      <c r="G7" s="2">
        <v>435</v>
      </c>
      <c r="H7" s="2">
        <v>30</v>
      </c>
      <c r="I7" s="3">
        <v>304</v>
      </c>
      <c r="J7" s="3">
        <v>99</v>
      </c>
      <c r="K7" s="3">
        <v>304</v>
      </c>
      <c r="L7" s="3">
        <v>150</v>
      </c>
      <c r="M7" s="3">
        <v>385</v>
      </c>
      <c r="N7" s="3">
        <v>376</v>
      </c>
      <c r="O7" s="2">
        <v>315</v>
      </c>
      <c r="P7" s="2">
        <v>34</v>
      </c>
      <c r="Q7" s="2">
        <v>250</v>
      </c>
      <c r="R7" s="2">
        <v>95</v>
      </c>
      <c r="U7" s="2">
        <v>262</v>
      </c>
      <c r="V7" s="2">
        <v>296</v>
      </c>
      <c r="W7" s="2">
        <v>251</v>
      </c>
    </row>
    <row r="8" spans="1:23" ht="15">
      <c r="A8" s="2">
        <v>262</v>
      </c>
      <c r="B8" s="2">
        <v>48</v>
      </c>
      <c r="C8" s="2">
        <v>296</v>
      </c>
      <c r="D8" s="2">
        <v>70</v>
      </c>
      <c r="E8" s="2">
        <v>334</v>
      </c>
      <c r="F8" s="2">
        <v>31</v>
      </c>
      <c r="G8" s="2">
        <v>478</v>
      </c>
      <c r="H8" s="2">
        <v>52</v>
      </c>
      <c r="I8" s="2">
        <v>334</v>
      </c>
      <c r="J8" s="2">
        <v>41</v>
      </c>
      <c r="K8" s="2">
        <v>315</v>
      </c>
      <c r="L8" s="2">
        <v>34</v>
      </c>
      <c r="M8" s="2">
        <v>478</v>
      </c>
      <c r="N8" s="2">
        <v>33</v>
      </c>
      <c r="O8" s="3">
        <v>385</v>
      </c>
      <c r="P8" s="3">
        <v>554</v>
      </c>
      <c r="Q8" s="2">
        <v>261</v>
      </c>
      <c r="R8" s="2">
        <v>38</v>
      </c>
      <c r="U8" s="2">
        <v>263</v>
      </c>
      <c r="V8" s="3">
        <v>304</v>
      </c>
      <c r="W8" s="2">
        <v>261</v>
      </c>
    </row>
    <row r="9" spans="1:23" ht="15">
      <c r="A9" s="2">
        <v>263</v>
      </c>
      <c r="B9" s="2">
        <v>170</v>
      </c>
      <c r="C9" s="3">
        <v>304</v>
      </c>
      <c r="D9" s="3">
        <v>156</v>
      </c>
      <c r="E9" s="2">
        <v>435</v>
      </c>
      <c r="F9" s="2">
        <v>37</v>
      </c>
      <c r="I9" s="2">
        <v>459</v>
      </c>
      <c r="J9" s="2">
        <v>37</v>
      </c>
      <c r="K9" s="2">
        <v>334</v>
      </c>
      <c r="L9" s="2">
        <v>32</v>
      </c>
      <c r="M9" s="2">
        <v>580</v>
      </c>
      <c r="N9" s="2">
        <v>41</v>
      </c>
      <c r="O9" s="2">
        <v>429</v>
      </c>
      <c r="P9" s="2">
        <v>30</v>
      </c>
      <c r="Q9" s="2">
        <v>263</v>
      </c>
      <c r="R9" s="2">
        <v>218</v>
      </c>
      <c r="U9" s="2">
        <v>264</v>
      </c>
      <c r="V9" s="2">
        <v>315</v>
      </c>
      <c r="W9" s="2">
        <v>263</v>
      </c>
    </row>
    <row r="10" spans="1:23" ht="15">
      <c r="A10" s="2">
        <v>264</v>
      </c>
      <c r="B10" s="2">
        <v>36</v>
      </c>
      <c r="C10" s="2">
        <v>311</v>
      </c>
      <c r="D10" s="2">
        <v>58</v>
      </c>
      <c r="E10" s="3">
        <v>457</v>
      </c>
      <c r="F10" s="3">
        <v>173</v>
      </c>
      <c r="I10" s="2">
        <v>478</v>
      </c>
      <c r="J10" s="2">
        <v>41</v>
      </c>
      <c r="K10" s="2">
        <v>430</v>
      </c>
      <c r="L10" s="2">
        <v>33</v>
      </c>
      <c r="M10" s="2">
        <v>721</v>
      </c>
      <c r="N10" s="2">
        <v>31</v>
      </c>
      <c r="O10" s="2">
        <v>581</v>
      </c>
      <c r="P10" s="2">
        <v>51</v>
      </c>
      <c r="Q10" s="2">
        <v>274</v>
      </c>
      <c r="R10" s="2">
        <v>144</v>
      </c>
      <c r="U10" s="2">
        <v>274</v>
      </c>
      <c r="V10" s="2">
        <v>334</v>
      </c>
      <c r="W10" s="2">
        <v>264</v>
      </c>
    </row>
    <row r="11" spans="1:23">
      <c r="A11" s="2">
        <v>274</v>
      </c>
      <c r="B11" s="2">
        <v>33</v>
      </c>
      <c r="C11" s="2">
        <v>315</v>
      </c>
      <c r="D11" s="2">
        <v>34</v>
      </c>
      <c r="E11" s="2">
        <v>478</v>
      </c>
      <c r="F11" s="2">
        <v>57</v>
      </c>
      <c r="K11" s="2">
        <v>434</v>
      </c>
      <c r="L11" s="2">
        <v>46</v>
      </c>
      <c r="Q11" s="2">
        <v>280</v>
      </c>
      <c r="R11" s="2">
        <v>35</v>
      </c>
      <c r="U11" s="2">
        <v>280</v>
      </c>
      <c r="V11" s="2">
        <v>430</v>
      </c>
      <c r="W11" s="2">
        <v>274</v>
      </c>
    </row>
    <row r="12" spans="1:23">
      <c r="A12" s="2">
        <v>280</v>
      </c>
      <c r="B12" s="2">
        <v>48</v>
      </c>
      <c r="C12" s="2">
        <v>334</v>
      </c>
      <c r="D12" s="2">
        <v>42</v>
      </c>
      <c r="E12" s="2">
        <v>655</v>
      </c>
      <c r="F12" s="2">
        <v>40</v>
      </c>
      <c r="K12" s="2">
        <v>478</v>
      </c>
      <c r="L12" s="2">
        <v>71</v>
      </c>
      <c r="Q12" s="2">
        <v>285</v>
      </c>
      <c r="R12" s="2">
        <v>38</v>
      </c>
      <c r="U12" s="2">
        <v>285</v>
      </c>
      <c r="V12" s="2">
        <v>434</v>
      </c>
      <c r="W12" s="2">
        <v>275</v>
      </c>
    </row>
    <row r="13" spans="1:23">
      <c r="A13" s="2">
        <v>285</v>
      </c>
      <c r="B13" s="2">
        <v>49</v>
      </c>
      <c r="C13" s="2">
        <v>339</v>
      </c>
      <c r="D13" s="2">
        <v>31</v>
      </c>
      <c r="E13" s="2">
        <v>838</v>
      </c>
      <c r="F13" s="2">
        <v>34</v>
      </c>
      <c r="K13" s="2">
        <v>656</v>
      </c>
      <c r="L13" s="2">
        <v>35</v>
      </c>
      <c r="Q13" s="2">
        <v>287</v>
      </c>
      <c r="R13" s="2">
        <v>35</v>
      </c>
      <c r="U13" s="2">
        <v>290</v>
      </c>
      <c r="V13" s="2">
        <v>435</v>
      </c>
      <c r="W13" s="2">
        <v>280</v>
      </c>
    </row>
    <row r="14" spans="1:23">
      <c r="A14" s="2">
        <v>290</v>
      </c>
      <c r="B14" s="2">
        <v>30</v>
      </c>
      <c r="C14" s="2">
        <v>364</v>
      </c>
      <c r="D14" s="2">
        <v>35</v>
      </c>
      <c r="E14" s="2">
        <v>894</v>
      </c>
      <c r="F14" s="2">
        <v>45</v>
      </c>
      <c r="Q14" s="2">
        <v>296</v>
      </c>
      <c r="R14" s="2">
        <v>78</v>
      </c>
      <c r="U14" s="2">
        <v>294</v>
      </c>
      <c r="V14" s="2">
        <v>459</v>
      </c>
      <c r="W14" s="2">
        <v>285</v>
      </c>
    </row>
    <row r="15" spans="1:23">
      <c r="A15" s="2">
        <v>294</v>
      </c>
      <c r="B15" s="2">
        <v>37</v>
      </c>
      <c r="C15" s="2">
        <v>430</v>
      </c>
      <c r="D15" s="2">
        <v>32</v>
      </c>
      <c r="Q15" s="2">
        <v>304</v>
      </c>
      <c r="R15" s="2">
        <v>232</v>
      </c>
      <c r="U15" s="2">
        <v>296</v>
      </c>
      <c r="V15" s="2">
        <v>478</v>
      </c>
      <c r="W15" s="2">
        <v>287</v>
      </c>
    </row>
    <row r="16" spans="1:23" ht="15">
      <c r="A16" s="2">
        <v>296</v>
      </c>
      <c r="B16" s="2">
        <v>103</v>
      </c>
      <c r="C16" s="2">
        <v>435</v>
      </c>
      <c r="D16" s="2">
        <v>51</v>
      </c>
      <c r="Q16" s="2">
        <v>315</v>
      </c>
      <c r="R16" s="2">
        <v>50</v>
      </c>
      <c r="U16" s="3">
        <v>304</v>
      </c>
      <c r="V16" s="2">
        <v>656</v>
      </c>
      <c r="W16" s="2">
        <v>296</v>
      </c>
    </row>
    <row r="17" spans="1:23" ht="15">
      <c r="A17" s="3">
        <v>304</v>
      </c>
      <c r="B17" s="3">
        <v>258</v>
      </c>
      <c r="C17" s="2">
        <v>459</v>
      </c>
      <c r="D17" s="2">
        <v>63</v>
      </c>
      <c r="Q17" s="2">
        <v>324</v>
      </c>
      <c r="R17" s="2">
        <v>35</v>
      </c>
      <c r="U17" s="2">
        <v>307</v>
      </c>
      <c r="V17"/>
      <c r="W17" s="2">
        <v>304</v>
      </c>
    </row>
    <row r="18" spans="1:23" ht="15">
      <c r="A18" s="2">
        <v>307</v>
      </c>
      <c r="B18" s="2">
        <v>51</v>
      </c>
      <c r="C18" s="2">
        <v>478</v>
      </c>
      <c r="D18" s="2">
        <v>50</v>
      </c>
      <c r="Q18" s="2">
        <v>335</v>
      </c>
      <c r="R18" s="2">
        <v>50</v>
      </c>
      <c r="U18" s="2">
        <v>311</v>
      </c>
      <c r="V18"/>
      <c r="W18" s="2">
        <v>305</v>
      </c>
    </row>
    <row r="19" spans="1:23" ht="15">
      <c r="A19" s="2">
        <v>315</v>
      </c>
      <c r="B19" s="2">
        <v>58</v>
      </c>
      <c r="C19" s="2">
        <v>542</v>
      </c>
      <c r="D19" s="2">
        <v>32</v>
      </c>
      <c r="Q19" s="2">
        <v>339</v>
      </c>
      <c r="R19" s="2">
        <v>35</v>
      </c>
      <c r="U19" s="2">
        <v>315</v>
      </c>
      <c r="V19"/>
      <c r="W19" s="2">
        <v>315</v>
      </c>
    </row>
    <row r="20" spans="1:23" ht="15">
      <c r="A20" s="2">
        <v>325</v>
      </c>
      <c r="B20" s="2">
        <v>56</v>
      </c>
      <c r="C20" s="2">
        <v>545</v>
      </c>
      <c r="D20" s="2">
        <v>36</v>
      </c>
      <c r="Q20" s="2">
        <v>364</v>
      </c>
      <c r="R20" s="2">
        <v>48</v>
      </c>
      <c r="U20" s="2">
        <v>325</v>
      </c>
      <c r="V20"/>
      <c r="W20" s="2">
        <v>324</v>
      </c>
    </row>
    <row r="21" spans="1:23" ht="15">
      <c r="A21" s="2">
        <v>334</v>
      </c>
      <c r="B21" s="2">
        <v>72</v>
      </c>
      <c r="C21" s="2">
        <v>592</v>
      </c>
      <c r="D21" s="2">
        <v>49</v>
      </c>
      <c r="Q21" s="2">
        <v>367</v>
      </c>
      <c r="R21" s="2">
        <v>47</v>
      </c>
      <c r="U21" s="2">
        <v>334</v>
      </c>
      <c r="V21"/>
      <c r="W21" s="2">
        <v>335</v>
      </c>
    </row>
    <row r="22" spans="1:23" ht="15">
      <c r="A22" s="2">
        <v>339</v>
      </c>
      <c r="B22" s="2">
        <v>42</v>
      </c>
      <c r="C22" s="2">
        <v>621</v>
      </c>
      <c r="D22" s="2">
        <v>36</v>
      </c>
      <c r="Q22" s="2">
        <v>376</v>
      </c>
      <c r="R22" s="2">
        <v>42</v>
      </c>
      <c r="U22" s="2">
        <v>339</v>
      </c>
      <c r="V22"/>
      <c r="W22" s="2">
        <v>339</v>
      </c>
    </row>
    <row r="23" spans="1:23" ht="15">
      <c r="A23" s="2">
        <v>364</v>
      </c>
      <c r="B23" s="2">
        <v>51</v>
      </c>
      <c r="C23" s="2">
        <v>656</v>
      </c>
      <c r="D23" s="2">
        <v>60</v>
      </c>
      <c r="Q23" s="3">
        <v>385</v>
      </c>
      <c r="R23" s="3">
        <v>1070</v>
      </c>
      <c r="U23" s="2">
        <v>364</v>
      </c>
      <c r="V23"/>
      <c r="W23" s="2">
        <v>364</v>
      </c>
    </row>
    <row r="24" spans="1:23" ht="15">
      <c r="A24" s="2">
        <v>376</v>
      </c>
      <c r="B24" s="2">
        <v>33</v>
      </c>
      <c r="C24" s="2">
        <v>693</v>
      </c>
      <c r="D24" s="2">
        <v>45</v>
      </c>
      <c r="Q24" s="2">
        <v>410</v>
      </c>
      <c r="R24" s="2">
        <v>39</v>
      </c>
      <c r="U24" s="2">
        <v>376</v>
      </c>
      <c r="V24"/>
      <c r="W24" s="2">
        <v>367</v>
      </c>
    </row>
    <row r="25" spans="1:23" ht="15">
      <c r="A25" s="2">
        <v>389</v>
      </c>
      <c r="B25" s="2">
        <v>31</v>
      </c>
      <c r="C25" s="2">
        <v>718</v>
      </c>
      <c r="D25" s="2">
        <v>41</v>
      </c>
      <c r="Q25" s="2">
        <v>418</v>
      </c>
      <c r="R25" s="2">
        <v>30</v>
      </c>
      <c r="U25" s="2">
        <v>389</v>
      </c>
      <c r="V25"/>
      <c r="W25" s="2">
        <v>376</v>
      </c>
    </row>
    <row r="26" spans="1:23" ht="15">
      <c r="A26" s="2">
        <v>390</v>
      </c>
      <c r="B26" s="2">
        <v>31</v>
      </c>
      <c r="C26" s="2">
        <v>839</v>
      </c>
      <c r="D26" s="2">
        <v>39</v>
      </c>
      <c r="Q26" s="2">
        <v>430</v>
      </c>
      <c r="R26" s="2">
        <v>81</v>
      </c>
      <c r="U26" s="2">
        <v>390</v>
      </c>
      <c r="V26"/>
      <c r="W26" s="3">
        <v>385</v>
      </c>
    </row>
    <row r="27" spans="1:23">
      <c r="A27" s="2">
        <v>410</v>
      </c>
      <c r="B27" s="2">
        <v>34</v>
      </c>
      <c r="C27" s="2">
        <v>895</v>
      </c>
      <c r="D27" s="2">
        <v>52</v>
      </c>
      <c r="Q27" s="2">
        <v>435</v>
      </c>
      <c r="R27" s="2">
        <v>56</v>
      </c>
      <c r="U27" s="2">
        <v>410</v>
      </c>
      <c r="W27" s="2">
        <v>410</v>
      </c>
    </row>
    <row r="28" spans="1:23">
      <c r="A28" s="2">
        <v>430</v>
      </c>
      <c r="B28" s="2">
        <v>57</v>
      </c>
      <c r="Q28" s="2">
        <v>436</v>
      </c>
      <c r="R28" s="2">
        <v>66</v>
      </c>
      <c r="U28" s="2">
        <v>430</v>
      </c>
      <c r="W28" s="2">
        <v>418</v>
      </c>
    </row>
    <row r="29" spans="1:23">
      <c r="A29" s="2">
        <v>435</v>
      </c>
      <c r="B29" s="2">
        <v>75</v>
      </c>
      <c r="Q29" s="2">
        <v>455</v>
      </c>
      <c r="R29" s="2">
        <v>125</v>
      </c>
      <c r="U29" s="2">
        <v>435</v>
      </c>
      <c r="W29" s="2">
        <v>429</v>
      </c>
    </row>
    <row r="30" spans="1:23">
      <c r="A30" s="2">
        <v>457</v>
      </c>
      <c r="B30" s="2">
        <v>34</v>
      </c>
      <c r="Q30" s="2">
        <v>471</v>
      </c>
      <c r="R30" s="2">
        <v>37</v>
      </c>
      <c r="U30" s="2">
        <v>457</v>
      </c>
      <c r="W30" s="2">
        <v>430</v>
      </c>
    </row>
    <row r="31" spans="1:23">
      <c r="A31" s="2">
        <v>471</v>
      </c>
      <c r="B31" s="2">
        <v>32</v>
      </c>
      <c r="Q31" s="2">
        <v>478</v>
      </c>
      <c r="R31" s="2">
        <v>106</v>
      </c>
      <c r="U31" s="2">
        <v>459</v>
      </c>
      <c r="W31" s="2">
        <v>435</v>
      </c>
    </row>
    <row r="32" spans="1:23">
      <c r="A32" s="2">
        <v>478</v>
      </c>
      <c r="B32" s="2">
        <v>112</v>
      </c>
      <c r="Q32" s="2">
        <v>533</v>
      </c>
      <c r="R32" s="2">
        <v>36</v>
      </c>
      <c r="U32" s="2">
        <v>471</v>
      </c>
      <c r="W32" s="2">
        <v>436</v>
      </c>
    </row>
    <row r="33" spans="1:23">
      <c r="A33" s="2">
        <v>529</v>
      </c>
      <c r="B33" s="2">
        <v>36</v>
      </c>
      <c r="Q33" s="2">
        <v>543</v>
      </c>
      <c r="R33" s="2">
        <v>52</v>
      </c>
      <c r="U33" s="2">
        <v>478</v>
      </c>
      <c r="W33" s="2">
        <v>455</v>
      </c>
    </row>
    <row r="34" spans="1:23">
      <c r="A34" s="2">
        <v>543</v>
      </c>
      <c r="B34" s="2">
        <v>39</v>
      </c>
      <c r="Q34" s="2">
        <v>546</v>
      </c>
      <c r="R34" s="2">
        <v>55</v>
      </c>
      <c r="U34" s="2">
        <v>529</v>
      </c>
      <c r="W34" s="2">
        <v>471</v>
      </c>
    </row>
    <row r="35" spans="1:23">
      <c r="A35" s="2">
        <v>546</v>
      </c>
      <c r="B35" s="2">
        <v>53</v>
      </c>
      <c r="Q35" s="2">
        <v>576</v>
      </c>
      <c r="R35" s="2">
        <v>63</v>
      </c>
      <c r="U35" s="2">
        <v>542</v>
      </c>
      <c r="W35" s="2">
        <v>478</v>
      </c>
    </row>
    <row r="36" spans="1:23">
      <c r="A36" s="2">
        <v>570</v>
      </c>
      <c r="B36" s="2">
        <v>43</v>
      </c>
      <c r="Q36" s="2">
        <v>583</v>
      </c>
      <c r="R36" s="2">
        <v>136</v>
      </c>
      <c r="U36" s="2">
        <v>543</v>
      </c>
      <c r="W36" s="2">
        <v>533</v>
      </c>
    </row>
    <row r="37" spans="1:23">
      <c r="A37" s="2">
        <v>575</v>
      </c>
      <c r="B37" s="2">
        <v>30</v>
      </c>
      <c r="Q37" s="2">
        <v>591</v>
      </c>
      <c r="R37" s="2">
        <v>32</v>
      </c>
      <c r="U37" s="2">
        <v>545</v>
      </c>
      <c r="W37" s="2">
        <v>543</v>
      </c>
    </row>
    <row r="38" spans="1:23">
      <c r="A38" s="2">
        <v>588</v>
      </c>
      <c r="B38" s="2">
        <v>32</v>
      </c>
      <c r="Q38" s="2">
        <v>599</v>
      </c>
      <c r="R38" s="2">
        <v>57</v>
      </c>
      <c r="U38" s="2">
        <v>546</v>
      </c>
      <c r="W38" s="2">
        <v>546</v>
      </c>
    </row>
    <row r="39" spans="1:23">
      <c r="A39" s="2">
        <v>591</v>
      </c>
      <c r="B39" s="2">
        <v>31</v>
      </c>
      <c r="Q39" s="2">
        <v>604</v>
      </c>
      <c r="R39" s="2">
        <v>31</v>
      </c>
      <c r="U39" s="2">
        <v>570</v>
      </c>
      <c r="W39" s="2">
        <v>576</v>
      </c>
    </row>
    <row r="40" spans="1:23">
      <c r="A40" s="2">
        <v>617</v>
      </c>
      <c r="B40" s="2">
        <v>36</v>
      </c>
      <c r="Q40" s="2">
        <v>618</v>
      </c>
      <c r="R40" s="2">
        <v>36</v>
      </c>
      <c r="U40" s="2">
        <v>575</v>
      </c>
      <c r="W40" s="2">
        <v>580</v>
      </c>
    </row>
    <row r="41" spans="1:23">
      <c r="A41" s="2">
        <v>623</v>
      </c>
      <c r="B41" s="2">
        <v>49</v>
      </c>
      <c r="Q41" s="2">
        <v>646</v>
      </c>
      <c r="R41" s="2">
        <v>30</v>
      </c>
      <c r="U41" s="2">
        <v>588</v>
      </c>
      <c r="W41" s="2">
        <v>581</v>
      </c>
    </row>
    <row r="42" spans="1:23">
      <c r="A42" s="2">
        <v>636</v>
      </c>
      <c r="B42" s="2">
        <v>37</v>
      </c>
      <c r="Q42" s="2">
        <v>659</v>
      </c>
      <c r="R42" s="2">
        <v>67</v>
      </c>
      <c r="U42" s="2">
        <v>591</v>
      </c>
      <c r="W42" s="2">
        <v>583</v>
      </c>
    </row>
    <row r="43" spans="1:23">
      <c r="A43" s="2">
        <v>643</v>
      </c>
      <c r="B43" s="2">
        <v>43</v>
      </c>
      <c r="Q43" s="2">
        <v>665</v>
      </c>
      <c r="R43" s="2">
        <v>41</v>
      </c>
      <c r="U43" s="2">
        <v>592</v>
      </c>
      <c r="W43" s="2">
        <v>591</v>
      </c>
    </row>
    <row r="44" spans="1:23">
      <c r="A44" s="2">
        <v>658</v>
      </c>
      <c r="B44" s="2">
        <v>79</v>
      </c>
      <c r="Q44" s="2">
        <v>683</v>
      </c>
      <c r="R44" s="2">
        <v>51</v>
      </c>
      <c r="U44" s="2">
        <v>617</v>
      </c>
      <c r="W44" s="2">
        <v>599</v>
      </c>
    </row>
    <row r="45" spans="1:23">
      <c r="A45" s="2">
        <v>682</v>
      </c>
      <c r="B45" s="2">
        <v>33</v>
      </c>
      <c r="Q45" s="2">
        <v>687</v>
      </c>
      <c r="R45" s="2">
        <v>35</v>
      </c>
      <c r="U45" s="2">
        <v>621</v>
      </c>
      <c r="W45" s="2">
        <v>604</v>
      </c>
    </row>
    <row r="46" spans="1:23">
      <c r="A46" s="2">
        <v>696</v>
      </c>
      <c r="B46" s="2">
        <v>41</v>
      </c>
      <c r="Q46" s="2">
        <v>697</v>
      </c>
      <c r="R46" s="2">
        <v>50</v>
      </c>
      <c r="U46" s="2">
        <v>623</v>
      </c>
      <c r="W46" s="2">
        <v>618</v>
      </c>
    </row>
    <row r="47" spans="1:23">
      <c r="A47" s="2">
        <v>721</v>
      </c>
      <c r="B47" s="2">
        <v>52</v>
      </c>
      <c r="Q47" s="2">
        <v>699</v>
      </c>
      <c r="R47" s="2">
        <v>45</v>
      </c>
      <c r="U47" s="2">
        <v>636</v>
      </c>
      <c r="W47" s="2">
        <v>646</v>
      </c>
    </row>
    <row r="48" spans="1:23">
      <c r="A48" s="2">
        <v>726</v>
      </c>
      <c r="B48" s="2">
        <v>35</v>
      </c>
      <c r="Q48" s="2">
        <v>722</v>
      </c>
      <c r="R48" s="2">
        <v>51</v>
      </c>
      <c r="U48" s="2">
        <v>643</v>
      </c>
      <c r="W48" s="2">
        <v>659</v>
      </c>
    </row>
    <row r="49" spans="1:23">
      <c r="A49" s="2">
        <v>728</v>
      </c>
      <c r="B49" s="2">
        <v>33</v>
      </c>
      <c r="Q49" s="2">
        <v>728</v>
      </c>
      <c r="R49" s="2">
        <v>42</v>
      </c>
      <c r="U49" s="2">
        <v>655</v>
      </c>
      <c r="W49" s="2">
        <v>665</v>
      </c>
    </row>
    <row r="50" spans="1:23">
      <c r="A50" s="2">
        <v>844</v>
      </c>
      <c r="B50" s="2">
        <v>63</v>
      </c>
      <c r="Q50" s="2">
        <v>756</v>
      </c>
      <c r="R50" s="2">
        <v>60</v>
      </c>
      <c r="U50" s="2">
        <v>656</v>
      </c>
      <c r="W50" s="2">
        <v>683</v>
      </c>
    </row>
    <row r="51" spans="1:23">
      <c r="A51" s="2">
        <v>877</v>
      </c>
      <c r="B51" s="2">
        <v>43</v>
      </c>
      <c r="Q51" s="2">
        <v>847</v>
      </c>
      <c r="R51" s="2">
        <v>38</v>
      </c>
      <c r="U51" s="2">
        <v>658</v>
      </c>
      <c r="W51" s="2">
        <v>687</v>
      </c>
    </row>
    <row r="52" spans="1:23">
      <c r="A52" s="2">
        <v>891</v>
      </c>
      <c r="B52" s="2">
        <v>32</v>
      </c>
      <c r="Q52" s="2">
        <v>849</v>
      </c>
      <c r="R52" s="2">
        <v>43</v>
      </c>
      <c r="U52" s="2">
        <v>682</v>
      </c>
      <c r="W52" s="2">
        <v>697</v>
      </c>
    </row>
    <row r="53" spans="1:23">
      <c r="A53" s="2">
        <v>901</v>
      </c>
      <c r="B53" s="2">
        <v>79</v>
      </c>
      <c r="Q53" s="2">
        <v>903</v>
      </c>
      <c r="R53" s="2">
        <v>34</v>
      </c>
      <c r="U53" s="2">
        <v>693</v>
      </c>
      <c r="W53" s="2">
        <v>699</v>
      </c>
    </row>
    <row r="54" spans="1:23">
      <c r="U54" s="2">
        <v>696</v>
      </c>
      <c r="W54" s="2">
        <v>721</v>
      </c>
    </row>
    <row r="55" spans="1:23">
      <c r="U55" s="2">
        <v>718</v>
      </c>
      <c r="W55" s="2">
        <v>722</v>
      </c>
    </row>
    <row r="56" spans="1:23">
      <c r="U56" s="2">
        <v>721</v>
      </c>
      <c r="W56" s="2">
        <v>728</v>
      </c>
    </row>
    <row r="57" spans="1:23">
      <c r="U57" s="2">
        <v>726</v>
      </c>
      <c r="W57" s="2">
        <v>756</v>
      </c>
    </row>
    <row r="58" spans="1:23">
      <c r="U58" s="2">
        <v>728</v>
      </c>
      <c r="W58" s="2">
        <v>847</v>
      </c>
    </row>
    <row r="59" spans="1:23">
      <c r="U59" s="2">
        <v>838</v>
      </c>
      <c r="W59" s="2">
        <v>849</v>
      </c>
    </row>
    <row r="60" spans="1:23">
      <c r="U60" s="2">
        <v>839</v>
      </c>
      <c r="W60" s="2">
        <v>903</v>
      </c>
    </row>
    <row r="61" spans="1:23" ht="15">
      <c r="U61" s="2">
        <v>844</v>
      </c>
      <c r="W61"/>
    </row>
    <row r="62" spans="1:23" ht="15">
      <c r="U62" s="2">
        <v>877</v>
      </c>
      <c r="W62"/>
    </row>
    <row r="63" spans="1:23" ht="15">
      <c r="U63" s="2">
        <v>891</v>
      </c>
      <c r="W63"/>
    </row>
    <row r="64" spans="1:23" ht="15">
      <c r="U64" s="2">
        <v>894</v>
      </c>
      <c r="W64"/>
    </row>
    <row r="65" spans="21:23" ht="15">
      <c r="U65" s="2">
        <v>895</v>
      </c>
      <c r="W65"/>
    </row>
    <row r="66" spans="21:23" ht="15">
      <c r="U66" s="2">
        <v>901</v>
      </c>
      <c r="W66"/>
    </row>
    <row r="67" spans="21:23" ht="15">
      <c r="U67"/>
      <c r="W67"/>
    </row>
    <row r="68" spans="21:23" ht="15">
      <c r="U68"/>
      <c r="W68"/>
    </row>
    <row r="69" spans="21:23" ht="15">
      <c r="U69"/>
    </row>
    <row r="70" spans="21:23" ht="15">
      <c r="U70"/>
    </row>
    <row r="71" spans="21:23" ht="15">
      <c r="U71"/>
    </row>
    <row r="72" spans="21:23" ht="15">
      <c r="U72"/>
    </row>
    <row r="73" spans="21:23" ht="15">
      <c r="U73"/>
    </row>
    <row r="74" spans="21:23" ht="15">
      <c r="U74"/>
    </row>
    <row r="75" spans="21:23" ht="15">
      <c r="U75"/>
    </row>
    <row r="76" spans="21:23" ht="15">
      <c r="U76"/>
    </row>
    <row r="77" spans="21:23" ht="15">
      <c r="U77"/>
    </row>
    <row r="78" spans="21:23" ht="15">
      <c r="U78"/>
    </row>
    <row r="79" spans="21:23" ht="15">
      <c r="U79"/>
    </row>
    <row r="80" spans="21:23" ht="15">
      <c r="U80"/>
    </row>
    <row r="81" spans="21:21" ht="15">
      <c r="U81"/>
    </row>
    <row r="82" spans="21:21" ht="15">
      <c r="U82"/>
    </row>
    <row r="83" spans="21:21" ht="15">
      <c r="U83"/>
    </row>
    <row r="84" spans="21:21" ht="15">
      <c r="U84"/>
    </row>
    <row r="85" spans="21:21" ht="15">
      <c r="U85"/>
    </row>
    <row r="86" spans="21:21" ht="15">
      <c r="U86"/>
    </row>
    <row r="87" spans="21:21" ht="15">
      <c r="U87"/>
    </row>
    <row r="88" spans="21:21" ht="15">
      <c r="U88"/>
    </row>
    <row r="89" spans="21:21" ht="15">
      <c r="U89"/>
    </row>
  </sheetData>
  <sortState xmlns:xlrd2="http://schemas.microsoft.com/office/spreadsheetml/2017/richdata2" ref="W2:W68">
    <sortCondition ref="W2:W6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D4FF-566C-469F-AF82-A139D20A8296}">
  <sheetPr>
    <tabColor rgb="FFFF3399"/>
  </sheetPr>
  <dimension ref="A1:DO129"/>
  <sheetViews>
    <sheetView topLeftCell="Q1" zoomScaleNormal="100" workbookViewId="0">
      <selection activeCell="AB103" sqref="AB103"/>
    </sheetView>
  </sheetViews>
  <sheetFormatPr defaultColWidth="9" defaultRowHeight="14.25"/>
  <cols>
    <col min="1" max="1" width="9" style="2"/>
    <col min="2" max="2" width="14.140625" style="2" bestFit="1" customWidth="1"/>
    <col min="3" max="13" width="9" style="2"/>
    <col min="14" max="14" width="16.5703125" style="2" customWidth="1"/>
    <col min="15" max="16384" width="9" style="2"/>
  </cols>
  <sheetData>
    <row r="1" spans="1:35">
      <c r="B1" s="2" t="s">
        <v>9</v>
      </c>
      <c r="C1" s="2" t="s">
        <v>9</v>
      </c>
      <c r="D1" s="2" t="s">
        <v>9</v>
      </c>
      <c r="E1" s="2" t="s">
        <v>10</v>
      </c>
      <c r="F1" s="2" t="s">
        <v>10</v>
      </c>
      <c r="G1" s="2" t="s">
        <v>10</v>
      </c>
      <c r="H1" s="2" t="s">
        <v>11</v>
      </c>
      <c r="I1" s="2" t="s">
        <v>11</v>
      </c>
      <c r="J1" s="2" t="s">
        <v>11</v>
      </c>
    </row>
    <row r="2" spans="1:35" s="3" customFormat="1" ht="15">
      <c r="B2" s="1" t="s">
        <v>33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  <c r="H2" s="1" t="s">
        <v>40</v>
      </c>
      <c r="I2" s="1" t="s">
        <v>41</v>
      </c>
      <c r="J2" s="1" t="s">
        <v>42</v>
      </c>
      <c r="O2" s="3" t="s">
        <v>9</v>
      </c>
      <c r="P2" s="3" t="s">
        <v>9</v>
      </c>
      <c r="Q2" s="3" t="s">
        <v>9</v>
      </c>
      <c r="R2" s="3" t="s">
        <v>10</v>
      </c>
      <c r="S2" s="3" t="s">
        <v>10</v>
      </c>
      <c r="T2" s="3" t="s">
        <v>10</v>
      </c>
      <c r="U2" s="3" t="s">
        <v>11</v>
      </c>
      <c r="V2" s="3" t="s">
        <v>11</v>
      </c>
      <c r="W2" s="3" t="s">
        <v>11</v>
      </c>
      <c r="Y2" s="31" t="s">
        <v>68</v>
      </c>
    </row>
    <row r="3" spans="1:35" ht="15">
      <c r="A3" s="2">
        <v>211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30</v>
      </c>
      <c r="K3" s="2">
        <f>SUM(B3:J3)</f>
        <v>30</v>
      </c>
      <c r="O3" s="3" t="s">
        <v>33</v>
      </c>
      <c r="P3" s="3" t="s">
        <v>35</v>
      </c>
      <c r="Q3" s="3" t="s">
        <v>36</v>
      </c>
      <c r="R3" s="3" t="s">
        <v>37</v>
      </c>
      <c r="S3" s="3" t="s">
        <v>38</v>
      </c>
      <c r="T3" s="3" t="s">
        <v>39</v>
      </c>
      <c r="U3" s="3" t="s">
        <v>40</v>
      </c>
      <c r="V3" s="3" t="s">
        <v>41</v>
      </c>
      <c r="W3" s="3" t="s">
        <v>42</v>
      </c>
      <c r="Y3" s="2" t="s">
        <v>5</v>
      </c>
      <c r="AE3" s="2" t="s">
        <v>23</v>
      </c>
    </row>
    <row r="4" spans="1:35">
      <c r="A4" s="2">
        <v>212</v>
      </c>
      <c r="B4" s="2">
        <v>41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f t="shared" ref="K4:K67" si="0">SUM(B4:J4)</f>
        <v>41</v>
      </c>
      <c r="N4" s="2" t="s">
        <v>54</v>
      </c>
      <c r="O4" s="2">
        <v>51</v>
      </c>
      <c r="P4" s="2">
        <v>25</v>
      </c>
      <c r="Q4" s="2">
        <v>12</v>
      </c>
      <c r="R4" s="2">
        <v>6</v>
      </c>
      <c r="S4" s="2">
        <v>8</v>
      </c>
      <c r="T4" s="2">
        <v>11</v>
      </c>
      <c r="U4" s="2">
        <v>8</v>
      </c>
      <c r="V4" s="2">
        <v>8</v>
      </c>
      <c r="W4" s="2">
        <v>51</v>
      </c>
      <c r="Z4" s="2" t="s">
        <v>6</v>
      </c>
      <c r="AA4" s="2" t="s">
        <v>7</v>
      </c>
      <c r="AB4" s="2" t="s">
        <v>8</v>
      </c>
      <c r="AD4" s="2" t="s">
        <v>69</v>
      </c>
      <c r="AF4" s="2" t="s">
        <v>6</v>
      </c>
      <c r="AG4" s="2" t="s">
        <v>24</v>
      </c>
      <c r="AH4" s="2" t="s">
        <v>25</v>
      </c>
    </row>
    <row r="5" spans="1:35" ht="15">
      <c r="A5" s="2">
        <v>224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55</v>
      </c>
      <c r="K5" s="2">
        <f t="shared" si="0"/>
        <v>55</v>
      </c>
      <c r="N5" s="2" t="s">
        <v>55</v>
      </c>
      <c r="O5" s="2">
        <v>2842</v>
      </c>
      <c r="P5" s="2">
        <v>1350</v>
      </c>
      <c r="Q5" s="2">
        <v>762</v>
      </c>
      <c r="R5" s="2">
        <v>305</v>
      </c>
      <c r="S5" s="2">
        <v>388</v>
      </c>
      <c r="T5" s="2">
        <v>634</v>
      </c>
      <c r="U5" s="2">
        <v>751</v>
      </c>
      <c r="V5" s="2">
        <v>1039</v>
      </c>
      <c r="W5" s="2">
        <v>4090</v>
      </c>
      <c r="Y5" s="2" t="s">
        <v>85</v>
      </c>
      <c r="Z5" s="2">
        <v>3</v>
      </c>
      <c r="AA5" s="2">
        <v>0.93406699999999998</v>
      </c>
      <c r="AB5" s="2">
        <v>4.5309200000000001E-2</v>
      </c>
      <c r="AC5" s="17"/>
      <c r="AD5" s="3">
        <v>0.11799999999999999</v>
      </c>
      <c r="AE5" s="2" t="s">
        <v>87</v>
      </c>
      <c r="AF5" s="2">
        <v>3</v>
      </c>
      <c r="AG5" s="2">
        <v>0.76493299999999997</v>
      </c>
      <c r="AH5" s="2" t="s">
        <v>26</v>
      </c>
      <c r="AI5" s="30" t="s">
        <v>29</v>
      </c>
    </row>
    <row r="6" spans="1:35">
      <c r="A6" s="2">
        <v>229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38</v>
      </c>
      <c r="K6" s="2">
        <f t="shared" si="0"/>
        <v>38</v>
      </c>
      <c r="N6" s="2" t="s">
        <v>56</v>
      </c>
      <c r="O6" s="2">
        <v>2.9870000000000001E-2</v>
      </c>
      <c r="P6" s="2">
        <v>5.1110000000000003E-2</v>
      </c>
      <c r="Q6" s="2">
        <v>0.1168</v>
      </c>
      <c r="R6" s="2">
        <v>0.1976</v>
      </c>
      <c r="S6" s="2">
        <v>0.1484</v>
      </c>
      <c r="T6" s="2">
        <v>0.12089999999999999</v>
      </c>
      <c r="U6" s="2">
        <v>0.29670000000000002</v>
      </c>
      <c r="V6" s="2">
        <v>0.32369999999999999</v>
      </c>
      <c r="W6" s="2">
        <v>8.4750000000000006E-2</v>
      </c>
      <c r="Y6" s="2" t="s">
        <v>86</v>
      </c>
      <c r="Z6" s="2">
        <v>3</v>
      </c>
      <c r="AA6" s="2">
        <v>0.84436699999999998</v>
      </c>
      <c r="AB6" s="2">
        <v>3.8858200000000002E-2</v>
      </c>
      <c r="AC6" s="17"/>
      <c r="AE6" s="2" t="s">
        <v>86</v>
      </c>
      <c r="AF6" s="2">
        <v>3</v>
      </c>
      <c r="AG6" s="2">
        <v>0.84436699999999998</v>
      </c>
      <c r="AH6" s="2" t="s">
        <v>27</v>
      </c>
      <c r="AI6" s="30" t="s">
        <v>30</v>
      </c>
    </row>
    <row r="7" spans="1:35" ht="15">
      <c r="A7" s="2">
        <v>232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52</v>
      </c>
      <c r="K7" s="2">
        <f t="shared" si="0"/>
        <v>52</v>
      </c>
      <c r="N7" s="19" t="s">
        <v>57</v>
      </c>
      <c r="O7" s="18">
        <v>0.97009999999999996</v>
      </c>
      <c r="P7" s="18">
        <v>0.94889999999999997</v>
      </c>
      <c r="Q7" s="18">
        <v>0.88319999999999999</v>
      </c>
      <c r="R7" s="18">
        <v>0.8024</v>
      </c>
      <c r="S7" s="18">
        <v>0.85160000000000002</v>
      </c>
      <c r="T7" s="18">
        <v>0.87909999999999999</v>
      </c>
      <c r="U7" s="18">
        <v>0.70330000000000004</v>
      </c>
      <c r="V7" s="18">
        <v>0.67630000000000001</v>
      </c>
      <c r="W7" s="18">
        <v>0.91520000000000001</v>
      </c>
      <c r="Y7" s="2" t="s">
        <v>87</v>
      </c>
      <c r="Z7" s="2">
        <v>3</v>
      </c>
      <c r="AA7" s="2">
        <v>0.76493299999999997</v>
      </c>
      <c r="AB7" s="2">
        <v>0.130833</v>
      </c>
      <c r="AC7" s="17"/>
      <c r="AE7" s="2" t="s">
        <v>85</v>
      </c>
      <c r="AF7" s="2">
        <v>3</v>
      </c>
      <c r="AG7" s="2">
        <v>0.93406699999999998</v>
      </c>
      <c r="AH7" s="2" t="s">
        <v>28</v>
      </c>
      <c r="AI7" s="30" t="s">
        <v>31</v>
      </c>
    </row>
    <row r="8" spans="1:35" ht="15">
      <c r="A8" s="2">
        <v>233</v>
      </c>
      <c r="B8" s="2">
        <v>100</v>
      </c>
      <c r="C8" s="2">
        <v>73</v>
      </c>
      <c r="D8" s="2">
        <v>49</v>
      </c>
      <c r="E8" s="2">
        <v>0</v>
      </c>
      <c r="F8" s="2">
        <v>0</v>
      </c>
      <c r="G8" s="2">
        <v>42</v>
      </c>
      <c r="H8" s="2">
        <v>0</v>
      </c>
      <c r="I8" s="2">
        <v>0</v>
      </c>
      <c r="J8" s="2">
        <v>0</v>
      </c>
      <c r="K8" s="2">
        <f t="shared" si="0"/>
        <v>264</v>
      </c>
      <c r="N8" s="19" t="s">
        <v>58</v>
      </c>
      <c r="O8" s="18">
        <v>3.7509999999999999</v>
      </c>
      <c r="P8" s="18">
        <v>3.1070000000000002</v>
      </c>
      <c r="Q8" s="18">
        <v>2.323</v>
      </c>
      <c r="R8" s="18">
        <v>1.71</v>
      </c>
      <c r="S8" s="18">
        <v>2</v>
      </c>
      <c r="T8" s="18">
        <v>2.2629999999999999</v>
      </c>
      <c r="U8" s="18">
        <v>1.601</v>
      </c>
      <c r="V8" s="18">
        <v>1.538</v>
      </c>
      <c r="W8" s="18">
        <v>3.331</v>
      </c>
    </row>
    <row r="9" spans="1:35" ht="15">
      <c r="A9" s="2">
        <v>240</v>
      </c>
      <c r="B9" s="2">
        <v>30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f t="shared" si="0"/>
        <v>30</v>
      </c>
      <c r="N9" s="19" t="s">
        <v>59</v>
      </c>
      <c r="O9" s="18">
        <v>0.8347</v>
      </c>
      <c r="P9" s="18">
        <v>0.89449999999999996</v>
      </c>
      <c r="Q9" s="18">
        <v>0.85019999999999996</v>
      </c>
      <c r="R9" s="18">
        <v>0.92149999999999999</v>
      </c>
      <c r="S9" s="18">
        <v>0.92369999999999997</v>
      </c>
      <c r="T9" s="18">
        <v>0.874</v>
      </c>
      <c r="U9" s="18">
        <v>0.61970000000000003</v>
      </c>
      <c r="V9" s="18">
        <v>0.58209999999999995</v>
      </c>
      <c r="W9" s="18">
        <v>0.54830000000000001</v>
      </c>
      <c r="Y9" s="31" t="s">
        <v>70</v>
      </c>
    </row>
    <row r="10" spans="1:35">
      <c r="A10" s="2">
        <v>250</v>
      </c>
      <c r="B10" s="2">
        <v>138</v>
      </c>
      <c r="C10" s="2">
        <v>84</v>
      </c>
      <c r="D10" s="2">
        <v>58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95</v>
      </c>
      <c r="K10" s="2">
        <f t="shared" si="0"/>
        <v>375</v>
      </c>
      <c r="N10" s="2" t="s">
        <v>60</v>
      </c>
      <c r="O10" s="2">
        <v>3.702</v>
      </c>
      <c r="P10" s="2">
        <v>3.0579999999999998</v>
      </c>
      <c r="Q10" s="2">
        <v>2.282</v>
      </c>
      <c r="R10" s="2">
        <v>1.6659999999999999</v>
      </c>
      <c r="S10" s="2">
        <v>1.952</v>
      </c>
      <c r="T10" s="2">
        <v>2.2200000000000002</v>
      </c>
      <c r="U10" s="2">
        <v>1.575</v>
      </c>
      <c r="V10" s="2">
        <v>1.5189999999999999</v>
      </c>
      <c r="W10" s="2">
        <v>3.2959999999999998</v>
      </c>
      <c r="Y10" s="2" t="s">
        <v>5</v>
      </c>
      <c r="AE10" s="2" t="s">
        <v>23</v>
      </c>
    </row>
    <row r="11" spans="1:35">
      <c r="A11" s="2">
        <v>251</v>
      </c>
      <c r="B11" s="2">
        <v>0</v>
      </c>
      <c r="C11" s="2">
        <v>0</v>
      </c>
      <c r="D11" s="2">
        <v>0</v>
      </c>
      <c r="E11" s="2">
        <v>44</v>
      </c>
      <c r="F11" s="2">
        <v>36</v>
      </c>
      <c r="G11" s="2">
        <v>72</v>
      </c>
      <c r="H11" s="2">
        <v>32</v>
      </c>
      <c r="I11" s="2">
        <v>47</v>
      </c>
      <c r="J11" s="2">
        <v>0</v>
      </c>
      <c r="K11" s="2">
        <f t="shared" si="0"/>
        <v>231</v>
      </c>
      <c r="N11" s="2" t="s">
        <v>61</v>
      </c>
      <c r="O11" s="2">
        <v>0.95669999999999999</v>
      </c>
      <c r="P11" s="2">
        <v>0.6804</v>
      </c>
      <c r="Q11" s="2">
        <v>0.43469999999999998</v>
      </c>
      <c r="R11" s="2">
        <v>0.34360000000000002</v>
      </c>
      <c r="S11" s="2">
        <v>0.40610000000000002</v>
      </c>
      <c r="T11" s="2">
        <v>0.43690000000000001</v>
      </c>
      <c r="U11" s="2">
        <v>0.29189999999999999</v>
      </c>
      <c r="V11" s="2">
        <v>0.2482</v>
      </c>
      <c r="W11" s="2">
        <v>0.79749999999999999</v>
      </c>
      <c r="Z11" s="2" t="s">
        <v>6</v>
      </c>
      <c r="AA11" s="2" t="s">
        <v>7</v>
      </c>
      <c r="AB11" s="2" t="s">
        <v>8</v>
      </c>
      <c r="AD11" s="2" t="s">
        <v>69</v>
      </c>
      <c r="AF11" s="2" t="s">
        <v>6</v>
      </c>
      <c r="AG11" s="2" t="s">
        <v>24</v>
      </c>
      <c r="AH11" s="2" t="s">
        <v>25</v>
      </c>
    </row>
    <row r="12" spans="1:35" ht="15">
      <c r="A12" s="2">
        <v>258</v>
      </c>
      <c r="B12" s="2">
        <v>33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f t="shared" si="0"/>
        <v>33</v>
      </c>
      <c r="N12" s="2" t="s">
        <v>62</v>
      </c>
      <c r="O12" s="2">
        <v>6.2880000000000003</v>
      </c>
      <c r="P12" s="2">
        <v>3.33</v>
      </c>
      <c r="Q12" s="2">
        <v>1.6579999999999999</v>
      </c>
      <c r="R12" s="2">
        <v>0.87409999999999999</v>
      </c>
      <c r="S12" s="2">
        <v>1.1739999999999999</v>
      </c>
      <c r="T12" s="2">
        <v>1.55</v>
      </c>
      <c r="U12" s="2">
        <v>1.0569999999999999</v>
      </c>
      <c r="V12" s="2">
        <v>1.008</v>
      </c>
      <c r="W12" s="2">
        <v>6.0119999999999996</v>
      </c>
      <c r="Y12" s="2" t="s">
        <v>85</v>
      </c>
      <c r="Z12" s="2">
        <v>3</v>
      </c>
      <c r="AA12" s="2">
        <v>3.06033</v>
      </c>
      <c r="AB12" s="2">
        <v>0.71514299999999997</v>
      </c>
      <c r="AC12" s="17"/>
      <c r="AD12" s="3">
        <v>0.23860000000000001</v>
      </c>
      <c r="AE12" s="2" t="s">
        <v>86</v>
      </c>
      <c r="AF12" s="2">
        <v>3</v>
      </c>
      <c r="AG12" s="2">
        <v>1.9910000000000001</v>
      </c>
      <c r="AH12" s="2" t="s">
        <v>26</v>
      </c>
      <c r="AI12" s="2" t="s">
        <v>29</v>
      </c>
    </row>
    <row r="13" spans="1:35">
      <c r="A13" s="2">
        <v>261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38</v>
      </c>
      <c r="K13" s="2">
        <f t="shared" si="0"/>
        <v>38</v>
      </c>
      <c r="N13" s="2" t="s">
        <v>63</v>
      </c>
      <c r="O13" s="2">
        <v>0.95399999999999996</v>
      </c>
      <c r="P13" s="2">
        <v>0.96540000000000004</v>
      </c>
      <c r="Q13" s="2">
        <v>0.93469999999999998</v>
      </c>
      <c r="R13" s="2">
        <v>0.95440000000000003</v>
      </c>
      <c r="S13" s="2">
        <v>0.96179999999999999</v>
      </c>
      <c r="T13" s="2">
        <v>0.94389999999999996</v>
      </c>
      <c r="U13" s="2">
        <v>0.76990000000000003</v>
      </c>
      <c r="V13" s="2">
        <v>0.73980000000000001</v>
      </c>
      <c r="W13" s="2">
        <v>0.84709999999999996</v>
      </c>
      <c r="Y13" s="2" t="s">
        <v>86</v>
      </c>
      <c r="Z13" s="2">
        <v>3</v>
      </c>
      <c r="AA13" s="2">
        <v>1.9910000000000001</v>
      </c>
      <c r="AB13" s="2">
        <v>0.27661000000000002</v>
      </c>
      <c r="AC13" s="17"/>
      <c r="AE13" s="2" t="s">
        <v>87</v>
      </c>
      <c r="AF13" s="2">
        <v>3</v>
      </c>
      <c r="AG13" s="2">
        <v>2.1566700000000001</v>
      </c>
      <c r="AH13" s="2" t="s">
        <v>26</v>
      </c>
      <c r="AI13" s="2" t="s">
        <v>29</v>
      </c>
    </row>
    <row r="14" spans="1:35">
      <c r="A14" s="2">
        <v>262</v>
      </c>
      <c r="B14" s="2">
        <v>48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f t="shared" si="0"/>
        <v>48</v>
      </c>
      <c r="N14" s="2" t="s">
        <v>64</v>
      </c>
      <c r="O14" s="2">
        <v>8.827</v>
      </c>
      <c r="P14" s="2">
        <v>4.3559999999999999</v>
      </c>
      <c r="Q14" s="2">
        <v>2.0219999999999998</v>
      </c>
      <c r="R14" s="2">
        <v>1.0589999999999999</v>
      </c>
      <c r="S14" s="2">
        <v>1.4259999999999999</v>
      </c>
      <c r="T14" s="2">
        <v>1.891</v>
      </c>
      <c r="U14" s="2">
        <v>1.25</v>
      </c>
      <c r="V14" s="2">
        <v>1.18</v>
      </c>
      <c r="W14" s="2">
        <v>8.2080000000000002</v>
      </c>
      <c r="Y14" s="2" t="s">
        <v>87</v>
      </c>
      <c r="Z14" s="2">
        <v>3</v>
      </c>
      <c r="AA14" s="2">
        <v>2.1566700000000001</v>
      </c>
      <c r="AB14" s="2">
        <v>1.01749</v>
      </c>
      <c r="AC14" s="17"/>
      <c r="AE14" s="2" t="s">
        <v>85</v>
      </c>
      <c r="AF14" s="2">
        <v>3</v>
      </c>
      <c r="AG14" s="2">
        <v>3.06033</v>
      </c>
      <c r="AH14" s="2" t="s">
        <v>26</v>
      </c>
      <c r="AI14" s="2" t="s">
        <v>29</v>
      </c>
    </row>
    <row r="15" spans="1:35">
      <c r="A15" s="2">
        <v>263</v>
      </c>
      <c r="B15" s="2">
        <v>170</v>
      </c>
      <c r="C15" s="2">
        <v>115</v>
      </c>
      <c r="D15" s="2">
        <v>78</v>
      </c>
      <c r="E15" s="2">
        <v>47</v>
      </c>
      <c r="F15" s="2">
        <v>39</v>
      </c>
      <c r="G15" s="2">
        <v>74</v>
      </c>
      <c r="H15" s="2">
        <v>114</v>
      </c>
      <c r="I15" s="2">
        <v>0</v>
      </c>
      <c r="J15" s="2">
        <v>218</v>
      </c>
      <c r="K15" s="2">
        <f t="shared" si="0"/>
        <v>855</v>
      </c>
      <c r="N15" s="2" t="s">
        <v>65</v>
      </c>
      <c r="O15" s="2">
        <v>9.078E-2</v>
      </c>
      <c r="P15" s="2">
        <v>0.11559999999999999</v>
      </c>
      <c r="Q15" s="2">
        <v>0.22700000000000001</v>
      </c>
      <c r="R15" s="2">
        <v>0.318</v>
      </c>
      <c r="S15" s="2">
        <v>0.25519999999999998</v>
      </c>
      <c r="T15" s="2">
        <v>0.2366</v>
      </c>
      <c r="U15" s="2">
        <v>0.50070000000000003</v>
      </c>
      <c r="V15" s="2">
        <v>0.53320000000000001</v>
      </c>
      <c r="W15" s="2">
        <v>0.2616</v>
      </c>
    </row>
    <row r="16" spans="1:35" ht="15">
      <c r="A16" s="2">
        <v>264</v>
      </c>
      <c r="B16" s="2">
        <v>36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128</v>
      </c>
      <c r="J16" s="2">
        <v>0</v>
      </c>
      <c r="K16" s="2">
        <f t="shared" si="0"/>
        <v>164</v>
      </c>
      <c r="N16" s="19" t="s">
        <v>66</v>
      </c>
      <c r="O16" s="18">
        <v>51</v>
      </c>
      <c r="P16" s="18">
        <v>25</v>
      </c>
      <c r="Q16" s="18">
        <v>12</v>
      </c>
      <c r="R16" s="18">
        <v>6</v>
      </c>
      <c r="S16" s="18">
        <v>8</v>
      </c>
      <c r="T16" s="18">
        <v>11</v>
      </c>
      <c r="U16" s="18">
        <v>8</v>
      </c>
      <c r="V16" s="18">
        <v>8</v>
      </c>
      <c r="W16" s="18">
        <v>51</v>
      </c>
      <c r="Y16" s="31" t="s">
        <v>71</v>
      </c>
    </row>
    <row r="17" spans="1:35">
      <c r="A17" s="2">
        <v>274</v>
      </c>
      <c r="B17" s="2">
        <v>33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144</v>
      </c>
      <c r="K17" s="2">
        <f t="shared" si="0"/>
        <v>177</v>
      </c>
      <c r="Y17" s="2" t="s">
        <v>5</v>
      </c>
      <c r="AE17" s="2" t="s">
        <v>23</v>
      </c>
    </row>
    <row r="18" spans="1:35" ht="15">
      <c r="A18" s="2">
        <v>275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46</v>
      </c>
      <c r="I18" s="2">
        <v>86</v>
      </c>
      <c r="J18" s="2">
        <v>0</v>
      </c>
      <c r="K18" s="2">
        <f t="shared" si="0"/>
        <v>132</v>
      </c>
      <c r="Q18" s="19" t="s">
        <v>57</v>
      </c>
      <c r="R18" s="19" t="s">
        <v>58</v>
      </c>
      <c r="S18" s="19" t="s">
        <v>59</v>
      </c>
      <c r="T18" s="19" t="s">
        <v>66</v>
      </c>
      <c r="Z18" s="2" t="s">
        <v>6</v>
      </c>
      <c r="AA18" s="2" t="s">
        <v>7</v>
      </c>
      <c r="AB18" s="2" t="s">
        <v>8</v>
      </c>
      <c r="AD18" s="2" t="s">
        <v>69</v>
      </c>
      <c r="AF18" s="2" t="s">
        <v>6</v>
      </c>
      <c r="AG18" s="2" t="s">
        <v>24</v>
      </c>
      <c r="AH18" s="2" t="s">
        <v>25</v>
      </c>
    </row>
    <row r="19" spans="1:35" ht="15">
      <c r="A19" s="2">
        <v>280</v>
      </c>
      <c r="B19" s="2">
        <v>48</v>
      </c>
      <c r="C19" s="2">
        <v>31</v>
      </c>
      <c r="D19" s="2">
        <v>0</v>
      </c>
      <c r="E19" s="2">
        <v>0</v>
      </c>
      <c r="F19" s="2">
        <v>32</v>
      </c>
      <c r="G19" s="2">
        <v>0</v>
      </c>
      <c r="H19" s="2">
        <v>0</v>
      </c>
      <c r="I19" s="2">
        <v>0</v>
      </c>
      <c r="J19" s="2">
        <v>35</v>
      </c>
      <c r="K19" s="2">
        <f t="shared" si="0"/>
        <v>146</v>
      </c>
      <c r="O19" s="20" t="s">
        <v>85</v>
      </c>
      <c r="P19" s="21" t="s">
        <v>33</v>
      </c>
      <c r="Q19" s="22">
        <v>0.97009999999999996</v>
      </c>
      <c r="R19" s="22">
        <v>3.7509999999999999</v>
      </c>
      <c r="S19" s="22">
        <v>0.8347</v>
      </c>
      <c r="T19" s="23">
        <v>51</v>
      </c>
      <c r="Y19" s="2" t="s">
        <v>85</v>
      </c>
      <c r="Z19" s="2">
        <v>3</v>
      </c>
      <c r="AA19" s="2">
        <v>0.85980000000000001</v>
      </c>
      <c r="AB19" s="2">
        <v>3.1034300000000001E-2</v>
      </c>
      <c r="AC19" s="17"/>
      <c r="AD19" s="32">
        <v>0</v>
      </c>
      <c r="AE19" s="2" t="s">
        <v>87</v>
      </c>
      <c r="AF19" s="2">
        <v>3</v>
      </c>
      <c r="AG19" s="2">
        <v>0.58336699999999997</v>
      </c>
      <c r="AH19" s="2" t="s">
        <v>26</v>
      </c>
      <c r="AI19" s="30" t="s">
        <v>29</v>
      </c>
    </row>
    <row r="20" spans="1:35" ht="15">
      <c r="A20" s="2">
        <v>285</v>
      </c>
      <c r="B20" s="2">
        <v>49</v>
      </c>
      <c r="C20" s="2">
        <v>35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38</v>
      </c>
      <c r="K20" s="2">
        <f t="shared" si="0"/>
        <v>122</v>
      </c>
      <c r="O20" s="20" t="s">
        <v>85</v>
      </c>
      <c r="P20" s="3" t="s">
        <v>35</v>
      </c>
      <c r="Q20" s="18">
        <v>0.94889999999999997</v>
      </c>
      <c r="R20" s="18">
        <v>3.1070000000000002</v>
      </c>
      <c r="S20" s="18">
        <v>0.89449999999999996</v>
      </c>
      <c r="T20" s="25">
        <v>25</v>
      </c>
      <c r="Y20" s="2" t="s">
        <v>86</v>
      </c>
      <c r="Z20" s="2">
        <v>3</v>
      </c>
      <c r="AA20" s="2">
        <v>0.90639999999999998</v>
      </c>
      <c r="AB20" s="2">
        <v>2.80808E-2</v>
      </c>
      <c r="AC20" s="17"/>
      <c r="AE20" s="2" t="s">
        <v>85</v>
      </c>
      <c r="AF20" s="2">
        <v>3</v>
      </c>
      <c r="AG20" s="2">
        <v>0.85980000000000001</v>
      </c>
      <c r="AH20" s="2" t="s">
        <v>28</v>
      </c>
      <c r="AI20" s="30" t="s">
        <v>31</v>
      </c>
    </row>
    <row r="21" spans="1:35" ht="15">
      <c r="A21" s="2">
        <v>287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35</v>
      </c>
      <c r="K21" s="2">
        <f t="shared" si="0"/>
        <v>35</v>
      </c>
      <c r="O21" s="20" t="s">
        <v>85</v>
      </c>
      <c r="P21" s="27" t="s">
        <v>36</v>
      </c>
      <c r="Q21" s="28">
        <v>0.88319999999999999</v>
      </c>
      <c r="R21" s="28">
        <v>2.323</v>
      </c>
      <c r="S21" s="28">
        <v>0.85019999999999996</v>
      </c>
      <c r="T21" s="29">
        <v>12</v>
      </c>
      <c r="Y21" s="2" t="s">
        <v>87</v>
      </c>
      <c r="Z21" s="2">
        <v>3</v>
      </c>
      <c r="AA21" s="2">
        <v>0.58336699999999997</v>
      </c>
      <c r="AB21" s="2">
        <v>3.57168E-2</v>
      </c>
      <c r="AC21" s="17"/>
      <c r="AE21" s="2" t="s">
        <v>86</v>
      </c>
      <c r="AF21" s="2">
        <v>3</v>
      </c>
      <c r="AG21" s="2">
        <v>0.90639999999999998</v>
      </c>
      <c r="AH21" s="2" t="s">
        <v>28</v>
      </c>
      <c r="AI21" s="30" t="s">
        <v>31</v>
      </c>
    </row>
    <row r="22" spans="1:35" ht="15">
      <c r="A22" s="2">
        <v>290</v>
      </c>
      <c r="B22" s="2">
        <v>30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f t="shared" si="0"/>
        <v>30</v>
      </c>
      <c r="O22" s="20" t="s">
        <v>86</v>
      </c>
      <c r="P22" s="21" t="s">
        <v>37</v>
      </c>
      <c r="Q22" s="22">
        <v>0.8024</v>
      </c>
      <c r="R22" s="22">
        <v>1.71</v>
      </c>
      <c r="S22" s="22">
        <v>0.92149999999999999</v>
      </c>
      <c r="T22" s="23">
        <v>6</v>
      </c>
    </row>
    <row r="23" spans="1:35" ht="15">
      <c r="A23" s="2">
        <v>294</v>
      </c>
      <c r="B23" s="2">
        <v>37</v>
      </c>
      <c r="C23" s="2">
        <v>0</v>
      </c>
      <c r="D23" s="2">
        <v>0</v>
      </c>
      <c r="E23" s="2">
        <v>0</v>
      </c>
      <c r="F23" s="2">
        <v>63</v>
      </c>
      <c r="G23" s="2">
        <v>0</v>
      </c>
      <c r="H23" s="2">
        <v>0</v>
      </c>
      <c r="I23" s="2">
        <v>0</v>
      </c>
      <c r="J23" s="2">
        <v>0</v>
      </c>
      <c r="K23" s="2">
        <f t="shared" si="0"/>
        <v>100</v>
      </c>
      <c r="O23" s="20" t="s">
        <v>86</v>
      </c>
      <c r="P23" s="3" t="s">
        <v>38</v>
      </c>
      <c r="Q23" s="18">
        <v>0.85160000000000002</v>
      </c>
      <c r="R23" s="18">
        <v>2</v>
      </c>
      <c r="S23" s="18">
        <v>0.92369999999999997</v>
      </c>
      <c r="T23" s="25">
        <v>8</v>
      </c>
      <c r="Y23" s="31" t="s">
        <v>66</v>
      </c>
    </row>
    <row r="24" spans="1:35" ht="15">
      <c r="A24" s="2">
        <v>296</v>
      </c>
      <c r="B24" s="2">
        <v>103</v>
      </c>
      <c r="C24" s="2">
        <v>70</v>
      </c>
      <c r="D24" s="2">
        <v>42</v>
      </c>
      <c r="E24" s="2">
        <v>35</v>
      </c>
      <c r="F24" s="2">
        <v>0</v>
      </c>
      <c r="G24" s="2">
        <v>45</v>
      </c>
      <c r="H24" s="2">
        <v>0</v>
      </c>
      <c r="I24" s="2">
        <v>0</v>
      </c>
      <c r="J24" s="2">
        <v>78</v>
      </c>
      <c r="K24" s="2">
        <f t="shared" si="0"/>
        <v>373</v>
      </c>
      <c r="O24" s="20" t="s">
        <v>86</v>
      </c>
      <c r="P24" s="27" t="s">
        <v>39</v>
      </c>
      <c r="Q24" s="28">
        <v>0.87909999999999999</v>
      </c>
      <c r="R24" s="28">
        <v>2.2629999999999999</v>
      </c>
      <c r="S24" s="28">
        <v>0.874</v>
      </c>
      <c r="T24" s="29">
        <v>11</v>
      </c>
      <c r="Y24" s="2" t="s">
        <v>5</v>
      </c>
      <c r="AE24" s="2" t="s">
        <v>23</v>
      </c>
    </row>
    <row r="25" spans="1:35" ht="15">
      <c r="A25" s="2">
        <v>304</v>
      </c>
      <c r="B25" s="2">
        <v>258</v>
      </c>
      <c r="C25" s="2">
        <v>156</v>
      </c>
      <c r="D25" s="2">
        <v>118</v>
      </c>
      <c r="E25" s="2">
        <v>97</v>
      </c>
      <c r="F25" s="2">
        <v>99</v>
      </c>
      <c r="G25" s="2">
        <v>150</v>
      </c>
      <c r="H25" s="2">
        <v>0</v>
      </c>
      <c r="I25" s="2">
        <v>0</v>
      </c>
      <c r="J25" s="2">
        <v>232</v>
      </c>
      <c r="K25" s="2">
        <f t="shared" si="0"/>
        <v>1110</v>
      </c>
      <c r="O25" s="20" t="s">
        <v>87</v>
      </c>
      <c r="P25" s="21" t="s">
        <v>40</v>
      </c>
      <c r="Q25" s="22">
        <v>0.70330000000000004</v>
      </c>
      <c r="R25" s="22">
        <v>1.601</v>
      </c>
      <c r="S25" s="22">
        <v>0.61970000000000003</v>
      </c>
      <c r="T25" s="23">
        <v>8</v>
      </c>
      <c r="Z25" s="2" t="s">
        <v>6</v>
      </c>
      <c r="AA25" s="2" t="s">
        <v>7</v>
      </c>
      <c r="AB25" s="2" t="s">
        <v>8</v>
      </c>
      <c r="AD25" s="2" t="s">
        <v>69</v>
      </c>
      <c r="AF25" s="2" t="s">
        <v>6</v>
      </c>
      <c r="AG25" s="2" t="s">
        <v>24</v>
      </c>
      <c r="AH25" s="2" t="s">
        <v>25</v>
      </c>
    </row>
    <row r="26" spans="1:35" ht="15">
      <c r="A26" s="2">
        <v>305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78</v>
      </c>
      <c r="I26" s="2">
        <v>109</v>
      </c>
      <c r="J26" s="2">
        <v>0</v>
      </c>
      <c r="K26" s="2">
        <f t="shared" si="0"/>
        <v>187</v>
      </c>
      <c r="O26" s="20" t="s">
        <v>87</v>
      </c>
      <c r="P26" s="3" t="s">
        <v>41</v>
      </c>
      <c r="Q26" s="18">
        <v>0.67630000000000001</v>
      </c>
      <c r="R26" s="18">
        <v>1.538</v>
      </c>
      <c r="S26" s="18">
        <v>0.58209999999999995</v>
      </c>
      <c r="T26" s="25">
        <v>8</v>
      </c>
      <c r="Y26" s="2" t="s">
        <v>85</v>
      </c>
      <c r="Z26" s="2">
        <v>3</v>
      </c>
      <c r="AA26" s="2">
        <v>29.333300000000001</v>
      </c>
      <c r="AB26" s="2">
        <v>19.857800000000001</v>
      </c>
      <c r="AC26" s="17"/>
      <c r="AD26" s="3">
        <v>0.41820000000000002</v>
      </c>
      <c r="AE26" s="2" t="s">
        <v>86</v>
      </c>
      <c r="AF26" s="2">
        <v>3</v>
      </c>
      <c r="AG26" s="2">
        <v>8.3333300000000001</v>
      </c>
      <c r="AH26" s="2" t="s">
        <v>26</v>
      </c>
      <c r="AI26" s="2" t="s">
        <v>29</v>
      </c>
    </row>
    <row r="27" spans="1:35" ht="15">
      <c r="A27" s="2">
        <v>307</v>
      </c>
      <c r="B27" s="2">
        <v>51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f t="shared" si="0"/>
        <v>51</v>
      </c>
      <c r="O27" s="20" t="s">
        <v>87</v>
      </c>
      <c r="P27" s="27" t="s">
        <v>42</v>
      </c>
      <c r="Q27" s="28">
        <v>0.91520000000000001</v>
      </c>
      <c r="R27" s="28">
        <v>3.331</v>
      </c>
      <c r="S27" s="28">
        <v>0.54830000000000001</v>
      </c>
      <c r="T27" s="29">
        <v>51</v>
      </c>
      <c r="Y27" s="2" t="s">
        <v>86</v>
      </c>
      <c r="Z27" s="2">
        <v>3</v>
      </c>
      <c r="AA27" s="2">
        <v>8.3333300000000001</v>
      </c>
      <c r="AB27" s="2">
        <v>2.51661</v>
      </c>
      <c r="AC27" s="17"/>
      <c r="AE27" s="2" t="s">
        <v>87</v>
      </c>
      <c r="AF27" s="2">
        <v>3</v>
      </c>
      <c r="AG27" s="2">
        <v>22.333300000000001</v>
      </c>
      <c r="AH27" s="2" t="s">
        <v>26</v>
      </c>
      <c r="AI27" s="2" t="s">
        <v>29</v>
      </c>
    </row>
    <row r="28" spans="1:35">
      <c r="A28" s="2">
        <v>311</v>
      </c>
      <c r="B28" s="2">
        <v>0</v>
      </c>
      <c r="C28" s="2">
        <v>58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f t="shared" si="0"/>
        <v>58</v>
      </c>
      <c r="Y28" s="2" t="s">
        <v>87</v>
      </c>
      <c r="Z28" s="2">
        <v>3</v>
      </c>
      <c r="AA28" s="2">
        <v>22.333300000000001</v>
      </c>
      <c r="AB28" s="2">
        <v>24.8261</v>
      </c>
      <c r="AC28" s="17"/>
      <c r="AE28" s="2" t="s">
        <v>85</v>
      </c>
      <c r="AF28" s="2">
        <v>3</v>
      </c>
      <c r="AG28" s="2">
        <v>29.333300000000001</v>
      </c>
      <c r="AH28" s="2" t="s">
        <v>26</v>
      </c>
      <c r="AI28" s="2" t="s">
        <v>29</v>
      </c>
    </row>
    <row r="29" spans="1:35">
      <c r="A29" s="2">
        <v>315</v>
      </c>
      <c r="B29" s="2">
        <v>58</v>
      </c>
      <c r="C29" s="2">
        <v>34</v>
      </c>
      <c r="D29" s="2">
        <v>0</v>
      </c>
      <c r="E29" s="2">
        <v>0</v>
      </c>
      <c r="F29" s="2">
        <v>0</v>
      </c>
      <c r="G29" s="2">
        <v>34</v>
      </c>
      <c r="H29" s="2">
        <v>0</v>
      </c>
      <c r="I29" s="2">
        <v>34</v>
      </c>
      <c r="J29" s="2">
        <v>50</v>
      </c>
      <c r="K29" s="2">
        <f t="shared" si="0"/>
        <v>210</v>
      </c>
    </row>
    <row r="30" spans="1:35">
      <c r="A30" s="2">
        <v>324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35</v>
      </c>
      <c r="K30" s="2">
        <f t="shared" si="0"/>
        <v>35</v>
      </c>
    </row>
    <row r="31" spans="1:35">
      <c r="A31" s="2">
        <v>325</v>
      </c>
      <c r="B31" s="2">
        <v>56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f t="shared" si="0"/>
        <v>56</v>
      </c>
    </row>
    <row r="32" spans="1:35">
      <c r="A32" s="2">
        <v>334</v>
      </c>
      <c r="B32" s="2">
        <v>72</v>
      </c>
      <c r="C32" s="2">
        <v>42</v>
      </c>
      <c r="D32" s="2">
        <v>31</v>
      </c>
      <c r="E32" s="2">
        <v>0</v>
      </c>
      <c r="F32" s="2">
        <v>41</v>
      </c>
      <c r="G32" s="2">
        <v>32</v>
      </c>
      <c r="H32" s="2">
        <v>0</v>
      </c>
      <c r="I32" s="2">
        <v>0</v>
      </c>
      <c r="J32" s="2">
        <v>0</v>
      </c>
      <c r="K32" s="2">
        <f t="shared" si="0"/>
        <v>218</v>
      </c>
    </row>
    <row r="33" spans="1:11">
      <c r="A33" s="2">
        <v>335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50</v>
      </c>
      <c r="K33" s="2">
        <f t="shared" si="0"/>
        <v>50</v>
      </c>
    </row>
    <row r="34" spans="1:11">
      <c r="A34" s="2">
        <v>339</v>
      </c>
      <c r="B34" s="2">
        <v>42</v>
      </c>
      <c r="C34" s="2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35</v>
      </c>
      <c r="K34" s="2">
        <f t="shared" si="0"/>
        <v>108</v>
      </c>
    </row>
    <row r="35" spans="1:11">
      <c r="A35" s="2">
        <v>364</v>
      </c>
      <c r="B35" s="2">
        <v>51</v>
      </c>
      <c r="C35" s="2">
        <v>35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48</v>
      </c>
      <c r="K35" s="2">
        <f t="shared" si="0"/>
        <v>134</v>
      </c>
    </row>
    <row r="36" spans="1:11">
      <c r="A36" s="2">
        <v>367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47</v>
      </c>
      <c r="K36" s="2">
        <f t="shared" si="0"/>
        <v>47</v>
      </c>
    </row>
    <row r="37" spans="1:11">
      <c r="A37" s="2">
        <v>376</v>
      </c>
      <c r="B37" s="2">
        <v>33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42</v>
      </c>
      <c r="K37" s="2">
        <f t="shared" si="0"/>
        <v>75</v>
      </c>
    </row>
    <row r="38" spans="1:11">
      <c r="A38" s="2">
        <v>385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376</v>
      </c>
      <c r="I38" s="2">
        <v>554</v>
      </c>
      <c r="J38" s="2">
        <v>1070</v>
      </c>
      <c r="K38" s="2">
        <f t="shared" si="0"/>
        <v>2000</v>
      </c>
    </row>
    <row r="39" spans="1:11">
      <c r="A39" s="2">
        <v>389</v>
      </c>
      <c r="B39" s="2">
        <v>31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f t="shared" si="0"/>
        <v>31</v>
      </c>
    </row>
    <row r="40" spans="1:11">
      <c r="A40" s="2">
        <v>390</v>
      </c>
      <c r="B40" s="2">
        <v>31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f t="shared" si="0"/>
        <v>31</v>
      </c>
    </row>
    <row r="41" spans="1:11">
      <c r="A41" s="2">
        <v>410</v>
      </c>
      <c r="B41" s="2">
        <v>34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39</v>
      </c>
      <c r="K41" s="2">
        <f t="shared" si="0"/>
        <v>73</v>
      </c>
    </row>
    <row r="42" spans="1:11">
      <c r="A42" s="2">
        <v>418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30</v>
      </c>
      <c r="K42" s="2">
        <f t="shared" si="0"/>
        <v>30</v>
      </c>
    </row>
    <row r="43" spans="1:11">
      <c r="A43" s="2">
        <v>429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30</v>
      </c>
      <c r="J43" s="2">
        <v>0</v>
      </c>
      <c r="K43" s="2">
        <f t="shared" si="0"/>
        <v>30</v>
      </c>
    </row>
    <row r="44" spans="1:11">
      <c r="A44" s="2">
        <v>430</v>
      </c>
      <c r="B44" s="2">
        <v>57</v>
      </c>
      <c r="C44" s="2">
        <v>32</v>
      </c>
      <c r="D44" s="2">
        <v>0</v>
      </c>
      <c r="E44" s="2">
        <v>0</v>
      </c>
      <c r="F44" s="2">
        <v>0</v>
      </c>
      <c r="G44" s="2">
        <v>33</v>
      </c>
      <c r="H44" s="2">
        <v>0</v>
      </c>
      <c r="I44" s="2">
        <v>0</v>
      </c>
      <c r="J44" s="2">
        <v>81</v>
      </c>
      <c r="K44" s="2">
        <f t="shared" si="0"/>
        <v>203</v>
      </c>
    </row>
    <row r="45" spans="1:11">
      <c r="A45" s="2">
        <v>434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46</v>
      </c>
      <c r="H45" s="2">
        <v>0</v>
      </c>
      <c r="I45" s="2">
        <v>0</v>
      </c>
      <c r="J45" s="2">
        <v>0</v>
      </c>
      <c r="K45" s="2">
        <f t="shared" si="0"/>
        <v>46</v>
      </c>
    </row>
    <row r="46" spans="1:11">
      <c r="A46" s="2">
        <v>435</v>
      </c>
      <c r="B46" s="2">
        <v>75</v>
      </c>
      <c r="C46" s="2">
        <v>51</v>
      </c>
      <c r="D46" s="2">
        <v>37</v>
      </c>
      <c r="E46" s="2">
        <v>30</v>
      </c>
      <c r="F46" s="2">
        <v>0</v>
      </c>
      <c r="G46" s="2">
        <v>0</v>
      </c>
      <c r="H46" s="2">
        <v>0</v>
      </c>
      <c r="I46" s="2">
        <v>0</v>
      </c>
      <c r="J46" s="2">
        <v>56</v>
      </c>
      <c r="K46" s="2">
        <f t="shared" si="0"/>
        <v>249</v>
      </c>
    </row>
    <row r="47" spans="1:11">
      <c r="A47" s="2">
        <v>436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66</v>
      </c>
      <c r="K47" s="2">
        <f t="shared" si="0"/>
        <v>66</v>
      </c>
    </row>
    <row r="48" spans="1:11">
      <c r="A48" s="2">
        <v>455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125</v>
      </c>
      <c r="K48" s="2">
        <f t="shared" si="0"/>
        <v>125</v>
      </c>
    </row>
    <row r="49" spans="1:119">
      <c r="A49" s="2">
        <v>457</v>
      </c>
      <c r="B49" s="2">
        <v>34</v>
      </c>
      <c r="C49" s="2">
        <v>0</v>
      </c>
      <c r="D49" s="2">
        <v>173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f t="shared" si="0"/>
        <v>207</v>
      </c>
    </row>
    <row r="50" spans="1:119">
      <c r="A50" s="2">
        <v>459</v>
      </c>
      <c r="B50" s="2">
        <v>0</v>
      </c>
      <c r="C50" s="2">
        <v>63</v>
      </c>
      <c r="D50" s="2">
        <v>0</v>
      </c>
      <c r="E50" s="2">
        <v>0</v>
      </c>
      <c r="F50" s="2">
        <v>37</v>
      </c>
      <c r="G50" s="2">
        <v>0</v>
      </c>
      <c r="H50" s="2">
        <v>0</v>
      </c>
      <c r="I50" s="2">
        <v>0</v>
      </c>
      <c r="J50" s="2">
        <v>0</v>
      </c>
      <c r="K50" s="2">
        <f t="shared" si="0"/>
        <v>100</v>
      </c>
    </row>
    <row r="51" spans="1:119">
      <c r="A51" s="2">
        <v>471</v>
      </c>
      <c r="B51" s="2">
        <v>32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37</v>
      </c>
      <c r="K51" s="2">
        <f t="shared" si="0"/>
        <v>69</v>
      </c>
    </row>
    <row r="52" spans="1:119">
      <c r="A52" s="2">
        <v>478</v>
      </c>
      <c r="B52" s="2">
        <v>112</v>
      </c>
      <c r="C52" s="2">
        <v>50</v>
      </c>
      <c r="D52" s="2">
        <v>57</v>
      </c>
      <c r="E52" s="2">
        <v>52</v>
      </c>
      <c r="F52" s="2">
        <v>41</v>
      </c>
      <c r="G52" s="2">
        <v>71</v>
      </c>
      <c r="H52" s="2">
        <v>33</v>
      </c>
      <c r="I52" s="2">
        <v>0</v>
      </c>
      <c r="J52" s="2">
        <v>106</v>
      </c>
      <c r="K52" s="2">
        <f t="shared" si="0"/>
        <v>522</v>
      </c>
    </row>
    <row r="53" spans="1:119">
      <c r="A53" s="2">
        <v>529</v>
      </c>
      <c r="B53" s="2">
        <v>36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f t="shared" si="0"/>
        <v>36</v>
      </c>
    </row>
    <row r="54" spans="1:119">
      <c r="A54" s="2">
        <v>533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36</v>
      </c>
      <c r="K54" s="2">
        <f t="shared" si="0"/>
        <v>36</v>
      </c>
    </row>
    <row r="55" spans="1:119">
      <c r="A55" s="2">
        <v>542</v>
      </c>
      <c r="B55" s="2">
        <v>0</v>
      </c>
      <c r="C55" s="2">
        <v>32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f t="shared" si="0"/>
        <v>32</v>
      </c>
    </row>
    <row r="56" spans="1:119">
      <c r="A56" s="2">
        <v>543</v>
      </c>
      <c r="B56" s="2">
        <v>39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52</v>
      </c>
      <c r="K56" s="2">
        <f t="shared" si="0"/>
        <v>91</v>
      </c>
    </row>
    <row r="57" spans="1:119">
      <c r="A57" s="2">
        <v>545</v>
      </c>
      <c r="B57" s="2">
        <v>0</v>
      </c>
      <c r="C57" s="2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f t="shared" si="0"/>
        <v>36</v>
      </c>
    </row>
    <row r="58" spans="1:119">
      <c r="A58" s="2">
        <v>546</v>
      </c>
      <c r="B58" s="2">
        <v>53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55</v>
      </c>
      <c r="K58" s="2">
        <f t="shared" si="0"/>
        <v>108</v>
      </c>
    </row>
    <row r="59" spans="1:119">
      <c r="A59" s="2">
        <v>570</v>
      </c>
      <c r="B59" s="2">
        <v>43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f t="shared" si="0"/>
        <v>43</v>
      </c>
    </row>
    <row r="60" spans="1:119">
      <c r="A60" s="2">
        <v>575</v>
      </c>
      <c r="B60" s="2">
        <v>30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f t="shared" si="0"/>
        <v>30</v>
      </c>
    </row>
    <row r="61" spans="1:119">
      <c r="A61" s="2">
        <v>576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63</v>
      </c>
      <c r="K61" s="2">
        <f t="shared" si="0"/>
        <v>63</v>
      </c>
    </row>
    <row r="62" spans="1:119" ht="15">
      <c r="A62" s="2">
        <v>580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41</v>
      </c>
      <c r="I62" s="2">
        <v>0</v>
      </c>
      <c r="J62" s="2">
        <v>0</v>
      </c>
      <c r="K62" s="2">
        <f t="shared" si="0"/>
        <v>41</v>
      </c>
      <c r="O62" s="3"/>
      <c r="P62" s="2">
        <v>211</v>
      </c>
      <c r="Q62" s="2">
        <v>212</v>
      </c>
      <c r="R62" s="2">
        <v>224</v>
      </c>
      <c r="S62" s="2">
        <v>229</v>
      </c>
      <c r="T62" s="2">
        <v>232</v>
      </c>
      <c r="U62" s="2">
        <v>233</v>
      </c>
      <c r="V62" s="2">
        <v>240</v>
      </c>
      <c r="W62" s="2">
        <v>250</v>
      </c>
      <c r="X62" s="2">
        <v>251</v>
      </c>
      <c r="Y62" s="2">
        <v>258</v>
      </c>
      <c r="Z62" s="2">
        <v>261</v>
      </c>
      <c r="AA62" s="2">
        <v>262</v>
      </c>
      <c r="AB62" s="2">
        <v>263</v>
      </c>
      <c r="AC62" s="2">
        <v>264</v>
      </c>
      <c r="AD62" s="2">
        <v>274</v>
      </c>
      <c r="AE62" s="2">
        <v>275</v>
      </c>
      <c r="AF62" s="2">
        <v>280</v>
      </c>
      <c r="AG62" s="2">
        <v>285</v>
      </c>
      <c r="AH62" s="2">
        <v>287</v>
      </c>
      <c r="AI62" s="2">
        <v>290</v>
      </c>
      <c r="AJ62" s="2">
        <v>294</v>
      </c>
      <c r="AK62" s="2">
        <v>296</v>
      </c>
      <c r="AL62" s="2">
        <v>304</v>
      </c>
      <c r="AM62" s="2">
        <v>305</v>
      </c>
      <c r="AN62" s="2">
        <v>307</v>
      </c>
      <c r="AO62" s="2">
        <v>311</v>
      </c>
      <c r="AP62" s="2">
        <v>315</v>
      </c>
      <c r="AQ62" s="2">
        <v>324</v>
      </c>
      <c r="AR62" s="2">
        <v>325</v>
      </c>
      <c r="AS62" s="2">
        <v>334</v>
      </c>
      <c r="AT62" s="2">
        <v>335</v>
      </c>
      <c r="AU62" s="2">
        <v>339</v>
      </c>
      <c r="AV62" s="2">
        <v>364</v>
      </c>
      <c r="AW62" s="2">
        <v>367</v>
      </c>
      <c r="AX62" s="2">
        <v>376</v>
      </c>
      <c r="AY62" s="2">
        <v>385</v>
      </c>
      <c r="AZ62" s="2">
        <v>389</v>
      </c>
      <c r="BA62" s="2">
        <v>390</v>
      </c>
      <c r="BB62" s="2">
        <v>410</v>
      </c>
      <c r="BC62" s="2">
        <v>418</v>
      </c>
      <c r="BD62" s="2">
        <v>429</v>
      </c>
      <c r="BE62" s="2">
        <v>430</v>
      </c>
      <c r="BF62" s="2">
        <v>434</v>
      </c>
      <c r="BG62" s="2">
        <v>435</v>
      </c>
      <c r="BH62" s="2">
        <v>436</v>
      </c>
      <c r="BI62" s="2">
        <v>455</v>
      </c>
      <c r="BJ62" s="2">
        <v>457</v>
      </c>
      <c r="BK62" s="2">
        <v>459</v>
      </c>
      <c r="BL62" s="2">
        <v>471</v>
      </c>
      <c r="BM62" s="2">
        <v>478</v>
      </c>
      <c r="BN62" s="2">
        <v>529</v>
      </c>
      <c r="BO62" s="2">
        <v>533</v>
      </c>
      <c r="BP62" s="2">
        <v>542</v>
      </c>
      <c r="BQ62" s="2">
        <v>543</v>
      </c>
      <c r="BR62" s="2">
        <v>545</v>
      </c>
      <c r="BS62" s="2">
        <v>546</v>
      </c>
      <c r="BT62" s="2">
        <v>570</v>
      </c>
      <c r="BU62" s="2">
        <v>575</v>
      </c>
      <c r="BV62" s="2">
        <v>576</v>
      </c>
      <c r="BW62" s="2">
        <v>580</v>
      </c>
      <c r="BX62" s="2">
        <v>581</v>
      </c>
      <c r="BY62" s="2">
        <v>583</v>
      </c>
      <c r="BZ62" s="2">
        <v>588</v>
      </c>
      <c r="CA62" s="2">
        <v>591</v>
      </c>
      <c r="CB62" s="2">
        <v>592</v>
      </c>
      <c r="CC62" s="2">
        <v>599</v>
      </c>
      <c r="CD62" s="2">
        <v>604</v>
      </c>
      <c r="CE62" s="2">
        <v>617</v>
      </c>
      <c r="CF62" s="2">
        <v>618</v>
      </c>
      <c r="CG62" s="2">
        <v>621</v>
      </c>
      <c r="CH62" s="2">
        <v>623</v>
      </c>
      <c r="CI62" s="2">
        <v>636</v>
      </c>
      <c r="CJ62" s="2">
        <v>643</v>
      </c>
      <c r="CK62" s="2">
        <v>646</v>
      </c>
      <c r="CL62" s="2">
        <v>655</v>
      </c>
      <c r="CM62" s="2">
        <v>656</v>
      </c>
      <c r="CN62" s="2">
        <v>658</v>
      </c>
      <c r="CO62" s="2">
        <v>659</v>
      </c>
      <c r="CP62" s="2">
        <v>665</v>
      </c>
      <c r="CQ62" s="2">
        <v>682</v>
      </c>
      <c r="CR62" s="2">
        <v>683</v>
      </c>
      <c r="CS62" s="2">
        <v>687</v>
      </c>
      <c r="CT62" s="2">
        <v>693</v>
      </c>
      <c r="CU62" s="2">
        <v>696</v>
      </c>
      <c r="CV62" s="2">
        <v>697</v>
      </c>
      <c r="CW62" s="2">
        <v>699</v>
      </c>
      <c r="CX62" s="2">
        <v>718</v>
      </c>
      <c r="CY62" s="2">
        <v>721</v>
      </c>
      <c r="CZ62" s="2">
        <v>722</v>
      </c>
      <c r="DA62" s="2">
        <v>726</v>
      </c>
      <c r="DB62" s="2">
        <v>728</v>
      </c>
      <c r="DC62" s="2">
        <v>756</v>
      </c>
      <c r="DD62" s="2">
        <v>838</v>
      </c>
      <c r="DE62" s="2">
        <v>839</v>
      </c>
      <c r="DF62" s="2">
        <v>844</v>
      </c>
      <c r="DG62" s="2">
        <v>847</v>
      </c>
      <c r="DH62" s="2">
        <v>849</v>
      </c>
      <c r="DI62" s="2">
        <v>877</v>
      </c>
      <c r="DJ62" s="2">
        <v>891</v>
      </c>
      <c r="DK62" s="2">
        <v>894</v>
      </c>
      <c r="DL62" s="2">
        <v>895</v>
      </c>
      <c r="DM62" s="2">
        <v>901</v>
      </c>
      <c r="DN62" s="2">
        <v>903</v>
      </c>
    </row>
    <row r="63" spans="1:119" ht="15">
      <c r="A63" s="2">
        <v>581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51</v>
      </c>
      <c r="J63" s="2">
        <v>0</v>
      </c>
      <c r="K63" s="2">
        <f t="shared" si="0"/>
        <v>51</v>
      </c>
      <c r="M63" s="2">
        <v>1</v>
      </c>
      <c r="N63" s="2" t="s">
        <v>9</v>
      </c>
      <c r="O63" s="1" t="s">
        <v>33</v>
      </c>
      <c r="P63" s="2">
        <v>0</v>
      </c>
      <c r="Q63" s="2">
        <v>41</v>
      </c>
      <c r="R63" s="2">
        <v>0</v>
      </c>
      <c r="S63" s="2">
        <v>0</v>
      </c>
      <c r="T63" s="2">
        <v>0</v>
      </c>
      <c r="U63" s="2">
        <v>100</v>
      </c>
      <c r="V63" s="2">
        <v>30</v>
      </c>
      <c r="W63" s="2">
        <v>138</v>
      </c>
      <c r="X63" s="2">
        <v>0</v>
      </c>
      <c r="Y63" s="2">
        <v>33</v>
      </c>
      <c r="Z63" s="2">
        <v>0</v>
      </c>
      <c r="AA63" s="2">
        <v>48</v>
      </c>
      <c r="AB63" s="2">
        <v>170</v>
      </c>
      <c r="AC63" s="2">
        <v>36</v>
      </c>
      <c r="AD63" s="2">
        <v>33</v>
      </c>
      <c r="AE63" s="2">
        <v>0</v>
      </c>
      <c r="AF63" s="2">
        <v>48</v>
      </c>
      <c r="AG63" s="2">
        <v>49</v>
      </c>
      <c r="AH63" s="2">
        <v>0</v>
      </c>
      <c r="AI63" s="2">
        <v>30</v>
      </c>
      <c r="AJ63" s="2">
        <v>37</v>
      </c>
      <c r="AK63" s="2">
        <v>103</v>
      </c>
      <c r="AL63" s="2">
        <v>258</v>
      </c>
      <c r="AM63" s="2">
        <v>0</v>
      </c>
      <c r="AN63" s="2">
        <v>51</v>
      </c>
      <c r="AO63" s="2">
        <v>0</v>
      </c>
      <c r="AP63" s="2">
        <v>58</v>
      </c>
      <c r="AQ63" s="2">
        <v>0</v>
      </c>
      <c r="AR63" s="2">
        <v>56</v>
      </c>
      <c r="AS63" s="2">
        <v>72</v>
      </c>
      <c r="AT63" s="2">
        <v>0</v>
      </c>
      <c r="AU63" s="2">
        <v>42</v>
      </c>
      <c r="AV63" s="2">
        <v>51</v>
      </c>
      <c r="AW63" s="2">
        <v>0</v>
      </c>
      <c r="AX63" s="2">
        <v>33</v>
      </c>
      <c r="AY63" s="2">
        <v>0</v>
      </c>
      <c r="AZ63" s="2">
        <v>31</v>
      </c>
      <c r="BA63" s="2">
        <v>31</v>
      </c>
      <c r="BB63" s="2">
        <v>34</v>
      </c>
      <c r="BC63" s="2">
        <v>0</v>
      </c>
      <c r="BD63" s="2">
        <v>0</v>
      </c>
      <c r="BE63" s="2">
        <v>57</v>
      </c>
      <c r="BF63" s="2">
        <v>0</v>
      </c>
      <c r="BG63" s="2">
        <v>75</v>
      </c>
      <c r="BH63" s="2">
        <v>0</v>
      </c>
      <c r="BI63" s="2">
        <v>0</v>
      </c>
      <c r="BJ63" s="2">
        <v>34</v>
      </c>
      <c r="BK63" s="2">
        <v>0</v>
      </c>
      <c r="BL63" s="2">
        <v>32</v>
      </c>
      <c r="BM63" s="2">
        <v>112</v>
      </c>
      <c r="BN63" s="2">
        <v>36</v>
      </c>
      <c r="BO63" s="2">
        <v>0</v>
      </c>
      <c r="BP63" s="2">
        <v>0</v>
      </c>
      <c r="BQ63" s="2">
        <v>39</v>
      </c>
      <c r="BR63" s="2">
        <v>0</v>
      </c>
      <c r="BS63" s="2">
        <v>53</v>
      </c>
      <c r="BT63" s="2">
        <v>43</v>
      </c>
      <c r="BU63" s="2">
        <v>30</v>
      </c>
      <c r="BV63" s="2">
        <v>0</v>
      </c>
      <c r="BW63" s="2">
        <v>0</v>
      </c>
      <c r="BX63" s="2">
        <v>0</v>
      </c>
      <c r="BY63" s="2">
        <v>0</v>
      </c>
      <c r="BZ63" s="2">
        <v>32</v>
      </c>
      <c r="CA63" s="2">
        <v>31</v>
      </c>
      <c r="CB63" s="2">
        <v>0</v>
      </c>
      <c r="CC63" s="2">
        <v>0</v>
      </c>
      <c r="CD63" s="2">
        <v>0</v>
      </c>
      <c r="CE63" s="2">
        <v>36</v>
      </c>
      <c r="CF63" s="2">
        <v>0</v>
      </c>
      <c r="CG63" s="2">
        <v>0</v>
      </c>
      <c r="CH63" s="2">
        <v>49</v>
      </c>
      <c r="CI63" s="2">
        <v>37</v>
      </c>
      <c r="CJ63" s="2">
        <v>43</v>
      </c>
      <c r="CK63" s="2">
        <v>0</v>
      </c>
      <c r="CL63" s="2">
        <v>0</v>
      </c>
      <c r="CM63" s="2">
        <v>0</v>
      </c>
      <c r="CN63" s="2">
        <v>79</v>
      </c>
      <c r="CO63" s="2">
        <v>0</v>
      </c>
      <c r="CP63" s="2">
        <v>0</v>
      </c>
      <c r="CQ63" s="2">
        <v>33</v>
      </c>
      <c r="CR63" s="2">
        <v>0</v>
      </c>
      <c r="CS63" s="2">
        <v>0</v>
      </c>
      <c r="CT63" s="2">
        <v>0</v>
      </c>
      <c r="CU63" s="2">
        <v>41</v>
      </c>
      <c r="CV63" s="2">
        <v>0</v>
      </c>
      <c r="CW63" s="2">
        <v>0</v>
      </c>
      <c r="CX63" s="2">
        <v>0</v>
      </c>
      <c r="CY63" s="2">
        <v>52</v>
      </c>
      <c r="CZ63" s="2">
        <v>0</v>
      </c>
      <c r="DA63" s="2">
        <v>35</v>
      </c>
      <c r="DB63" s="2">
        <v>33</v>
      </c>
      <c r="DC63" s="2">
        <v>0</v>
      </c>
      <c r="DD63" s="2">
        <v>0</v>
      </c>
      <c r="DE63" s="2">
        <v>0</v>
      </c>
      <c r="DF63" s="2">
        <v>63</v>
      </c>
      <c r="DG63" s="2">
        <v>0</v>
      </c>
      <c r="DH63" s="2">
        <v>0</v>
      </c>
      <c r="DI63" s="2">
        <v>43</v>
      </c>
      <c r="DJ63" s="2">
        <v>32</v>
      </c>
      <c r="DK63" s="2">
        <v>0</v>
      </c>
      <c r="DL63" s="2">
        <v>0</v>
      </c>
      <c r="DM63" s="2">
        <v>79</v>
      </c>
      <c r="DN63" s="2">
        <v>0</v>
      </c>
      <c r="DO63" s="33">
        <v>1</v>
      </c>
    </row>
    <row r="64" spans="1:119" ht="15">
      <c r="A64" s="2">
        <v>583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136</v>
      </c>
      <c r="K64" s="2">
        <f t="shared" si="0"/>
        <v>136</v>
      </c>
      <c r="M64" s="2">
        <v>1</v>
      </c>
      <c r="N64" s="2" t="s">
        <v>9</v>
      </c>
      <c r="O64" s="1" t="s">
        <v>35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73</v>
      </c>
      <c r="V64" s="2">
        <v>0</v>
      </c>
      <c r="W64" s="2">
        <v>84</v>
      </c>
      <c r="X64" s="2">
        <v>0</v>
      </c>
      <c r="Y64" s="2">
        <v>0</v>
      </c>
      <c r="Z64" s="2">
        <v>0</v>
      </c>
      <c r="AA64" s="2">
        <v>0</v>
      </c>
      <c r="AB64" s="2">
        <v>115</v>
      </c>
      <c r="AC64" s="2">
        <v>0</v>
      </c>
      <c r="AD64" s="2">
        <v>0</v>
      </c>
      <c r="AE64" s="2">
        <v>0</v>
      </c>
      <c r="AF64" s="2">
        <v>31</v>
      </c>
      <c r="AG64" s="2">
        <v>35</v>
      </c>
      <c r="AH64" s="2">
        <v>0</v>
      </c>
      <c r="AI64" s="2">
        <v>0</v>
      </c>
      <c r="AJ64" s="2">
        <v>0</v>
      </c>
      <c r="AK64" s="2">
        <v>70</v>
      </c>
      <c r="AL64" s="2">
        <v>156</v>
      </c>
      <c r="AM64" s="2">
        <v>0</v>
      </c>
      <c r="AN64" s="2">
        <v>0</v>
      </c>
      <c r="AO64" s="2">
        <v>58</v>
      </c>
      <c r="AP64" s="2">
        <v>34</v>
      </c>
      <c r="AQ64" s="2">
        <v>0</v>
      </c>
      <c r="AR64" s="2">
        <v>0</v>
      </c>
      <c r="AS64" s="2">
        <v>42</v>
      </c>
      <c r="AT64" s="2">
        <v>0</v>
      </c>
      <c r="AU64" s="2">
        <v>31</v>
      </c>
      <c r="AV64" s="2">
        <v>35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32</v>
      </c>
      <c r="BF64" s="2">
        <v>0</v>
      </c>
      <c r="BG64" s="2">
        <v>51</v>
      </c>
      <c r="BH64" s="2">
        <v>0</v>
      </c>
      <c r="BI64" s="2">
        <v>0</v>
      </c>
      <c r="BJ64" s="2">
        <v>0</v>
      </c>
      <c r="BK64" s="2">
        <v>63</v>
      </c>
      <c r="BL64" s="2">
        <v>0</v>
      </c>
      <c r="BM64" s="2">
        <v>50</v>
      </c>
      <c r="BN64" s="2">
        <v>0</v>
      </c>
      <c r="BO64" s="2">
        <v>0</v>
      </c>
      <c r="BP64" s="2">
        <v>32</v>
      </c>
      <c r="BQ64" s="2">
        <v>0</v>
      </c>
      <c r="BR64" s="2">
        <v>36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49</v>
      </c>
      <c r="CC64" s="2">
        <v>0</v>
      </c>
      <c r="CD64" s="2">
        <v>0</v>
      </c>
      <c r="CE64" s="2">
        <v>0</v>
      </c>
      <c r="CF64" s="2">
        <v>0</v>
      </c>
      <c r="CG64" s="2">
        <v>36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60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45</v>
      </c>
      <c r="CU64" s="2">
        <v>0</v>
      </c>
      <c r="CV64" s="2">
        <v>0</v>
      </c>
      <c r="CW64" s="2">
        <v>0</v>
      </c>
      <c r="CX64" s="2">
        <v>41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39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52</v>
      </c>
      <c r="DM64" s="2">
        <v>0</v>
      </c>
      <c r="DN64" s="2">
        <v>0</v>
      </c>
      <c r="DO64" s="33">
        <v>1</v>
      </c>
    </row>
    <row r="65" spans="1:119" ht="15">
      <c r="A65" s="2">
        <v>588</v>
      </c>
      <c r="B65" s="2">
        <v>32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f t="shared" si="0"/>
        <v>32</v>
      </c>
      <c r="M65" s="2">
        <v>1</v>
      </c>
      <c r="N65" s="2" t="s">
        <v>9</v>
      </c>
      <c r="O65" s="1" t="s">
        <v>36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49</v>
      </c>
      <c r="V65" s="2">
        <v>0</v>
      </c>
      <c r="W65" s="2">
        <v>58</v>
      </c>
      <c r="X65" s="2">
        <v>0</v>
      </c>
      <c r="Y65" s="2">
        <v>0</v>
      </c>
      <c r="Z65" s="2">
        <v>0</v>
      </c>
      <c r="AA65" s="2">
        <v>0</v>
      </c>
      <c r="AB65" s="2">
        <v>78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42</v>
      </c>
      <c r="AL65" s="2">
        <v>118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31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37</v>
      </c>
      <c r="BH65" s="2">
        <v>0</v>
      </c>
      <c r="BI65" s="2">
        <v>0</v>
      </c>
      <c r="BJ65" s="2">
        <v>173</v>
      </c>
      <c r="BK65" s="2">
        <v>0</v>
      </c>
      <c r="BL65" s="2">
        <v>0</v>
      </c>
      <c r="BM65" s="2">
        <v>57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40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34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45</v>
      </c>
      <c r="DL65" s="2">
        <v>0</v>
      </c>
      <c r="DM65" s="2">
        <v>0</v>
      </c>
      <c r="DN65" s="2">
        <v>0</v>
      </c>
      <c r="DO65" s="33">
        <v>1</v>
      </c>
    </row>
    <row r="66" spans="1:119" ht="15">
      <c r="A66" s="2">
        <v>591</v>
      </c>
      <c r="B66" s="2">
        <v>31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32</v>
      </c>
      <c r="K66" s="2">
        <f t="shared" si="0"/>
        <v>63</v>
      </c>
      <c r="M66" s="2">
        <v>2</v>
      </c>
      <c r="N66" s="2" t="s">
        <v>10</v>
      </c>
      <c r="O66" s="1" t="s">
        <v>37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44</v>
      </c>
      <c r="Y66" s="2">
        <v>0</v>
      </c>
      <c r="Z66" s="2">
        <v>0</v>
      </c>
      <c r="AA66" s="2">
        <v>0</v>
      </c>
      <c r="AB66" s="2">
        <v>47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35</v>
      </c>
      <c r="AL66" s="2">
        <v>97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30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52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33">
        <v>2</v>
      </c>
    </row>
    <row r="67" spans="1:119" ht="15">
      <c r="A67" s="2">
        <v>592</v>
      </c>
      <c r="B67" s="2">
        <v>0</v>
      </c>
      <c r="C67" s="2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f t="shared" si="0"/>
        <v>49</v>
      </c>
      <c r="M67" s="2">
        <v>2</v>
      </c>
      <c r="N67" s="2" t="s">
        <v>10</v>
      </c>
      <c r="O67" s="1" t="s">
        <v>38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36</v>
      </c>
      <c r="Y67" s="2">
        <v>0</v>
      </c>
      <c r="Z67" s="2">
        <v>0</v>
      </c>
      <c r="AA67" s="2">
        <v>0</v>
      </c>
      <c r="AB67" s="2">
        <v>39</v>
      </c>
      <c r="AC67" s="2">
        <v>0</v>
      </c>
      <c r="AD67" s="2">
        <v>0</v>
      </c>
      <c r="AE67" s="2">
        <v>0</v>
      </c>
      <c r="AF67" s="2">
        <v>32</v>
      </c>
      <c r="AG67" s="2">
        <v>0</v>
      </c>
      <c r="AH67" s="2">
        <v>0</v>
      </c>
      <c r="AI67" s="2">
        <v>0</v>
      </c>
      <c r="AJ67" s="2">
        <v>63</v>
      </c>
      <c r="AK67" s="2">
        <v>0</v>
      </c>
      <c r="AL67" s="2">
        <v>99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41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37</v>
      </c>
      <c r="BL67" s="2">
        <v>0</v>
      </c>
      <c r="BM67" s="2">
        <v>41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33">
        <v>2</v>
      </c>
    </row>
    <row r="68" spans="1:119" ht="15">
      <c r="A68" s="2">
        <v>599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57</v>
      </c>
      <c r="K68" s="2">
        <f t="shared" ref="K68:K105" si="1">SUM(B68:J68)</f>
        <v>57</v>
      </c>
      <c r="M68" s="2">
        <v>2</v>
      </c>
      <c r="N68" s="2" t="s">
        <v>10</v>
      </c>
      <c r="O68" s="1" t="s">
        <v>39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42</v>
      </c>
      <c r="V68" s="2">
        <v>0</v>
      </c>
      <c r="W68" s="2">
        <v>0</v>
      </c>
      <c r="X68" s="2">
        <v>72</v>
      </c>
      <c r="Y68" s="2">
        <v>0</v>
      </c>
      <c r="Z68" s="2">
        <v>0</v>
      </c>
      <c r="AA68" s="2">
        <v>0</v>
      </c>
      <c r="AB68" s="2">
        <v>74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45</v>
      </c>
      <c r="AL68" s="2">
        <v>150</v>
      </c>
      <c r="AM68" s="2">
        <v>0</v>
      </c>
      <c r="AN68" s="2">
        <v>0</v>
      </c>
      <c r="AO68" s="2">
        <v>0</v>
      </c>
      <c r="AP68" s="2">
        <v>34</v>
      </c>
      <c r="AQ68" s="2">
        <v>0</v>
      </c>
      <c r="AR68" s="2">
        <v>0</v>
      </c>
      <c r="AS68" s="2">
        <v>32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33</v>
      </c>
      <c r="BF68" s="2">
        <v>46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71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35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33">
        <v>2</v>
      </c>
    </row>
    <row r="69" spans="1:119" ht="15">
      <c r="A69" s="2">
        <v>604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31</v>
      </c>
      <c r="K69" s="2">
        <f t="shared" si="1"/>
        <v>31</v>
      </c>
      <c r="M69" s="2">
        <v>3</v>
      </c>
      <c r="N69" s="2" t="s">
        <v>11</v>
      </c>
      <c r="O69" s="1" t="s">
        <v>40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32</v>
      </c>
      <c r="Y69" s="2">
        <v>0</v>
      </c>
      <c r="Z69" s="2">
        <v>0</v>
      </c>
      <c r="AA69" s="2">
        <v>0</v>
      </c>
      <c r="AB69" s="2">
        <v>114</v>
      </c>
      <c r="AC69" s="2">
        <v>0</v>
      </c>
      <c r="AD69" s="2">
        <v>0</v>
      </c>
      <c r="AE69" s="2">
        <v>46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78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376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33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41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31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33">
        <v>3</v>
      </c>
    </row>
    <row r="70" spans="1:119" ht="15">
      <c r="A70" s="2">
        <v>617</v>
      </c>
      <c r="B70" s="2">
        <v>36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f t="shared" si="1"/>
        <v>36</v>
      </c>
      <c r="M70" s="2">
        <v>3</v>
      </c>
      <c r="N70" s="2" t="s">
        <v>11</v>
      </c>
      <c r="O70" s="1" t="s">
        <v>41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47</v>
      </c>
      <c r="Y70" s="2">
        <v>0</v>
      </c>
      <c r="Z70" s="2">
        <v>0</v>
      </c>
      <c r="AA70" s="2">
        <v>0</v>
      </c>
      <c r="AB70" s="2">
        <v>0</v>
      </c>
      <c r="AC70" s="2">
        <v>128</v>
      </c>
      <c r="AD70" s="2">
        <v>0</v>
      </c>
      <c r="AE70" s="2">
        <v>86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109</v>
      </c>
      <c r="AN70" s="2">
        <v>0</v>
      </c>
      <c r="AO70" s="2">
        <v>0</v>
      </c>
      <c r="AP70" s="2">
        <v>34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554</v>
      </c>
      <c r="AZ70" s="2">
        <v>0</v>
      </c>
      <c r="BA70" s="2">
        <v>0</v>
      </c>
      <c r="BB70" s="2">
        <v>0</v>
      </c>
      <c r="BC70" s="2">
        <v>0</v>
      </c>
      <c r="BD70" s="2">
        <v>30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51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33">
        <v>3</v>
      </c>
    </row>
    <row r="71" spans="1:119" ht="15">
      <c r="A71" s="2">
        <v>618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36</v>
      </c>
      <c r="K71" s="2">
        <f t="shared" si="1"/>
        <v>36</v>
      </c>
      <c r="M71" s="2">
        <v>3</v>
      </c>
      <c r="N71" s="2" t="s">
        <v>11</v>
      </c>
      <c r="O71" s="1" t="s">
        <v>42</v>
      </c>
      <c r="P71" s="2">
        <v>30</v>
      </c>
      <c r="Q71" s="2">
        <v>0</v>
      </c>
      <c r="R71" s="2">
        <v>55</v>
      </c>
      <c r="S71" s="2">
        <v>38</v>
      </c>
      <c r="T71" s="2">
        <v>52</v>
      </c>
      <c r="U71" s="2">
        <v>0</v>
      </c>
      <c r="V71" s="2">
        <v>0</v>
      </c>
      <c r="W71" s="2">
        <v>95</v>
      </c>
      <c r="X71" s="2">
        <v>0</v>
      </c>
      <c r="Y71" s="2">
        <v>0</v>
      </c>
      <c r="Z71" s="2">
        <v>38</v>
      </c>
      <c r="AA71" s="2">
        <v>0</v>
      </c>
      <c r="AB71" s="2">
        <v>218</v>
      </c>
      <c r="AC71" s="2">
        <v>0</v>
      </c>
      <c r="AD71" s="2">
        <v>144</v>
      </c>
      <c r="AE71" s="2">
        <v>0</v>
      </c>
      <c r="AF71" s="2">
        <v>35</v>
      </c>
      <c r="AG71" s="2">
        <v>38</v>
      </c>
      <c r="AH71" s="2">
        <v>35</v>
      </c>
      <c r="AI71" s="2">
        <v>0</v>
      </c>
      <c r="AJ71" s="2">
        <v>0</v>
      </c>
      <c r="AK71" s="2">
        <v>78</v>
      </c>
      <c r="AL71" s="2">
        <v>232</v>
      </c>
      <c r="AM71" s="2">
        <v>0</v>
      </c>
      <c r="AN71" s="2">
        <v>0</v>
      </c>
      <c r="AO71" s="2">
        <v>0</v>
      </c>
      <c r="AP71" s="2">
        <v>50</v>
      </c>
      <c r="AQ71" s="2">
        <v>35</v>
      </c>
      <c r="AR71" s="2">
        <v>0</v>
      </c>
      <c r="AS71" s="2">
        <v>0</v>
      </c>
      <c r="AT71" s="2">
        <v>50</v>
      </c>
      <c r="AU71" s="2">
        <v>35</v>
      </c>
      <c r="AV71" s="2">
        <v>48</v>
      </c>
      <c r="AW71" s="2">
        <v>47</v>
      </c>
      <c r="AX71" s="2">
        <v>42</v>
      </c>
      <c r="AY71" s="2">
        <v>1070</v>
      </c>
      <c r="AZ71" s="2">
        <v>0</v>
      </c>
      <c r="BA71" s="2">
        <v>0</v>
      </c>
      <c r="BB71" s="2">
        <v>39</v>
      </c>
      <c r="BC71" s="2">
        <v>30</v>
      </c>
      <c r="BD71" s="2">
        <v>0</v>
      </c>
      <c r="BE71" s="2">
        <v>81</v>
      </c>
      <c r="BF71" s="2">
        <v>0</v>
      </c>
      <c r="BG71" s="2">
        <v>56</v>
      </c>
      <c r="BH71" s="2">
        <v>66</v>
      </c>
      <c r="BI71" s="2">
        <v>125</v>
      </c>
      <c r="BJ71" s="2">
        <v>0</v>
      </c>
      <c r="BK71" s="2">
        <v>0</v>
      </c>
      <c r="BL71" s="2">
        <v>37</v>
      </c>
      <c r="BM71" s="2">
        <v>106</v>
      </c>
      <c r="BN71" s="2">
        <v>0</v>
      </c>
      <c r="BO71" s="2">
        <v>36</v>
      </c>
      <c r="BP71" s="2">
        <v>0</v>
      </c>
      <c r="BQ71" s="2">
        <v>52</v>
      </c>
      <c r="BR71" s="2">
        <v>0</v>
      </c>
      <c r="BS71" s="2">
        <v>55</v>
      </c>
      <c r="BT71" s="2">
        <v>0</v>
      </c>
      <c r="BU71" s="2">
        <v>0</v>
      </c>
      <c r="BV71" s="2">
        <v>63</v>
      </c>
      <c r="BW71" s="2">
        <v>0</v>
      </c>
      <c r="BX71" s="2">
        <v>0</v>
      </c>
      <c r="BY71" s="2">
        <v>136</v>
      </c>
      <c r="BZ71" s="2">
        <v>0</v>
      </c>
      <c r="CA71" s="2">
        <v>32</v>
      </c>
      <c r="CB71" s="2">
        <v>0</v>
      </c>
      <c r="CC71" s="2">
        <v>57</v>
      </c>
      <c r="CD71" s="2">
        <v>31</v>
      </c>
      <c r="CE71" s="2">
        <v>0</v>
      </c>
      <c r="CF71" s="2">
        <v>36</v>
      </c>
      <c r="CG71" s="2">
        <v>0</v>
      </c>
      <c r="CH71" s="2">
        <v>0</v>
      </c>
      <c r="CI71" s="2">
        <v>0</v>
      </c>
      <c r="CJ71" s="2">
        <v>0</v>
      </c>
      <c r="CK71" s="2">
        <v>30</v>
      </c>
      <c r="CL71" s="2">
        <v>0</v>
      </c>
      <c r="CM71" s="2">
        <v>0</v>
      </c>
      <c r="CN71" s="2">
        <v>0</v>
      </c>
      <c r="CO71" s="2">
        <v>67</v>
      </c>
      <c r="CP71" s="2">
        <v>41</v>
      </c>
      <c r="CQ71" s="2">
        <v>0</v>
      </c>
      <c r="CR71" s="2">
        <v>51</v>
      </c>
      <c r="CS71" s="2">
        <v>35</v>
      </c>
      <c r="CT71" s="2">
        <v>0</v>
      </c>
      <c r="CU71" s="2">
        <v>0</v>
      </c>
      <c r="CV71" s="2">
        <v>50</v>
      </c>
      <c r="CW71" s="2">
        <v>45</v>
      </c>
      <c r="CX71" s="2">
        <v>0</v>
      </c>
      <c r="CY71" s="2">
        <v>0</v>
      </c>
      <c r="CZ71" s="2">
        <v>51</v>
      </c>
      <c r="DA71" s="2">
        <v>0</v>
      </c>
      <c r="DB71" s="2">
        <v>42</v>
      </c>
      <c r="DC71" s="2">
        <v>60</v>
      </c>
      <c r="DD71" s="2">
        <v>0</v>
      </c>
      <c r="DE71" s="2">
        <v>0</v>
      </c>
      <c r="DF71" s="2">
        <v>0</v>
      </c>
      <c r="DG71" s="2">
        <v>38</v>
      </c>
      <c r="DH71" s="2">
        <v>43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34</v>
      </c>
      <c r="DO71" s="33">
        <v>3</v>
      </c>
    </row>
    <row r="72" spans="1:119">
      <c r="A72" s="2">
        <v>621</v>
      </c>
      <c r="B72" s="2">
        <v>0</v>
      </c>
      <c r="C72" s="2">
        <v>36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f t="shared" si="1"/>
        <v>36</v>
      </c>
    </row>
    <row r="73" spans="1:119" ht="15">
      <c r="A73" s="2">
        <v>623</v>
      </c>
      <c r="B73" s="2">
        <v>49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f t="shared" si="1"/>
        <v>49</v>
      </c>
      <c r="O73" s="3" t="s">
        <v>84</v>
      </c>
    </row>
    <row r="74" spans="1:119">
      <c r="A74" s="2">
        <v>636</v>
      </c>
      <c r="B74" s="2">
        <v>37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f t="shared" si="1"/>
        <v>37</v>
      </c>
      <c r="O74" s="2" t="s">
        <v>72</v>
      </c>
      <c r="P74" s="2" t="s">
        <v>73</v>
      </c>
      <c r="Q74" s="2" t="s">
        <v>74</v>
      </c>
      <c r="S74" s="35"/>
      <c r="T74" s="35" t="s">
        <v>75</v>
      </c>
      <c r="U74" s="35" t="s">
        <v>76</v>
      </c>
      <c r="V74" s="35" t="s">
        <v>77</v>
      </c>
      <c r="W74" s="35" t="s">
        <v>78</v>
      </c>
      <c r="X74" s="35" t="s">
        <v>79</v>
      </c>
      <c r="Y74" s="2" t="s">
        <v>83</v>
      </c>
      <c r="Z74" s="2" t="s">
        <v>80</v>
      </c>
      <c r="AA74" s="2" t="s">
        <v>81</v>
      </c>
      <c r="AB74" s="2" t="s">
        <v>82</v>
      </c>
    </row>
    <row r="75" spans="1:119">
      <c r="A75" s="2">
        <v>643</v>
      </c>
      <c r="B75" s="2">
        <v>43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f t="shared" si="1"/>
        <v>43</v>
      </c>
      <c r="O75" s="35">
        <v>1</v>
      </c>
      <c r="P75" s="35">
        <v>54443.9</v>
      </c>
      <c r="Q75" s="35">
        <v>74.150999999999996</v>
      </c>
      <c r="S75" s="35" t="s">
        <v>1</v>
      </c>
      <c r="T75" s="35">
        <v>-0.23766999999999999</v>
      </c>
      <c r="U75" s="35">
        <v>3.6825999999999999</v>
      </c>
      <c r="V75" s="35">
        <v>-0.29748000000000002</v>
      </c>
      <c r="W75" s="35">
        <v>-1.0141</v>
      </c>
      <c r="X75" s="35">
        <v>-0.49392999999999998</v>
      </c>
      <c r="Y75" s="33">
        <v>1</v>
      </c>
      <c r="Z75" s="2">
        <v>0.60843999999999998</v>
      </c>
      <c r="AA75" s="34">
        <v>2568500000000000</v>
      </c>
      <c r="AB75" s="34">
        <v>-2275300000000000</v>
      </c>
    </row>
    <row r="76" spans="1:119">
      <c r="A76" s="2">
        <v>646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30</v>
      </c>
      <c r="K76" s="2">
        <f t="shared" si="1"/>
        <v>30</v>
      </c>
      <c r="O76" s="35">
        <v>2</v>
      </c>
      <c r="P76" s="35">
        <v>9388.65</v>
      </c>
      <c r="Q76" s="35">
        <v>12.787000000000001</v>
      </c>
      <c r="S76" s="35" t="s">
        <v>1</v>
      </c>
      <c r="T76" s="35">
        <v>-0.65708</v>
      </c>
      <c r="U76" s="35">
        <v>0.86299000000000003</v>
      </c>
      <c r="V76" s="35">
        <v>2.5017999999999998</v>
      </c>
      <c r="W76" s="35">
        <v>-0.86358999999999997</v>
      </c>
      <c r="X76" s="35">
        <v>-0.61624999999999996</v>
      </c>
      <c r="Y76" s="33">
        <v>1</v>
      </c>
      <c r="Z76" s="2">
        <v>0.60457000000000005</v>
      </c>
      <c r="AA76" s="34">
        <v>2568500000000000</v>
      </c>
      <c r="AB76" s="34">
        <v>-2275300000000000</v>
      </c>
    </row>
    <row r="77" spans="1:119">
      <c r="A77" s="2">
        <v>655</v>
      </c>
      <c r="B77" s="2">
        <v>0</v>
      </c>
      <c r="C77" s="2">
        <v>0</v>
      </c>
      <c r="D77" s="2">
        <v>40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f t="shared" si="1"/>
        <v>40</v>
      </c>
      <c r="O77" s="35">
        <v>3</v>
      </c>
      <c r="P77" s="35">
        <v>4237.3999999999996</v>
      </c>
      <c r="Q77" s="35">
        <v>5.7712000000000003</v>
      </c>
      <c r="S77" s="35" t="s">
        <v>1</v>
      </c>
      <c r="T77" s="35">
        <v>-0.83359000000000005</v>
      </c>
      <c r="U77" s="35">
        <v>3.2936E-2</v>
      </c>
      <c r="V77" s="35">
        <v>-1.1598999999999999</v>
      </c>
      <c r="W77" s="35">
        <v>-2.1697000000000002</v>
      </c>
      <c r="X77" s="35">
        <v>-0.88929000000000002</v>
      </c>
      <c r="Y77" s="33">
        <v>1</v>
      </c>
      <c r="Z77" s="2">
        <v>0.90693000000000001</v>
      </c>
      <c r="AA77" s="34">
        <v>2568500000000000</v>
      </c>
      <c r="AB77" s="34">
        <v>-2275300000000000</v>
      </c>
    </row>
    <row r="78" spans="1:119">
      <c r="A78" s="2">
        <v>656</v>
      </c>
      <c r="B78" s="2">
        <v>0</v>
      </c>
      <c r="C78" s="2">
        <v>60</v>
      </c>
      <c r="D78" s="2">
        <v>0</v>
      </c>
      <c r="E78" s="2">
        <v>0</v>
      </c>
      <c r="F78" s="2">
        <v>0</v>
      </c>
      <c r="G78" s="2">
        <v>35</v>
      </c>
      <c r="H78" s="2">
        <v>0</v>
      </c>
      <c r="I78" s="2">
        <v>0</v>
      </c>
      <c r="J78" s="2">
        <v>0</v>
      </c>
      <c r="K78" s="2">
        <f t="shared" si="1"/>
        <v>95</v>
      </c>
      <c r="O78" s="35">
        <v>4</v>
      </c>
      <c r="P78" s="35">
        <v>3659.97</v>
      </c>
      <c r="Q78" s="35">
        <v>4.9847999999999999</v>
      </c>
      <c r="S78" s="35" t="s">
        <v>2</v>
      </c>
      <c r="T78" s="35">
        <v>-0.92337999999999998</v>
      </c>
      <c r="U78" s="35">
        <v>0.19911000000000001</v>
      </c>
      <c r="V78" s="35">
        <v>0.32940000000000003</v>
      </c>
      <c r="W78" s="35">
        <v>-1.0528</v>
      </c>
      <c r="X78" s="35">
        <v>-0.11117</v>
      </c>
      <c r="Y78" s="33">
        <v>2</v>
      </c>
      <c r="Z78" s="2">
        <v>-1.3934</v>
      </c>
      <c r="AA78" s="34">
        <v>589950000000000</v>
      </c>
      <c r="AB78" s="34">
        <v>-2363400000000000</v>
      </c>
    </row>
    <row r="79" spans="1:119">
      <c r="A79" s="2">
        <v>658</v>
      </c>
      <c r="B79" s="2">
        <v>79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f t="shared" si="1"/>
        <v>79</v>
      </c>
      <c r="O79" s="35">
        <v>5</v>
      </c>
      <c r="P79" s="35">
        <v>1191.47</v>
      </c>
      <c r="Q79" s="35">
        <v>1.6227</v>
      </c>
      <c r="S79" s="35" t="s">
        <v>2</v>
      </c>
      <c r="T79" s="35">
        <v>-0.94830000000000003</v>
      </c>
      <c r="U79" s="35">
        <v>0.21279999999999999</v>
      </c>
      <c r="V79" s="35">
        <v>0.40977000000000002</v>
      </c>
      <c r="W79" s="35">
        <v>-0.82648999999999995</v>
      </c>
      <c r="X79" s="35">
        <v>1.6635</v>
      </c>
      <c r="Y79" s="33">
        <v>2</v>
      </c>
      <c r="Z79" s="2">
        <v>2.1831999999999998</v>
      </c>
      <c r="AA79" s="34">
        <v>589950000000000</v>
      </c>
      <c r="AB79" s="34">
        <v>-2363400000000000</v>
      </c>
    </row>
    <row r="80" spans="1:119">
      <c r="A80" s="2">
        <v>659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67</v>
      </c>
      <c r="K80" s="2">
        <f t="shared" si="1"/>
        <v>67</v>
      </c>
      <c r="O80" s="2">
        <v>6</v>
      </c>
      <c r="P80" s="2">
        <v>501.72800000000001</v>
      </c>
      <c r="Q80" s="2">
        <v>0.68333999999999995</v>
      </c>
      <c r="S80" s="35" t="s">
        <v>2</v>
      </c>
      <c r="T80" s="35">
        <v>-0.80466000000000004</v>
      </c>
      <c r="U80" s="35">
        <v>0.61597999999999997</v>
      </c>
      <c r="V80" s="35">
        <v>0.67869999999999997</v>
      </c>
      <c r="W80" s="35">
        <v>-1.0921000000000001</v>
      </c>
      <c r="X80" s="35">
        <v>-2.2866</v>
      </c>
      <c r="Y80" s="33">
        <v>2</v>
      </c>
      <c r="Z80" s="2">
        <v>1.9166000000000001</v>
      </c>
      <c r="AA80" s="34">
        <v>589950000000000</v>
      </c>
      <c r="AB80" s="34">
        <v>-2363400000000000</v>
      </c>
    </row>
    <row r="81" spans="1:28">
      <c r="A81" s="2">
        <v>665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41</v>
      </c>
      <c r="K81" s="2">
        <f t="shared" si="1"/>
        <v>41</v>
      </c>
      <c r="O81" s="2">
        <v>7</v>
      </c>
      <c r="P81" s="34">
        <v>2.52701E-28</v>
      </c>
      <c r="Q81" s="34">
        <v>3.4416999999999998E-31</v>
      </c>
      <c r="S81" s="35" t="s">
        <v>3</v>
      </c>
      <c r="T81" s="35">
        <v>0.13062000000000001</v>
      </c>
      <c r="U81" s="35">
        <v>-1.2536</v>
      </c>
      <c r="V81" s="35">
        <v>-0.30324000000000001</v>
      </c>
      <c r="W81" s="35">
        <v>0.64515</v>
      </c>
      <c r="X81" s="35">
        <v>1.0744</v>
      </c>
      <c r="Y81" s="33">
        <v>3</v>
      </c>
      <c r="Z81" s="2">
        <v>-1.6057999999999999</v>
      </c>
      <c r="AA81" s="34">
        <v>-3158400000000000</v>
      </c>
      <c r="AB81" s="34">
        <v>4638700000000000</v>
      </c>
    </row>
    <row r="82" spans="1:28">
      <c r="A82" s="2">
        <v>682</v>
      </c>
      <c r="B82" s="2">
        <v>33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f t="shared" si="1"/>
        <v>33</v>
      </c>
      <c r="O82" s="2">
        <v>8</v>
      </c>
      <c r="P82" s="34">
        <v>1.2920900000000001E-28</v>
      </c>
      <c r="Q82" s="34">
        <v>1.7597999999999999E-31</v>
      </c>
      <c r="S82" s="35" t="s">
        <v>3</v>
      </c>
      <c r="T82" s="35">
        <v>0.53749999999999998</v>
      </c>
      <c r="U82" s="35">
        <v>-2.1859999999999999</v>
      </c>
      <c r="V82" s="35">
        <v>-1.3974</v>
      </c>
      <c r="W82" s="35">
        <v>4.3337000000000003</v>
      </c>
      <c r="X82" s="35">
        <v>0.67166999999999999</v>
      </c>
      <c r="Y82" s="33">
        <v>3</v>
      </c>
      <c r="Z82" s="2">
        <v>-1.6084000000000001</v>
      </c>
      <c r="AA82" s="34">
        <v>-3158400000000000</v>
      </c>
      <c r="AB82" s="34">
        <v>4638700000000000</v>
      </c>
    </row>
    <row r="83" spans="1:28">
      <c r="A83" s="2">
        <v>683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51</v>
      </c>
      <c r="K83" s="2">
        <f t="shared" si="1"/>
        <v>51</v>
      </c>
      <c r="S83" s="35" t="s">
        <v>3</v>
      </c>
      <c r="T83" s="35">
        <v>3.7366000000000001</v>
      </c>
      <c r="U83" s="35">
        <v>-2.1667999999999998</v>
      </c>
      <c r="V83" s="35">
        <v>-0.76163999999999998</v>
      </c>
      <c r="W83" s="35">
        <v>2.04</v>
      </c>
      <c r="X83" s="35">
        <v>0.98770999999999998</v>
      </c>
      <c r="Y83" s="33">
        <v>3</v>
      </c>
      <c r="Z83" s="2">
        <v>-1.6122000000000001</v>
      </c>
      <c r="AA83" s="34">
        <v>-3158400000000000</v>
      </c>
      <c r="AB83" s="34">
        <v>4638700000000000</v>
      </c>
    </row>
    <row r="84" spans="1:28">
      <c r="A84" s="2">
        <v>687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35</v>
      </c>
      <c r="K84" s="2">
        <f t="shared" si="1"/>
        <v>35</v>
      </c>
    </row>
    <row r="85" spans="1:28">
      <c r="A85" s="2">
        <v>693</v>
      </c>
      <c r="B85" s="2">
        <v>0</v>
      </c>
      <c r="C85" s="2">
        <v>45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f t="shared" si="1"/>
        <v>45</v>
      </c>
      <c r="R85" s="35" t="s">
        <v>85</v>
      </c>
      <c r="S85" s="35">
        <v>-0.23766999999999999</v>
      </c>
    </row>
    <row r="86" spans="1:28">
      <c r="A86" s="2">
        <v>696</v>
      </c>
      <c r="B86" s="2">
        <v>41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f t="shared" si="1"/>
        <v>41</v>
      </c>
      <c r="R86" s="35" t="s">
        <v>85</v>
      </c>
      <c r="S86" s="35">
        <v>-0.65708</v>
      </c>
    </row>
    <row r="87" spans="1:28">
      <c r="A87" s="2">
        <v>697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50</v>
      </c>
      <c r="K87" s="2">
        <f t="shared" si="1"/>
        <v>50</v>
      </c>
      <c r="R87" s="35" t="s">
        <v>85</v>
      </c>
      <c r="S87" s="35">
        <v>-0.83359000000000005</v>
      </c>
    </row>
    <row r="88" spans="1:28">
      <c r="A88" s="2">
        <v>699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45</v>
      </c>
      <c r="K88" s="2">
        <f t="shared" si="1"/>
        <v>45</v>
      </c>
      <c r="R88" s="35" t="s">
        <v>85</v>
      </c>
      <c r="S88" s="35">
        <v>3.6825999999999999</v>
      </c>
    </row>
    <row r="89" spans="1:28">
      <c r="A89" s="2">
        <v>718</v>
      </c>
      <c r="B89" s="2">
        <v>0</v>
      </c>
      <c r="C89" s="2">
        <v>41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f t="shared" si="1"/>
        <v>41</v>
      </c>
      <c r="R89" s="35" t="s">
        <v>85</v>
      </c>
      <c r="S89" s="35">
        <v>0.86299000000000003</v>
      </c>
    </row>
    <row r="90" spans="1:28">
      <c r="A90" s="2">
        <v>721</v>
      </c>
      <c r="B90" s="2">
        <v>52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31</v>
      </c>
      <c r="I90" s="2">
        <v>0</v>
      </c>
      <c r="J90" s="2">
        <v>0</v>
      </c>
      <c r="K90" s="2">
        <f t="shared" si="1"/>
        <v>83</v>
      </c>
      <c r="R90" s="35" t="s">
        <v>85</v>
      </c>
      <c r="S90" s="35">
        <v>3.2936E-2</v>
      </c>
    </row>
    <row r="91" spans="1:28">
      <c r="A91" s="2">
        <v>722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51</v>
      </c>
      <c r="K91" s="2">
        <f t="shared" si="1"/>
        <v>51</v>
      </c>
      <c r="R91" s="35" t="s">
        <v>85</v>
      </c>
      <c r="S91" s="35">
        <v>-0.29748000000000002</v>
      </c>
    </row>
    <row r="92" spans="1:28">
      <c r="A92" s="2">
        <v>726</v>
      </c>
      <c r="B92" s="2">
        <v>35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f t="shared" si="1"/>
        <v>35</v>
      </c>
      <c r="R92" s="35" t="s">
        <v>85</v>
      </c>
      <c r="S92" s="35">
        <v>2.5017999999999998</v>
      </c>
    </row>
    <row r="93" spans="1:28">
      <c r="A93" s="2">
        <v>728</v>
      </c>
      <c r="B93" s="2">
        <v>33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42</v>
      </c>
      <c r="K93" s="2">
        <f t="shared" si="1"/>
        <v>75</v>
      </c>
      <c r="R93" s="35" t="s">
        <v>85</v>
      </c>
      <c r="S93" s="35">
        <v>-1.1598999999999999</v>
      </c>
    </row>
    <row r="94" spans="1:28">
      <c r="A94" s="2">
        <v>756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60</v>
      </c>
      <c r="K94" s="2">
        <f t="shared" si="1"/>
        <v>60</v>
      </c>
      <c r="R94" s="35" t="s">
        <v>85</v>
      </c>
      <c r="S94" s="35">
        <v>-1.0141</v>
      </c>
    </row>
    <row r="95" spans="1:28">
      <c r="A95" s="2">
        <v>838</v>
      </c>
      <c r="B95" s="2">
        <v>0</v>
      </c>
      <c r="C95" s="2">
        <v>0</v>
      </c>
      <c r="D95" s="2">
        <v>34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f t="shared" si="1"/>
        <v>34</v>
      </c>
      <c r="R95" s="35" t="s">
        <v>85</v>
      </c>
      <c r="S95" s="35">
        <v>-0.86358999999999997</v>
      </c>
    </row>
    <row r="96" spans="1:28">
      <c r="A96" s="2">
        <v>839</v>
      </c>
      <c r="B96" s="2">
        <v>0</v>
      </c>
      <c r="C96" s="2">
        <v>39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f t="shared" si="1"/>
        <v>39</v>
      </c>
      <c r="R96" s="35" t="s">
        <v>85</v>
      </c>
      <c r="S96" s="35">
        <v>-2.1697000000000002</v>
      </c>
    </row>
    <row r="97" spans="1:19">
      <c r="A97" s="2">
        <v>844</v>
      </c>
      <c r="B97" s="2">
        <v>63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f t="shared" si="1"/>
        <v>63</v>
      </c>
      <c r="R97" s="35" t="s">
        <v>85</v>
      </c>
      <c r="S97" s="35">
        <v>-0.49392999999999998</v>
      </c>
    </row>
    <row r="98" spans="1:19">
      <c r="A98" s="2">
        <v>847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38</v>
      </c>
      <c r="K98" s="2">
        <f t="shared" si="1"/>
        <v>38</v>
      </c>
      <c r="R98" s="35" t="s">
        <v>85</v>
      </c>
      <c r="S98" s="35">
        <v>-0.61624999999999996</v>
      </c>
    </row>
    <row r="99" spans="1:19">
      <c r="A99" s="2">
        <v>849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43</v>
      </c>
      <c r="K99" s="2">
        <f t="shared" si="1"/>
        <v>43</v>
      </c>
      <c r="R99" s="35" t="s">
        <v>85</v>
      </c>
      <c r="S99" s="35">
        <v>-0.88929000000000002</v>
      </c>
    </row>
    <row r="100" spans="1:19">
      <c r="A100" s="2">
        <v>877</v>
      </c>
      <c r="B100" s="2">
        <v>43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f t="shared" si="1"/>
        <v>43</v>
      </c>
      <c r="R100" s="35" t="s">
        <v>86</v>
      </c>
      <c r="S100" s="35">
        <v>-0.92337999999999998</v>
      </c>
    </row>
    <row r="101" spans="1:19">
      <c r="A101" s="2">
        <v>891</v>
      </c>
      <c r="B101" s="2">
        <v>32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f t="shared" si="1"/>
        <v>32</v>
      </c>
      <c r="R101" s="35" t="s">
        <v>86</v>
      </c>
      <c r="S101" s="35">
        <v>-0.94830000000000003</v>
      </c>
    </row>
    <row r="102" spans="1:19">
      <c r="A102" s="2">
        <v>894</v>
      </c>
      <c r="B102" s="2">
        <v>0</v>
      </c>
      <c r="C102" s="2">
        <v>0</v>
      </c>
      <c r="D102" s="2">
        <v>45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f t="shared" si="1"/>
        <v>45</v>
      </c>
      <c r="R102" s="35" t="s">
        <v>86</v>
      </c>
      <c r="S102" s="35">
        <v>-0.80466000000000004</v>
      </c>
    </row>
    <row r="103" spans="1:19">
      <c r="A103" s="2">
        <v>895</v>
      </c>
      <c r="B103" s="2">
        <v>0</v>
      </c>
      <c r="C103" s="2">
        <v>52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f t="shared" si="1"/>
        <v>52</v>
      </c>
      <c r="R103" s="35" t="s">
        <v>86</v>
      </c>
      <c r="S103" s="35">
        <v>0.19911000000000001</v>
      </c>
    </row>
    <row r="104" spans="1:19">
      <c r="A104" s="2">
        <v>901</v>
      </c>
      <c r="B104" s="2">
        <v>79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f t="shared" si="1"/>
        <v>79</v>
      </c>
      <c r="R104" s="35" t="s">
        <v>86</v>
      </c>
      <c r="S104" s="35">
        <v>0.21279999999999999</v>
      </c>
    </row>
    <row r="105" spans="1:19">
      <c r="A105" s="2">
        <v>903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34</v>
      </c>
      <c r="K105" s="2">
        <f t="shared" si="1"/>
        <v>34</v>
      </c>
      <c r="R105" s="35" t="s">
        <v>86</v>
      </c>
      <c r="S105" s="35">
        <v>0.61597999999999997</v>
      </c>
    </row>
    <row r="106" spans="1:19">
      <c r="B106" s="2">
        <v>2842</v>
      </c>
      <c r="C106" s="2">
        <v>1350</v>
      </c>
      <c r="D106" s="2">
        <v>762</v>
      </c>
      <c r="E106" s="2">
        <v>305</v>
      </c>
      <c r="F106" s="2">
        <v>388</v>
      </c>
      <c r="G106" s="2">
        <v>634</v>
      </c>
      <c r="H106" s="2">
        <v>751</v>
      </c>
      <c r="I106" s="2">
        <v>1039</v>
      </c>
      <c r="J106" s="2">
        <v>4090</v>
      </c>
      <c r="R106" s="35" t="s">
        <v>86</v>
      </c>
      <c r="S106" s="35">
        <v>0.32940000000000003</v>
      </c>
    </row>
    <row r="107" spans="1:19">
      <c r="B107" s="2">
        <v>2842</v>
      </c>
      <c r="C107" s="2">
        <v>1350</v>
      </c>
      <c r="D107" s="2">
        <v>762</v>
      </c>
      <c r="E107" s="2">
        <v>305</v>
      </c>
      <c r="F107" s="2">
        <v>388</v>
      </c>
      <c r="G107" s="2">
        <v>634</v>
      </c>
      <c r="H107" s="2">
        <v>751</v>
      </c>
      <c r="I107" s="2">
        <v>1039</v>
      </c>
      <c r="J107" s="2">
        <v>4090</v>
      </c>
      <c r="R107" s="35" t="s">
        <v>86</v>
      </c>
      <c r="S107" s="35">
        <v>0.40977000000000002</v>
      </c>
    </row>
    <row r="108" spans="1:19">
      <c r="R108" s="35" t="s">
        <v>86</v>
      </c>
      <c r="S108" s="35">
        <v>0.67869999999999997</v>
      </c>
    </row>
    <row r="109" spans="1:19">
      <c r="R109" s="35" t="s">
        <v>86</v>
      </c>
      <c r="S109" s="35">
        <v>-1.0528</v>
      </c>
    </row>
    <row r="110" spans="1:19">
      <c r="R110" s="35" t="s">
        <v>86</v>
      </c>
      <c r="S110" s="35">
        <v>-0.82648999999999995</v>
      </c>
    </row>
    <row r="111" spans="1:19">
      <c r="R111" s="35" t="s">
        <v>86</v>
      </c>
      <c r="S111" s="35">
        <v>-1.0921000000000001</v>
      </c>
    </row>
    <row r="112" spans="1:19">
      <c r="R112" s="35" t="s">
        <v>86</v>
      </c>
      <c r="S112" s="35">
        <v>-0.11117</v>
      </c>
    </row>
    <row r="113" spans="18:19">
      <c r="R113" s="35" t="s">
        <v>86</v>
      </c>
      <c r="S113" s="35">
        <v>1.6635</v>
      </c>
    </row>
    <row r="114" spans="18:19">
      <c r="R114" s="35" t="s">
        <v>86</v>
      </c>
      <c r="S114" s="35">
        <v>-2.2866</v>
      </c>
    </row>
    <row r="115" spans="18:19">
      <c r="R115" s="35" t="s">
        <v>87</v>
      </c>
      <c r="S115" s="35">
        <v>0.13062000000000001</v>
      </c>
    </row>
    <row r="116" spans="18:19">
      <c r="R116" s="35" t="s">
        <v>87</v>
      </c>
      <c r="S116" s="35">
        <v>0.53749999999999998</v>
      </c>
    </row>
    <row r="117" spans="18:19">
      <c r="R117" s="35" t="s">
        <v>87</v>
      </c>
      <c r="S117" s="35">
        <v>3.7366000000000001</v>
      </c>
    </row>
    <row r="118" spans="18:19">
      <c r="R118" s="35" t="s">
        <v>87</v>
      </c>
      <c r="S118" s="35">
        <v>-1.2536</v>
      </c>
    </row>
    <row r="119" spans="18:19">
      <c r="R119" s="35" t="s">
        <v>87</v>
      </c>
      <c r="S119" s="35">
        <v>-2.1859999999999999</v>
      </c>
    </row>
    <row r="120" spans="18:19">
      <c r="R120" s="35" t="s">
        <v>87</v>
      </c>
      <c r="S120" s="35">
        <v>-2.1667999999999998</v>
      </c>
    </row>
    <row r="121" spans="18:19">
      <c r="R121" s="35" t="s">
        <v>87</v>
      </c>
      <c r="S121" s="35">
        <v>-0.30324000000000001</v>
      </c>
    </row>
    <row r="122" spans="18:19">
      <c r="R122" s="35" t="s">
        <v>87</v>
      </c>
      <c r="S122" s="35">
        <v>-1.3974</v>
      </c>
    </row>
    <row r="123" spans="18:19">
      <c r="R123" s="35" t="s">
        <v>87</v>
      </c>
      <c r="S123" s="35">
        <v>-0.76163999999999998</v>
      </c>
    </row>
    <row r="124" spans="18:19">
      <c r="R124" s="35" t="s">
        <v>87</v>
      </c>
      <c r="S124" s="35">
        <v>0.64515</v>
      </c>
    </row>
    <row r="125" spans="18:19">
      <c r="R125" s="35" t="s">
        <v>87</v>
      </c>
      <c r="S125" s="35">
        <v>4.3337000000000003</v>
      </c>
    </row>
    <row r="126" spans="18:19">
      <c r="R126" s="35" t="s">
        <v>87</v>
      </c>
      <c r="S126" s="35">
        <v>2.04</v>
      </c>
    </row>
    <row r="127" spans="18:19">
      <c r="R127" s="35" t="s">
        <v>87</v>
      </c>
      <c r="S127" s="35">
        <v>1.0744</v>
      </c>
    </row>
    <row r="128" spans="18:19">
      <c r="R128" s="35" t="s">
        <v>87</v>
      </c>
      <c r="S128" s="35">
        <v>0.67166999999999999</v>
      </c>
    </row>
    <row r="129" spans="18:19">
      <c r="R129" s="35" t="s">
        <v>87</v>
      </c>
      <c r="S129" s="35">
        <v>0.98770999999999998</v>
      </c>
    </row>
  </sheetData>
  <conditionalFormatting sqref="B2:J2">
    <cfRule type="duplicateValues" dxfId="21" priority="64"/>
  </conditionalFormatting>
  <conditionalFormatting sqref="O63:O71">
    <cfRule type="duplicateValues" dxfId="2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832C-C810-4C93-82F7-105C366B159F}">
  <dimension ref="A1:X84"/>
  <sheetViews>
    <sheetView workbookViewId="0">
      <selection activeCell="S29" sqref="S29"/>
    </sheetView>
  </sheetViews>
  <sheetFormatPr defaultColWidth="9.140625" defaultRowHeight="14.25"/>
  <cols>
    <col min="1" max="16384" width="9.140625" style="2"/>
  </cols>
  <sheetData>
    <row r="1" spans="1:24" ht="15">
      <c r="A1" s="4" t="s">
        <v>9</v>
      </c>
      <c r="B1" s="4"/>
      <c r="C1" s="4" t="s">
        <v>9</v>
      </c>
      <c r="D1" s="4"/>
      <c r="E1" s="4" t="s">
        <v>9</v>
      </c>
      <c r="F1" s="4"/>
      <c r="G1" s="4" t="s">
        <v>10</v>
      </c>
      <c r="H1" s="4"/>
      <c r="I1" s="4" t="s">
        <v>10</v>
      </c>
      <c r="J1" s="4"/>
      <c r="K1" s="4" t="s">
        <v>10</v>
      </c>
      <c r="L1" s="4"/>
      <c r="M1" s="4" t="s">
        <v>11</v>
      </c>
      <c r="N1" s="4"/>
      <c r="O1" s="4" t="s">
        <v>11</v>
      </c>
      <c r="P1" s="4"/>
      <c r="Q1" s="4" t="s">
        <v>11</v>
      </c>
      <c r="R1" s="4"/>
      <c r="V1" s="2" t="s">
        <v>85</v>
      </c>
      <c r="W1" s="2" t="s">
        <v>86</v>
      </c>
      <c r="X1" s="2" t="s">
        <v>87</v>
      </c>
    </row>
    <row r="2" spans="1:24" ht="15">
      <c r="A2" s="4" t="s">
        <v>43</v>
      </c>
      <c r="B2" s="4" t="s">
        <v>34</v>
      </c>
      <c r="C2" s="4" t="s">
        <v>44</v>
      </c>
      <c r="D2" s="4" t="s">
        <v>34</v>
      </c>
      <c r="E2" s="4" t="s">
        <v>45</v>
      </c>
      <c r="F2" s="4" t="s">
        <v>34</v>
      </c>
      <c r="G2" s="4" t="s">
        <v>46</v>
      </c>
      <c r="H2" s="4" t="s">
        <v>34</v>
      </c>
      <c r="I2" s="4" t="s">
        <v>47</v>
      </c>
      <c r="J2" s="4" t="s">
        <v>34</v>
      </c>
      <c r="K2" s="4" t="s">
        <v>48</v>
      </c>
      <c r="L2" s="4" t="s">
        <v>34</v>
      </c>
      <c r="M2" s="4" t="s">
        <v>49</v>
      </c>
      <c r="N2" s="4" t="s">
        <v>34</v>
      </c>
      <c r="O2" s="4" t="s">
        <v>50</v>
      </c>
      <c r="P2" s="4" t="s">
        <v>34</v>
      </c>
      <c r="Q2" s="4" t="s">
        <v>51</v>
      </c>
      <c r="R2" s="4" t="s">
        <v>34</v>
      </c>
      <c r="V2" s="2">
        <v>226</v>
      </c>
      <c r="W2" s="2">
        <v>388</v>
      </c>
      <c r="X2" s="2">
        <v>388</v>
      </c>
    </row>
    <row r="3" spans="1:24">
      <c r="A3" s="2">
        <v>422</v>
      </c>
      <c r="B3" s="2">
        <v>34</v>
      </c>
      <c r="C3" s="2">
        <v>450</v>
      </c>
      <c r="D3" s="2">
        <v>32</v>
      </c>
      <c r="E3" s="2">
        <v>226</v>
      </c>
      <c r="F3" s="2">
        <v>34</v>
      </c>
      <c r="G3" s="2">
        <v>388</v>
      </c>
      <c r="H3" s="2">
        <v>84</v>
      </c>
      <c r="I3" s="2">
        <v>388</v>
      </c>
      <c r="J3" s="2">
        <v>48</v>
      </c>
      <c r="K3" s="2">
        <v>495</v>
      </c>
      <c r="L3" s="2">
        <v>77</v>
      </c>
      <c r="M3" s="2">
        <v>495</v>
      </c>
      <c r="N3" s="2">
        <v>51</v>
      </c>
      <c r="O3" s="2">
        <v>388</v>
      </c>
      <c r="P3" s="2">
        <v>30</v>
      </c>
      <c r="Q3" s="2">
        <v>422</v>
      </c>
      <c r="R3" s="2">
        <v>180</v>
      </c>
      <c r="V3" s="2">
        <v>388</v>
      </c>
      <c r="W3" s="2">
        <v>418</v>
      </c>
      <c r="X3" s="2">
        <v>422</v>
      </c>
    </row>
    <row r="4" spans="1:24">
      <c r="A4" s="2">
        <v>436</v>
      </c>
      <c r="B4" s="2">
        <v>43</v>
      </c>
      <c r="C4" s="2">
        <v>495</v>
      </c>
      <c r="D4" s="2">
        <v>38</v>
      </c>
      <c r="E4" s="2">
        <v>388</v>
      </c>
      <c r="F4" s="2">
        <v>34</v>
      </c>
      <c r="G4" s="2">
        <v>434</v>
      </c>
      <c r="H4" s="2">
        <v>49</v>
      </c>
      <c r="I4" s="2">
        <v>418</v>
      </c>
      <c r="J4" s="2">
        <v>43</v>
      </c>
      <c r="K4" s="2">
        <v>519</v>
      </c>
      <c r="L4" s="2">
        <v>81</v>
      </c>
      <c r="M4" s="2">
        <v>518</v>
      </c>
      <c r="N4" s="2">
        <v>113</v>
      </c>
      <c r="O4" s="2">
        <v>437</v>
      </c>
      <c r="P4" s="2">
        <v>54</v>
      </c>
      <c r="Q4" s="2">
        <v>494</v>
      </c>
      <c r="R4" s="2">
        <v>56</v>
      </c>
      <c r="V4" s="2">
        <v>422</v>
      </c>
      <c r="W4" s="2">
        <v>434</v>
      </c>
      <c r="X4" s="2">
        <v>437</v>
      </c>
    </row>
    <row r="5" spans="1:24">
      <c r="A5" s="2">
        <v>495</v>
      </c>
      <c r="B5" s="2">
        <v>96</v>
      </c>
      <c r="C5" s="2">
        <v>525</v>
      </c>
      <c r="D5" s="2">
        <v>106</v>
      </c>
      <c r="E5" s="2">
        <v>423</v>
      </c>
      <c r="F5" s="2">
        <v>84</v>
      </c>
      <c r="G5" s="2">
        <v>437</v>
      </c>
      <c r="H5" s="2">
        <v>82</v>
      </c>
      <c r="I5" s="2">
        <v>437</v>
      </c>
      <c r="J5" s="2">
        <v>58</v>
      </c>
      <c r="K5" s="2">
        <v>525</v>
      </c>
      <c r="L5" s="2">
        <v>207</v>
      </c>
      <c r="M5" s="2">
        <v>525</v>
      </c>
      <c r="N5" s="2">
        <v>206</v>
      </c>
      <c r="O5" s="2">
        <v>494</v>
      </c>
      <c r="P5" s="2">
        <v>101</v>
      </c>
      <c r="Q5" s="2">
        <v>517</v>
      </c>
      <c r="R5" s="2">
        <v>453</v>
      </c>
      <c r="V5" s="2">
        <v>423</v>
      </c>
      <c r="W5" s="2">
        <v>437</v>
      </c>
      <c r="X5" s="2">
        <v>494</v>
      </c>
    </row>
    <row r="6" spans="1:24">
      <c r="A6" s="2">
        <v>520</v>
      </c>
      <c r="B6" s="2">
        <v>123</v>
      </c>
      <c r="C6" s="2">
        <v>542</v>
      </c>
      <c r="D6" s="2">
        <v>49</v>
      </c>
      <c r="E6" s="2">
        <v>437</v>
      </c>
      <c r="F6" s="2">
        <v>45</v>
      </c>
      <c r="G6" s="2">
        <v>458</v>
      </c>
      <c r="H6" s="2">
        <v>55</v>
      </c>
      <c r="I6" s="2">
        <v>439</v>
      </c>
      <c r="J6" s="2">
        <v>57</v>
      </c>
      <c r="K6" s="2">
        <v>529</v>
      </c>
      <c r="L6" s="2">
        <v>70</v>
      </c>
      <c r="M6" s="2">
        <v>542</v>
      </c>
      <c r="N6" s="2">
        <v>420</v>
      </c>
      <c r="O6" s="2">
        <v>518</v>
      </c>
      <c r="P6" s="2">
        <v>112</v>
      </c>
      <c r="Q6" s="2">
        <v>524</v>
      </c>
      <c r="R6" s="2">
        <v>227</v>
      </c>
      <c r="V6" s="2">
        <v>436</v>
      </c>
      <c r="W6" s="2">
        <v>439</v>
      </c>
      <c r="X6" s="2">
        <v>495</v>
      </c>
    </row>
    <row r="7" spans="1:24">
      <c r="A7" s="2">
        <v>526</v>
      </c>
      <c r="B7" s="2">
        <v>202</v>
      </c>
      <c r="C7" s="2">
        <v>607</v>
      </c>
      <c r="D7" s="2">
        <v>129</v>
      </c>
      <c r="E7" s="2">
        <v>495</v>
      </c>
      <c r="F7" s="2">
        <v>142</v>
      </c>
      <c r="G7" s="2">
        <v>485</v>
      </c>
      <c r="H7" s="2">
        <v>38</v>
      </c>
      <c r="I7" s="2">
        <v>458</v>
      </c>
      <c r="J7" s="2">
        <v>51</v>
      </c>
      <c r="K7" s="2">
        <v>542</v>
      </c>
      <c r="L7" s="2">
        <v>88</v>
      </c>
      <c r="M7" s="2">
        <v>598</v>
      </c>
      <c r="N7" s="2">
        <v>92</v>
      </c>
      <c r="O7" s="2">
        <v>525</v>
      </c>
      <c r="P7" s="2">
        <v>350</v>
      </c>
      <c r="Q7" s="2">
        <v>537</v>
      </c>
      <c r="R7" s="2">
        <v>47</v>
      </c>
      <c r="V7" s="2">
        <v>437</v>
      </c>
      <c r="W7" s="2">
        <v>458</v>
      </c>
      <c r="X7" s="2">
        <v>517</v>
      </c>
    </row>
    <row r="8" spans="1:24">
      <c r="A8" s="2">
        <v>538</v>
      </c>
      <c r="B8" s="2">
        <v>40</v>
      </c>
      <c r="C8" s="2">
        <v>638</v>
      </c>
      <c r="D8" s="2">
        <v>179</v>
      </c>
      <c r="E8" s="2">
        <v>518</v>
      </c>
      <c r="F8" s="2">
        <v>171</v>
      </c>
      <c r="G8" s="2">
        <v>495</v>
      </c>
      <c r="H8" s="2">
        <v>308</v>
      </c>
      <c r="I8" s="2">
        <v>495</v>
      </c>
      <c r="J8" s="2">
        <v>226</v>
      </c>
      <c r="K8" s="2">
        <v>549</v>
      </c>
      <c r="L8" s="2">
        <v>49</v>
      </c>
      <c r="M8" s="2">
        <v>605</v>
      </c>
      <c r="N8" s="2">
        <v>160</v>
      </c>
      <c r="O8" s="2">
        <v>542</v>
      </c>
      <c r="P8" s="2">
        <v>291</v>
      </c>
      <c r="Q8" s="2">
        <v>541</v>
      </c>
      <c r="R8" s="2">
        <v>351</v>
      </c>
      <c r="V8" s="2">
        <v>450</v>
      </c>
      <c r="W8" s="2">
        <v>485</v>
      </c>
      <c r="X8" s="2">
        <v>518</v>
      </c>
    </row>
    <row r="9" spans="1:24">
      <c r="A9" s="2">
        <v>543</v>
      </c>
      <c r="B9" s="2">
        <v>77</v>
      </c>
      <c r="C9" s="2">
        <v>686</v>
      </c>
      <c r="D9" s="2">
        <v>92</v>
      </c>
      <c r="E9" s="2">
        <v>520</v>
      </c>
      <c r="F9" s="2">
        <v>108</v>
      </c>
      <c r="G9" s="2">
        <v>518</v>
      </c>
      <c r="H9" s="2">
        <v>458</v>
      </c>
      <c r="I9" s="2">
        <v>518</v>
      </c>
      <c r="J9" s="2">
        <v>195</v>
      </c>
      <c r="K9" s="2">
        <v>579</v>
      </c>
      <c r="L9" s="2">
        <v>40</v>
      </c>
      <c r="M9" s="2">
        <v>622</v>
      </c>
      <c r="N9" s="2">
        <v>484</v>
      </c>
      <c r="O9" s="2">
        <v>550</v>
      </c>
      <c r="P9" s="2">
        <v>48</v>
      </c>
      <c r="Q9" s="2">
        <v>548</v>
      </c>
      <c r="R9" s="2">
        <v>53</v>
      </c>
      <c r="V9" s="2">
        <v>495</v>
      </c>
      <c r="W9" s="2">
        <v>495</v>
      </c>
      <c r="X9" s="2">
        <v>524</v>
      </c>
    </row>
    <row r="10" spans="1:24">
      <c r="A10" s="2">
        <v>551</v>
      </c>
      <c r="B10" s="2">
        <v>73</v>
      </c>
      <c r="E10" s="2">
        <v>525</v>
      </c>
      <c r="F10" s="2">
        <v>462</v>
      </c>
      <c r="G10" s="2">
        <v>525</v>
      </c>
      <c r="H10" s="2">
        <v>1066</v>
      </c>
      <c r="I10" s="2">
        <v>520</v>
      </c>
      <c r="J10" s="2">
        <v>97</v>
      </c>
      <c r="K10" s="2">
        <v>588</v>
      </c>
      <c r="L10" s="2">
        <v>31</v>
      </c>
      <c r="M10" s="2">
        <v>636</v>
      </c>
      <c r="N10" s="2">
        <v>445</v>
      </c>
      <c r="O10" s="2">
        <v>555</v>
      </c>
      <c r="P10" s="2">
        <v>112</v>
      </c>
      <c r="Q10" s="2">
        <v>554</v>
      </c>
      <c r="R10" s="2">
        <v>45</v>
      </c>
      <c r="V10" s="2">
        <v>518</v>
      </c>
      <c r="W10" s="2">
        <v>518</v>
      </c>
      <c r="X10" s="2">
        <v>525</v>
      </c>
    </row>
    <row r="11" spans="1:24">
      <c r="A11" s="2">
        <v>567</v>
      </c>
      <c r="B11" s="2">
        <v>55</v>
      </c>
      <c r="E11" s="2">
        <v>529</v>
      </c>
      <c r="F11" s="2">
        <v>31</v>
      </c>
      <c r="G11" s="2">
        <v>534</v>
      </c>
      <c r="H11" s="2">
        <v>72</v>
      </c>
      <c r="I11" s="2">
        <v>525</v>
      </c>
      <c r="J11" s="2">
        <v>922</v>
      </c>
      <c r="K11" s="2">
        <v>604</v>
      </c>
      <c r="L11" s="2">
        <v>236</v>
      </c>
      <c r="M11" s="2">
        <v>683</v>
      </c>
      <c r="N11" s="2">
        <v>64</v>
      </c>
      <c r="O11" s="2">
        <v>578</v>
      </c>
      <c r="P11" s="2">
        <v>43</v>
      </c>
      <c r="Q11" s="2">
        <v>596</v>
      </c>
      <c r="R11" s="2">
        <v>86</v>
      </c>
      <c r="V11" s="2">
        <v>520</v>
      </c>
      <c r="W11" s="2">
        <v>519</v>
      </c>
      <c r="X11" s="2">
        <v>537</v>
      </c>
    </row>
    <row r="12" spans="1:24">
      <c r="A12" s="2">
        <v>583</v>
      </c>
      <c r="B12" s="2">
        <v>69</v>
      </c>
      <c r="E12" s="2">
        <v>534</v>
      </c>
      <c r="F12" s="2">
        <v>39</v>
      </c>
      <c r="G12" s="2">
        <v>538</v>
      </c>
      <c r="H12" s="2">
        <v>201</v>
      </c>
      <c r="I12" s="2">
        <v>530</v>
      </c>
      <c r="J12" s="2">
        <v>44</v>
      </c>
      <c r="K12" s="2">
        <v>606</v>
      </c>
      <c r="L12" s="2">
        <v>57</v>
      </c>
      <c r="M12" s="2">
        <v>924</v>
      </c>
      <c r="N12" s="2">
        <v>149</v>
      </c>
      <c r="O12" s="2">
        <v>580</v>
      </c>
      <c r="P12" s="2">
        <v>38</v>
      </c>
      <c r="Q12" s="2">
        <v>602</v>
      </c>
      <c r="R12" s="2">
        <v>190</v>
      </c>
      <c r="V12" s="2">
        <v>525</v>
      </c>
      <c r="W12" s="2">
        <v>520</v>
      </c>
      <c r="X12" s="2">
        <v>541</v>
      </c>
    </row>
    <row r="13" spans="1:24">
      <c r="A13" s="2">
        <v>607</v>
      </c>
      <c r="B13" s="2">
        <v>233</v>
      </c>
      <c r="E13" s="2">
        <v>538</v>
      </c>
      <c r="F13" s="2">
        <v>62</v>
      </c>
      <c r="G13" s="2">
        <v>541</v>
      </c>
      <c r="H13" s="2">
        <v>509</v>
      </c>
      <c r="I13" s="2">
        <v>534</v>
      </c>
      <c r="J13" s="2">
        <v>38</v>
      </c>
      <c r="K13" s="2">
        <v>619</v>
      </c>
      <c r="L13" s="2">
        <v>80</v>
      </c>
      <c r="O13" s="2">
        <v>597</v>
      </c>
      <c r="P13" s="2">
        <v>584</v>
      </c>
      <c r="Q13" s="2">
        <v>605</v>
      </c>
      <c r="R13" s="2">
        <v>55</v>
      </c>
      <c r="V13" s="2">
        <v>526</v>
      </c>
      <c r="W13" s="2">
        <v>525</v>
      </c>
      <c r="X13" s="2">
        <v>542</v>
      </c>
    </row>
    <row r="14" spans="1:24">
      <c r="A14" s="2">
        <v>624</v>
      </c>
      <c r="B14" s="2">
        <v>30</v>
      </c>
      <c r="E14" s="2">
        <v>542</v>
      </c>
      <c r="F14" s="2">
        <v>174</v>
      </c>
      <c r="G14" s="2">
        <v>545</v>
      </c>
      <c r="H14" s="2">
        <v>67</v>
      </c>
      <c r="I14" s="2">
        <v>538</v>
      </c>
      <c r="J14" s="2">
        <v>32</v>
      </c>
      <c r="K14" s="2">
        <v>634</v>
      </c>
      <c r="L14" s="2">
        <v>451</v>
      </c>
      <c r="O14" s="2">
        <v>604</v>
      </c>
      <c r="P14" s="2">
        <v>320</v>
      </c>
      <c r="Q14" s="2">
        <v>619</v>
      </c>
      <c r="R14" s="2">
        <v>459</v>
      </c>
      <c r="V14" s="2">
        <v>529</v>
      </c>
      <c r="W14" s="2">
        <v>529</v>
      </c>
      <c r="X14" s="2">
        <v>548</v>
      </c>
    </row>
    <row r="15" spans="1:24">
      <c r="A15" s="2">
        <v>638</v>
      </c>
      <c r="B15" s="2">
        <v>536</v>
      </c>
      <c r="E15" s="2">
        <v>547</v>
      </c>
      <c r="F15" s="2">
        <v>67</v>
      </c>
      <c r="G15" s="2">
        <v>546</v>
      </c>
      <c r="H15" s="2">
        <v>204</v>
      </c>
      <c r="I15" s="2">
        <v>542</v>
      </c>
      <c r="J15" s="2">
        <v>453</v>
      </c>
      <c r="K15" s="2">
        <v>659</v>
      </c>
      <c r="L15" s="2">
        <v>31</v>
      </c>
      <c r="O15" s="2">
        <v>607</v>
      </c>
      <c r="P15" s="2">
        <v>113</v>
      </c>
      <c r="Q15" s="2">
        <v>632</v>
      </c>
      <c r="R15" s="2">
        <v>775</v>
      </c>
      <c r="V15" s="2">
        <v>534</v>
      </c>
      <c r="W15" s="2">
        <v>530</v>
      </c>
      <c r="X15" s="2">
        <v>550</v>
      </c>
    </row>
    <row r="16" spans="1:24">
      <c r="A16" s="2">
        <v>665</v>
      </c>
      <c r="B16" s="2">
        <v>58</v>
      </c>
      <c r="E16" s="2">
        <v>549</v>
      </c>
      <c r="F16" s="2">
        <v>86</v>
      </c>
      <c r="G16" s="2">
        <v>550</v>
      </c>
      <c r="H16" s="2">
        <v>167</v>
      </c>
      <c r="I16" s="2">
        <v>550</v>
      </c>
      <c r="J16" s="2">
        <v>163</v>
      </c>
      <c r="K16" s="2">
        <v>672</v>
      </c>
      <c r="L16" s="2">
        <v>39</v>
      </c>
      <c r="O16" s="2">
        <v>620</v>
      </c>
      <c r="P16" s="2">
        <v>1351</v>
      </c>
      <c r="Q16" s="2">
        <v>640</v>
      </c>
      <c r="R16" s="2">
        <v>113</v>
      </c>
      <c r="V16" s="2">
        <v>538</v>
      </c>
      <c r="W16" s="2">
        <v>534</v>
      </c>
      <c r="X16" s="2">
        <v>554</v>
      </c>
    </row>
    <row r="17" spans="1:24">
      <c r="A17" s="2">
        <v>686</v>
      </c>
      <c r="B17" s="2">
        <v>141</v>
      </c>
      <c r="E17" s="2">
        <v>555</v>
      </c>
      <c r="F17" s="2">
        <v>45</v>
      </c>
      <c r="G17" s="2">
        <v>555</v>
      </c>
      <c r="H17" s="2">
        <v>109</v>
      </c>
      <c r="I17" s="2">
        <v>552</v>
      </c>
      <c r="J17" s="2">
        <v>69</v>
      </c>
      <c r="K17" s="2">
        <v>680</v>
      </c>
      <c r="L17" s="2">
        <v>103</v>
      </c>
      <c r="O17" s="2">
        <v>634</v>
      </c>
      <c r="P17" s="2">
        <v>680</v>
      </c>
      <c r="Q17" s="2">
        <v>658</v>
      </c>
      <c r="R17" s="2">
        <v>33</v>
      </c>
      <c r="V17" s="2">
        <v>542</v>
      </c>
      <c r="W17" s="2">
        <v>538</v>
      </c>
      <c r="X17" s="2">
        <v>555</v>
      </c>
    </row>
    <row r="18" spans="1:24">
      <c r="E18" s="2">
        <v>565</v>
      </c>
      <c r="F18" s="2">
        <v>49</v>
      </c>
      <c r="G18" s="2">
        <v>560</v>
      </c>
      <c r="H18" s="2">
        <v>47</v>
      </c>
      <c r="I18" s="2">
        <v>556</v>
      </c>
      <c r="J18" s="2">
        <v>81</v>
      </c>
      <c r="K18" s="2">
        <v>691</v>
      </c>
      <c r="L18" s="2">
        <v>36</v>
      </c>
      <c r="O18" s="2">
        <v>642</v>
      </c>
      <c r="P18" s="2">
        <v>83</v>
      </c>
      <c r="Q18" s="2">
        <v>679</v>
      </c>
      <c r="R18" s="2">
        <v>63</v>
      </c>
      <c r="V18" s="2">
        <v>543</v>
      </c>
      <c r="W18" s="2">
        <v>541</v>
      </c>
      <c r="X18" s="2">
        <v>578</v>
      </c>
    </row>
    <row r="19" spans="1:24">
      <c r="E19" s="2">
        <v>580</v>
      </c>
      <c r="F19" s="2">
        <v>75</v>
      </c>
      <c r="G19" s="2">
        <v>565</v>
      </c>
      <c r="H19" s="2">
        <v>89</v>
      </c>
      <c r="I19" s="2">
        <v>565</v>
      </c>
      <c r="J19" s="2">
        <v>140</v>
      </c>
      <c r="O19" s="2">
        <v>660</v>
      </c>
      <c r="P19" s="2">
        <v>76</v>
      </c>
      <c r="Q19" s="2">
        <v>954</v>
      </c>
      <c r="R19" s="2">
        <v>115</v>
      </c>
      <c r="V19" s="2">
        <v>547</v>
      </c>
      <c r="W19" s="2">
        <v>542</v>
      </c>
      <c r="X19" s="2">
        <v>580</v>
      </c>
    </row>
    <row r="20" spans="1:24">
      <c r="E20" s="2">
        <v>600</v>
      </c>
      <c r="F20" s="2">
        <v>57</v>
      </c>
      <c r="G20" s="2">
        <v>577</v>
      </c>
      <c r="H20" s="2">
        <v>89</v>
      </c>
      <c r="I20" s="2">
        <v>578</v>
      </c>
      <c r="J20" s="2">
        <v>78</v>
      </c>
      <c r="O20" s="2">
        <v>666</v>
      </c>
      <c r="P20" s="2">
        <v>34</v>
      </c>
      <c r="V20" s="2">
        <v>549</v>
      </c>
      <c r="W20" s="2">
        <v>545</v>
      </c>
      <c r="X20" s="2">
        <v>596</v>
      </c>
    </row>
    <row r="21" spans="1:24">
      <c r="E21" s="2">
        <v>604</v>
      </c>
      <c r="F21" s="2">
        <v>490</v>
      </c>
      <c r="G21" s="2">
        <v>579</v>
      </c>
      <c r="H21" s="2">
        <v>158</v>
      </c>
      <c r="I21" s="2">
        <v>580</v>
      </c>
      <c r="J21" s="2">
        <v>113</v>
      </c>
      <c r="O21" s="2">
        <v>681</v>
      </c>
      <c r="P21" s="2">
        <v>88</v>
      </c>
      <c r="V21" s="2">
        <v>551</v>
      </c>
      <c r="W21" s="2">
        <v>546</v>
      </c>
      <c r="X21" s="2">
        <v>597</v>
      </c>
    </row>
    <row r="22" spans="1:24">
      <c r="E22" s="2">
        <v>607</v>
      </c>
      <c r="F22" s="2">
        <v>165</v>
      </c>
      <c r="G22" s="2">
        <v>591</v>
      </c>
      <c r="H22" s="2">
        <v>48</v>
      </c>
      <c r="I22" s="2">
        <v>601</v>
      </c>
      <c r="J22" s="2">
        <v>60</v>
      </c>
      <c r="O22" s="2">
        <v>959</v>
      </c>
      <c r="P22" s="2">
        <v>51</v>
      </c>
      <c r="V22" s="2">
        <v>555</v>
      </c>
      <c r="W22" s="2">
        <v>549</v>
      </c>
      <c r="X22" s="2">
        <v>598</v>
      </c>
    </row>
    <row r="23" spans="1:24">
      <c r="E23" s="2">
        <v>619</v>
      </c>
      <c r="F23" s="2">
        <v>170</v>
      </c>
      <c r="G23" s="2">
        <v>600</v>
      </c>
      <c r="H23" s="2">
        <v>132</v>
      </c>
      <c r="I23" s="2">
        <v>604</v>
      </c>
      <c r="J23" s="2">
        <v>990</v>
      </c>
      <c r="V23" s="2">
        <v>565</v>
      </c>
      <c r="W23" s="2">
        <v>550</v>
      </c>
      <c r="X23" s="2">
        <v>602</v>
      </c>
    </row>
    <row r="24" spans="1:24">
      <c r="E24" s="2">
        <v>634</v>
      </c>
      <c r="F24" s="2">
        <v>921</v>
      </c>
      <c r="G24" s="2">
        <v>603</v>
      </c>
      <c r="H24" s="2">
        <v>1264</v>
      </c>
      <c r="I24" s="2">
        <v>607</v>
      </c>
      <c r="J24" s="2">
        <v>380</v>
      </c>
      <c r="V24" s="2">
        <v>567</v>
      </c>
      <c r="W24" s="2">
        <v>552</v>
      </c>
      <c r="X24" s="2">
        <v>604</v>
      </c>
    </row>
    <row r="25" spans="1:24">
      <c r="E25" s="2">
        <v>653</v>
      </c>
      <c r="F25" s="2">
        <v>30</v>
      </c>
      <c r="G25" s="2">
        <v>606</v>
      </c>
      <c r="H25" s="2">
        <v>535</v>
      </c>
      <c r="I25" s="2">
        <v>614</v>
      </c>
      <c r="J25" s="2">
        <v>40</v>
      </c>
      <c r="V25" s="2">
        <v>580</v>
      </c>
      <c r="W25" s="2">
        <v>555</v>
      </c>
      <c r="X25" s="2">
        <v>605</v>
      </c>
    </row>
    <row r="26" spans="1:24">
      <c r="E26" s="2">
        <v>660</v>
      </c>
      <c r="F26" s="2">
        <v>106</v>
      </c>
      <c r="G26" s="2">
        <v>612</v>
      </c>
      <c r="H26" s="2">
        <v>76</v>
      </c>
      <c r="I26" s="2">
        <v>619</v>
      </c>
      <c r="J26" s="2">
        <v>172</v>
      </c>
      <c r="V26" s="2">
        <v>583</v>
      </c>
      <c r="W26" s="2">
        <v>556</v>
      </c>
      <c r="X26" s="2">
        <v>607</v>
      </c>
    </row>
    <row r="27" spans="1:24">
      <c r="E27" s="2">
        <v>666</v>
      </c>
      <c r="F27" s="2">
        <v>47</v>
      </c>
      <c r="G27" s="2">
        <v>619</v>
      </c>
      <c r="H27" s="2">
        <v>415</v>
      </c>
      <c r="I27" s="2">
        <v>635</v>
      </c>
      <c r="J27" s="2">
        <v>1128</v>
      </c>
      <c r="V27" s="2">
        <v>600</v>
      </c>
      <c r="W27" s="2">
        <v>560</v>
      </c>
      <c r="X27" s="2">
        <v>619</v>
      </c>
    </row>
    <row r="28" spans="1:24">
      <c r="E28" s="2">
        <v>673</v>
      </c>
      <c r="F28" s="2">
        <v>42</v>
      </c>
      <c r="G28" s="2">
        <v>633</v>
      </c>
      <c r="H28" s="2">
        <v>1689</v>
      </c>
      <c r="I28" s="2">
        <v>642</v>
      </c>
      <c r="J28" s="2">
        <v>41</v>
      </c>
      <c r="V28" s="2">
        <v>604</v>
      </c>
      <c r="W28" s="2">
        <v>565</v>
      </c>
      <c r="X28" s="2">
        <v>620</v>
      </c>
    </row>
    <row r="29" spans="1:24">
      <c r="E29" s="2">
        <v>681</v>
      </c>
      <c r="F29" s="2">
        <v>224</v>
      </c>
      <c r="G29" s="2">
        <v>641</v>
      </c>
      <c r="H29" s="2">
        <v>59</v>
      </c>
      <c r="I29" s="2">
        <v>647</v>
      </c>
      <c r="J29" s="2">
        <v>89</v>
      </c>
      <c r="V29" s="2">
        <v>607</v>
      </c>
      <c r="W29" s="2">
        <v>577</v>
      </c>
      <c r="X29" s="2">
        <v>622</v>
      </c>
    </row>
    <row r="30" spans="1:24">
      <c r="E30" s="2">
        <v>924</v>
      </c>
      <c r="F30" s="2">
        <v>34</v>
      </c>
      <c r="G30" s="2">
        <v>644</v>
      </c>
      <c r="H30" s="2">
        <v>50</v>
      </c>
      <c r="I30" s="2">
        <v>660</v>
      </c>
      <c r="J30" s="2">
        <v>79</v>
      </c>
      <c r="V30" s="2">
        <v>619</v>
      </c>
      <c r="W30" s="2">
        <v>578</v>
      </c>
      <c r="X30" s="2">
        <v>632</v>
      </c>
    </row>
    <row r="31" spans="1:24">
      <c r="E31" s="2">
        <v>960</v>
      </c>
      <c r="F31" s="2">
        <v>40</v>
      </c>
      <c r="G31" s="2">
        <v>659</v>
      </c>
      <c r="H31" s="2">
        <v>90</v>
      </c>
      <c r="I31" s="2">
        <v>666</v>
      </c>
      <c r="J31" s="2">
        <v>91</v>
      </c>
      <c r="V31" s="2">
        <v>624</v>
      </c>
      <c r="W31" s="2">
        <v>579</v>
      </c>
      <c r="X31" s="2">
        <v>634</v>
      </c>
    </row>
    <row r="32" spans="1:24">
      <c r="E32" s="2">
        <v>975</v>
      </c>
      <c r="F32" s="2">
        <v>32</v>
      </c>
      <c r="G32" s="2">
        <v>664</v>
      </c>
      <c r="H32" s="2">
        <v>82</v>
      </c>
      <c r="I32" s="2">
        <v>676</v>
      </c>
      <c r="J32" s="2">
        <v>50</v>
      </c>
      <c r="V32" s="2">
        <v>634</v>
      </c>
      <c r="W32" s="2">
        <v>580</v>
      </c>
      <c r="X32" s="2">
        <v>636</v>
      </c>
    </row>
    <row r="33" spans="2:24">
      <c r="G33" s="2">
        <v>679</v>
      </c>
      <c r="H33" s="2">
        <v>304</v>
      </c>
      <c r="I33" s="2">
        <v>681</v>
      </c>
      <c r="J33" s="2">
        <v>214</v>
      </c>
      <c r="V33" s="2">
        <v>638</v>
      </c>
      <c r="W33" s="2">
        <v>588</v>
      </c>
      <c r="X33" s="2">
        <v>640</v>
      </c>
    </row>
    <row r="34" spans="2:24">
      <c r="G34" s="2">
        <v>690</v>
      </c>
      <c r="H34" s="2">
        <v>51</v>
      </c>
      <c r="I34" s="2">
        <v>692</v>
      </c>
      <c r="J34" s="2">
        <v>122</v>
      </c>
      <c r="V34" s="2">
        <v>653</v>
      </c>
      <c r="W34" s="2">
        <v>591</v>
      </c>
      <c r="X34" s="2">
        <v>642</v>
      </c>
    </row>
    <row r="35" spans="2:24">
      <c r="G35" s="2">
        <v>919</v>
      </c>
      <c r="H35" s="2">
        <v>51</v>
      </c>
      <c r="I35" s="2">
        <v>960</v>
      </c>
      <c r="J35" s="2">
        <v>147</v>
      </c>
      <c r="V35" s="2">
        <v>660</v>
      </c>
      <c r="W35" s="2">
        <v>600</v>
      </c>
      <c r="X35" s="2">
        <v>658</v>
      </c>
    </row>
    <row r="36" spans="2:24">
      <c r="G36" s="2">
        <v>954</v>
      </c>
      <c r="H36" s="2">
        <v>267</v>
      </c>
      <c r="V36" s="2">
        <v>665</v>
      </c>
      <c r="W36" s="2">
        <v>601</v>
      </c>
      <c r="X36" s="2">
        <v>660</v>
      </c>
    </row>
    <row r="37" spans="2:24">
      <c r="V37" s="2">
        <v>666</v>
      </c>
      <c r="W37" s="2">
        <v>603</v>
      </c>
      <c r="X37" s="2">
        <v>666</v>
      </c>
    </row>
    <row r="38" spans="2:24">
      <c r="B38" s="2">
        <f t="shared" ref="B38:R38" si="0">SUM(B3:B37)</f>
        <v>1810</v>
      </c>
      <c r="D38" s="2">
        <f t="shared" si="0"/>
        <v>625</v>
      </c>
      <c r="F38" s="2">
        <f t="shared" si="0"/>
        <v>4066</v>
      </c>
      <c r="H38" s="2">
        <f t="shared" si="0"/>
        <v>8965</v>
      </c>
      <c r="J38" s="2">
        <f t="shared" si="0"/>
        <v>6511</v>
      </c>
      <c r="L38" s="2">
        <f t="shared" si="0"/>
        <v>1676</v>
      </c>
      <c r="N38" s="2">
        <f t="shared" si="0"/>
        <v>2184</v>
      </c>
      <c r="P38" s="2">
        <f t="shared" si="0"/>
        <v>4559</v>
      </c>
      <c r="R38" s="2">
        <f t="shared" si="0"/>
        <v>3301</v>
      </c>
      <c r="V38" s="2">
        <v>673</v>
      </c>
      <c r="W38" s="2">
        <v>604</v>
      </c>
      <c r="X38" s="2">
        <v>679</v>
      </c>
    </row>
    <row r="39" spans="2:24">
      <c r="V39" s="2">
        <v>681</v>
      </c>
      <c r="W39" s="2">
        <v>606</v>
      </c>
      <c r="X39" s="2">
        <v>681</v>
      </c>
    </row>
    <row r="40" spans="2:24">
      <c r="V40" s="2">
        <v>686</v>
      </c>
      <c r="W40" s="2">
        <v>607</v>
      </c>
      <c r="X40" s="2">
        <v>683</v>
      </c>
    </row>
    <row r="41" spans="2:24">
      <c r="V41" s="2">
        <v>924</v>
      </c>
      <c r="W41" s="2">
        <v>612</v>
      </c>
      <c r="X41" s="2">
        <v>924</v>
      </c>
    </row>
    <row r="42" spans="2:24">
      <c r="V42" s="2">
        <v>960</v>
      </c>
      <c r="W42" s="2">
        <v>614</v>
      </c>
      <c r="X42" s="2">
        <v>954</v>
      </c>
    </row>
    <row r="43" spans="2:24">
      <c r="V43" s="2">
        <v>975</v>
      </c>
      <c r="W43" s="2">
        <v>619</v>
      </c>
      <c r="X43" s="2">
        <v>959</v>
      </c>
    </row>
    <row r="44" spans="2:24" ht="15">
      <c r="V44"/>
      <c r="W44" s="2">
        <v>633</v>
      </c>
      <c r="X44"/>
    </row>
    <row r="45" spans="2:24" ht="15">
      <c r="V45"/>
      <c r="W45" s="2">
        <v>634</v>
      </c>
      <c r="X45"/>
    </row>
    <row r="46" spans="2:24" ht="15">
      <c r="V46"/>
      <c r="W46" s="2">
        <v>635</v>
      </c>
      <c r="X46"/>
    </row>
    <row r="47" spans="2:24" ht="15">
      <c r="V47"/>
      <c r="W47" s="2">
        <v>641</v>
      </c>
      <c r="X47"/>
    </row>
    <row r="48" spans="2:24" ht="15">
      <c r="V48"/>
      <c r="W48" s="2">
        <v>642</v>
      </c>
      <c r="X48"/>
    </row>
    <row r="49" spans="22:23" ht="15">
      <c r="V49"/>
      <c r="W49" s="2">
        <v>644</v>
      </c>
    </row>
    <row r="50" spans="22:23" ht="15">
      <c r="V50"/>
      <c r="W50" s="2">
        <v>647</v>
      </c>
    </row>
    <row r="51" spans="22:23" ht="15">
      <c r="V51"/>
      <c r="W51" s="2">
        <v>659</v>
      </c>
    </row>
    <row r="52" spans="22:23" ht="15">
      <c r="V52"/>
      <c r="W52" s="2">
        <v>660</v>
      </c>
    </row>
    <row r="53" spans="22:23" ht="15">
      <c r="V53"/>
      <c r="W53" s="2">
        <v>664</v>
      </c>
    </row>
    <row r="54" spans="22:23">
      <c r="W54" s="2">
        <v>666</v>
      </c>
    </row>
    <row r="55" spans="22:23">
      <c r="W55" s="2">
        <v>672</v>
      </c>
    </row>
    <row r="56" spans="22:23">
      <c r="W56" s="2">
        <v>676</v>
      </c>
    </row>
    <row r="57" spans="22:23">
      <c r="W57" s="2">
        <v>679</v>
      </c>
    </row>
    <row r="58" spans="22:23">
      <c r="W58" s="2">
        <v>680</v>
      </c>
    </row>
    <row r="59" spans="22:23">
      <c r="W59" s="2">
        <v>681</v>
      </c>
    </row>
    <row r="60" spans="22:23">
      <c r="W60" s="2">
        <v>690</v>
      </c>
    </row>
    <row r="61" spans="22:23">
      <c r="W61" s="2">
        <v>691</v>
      </c>
    </row>
    <row r="62" spans="22:23">
      <c r="W62" s="2">
        <v>692</v>
      </c>
    </row>
    <row r="63" spans="22:23">
      <c r="W63" s="2">
        <v>919</v>
      </c>
    </row>
    <row r="64" spans="22:23">
      <c r="W64" s="2">
        <v>954</v>
      </c>
    </row>
    <row r="65" spans="23:23">
      <c r="W65" s="2">
        <v>960</v>
      </c>
    </row>
    <row r="66" spans="23:23" ht="15">
      <c r="W66"/>
    </row>
    <row r="67" spans="23:23" ht="15">
      <c r="W67"/>
    </row>
    <row r="68" spans="23:23" ht="15">
      <c r="W68"/>
    </row>
    <row r="69" spans="23:23" ht="15">
      <c r="W69"/>
    </row>
    <row r="70" spans="23:23" ht="15">
      <c r="W70"/>
    </row>
    <row r="71" spans="23:23" ht="15">
      <c r="W71"/>
    </row>
    <row r="72" spans="23:23" ht="15">
      <c r="W72"/>
    </row>
    <row r="73" spans="23:23" ht="15">
      <c r="W73"/>
    </row>
    <row r="74" spans="23:23" ht="15">
      <c r="W74"/>
    </row>
    <row r="75" spans="23:23" ht="15">
      <c r="W75"/>
    </row>
    <row r="76" spans="23:23" ht="15">
      <c r="W76"/>
    </row>
    <row r="77" spans="23:23" ht="15">
      <c r="W77"/>
    </row>
    <row r="78" spans="23:23" ht="15">
      <c r="W78"/>
    </row>
    <row r="79" spans="23:23" ht="15">
      <c r="W79"/>
    </row>
    <row r="80" spans="23:23" ht="15">
      <c r="W80"/>
    </row>
    <row r="81" spans="23:23" ht="15">
      <c r="W81"/>
    </row>
    <row r="82" spans="23:23" ht="15">
      <c r="W82"/>
    </row>
    <row r="83" spans="23:23" ht="15">
      <c r="W83"/>
    </row>
    <row r="84" spans="23:23" ht="15">
      <c r="W84"/>
    </row>
  </sheetData>
  <sortState xmlns:xlrd2="http://schemas.microsoft.com/office/spreadsheetml/2017/richdata2" ref="X2:X48">
    <sortCondition ref="X2:X4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737C-AE17-4D7A-B9A1-3789C9F8F054}">
  <sheetPr>
    <tabColor rgb="FF00CCFF"/>
  </sheetPr>
  <dimension ref="A1:DN131"/>
  <sheetViews>
    <sheetView topLeftCell="L1" zoomScaleNormal="100" workbookViewId="0">
      <selection activeCell="AD94" sqref="AD94"/>
    </sheetView>
  </sheetViews>
  <sheetFormatPr defaultColWidth="9" defaultRowHeight="14.25"/>
  <cols>
    <col min="1" max="1" width="9" style="2"/>
    <col min="2" max="2" width="14.140625" style="2" bestFit="1" customWidth="1"/>
    <col min="3" max="13" width="9" style="2"/>
    <col min="14" max="14" width="16.140625" style="2" customWidth="1"/>
    <col min="15" max="16384" width="9" style="2"/>
  </cols>
  <sheetData>
    <row r="1" spans="1:35">
      <c r="B1" s="2" t="s">
        <v>9</v>
      </c>
      <c r="C1" s="2" t="s">
        <v>9</v>
      </c>
      <c r="D1" s="2" t="s">
        <v>9</v>
      </c>
      <c r="E1" s="2" t="s">
        <v>10</v>
      </c>
      <c r="F1" s="2" t="s">
        <v>10</v>
      </c>
      <c r="G1" s="2" t="s">
        <v>10</v>
      </c>
      <c r="H1" s="2" t="s">
        <v>11</v>
      </c>
      <c r="I1" s="2" t="s">
        <v>11</v>
      </c>
      <c r="J1" s="2" t="s">
        <v>11</v>
      </c>
    </row>
    <row r="2" spans="1:35" s="3" customFormat="1" ht="15">
      <c r="B2" s="1" t="s">
        <v>43</v>
      </c>
      <c r="C2" s="1" t="s">
        <v>44</v>
      </c>
      <c r="D2" s="1" t="s">
        <v>45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50</v>
      </c>
      <c r="J2" s="1" t="s">
        <v>51</v>
      </c>
      <c r="O2" s="3" t="s">
        <v>9</v>
      </c>
      <c r="P2" s="3" t="s">
        <v>9</v>
      </c>
      <c r="Q2" s="3" t="s">
        <v>9</v>
      </c>
      <c r="R2" s="3" t="s">
        <v>10</v>
      </c>
      <c r="S2" s="3" t="s">
        <v>10</v>
      </c>
      <c r="T2" s="3" t="s">
        <v>10</v>
      </c>
      <c r="U2" s="3" t="s">
        <v>11</v>
      </c>
      <c r="V2" s="3" t="s">
        <v>11</v>
      </c>
      <c r="W2" s="3" t="s">
        <v>11</v>
      </c>
      <c r="Y2" s="31" t="s">
        <v>68</v>
      </c>
    </row>
    <row r="3" spans="1:35" ht="15">
      <c r="A3" s="2">
        <v>226</v>
      </c>
      <c r="B3" s="2">
        <v>0</v>
      </c>
      <c r="C3" s="2">
        <v>0</v>
      </c>
      <c r="D3" s="2">
        <v>34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f>SUM(B3:J3)</f>
        <v>34</v>
      </c>
      <c r="O3" s="3" t="s">
        <v>43</v>
      </c>
      <c r="P3" s="3" t="s">
        <v>44</v>
      </c>
      <c r="Q3" s="3" t="s">
        <v>45</v>
      </c>
      <c r="R3" s="3" t="s">
        <v>46</v>
      </c>
      <c r="S3" s="3" t="s">
        <v>47</v>
      </c>
      <c r="T3" s="3" t="s">
        <v>48</v>
      </c>
      <c r="U3" s="3" t="s">
        <v>49</v>
      </c>
      <c r="V3" s="3" t="s">
        <v>50</v>
      </c>
      <c r="W3" s="3" t="s">
        <v>51</v>
      </c>
      <c r="Y3" s="2" t="s">
        <v>5</v>
      </c>
      <c r="AE3" s="2" t="s">
        <v>23</v>
      </c>
    </row>
    <row r="4" spans="1:35">
      <c r="A4" s="2">
        <v>388</v>
      </c>
      <c r="B4" s="2">
        <v>0</v>
      </c>
      <c r="C4" s="2">
        <v>0</v>
      </c>
      <c r="D4" s="2">
        <v>34</v>
      </c>
      <c r="E4" s="2">
        <v>84</v>
      </c>
      <c r="F4" s="2">
        <v>48</v>
      </c>
      <c r="G4" s="2">
        <v>0</v>
      </c>
      <c r="H4" s="2">
        <v>0</v>
      </c>
      <c r="I4" s="2">
        <v>30</v>
      </c>
      <c r="J4" s="2">
        <v>0</v>
      </c>
      <c r="K4" s="2">
        <f t="shared" ref="K4:K67" si="0">SUM(B4:J4)</f>
        <v>196</v>
      </c>
      <c r="N4" s="2" t="s">
        <v>54</v>
      </c>
      <c r="O4" s="2">
        <v>15</v>
      </c>
      <c r="P4" s="2">
        <v>7</v>
      </c>
      <c r="Q4" s="2">
        <v>30</v>
      </c>
      <c r="R4" s="2">
        <v>34</v>
      </c>
      <c r="S4" s="2">
        <v>33</v>
      </c>
      <c r="T4" s="2">
        <v>16</v>
      </c>
      <c r="U4" s="2">
        <v>10</v>
      </c>
      <c r="V4" s="2">
        <v>20</v>
      </c>
      <c r="W4" s="2">
        <v>17</v>
      </c>
      <c r="Z4" s="2" t="s">
        <v>6</v>
      </c>
      <c r="AA4" s="2" t="s">
        <v>7</v>
      </c>
      <c r="AB4" s="2" t="s">
        <v>8</v>
      </c>
      <c r="AD4" s="2" t="s">
        <v>69</v>
      </c>
      <c r="AF4" s="2" t="s">
        <v>6</v>
      </c>
      <c r="AG4" s="2" t="s">
        <v>24</v>
      </c>
      <c r="AH4" s="2" t="s">
        <v>25</v>
      </c>
    </row>
    <row r="5" spans="1:35" ht="15">
      <c r="A5" s="2">
        <v>418</v>
      </c>
      <c r="B5" s="2">
        <v>0</v>
      </c>
      <c r="C5" s="2">
        <v>0</v>
      </c>
      <c r="D5" s="2">
        <v>0</v>
      </c>
      <c r="E5" s="2">
        <v>0</v>
      </c>
      <c r="F5" s="2">
        <v>43</v>
      </c>
      <c r="G5" s="2">
        <v>0</v>
      </c>
      <c r="H5" s="2">
        <v>0</v>
      </c>
      <c r="I5" s="2">
        <v>0</v>
      </c>
      <c r="J5" s="2">
        <v>0</v>
      </c>
      <c r="K5" s="2">
        <f t="shared" si="0"/>
        <v>43</v>
      </c>
      <c r="N5" s="2" t="s">
        <v>55</v>
      </c>
      <c r="O5" s="2">
        <v>1810</v>
      </c>
      <c r="P5" s="2">
        <v>625</v>
      </c>
      <c r="Q5" s="2">
        <v>4066</v>
      </c>
      <c r="R5" s="2">
        <v>8965</v>
      </c>
      <c r="S5" s="2">
        <v>6511</v>
      </c>
      <c r="T5" s="2">
        <v>1676</v>
      </c>
      <c r="U5" s="2">
        <v>2184</v>
      </c>
      <c r="V5" s="2">
        <v>4559</v>
      </c>
      <c r="W5" s="2">
        <v>3301</v>
      </c>
      <c r="Y5" s="2" t="s">
        <v>85</v>
      </c>
      <c r="Z5" s="2">
        <v>3</v>
      </c>
      <c r="AA5" s="2">
        <v>0.85976699999999995</v>
      </c>
      <c r="AB5" s="2">
        <v>4.6518999999999998E-2</v>
      </c>
      <c r="AC5" s="17"/>
      <c r="AD5" s="3">
        <v>0.29220000000000002</v>
      </c>
      <c r="AE5" s="2" t="s">
        <v>85</v>
      </c>
      <c r="AF5" s="2">
        <v>3</v>
      </c>
      <c r="AG5" s="2">
        <v>0.85976699999999995</v>
      </c>
      <c r="AH5" s="2" t="s">
        <v>26</v>
      </c>
      <c r="AI5" s="2" t="s">
        <v>29</v>
      </c>
    </row>
    <row r="6" spans="1:35">
      <c r="A6" s="2">
        <v>422</v>
      </c>
      <c r="B6" s="2">
        <v>34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180</v>
      </c>
      <c r="K6" s="2">
        <f t="shared" si="0"/>
        <v>214</v>
      </c>
      <c r="N6" s="2" t="s">
        <v>56</v>
      </c>
      <c r="O6" s="2">
        <v>0.13869999999999999</v>
      </c>
      <c r="P6" s="2">
        <v>0.1875</v>
      </c>
      <c r="Q6" s="2">
        <v>9.4490000000000005E-2</v>
      </c>
      <c r="R6" s="2">
        <v>8.7340000000000001E-2</v>
      </c>
      <c r="S6" s="2">
        <v>8.9370000000000005E-2</v>
      </c>
      <c r="T6" s="2">
        <v>0.1268</v>
      </c>
      <c r="U6" s="2">
        <v>0.15240000000000001</v>
      </c>
      <c r="V6" s="2">
        <v>0.14530000000000001</v>
      </c>
      <c r="W6" s="2">
        <v>0.1203</v>
      </c>
      <c r="Y6" s="2" t="s">
        <v>86</v>
      </c>
      <c r="Z6" s="2">
        <v>3</v>
      </c>
      <c r="AA6" s="2">
        <v>0.89883299999999999</v>
      </c>
      <c r="AB6" s="2">
        <v>2.2223900000000001E-2</v>
      </c>
      <c r="AC6" s="17"/>
      <c r="AE6" s="2" t="s">
        <v>87</v>
      </c>
      <c r="AF6" s="2">
        <v>3</v>
      </c>
      <c r="AG6" s="2">
        <v>0.86066699999999996</v>
      </c>
      <c r="AH6" s="2" t="s">
        <v>26</v>
      </c>
      <c r="AI6" s="2" t="s">
        <v>29</v>
      </c>
    </row>
    <row r="7" spans="1:35" ht="15">
      <c r="A7" s="2">
        <v>423</v>
      </c>
      <c r="B7" s="2">
        <v>0</v>
      </c>
      <c r="C7" s="2">
        <v>0</v>
      </c>
      <c r="D7" s="2">
        <v>84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f t="shared" si="0"/>
        <v>84</v>
      </c>
      <c r="N7" s="19" t="s">
        <v>57</v>
      </c>
      <c r="O7" s="18">
        <v>0.86129999999999995</v>
      </c>
      <c r="P7" s="18">
        <v>0.8125</v>
      </c>
      <c r="Q7" s="18">
        <v>0.90549999999999997</v>
      </c>
      <c r="R7" s="18">
        <v>0.91269999999999996</v>
      </c>
      <c r="S7" s="18">
        <v>0.91059999999999997</v>
      </c>
      <c r="T7" s="18">
        <v>0.87319999999999998</v>
      </c>
      <c r="U7" s="18">
        <v>0.84760000000000002</v>
      </c>
      <c r="V7" s="18">
        <v>0.85470000000000002</v>
      </c>
      <c r="W7" s="18">
        <v>0.87970000000000004</v>
      </c>
      <c r="Y7" s="2" t="s">
        <v>87</v>
      </c>
      <c r="Z7" s="2">
        <v>3</v>
      </c>
      <c r="AA7" s="2">
        <v>0.86066699999999996</v>
      </c>
      <c r="AB7" s="2">
        <v>1.6861299999999999E-2</v>
      </c>
      <c r="AC7" s="17"/>
      <c r="AE7" s="2" t="s">
        <v>86</v>
      </c>
      <c r="AF7" s="2">
        <v>3</v>
      </c>
      <c r="AG7" s="2">
        <v>0.89883299999999999</v>
      </c>
      <c r="AH7" s="2" t="s">
        <v>26</v>
      </c>
      <c r="AI7" s="2" t="s">
        <v>29</v>
      </c>
    </row>
    <row r="8" spans="1:35" ht="15">
      <c r="A8" s="2">
        <v>434</v>
      </c>
      <c r="B8" s="2">
        <v>0</v>
      </c>
      <c r="C8" s="2">
        <v>0</v>
      </c>
      <c r="D8" s="2">
        <v>0</v>
      </c>
      <c r="E8" s="2">
        <v>49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f t="shared" si="0"/>
        <v>49</v>
      </c>
      <c r="N8" s="19" t="s">
        <v>58</v>
      </c>
      <c r="O8" s="18">
        <v>2.327</v>
      </c>
      <c r="P8" s="18">
        <v>1.7889999999999999</v>
      </c>
      <c r="Q8" s="18">
        <v>2.8380000000000001</v>
      </c>
      <c r="R8" s="18">
        <v>2.879</v>
      </c>
      <c r="S8" s="18">
        <v>2.8679999999999999</v>
      </c>
      <c r="T8" s="18">
        <v>2.4049999999999998</v>
      </c>
      <c r="U8" s="18">
        <v>2.0499999999999998</v>
      </c>
      <c r="V8" s="18">
        <v>2.3460000000000001</v>
      </c>
      <c r="W8" s="18">
        <v>2.4039999999999999</v>
      </c>
    </row>
    <row r="9" spans="1:35" ht="15">
      <c r="A9" s="2">
        <v>436</v>
      </c>
      <c r="B9" s="2">
        <v>43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f t="shared" si="0"/>
        <v>43</v>
      </c>
      <c r="N9" s="19" t="s">
        <v>59</v>
      </c>
      <c r="O9" s="18">
        <v>0.68300000000000005</v>
      </c>
      <c r="P9" s="18">
        <v>0.85460000000000003</v>
      </c>
      <c r="Q9" s="18">
        <v>0.56920000000000004</v>
      </c>
      <c r="R9" s="18">
        <v>0.52349999999999997</v>
      </c>
      <c r="S9" s="18">
        <v>0.53359999999999996</v>
      </c>
      <c r="T9" s="18">
        <v>0.69210000000000005</v>
      </c>
      <c r="U9" s="18">
        <v>0.77700000000000002</v>
      </c>
      <c r="V9" s="18">
        <v>0.52239999999999998</v>
      </c>
      <c r="W9" s="18">
        <v>0.65129999999999999</v>
      </c>
      <c r="Y9" s="31" t="s">
        <v>70</v>
      </c>
    </row>
    <row r="10" spans="1:35">
      <c r="A10" s="2">
        <v>437</v>
      </c>
      <c r="B10" s="2">
        <v>0</v>
      </c>
      <c r="C10" s="2">
        <v>0</v>
      </c>
      <c r="D10" s="2">
        <v>45</v>
      </c>
      <c r="E10" s="2">
        <v>82</v>
      </c>
      <c r="F10" s="2">
        <v>58</v>
      </c>
      <c r="G10" s="2">
        <v>0</v>
      </c>
      <c r="H10" s="2">
        <v>0</v>
      </c>
      <c r="I10" s="2">
        <v>54</v>
      </c>
      <c r="J10" s="2">
        <v>0</v>
      </c>
      <c r="K10" s="2">
        <f t="shared" si="0"/>
        <v>239</v>
      </c>
      <c r="N10" s="2" t="s">
        <v>60</v>
      </c>
      <c r="O10" s="2">
        <v>2.3029999999999999</v>
      </c>
      <c r="P10" s="2">
        <v>1.7609999999999999</v>
      </c>
      <c r="Q10" s="2">
        <v>2.8159999999999998</v>
      </c>
      <c r="R10" s="2">
        <v>2.867</v>
      </c>
      <c r="S10" s="2">
        <v>2.8530000000000002</v>
      </c>
      <c r="T10" s="2">
        <v>2.3780000000000001</v>
      </c>
      <c r="U10" s="2">
        <v>2.0369999999999999</v>
      </c>
      <c r="V10" s="2">
        <v>2.3330000000000002</v>
      </c>
      <c r="W10" s="2">
        <v>2.3889999999999998</v>
      </c>
      <c r="Y10" s="2" t="s">
        <v>5</v>
      </c>
      <c r="AE10" s="2" t="s">
        <v>23</v>
      </c>
    </row>
    <row r="11" spans="1:35">
      <c r="A11" s="2">
        <v>439</v>
      </c>
      <c r="B11" s="2">
        <v>0</v>
      </c>
      <c r="C11" s="2">
        <v>0</v>
      </c>
      <c r="D11" s="2">
        <v>0</v>
      </c>
      <c r="E11" s="2">
        <v>0</v>
      </c>
      <c r="F11" s="2">
        <v>57</v>
      </c>
      <c r="G11" s="2">
        <v>0</v>
      </c>
      <c r="H11" s="2">
        <v>0</v>
      </c>
      <c r="I11" s="2">
        <v>0</v>
      </c>
      <c r="J11" s="2">
        <v>0</v>
      </c>
      <c r="K11" s="2">
        <f t="shared" si="0"/>
        <v>57</v>
      </c>
      <c r="N11" s="2" t="s">
        <v>61</v>
      </c>
      <c r="O11" s="2">
        <v>0.35260000000000002</v>
      </c>
      <c r="P11" s="2">
        <v>0.28000000000000003</v>
      </c>
      <c r="Q11" s="2">
        <v>0.47049999999999997</v>
      </c>
      <c r="R11" s="2">
        <v>0.35909999999999997</v>
      </c>
      <c r="S11" s="2">
        <v>0.40899999999999997</v>
      </c>
      <c r="T11" s="2">
        <v>0.39079999999999998</v>
      </c>
      <c r="U11" s="2">
        <v>0.214</v>
      </c>
      <c r="V11" s="2">
        <v>0.29620000000000002</v>
      </c>
      <c r="W11" s="2">
        <v>0.2959</v>
      </c>
      <c r="Z11" s="2" t="s">
        <v>6</v>
      </c>
      <c r="AA11" s="2" t="s">
        <v>7</v>
      </c>
      <c r="AB11" s="2" t="s">
        <v>8</v>
      </c>
      <c r="AD11" s="2" t="s">
        <v>69</v>
      </c>
      <c r="AF11" s="2" t="s">
        <v>6</v>
      </c>
      <c r="AG11" s="2" t="s">
        <v>24</v>
      </c>
      <c r="AH11" s="2" t="s">
        <v>25</v>
      </c>
    </row>
    <row r="12" spans="1:35" ht="15">
      <c r="A12" s="2">
        <v>450</v>
      </c>
      <c r="B12" s="2">
        <v>0</v>
      </c>
      <c r="C12" s="2">
        <v>32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f t="shared" si="0"/>
        <v>32</v>
      </c>
      <c r="N12" s="2" t="s">
        <v>62</v>
      </c>
      <c r="O12" s="2">
        <v>1.8660000000000001</v>
      </c>
      <c r="P12" s="2">
        <v>0.93200000000000005</v>
      </c>
      <c r="Q12" s="2">
        <v>3.49</v>
      </c>
      <c r="R12" s="2">
        <v>3.6259999999999999</v>
      </c>
      <c r="S12" s="2">
        <v>3.6440000000000001</v>
      </c>
      <c r="T12" s="2">
        <v>2.02</v>
      </c>
      <c r="U12" s="2">
        <v>1.171</v>
      </c>
      <c r="V12" s="2">
        <v>2.2549999999999999</v>
      </c>
      <c r="W12" s="2">
        <v>1.9750000000000001</v>
      </c>
      <c r="Y12" s="2" t="s">
        <v>85</v>
      </c>
      <c r="Z12" s="2">
        <v>3</v>
      </c>
      <c r="AA12" s="2">
        <v>2.3180000000000001</v>
      </c>
      <c r="AB12" s="2">
        <v>0.52455799999999997</v>
      </c>
      <c r="AC12" s="17"/>
      <c r="AD12" s="3">
        <v>0.31159999999999999</v>
      </c>
      <c r="AE12" s="2" t="s">
        <v>87</v>
      </c>
      <c r="AF12" s="2">
        <v>3</v>
      </c>
      <c r="AG12" s="2">
        <v>2.26667</v>
      </c>
      <c r="AH12" s="2" t="s">
        <v>26</v>
      </c>
      <c r="AI12" s="2" t="s">
        <v>29</v>
      </c>
    </row>
    <row r="13" spans="1:35">
      <c r="A13" s="2">
        <v>458</v>
      </c>
      <c r="B13" s="2">
        <v>0</v>
      </c>
      <c r="C13" s="2">
        <v>0</v>
      </c>
      <c r="D13" s="2">
        <v>0</v>
      </c>
      <c r="E13" s="2">
        <v>55</v>
      </c>
      <c r="F13" s="2">
        <v>51</v>
      </c>
      <c r="G13" s="2">
        <v>0</v>
      </c>
      <c r="H13" s="2">
        <v>0</v>
      </c>
      <c r="I13" s="2">
        <v>0</v>
      </c>
      <c r="J13" s="2">
        <v>0</v>
      </c>
      <c r="K13" s="2">
        <f t="shared" si="0"/>
        <v>106</v>
      </c>
      <c r="N13" s="2" t="s">
        <v>63</v>
      </c>
      <c r="O13" s="2">
        <v>0.85919999999999996</v>
      </c>
      <c r="P13" s="2">
        <v>0.91920000000000002</v>
      </c>
      <c r="Q13" s="2">
        <v>0.83430000000000004</v>
      </c>
      <c r="R13" s="2">
        <v>0.8165</v>
      </c>
      <c r="S13" s="2">
        <v>0.82030000000000003</v>
      </c>
      <c r="T13" s="2">
        <v>0.86729999999999996</v>
      </c>
      <c r="U13" s="2">
        <v>0.89039999999999997</v>
      </c>
      <c r="V13" s="2">
        <v>0.78320000000000001</v>
      </c>
      <c r="W13" s="2">
        <v>0.84860000000000002</v>
      </c>
      <c r="Y13" s="2" t="s">
        <v>86</v>
      </c>
      <c r="Z13" s="2">
        <v>3</v>
      </c>
      <c r="AA13" s="2">
        <v>2.71733</v>
      </c>
      <c r="AB13" s="2">
        <v>0.27054499999999998</v>
      </c>
      <c r="AC13" s="17"/>
      <c r="AE13" s="2" t="s">
        <v>85</v>
      </c>
      <c r="AF13" s="2">
        <v>3</v>
      </c>
      <c r="AG13" s="2">
        <v>2.3180000000000001</v>
      </c>
      <c r="AH13" s="2" t="s">
        <v>26</v>
      </c>
      <c r="AI13" s="2" t="s">
        <v>29</v>
      </c>
    </row>
    <row r="14" spans="1:35">
      <c r="A14" s="2">
        <v>485</v>
      </c>
      <c r="B14" s="2">
        <v>0</v>
      </c>
      <c r="C14" s="2">
        <v>0</v>
      </c>
      <c r="D14" s="2">
        <v>0</v>
      </c>
      <c r="E14" s="2">
        <v>38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f t="shared" si="0"/>
        <v>38</v>
      </c>
      <c r="N14" s="2" t="s">
        <v>64</v>
      </c>
      <c r="O14" s="2">
        <v>2.2400000000000002</v>
      </c>
      <c r="P14" s="2">
        <v>1.1040000000000001</v>
      </c>
      <c r="Q14" s="2">
        <v>4.391</v>
      </c>
      <c r="R14" s="2">
        <v>4.4710000000000001</v>
      </c>
      <c r="S14" s="2">
        <v>4.54</v>
      </c>
      <c r="T14" s="2">
        <v>2.4500000000000002</v>
      </c>
      <c r="U14" s="2">
        <v>1.3540000000000001</v>
      </c>
      <c r="V14" s="2">
        <v>2.69</v>
      </c>
      <c r="W14" s="2">
        <v>2.3450000000000002</v>
      </c>
      <c r="Y14" s="2" t="s">
        <v>87</v>
      </c>
      <c r="Z14" s="2">
        <v>3</v>
      </c>
      <c r="AA14" s="2">
        <v>2.26667</v>
      </c>
      <c r="AB14" s="2">
        <v>0.18986700000000001</v>
      </c>
      <c r="AC14" s="17"/>
      <c r="AE14" s="2" t="s">
        <v>86</v>
      </c>
      <c r="AF14" s="2">
        <v>3</v>
      </c>
      <c r="AG14" s="2">
        <v>2.71733</v>
      </c>
      <c r="AH14" s="2" t="s">
        <v>26</v>
      </c>
      <c r="AI14" s="2" t="s">
        <v>29</v>
      </c>
    </row>
    <row r="15" spans="1:35">
      <c r="A15" s="2">
        <v>494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101</v>
      </c>
      <c r="J15" s="2">
        <v>56</v>
      </c>
      <c r="K15" s="2">
        <f t="shared" si="0"/>
        <v>157</v>
      </c>
      <c r="N15" s="2" t="s">
        <v>65</v>
      </c>
      <c r="O15" s="2">
        <v>0.29609999999999997</v>
      </c>
      <c r="P15" s="2">
        <v>0.28639999999999999</v>
      </c>
      <c r="Q15" s="2">
        <v>0.22650000000000001</v>
      </c>
      <c r="R15" s="2">
        <v>0.18840000000000001</v>
      </c>
      <c r="S15" s="2">
        <v>0.17319999999999999</v>
      </c>
      <c r="T15" s="2">
        <v>0.26910000000000001</v>
      </c>
      <c r="U15" s="2">
        <v>0.22159999999999999</v>
      </c>
      <c r="V15" s="2">
        <v>0.29630000000000001</v>
      </c>
      <c r="W15" s="2">
        <v>0.23480000000000001</v>
      </c>
    </row>
    <row r="16" spans="1:35" ht="15">
      <c r="A16" s="2">
        <v>495</v>
      </c>
      <c r="B16" s="2">
        <v>96</v>
      </c>
      <c r="C16" s="2">
        <v>38</v>
      </c>
      <c r="D16" s="2">
        <v>142</v>
      </c>
      <c r="E16" s="2">
        <v>308</v>
      </c>
      <c r="F16" s="2">
        <v>226</v>
      </c>
      <c r="G16" s="2">
        <v>77</v>
      </c>
      <c r="H16" s="2">
        <v>51</v>
      </c>
      <c r="I16" s="2">
        <v>0</v>
      </c>
      <c r="J16" s="2">
        <v>0</v>
      </c>
      <c r="K16" s="2">
        <f t="shared" si="0"/>
        <v>938</v>
      </c>
      <c r="N16" s="19" t="s">
        <v>66</v>
      </c>
      <c r="O16" s="18">
        <v>15</v>
      </c>
      <c r="P16" s="18">
        <v>7</v>
      </c>
      <c r="Q16" s="18">
        <v>30</v>
      </c>
      <c r="R16" s="18">
        <v>34</v>
      </c>
      <c r="S16" s="18">
        <v>33</v>
      </c>
      <c r="T16" s="18">
        <v>16</v>
      </c>
      <c r="U16" s="18">
        <v>10</v>
      </c>
      <c r="V16" s="18">
        <v>20</v>
      </c>
      <c r="W16" s="18">
        <v>17</v>
      </c>
      <c r="Y16" s="31" t="s">
        <v>71</v>
      </c>
    </row>
    <row r="17" spans="1:35">
      <c r="A17" s="2">
        <v>517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453</v>
      </c>
      <c r="K17" s="2">
        <f t="shared" si="0"/>
        <v>453</v>
      </c>
      <c r="Y17" s="2" t="s">
        <v>5</v>
      </c>
      <c r="AE17" s="2" t="s">
        <v>23</v>
      </c>
    </row>
    <row r="18" spans="1:35" ht="15">
      <c r="A18" s="2">
        <v>518</v>
      </c>
      <c r="B18" s="2">
        <v>0</v>
      </c>
      <c r="C18" s="2">
        <v>0</v>
      </c>
      <c r="D18" s="2">
        <v>171</v>
      </c>
      <c r="E18" s="2">
        <v>458</v>
      </c>
      <c r="F18" s="2">
        <v>195</v>
      </c>
      <c r="G18" s="2">
        <v>0</v>
      </c>
      <c r="H18" s="2">
        <v>113</v>
      </c>
      <c r="I18" s="2">
        <v>112</v>
      </c>
      <c r="J18" s="2">
        <v>0</v>
      </c>
      <c r="K18" s="2">
        <f t="shared" si="0"/>
        <v>1049</v>
      </c>
      <c r="Q18" s="19" t="s">
        <v>57</v>
      </c>
      <c r="R18" s="19" t="s">
        <v>58</v>
      </c>
      <c r="S18" s="19" t="s">
        <v>59</v>
      </c>
      <c r="T18" s="19" t="s">
        <v>66</v>
      </c>
      <c r="Z18" s="2" t="s">
        <v>6</v>
      </c>
      <c r="AA18" s="2" t="s">
        <v>7</v>
      </c>
      <c r="AB18" s="2" t="s">
        <v>8</v>
      </c>
      <c r="AD18" s="2" t="s">
        <v>69</v>
      </c>
      <c r="AF18" s="2" t="s">
        <v>6</v>
      </c>
      <c r="AG18" s="2" t="s">
        <v>24</v>
      </c>
      <c r="AH18" s="2" t="s">
        <v>25</v>
      </c>
    </row>
    <row r="19" spans="1:35" ht="15">
      <c r="A19" s="2">
        <v>519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81</v>
      </c>
      <c r="H19" s="2">
        <v>0</v>
      </c>
      <c r="I19" s="2">
        <v>0</v>
      </c>
      <c r="J19" s="2">
        <v>0</v>
      </c>
      <c r="K19" s="2">
        <f t="shared" si="0"/>
        <v>81</v>
      </c>
      <c r="O19" s="20" t="s">
        <v>85</v>
      </c>
      <c r="P19" s="21" t="s">
        <v>43</v>
      </c>
      <c r="Q19" s="22">
        <v>0.86129999999999995</v>
      </c>
      <c r="R19" s="22">
        <v>2.327</v>
      </c>
      <c r="S19" s="22">
        <v>0.68300000000000005</v>
      </c>
      <c r="T19" s="23">
        <v>15</v>
      </c>
      <c r="Y19" s="2" t="s">
        <v>85</v>
      </c>
      <c r="Z19" s="2">
        <v>3</v>
      </c>
      <c r="AA19" s="2">
        <v>0.70226699999999997</v>
      </c>
      <c r="AB19" s="2">
        <v>0.14367199999999999</v>
      </c>
      <c r="AC19" s="17"/>
      <c r="AD19" s="3">
        <v>0.53220000000000001</v>
      </c>
      <c r="AE19" s="2" t="s">
        <v>86</v>
      </c>
      <c r="AF19" s="2">
        <v>3</v>
      </c>
      <c r="AG19" s="2">
        <v>0.583067</v>
      </c>
      <c r="AH19" s="2" t="s">
        <v>26</v>
      </c>
      <c r="AI19" s="2" t="s">
        <v>29</v>
      </c>
    </row>
    <row r="20" spans="1:35" ht="15">
      <c r="A20" s="2">
        <v>520</v>
      </c>
      <c r="B20" s="2">
        <v>123</v>
      </c>
      <c r="C20" s="2">
        <v>0</v>
      </c>
      <c r="D20" s="2">
        <v>108</v>
      </c>
      <c r="E20" s="2">
        <v>0</v>
      </c>
      <c r="F20" s="2">
        <v>97</v>
      </c>
      <c r="G20" s="2">
        <v>0</v>
      </c>
      <c r="H20" s="2">
        <v>0</v>
      </c>
      <c r="I20" s="2">
        <v>0</v>
      </c>
      <c r="J20" s="2">
        <v>0</v>
      </c>
      <c r="K20" s="2">
        <f t="shared" si="0"/>
        <v>328</v>
      </c>
      <c r="O20" s="24" t="s">
        <v>85</v>
      </c>
      <c r="P20" s="3" t="s">
        <v>44</v>
      </c>
      <c r="Q20" s="18">
        <v>0.8125</v>
      </c>
      <c r="R20" s="18">
        <v>1.7889999999999999</v>
      </c>
      <c r="S20" s="18">
        <v>0.85460000000000003</v>
      </c>
      <c r="T20" s="25">
        <v>7</v>
      </c>
      <c r="Y20" s="2" t="s">
        <v>86</v>
      </c>
      <c r="Z20" s="2">
        <v>3</v>
      </c>
      <c r="AA20" s="2">
        <v>0.583067</v>
      </c>
      <c r="AB20" s="2">
        <v>9.4560599999999995E-2</v>
      </c>
      <c r="AC20" s="17"/>
      <c r="AE20" s="2" t="s">
        <v>87</v>
      </c>
      <c r="AF20" s="2">
        <v>3</v>
      </c>
      <c r="AG20" s="2">
        <v>0.65023299999999995</v>
      </c>
      <c r="AH20" s="2" t="s">
        <v>26</v>
      </c>
      <c r="AI20" s="2" t="s">
        <v>29</v>
      </c>
    </row>
    <row r="21" spans="1:35" ht="15">
      <c r="A21" s="2">
        <v>524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227</v>
      </c>
      <c r="K21" s="2">
        <f t="shared" si="0"/>
        <v>227</v>
      </c>
      <c r="O21" s="26" t="s">
        <v>85</v>
      </c>
      <c r="P21" s="27" t="s">
        <v>45</v>
      </c>
      <c r="Q21" s="28">
        <v>0.90549999999999997</v>
      </c>
      <c r="R21" s="28">
        <v>2.8380000000000001</v>
      </c>
      <c r="S21" s="28">
        <v>0.56920000000000004</v>
      </c>
      <c r="T21" s="29">
        <v>30</v>
      </c>
      <c r="Y21" s="2" t="s">
        <v>87</v>
      </c>
      <c r="Z21" s="2">
        <v>3</v>
      </c>
      <c r="AA21" s="2">
        <v>0.65023299999999995</v>
      </c>
      <c r="AB21" s="2">
        <v>0.127303</v>
      </c>
      <c r="AC21" s="17"/>
      <c r="AE21" s="2" t="s">
        <v>85</v>
      </c>
      <c r="AF21" s="2">
        <v>3</v>
      </c>
      <c r="AG21" s="2">
        <v>0.70226699999999997</v>
      </c>
      <c r="AH21" s="2" t="s">
        <v>26</v>
      </c>
      <c r="AI21" s="2" t="s">
        <v>29</v>
      </c>
    </row>
    <row r="22" spans="1:35" ht="15">
      <c r="A22" s="2">
        <v>525</v>
      </c>
      <c r="B22" s="2">
        <v>0</v>
      </c>
      <c r="C22" s="2">
        <v>106</v>
      </c>
      <c r="D22" s="2">
        <v>462</v>
      </c>
      <c r="E22" s="2">
        <v>1066</v>
      </c>
      <c r="F22" s="2">
        <v>922</v>
      </c>
      <c r="G22" s="2">
        <v>207</v>
      </c>
      <c r="H22" s="2">
        <v>206</v>
      </c>
      <c r="I22" s="2">
        <v>350</v>
      </c>
      <c r="J22" s="2">
        <v>0</v>
      </c>
      <c r="K22" s="2">
        <f t="shared" si="0"/>
        <v>3319</v>
      </c>
      <c r="O22" s="20" t="s">
        <v>86</v>
      </c>
      <c r="P22" s="21" t="s">
        <v>46</v>
      </c>
      <c r="Q22" s="22">
        <v>0.91269999999999996</v>
      </c>
      <c r="R22" s="22">
        <v>2.879</v>
      </c>
      <c r="S22" s="22">
        <v>0.52349999999999997</v>
      </c>
      <c r="T22" s="23">
        <v>34</v>
      </c>
    </row>
    <row r="23" spans="1:35" ht="15">
      <c r="A23" s="2">
        <v>526</v>
      </c>
      <c r="B23" s="2">
        <v>202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f t="shared" si="0"/>
        <v>202</v>
      </c>
      <c r="O23" s="24" t="s">
        <v>86</v>
      </c>
      <c r="P23" s="3" t="s">
        <v>47</v>
      </c>
      <c r="Q23" s="18">
        <v>0.91059999999999997</v>
      </c>
      <c r="R23" s="18">
        <v>2.8679999999999999</v>
      </c>
      <c r="S23" s="18">
        <v>0.53359999999999996</v>
      </c>
      <c r="T23" s="25">
        <v>33</v>
      </c>
      <c r="Y23" s="31" t="s">
        <v>66</v>
      </c>
    </row>
    <row r="24" spans="1:35" ht="15">
      <c r="A24" s="2">
        <v>529</v>
      </c>
      <c r="B24" s="2">
        <v>0</v>
      </c>
      <c r="C24" s="2">
        <v>0</v>
      </c>
      <c r="D24" s="2">
        <v>31</v>
      </c>
      <c r="E24" s="2">
        <v>0</v>
      </c>
      <c r="F24" s="2">
        <v>0</v>
      </c>
      <c r="G24" s="2">
        <v>70</v>
      </c>
      <c r="H24" s="2">
        <v>0</v>
      </c>
      <c r="I24" s="2">
        <v>0</v>
      </c>
      <c r="J24" s="2">
        <v>0</v>
      </c>
      <c r="K24" s="2">
        <f t="shared" si="0"/>
        <v>101</v>
      </c>
      <c r="O24" s="26" t="s">
        <v>86</v>
      </c>
      <c r="P24" s="27" t="s">
        <v>48</v>
      </c>
      <c r="Q24" s="28">
        <v>0.87319999999999998</v>
      </c>
      <c r="R24" s="28">
        <v>2.4049999999999998</v>
      </c>
      <c r="S24" s="28">
        <v>0.69210000000000005</v>
      </c>
      <c r="T24" s="29">
        <v>16</v>
      </c>
      <c r="Y24" s="2" t="s">
        <v>5</v>
      </c>
      <c r="AE24" s="2" t="s">
        <v>23</v>
      </c>
    </row>
    <row r="25" spans="1:35" ht="15">
      <c r="A25" s="2">
        <v>530</v>
      </c>
      <c r="B25" s="2">
        <v>0</v>
      </c>
      <c r="C25" s="2">
        <v>0</v>
      </c>
      <c r="D25" s="2">
        <v>0</v>
      </c>
      <c r="E25" s="2">
        <v>0</v>
      </c>
      <c r="F25" s="2">
        <v>44</v>
      </c>
      <c r="G25" s="2">
        <v>0</v>
      </c>
      <c r="H25" s="2">
        <v>0</v>
      </c>
      <c r="I25" s="2">
        <v>0</v>
      </c>
      <c r="J25" s="2">
        <v>0</v>
      </c>
      <c r="K25" s="2">
        <f t="shared" si="0"/>
        <v>44</v>
      </c>
      <c r="O25" s="20" t="s">
        <v>87</v>
      </c>
      <c r="P25" s="21" t="s">
        <v>49</v>
      </c>
      <c r="Q25" s="22">
        <v>0.84760000000000002</v>
      </c>
      <c r="R25" s="22">
        <v>2.0499999999999998</v>
      </c>
      <c r="S25" s="22">
        <v>0.77700000000000002</v>
      </c>
      <c r="T25" s="23">
        <v>10</v>
      </c>
      <c r="Z25" s="2" t="s">
        <v>6</v>
      </c>
      <c r="AA25" s="2" t="s">
        <v>7</v>
      </c>
      <c r="AB25" s="2" t="s">
        <v>8</v>
      </c>
      <c r="AD25" s="2" t="s">
        <v>69</v>
      </c>
      <c r="AF25" s="2" t="s">
        <v>6</v>
      </c>
      <c r="AG25" s="2" t="s">
        <v>24</v>
      </c>
      <c r="AH25" s="2" t="s">
        <v>25</v>
      </c>
    </row>
    <row r="26" spans="1:35" ht="15">
      <c r="A26" s="2">
        <v>534</v>
      </c>
      <c r="B26" s="2">
        <v>0</v>
      </c>
      <c r="C26" s="2">
        <v>0</v>
      </c>
      <c r="D26" s="2">
        <v>39</v>
      </c>
      <c r="E26" s="2">
        <v>72</v>
      </c>
      <c r="F26" s="2">
        <v>38</v>
      </c>
      <c r="G26" s="2">
        <v>0</v>
      </c>
      <c r="H26" s="2">
        <v>0</v>
      </c>
      <c r="I26" s="2">
        <v>0</v>
      </c>
      <c r="J26" s="2">
        <v>0</v>
      </c>
      <c r="K26" s="2">
        <f t="shared" si="0"/>
        <v>149</v>
      </c>
      <c r="O26" s="24" t="s">
        <v>87</v>
      </c>
      <c r="P26" s="3" t="s">
        <v>50</v>
      </c>
      <c r="Q26" s="18">
        <v>0.85470000000000002</v>
      </c>
      <c r="R26" s="18">
        <v>2.3460000000000001</v>
      </c>
      <c r="S26" s="18">
        <v>0.52239999999999998</v>
      </c>
      <c r="T26" s="25">
        <v>20</v>
      </c>
      <c r="Y26" s="2" t="s">
        <v>85</v>
      </c>
      <c r="Z26" s="2">
        <v>3</v>
      </c>
      <c r="AA26" s="2">
        <v>17.333300000000001</v>
      </c>
      <c r="AB26" s="2">
        <v>11.6762</v>
      </c>
      <c r="AC26" s="17"/>
      <c r="AD26" s="3">
        <v>0.3095</v>
      </c>
      <c r="AE26" s="2" t="s">
        <v>87</v>
      </c>
      <c r="AF26" s="2">
        <v>3</v>
      </c>
      <c r="AG26" s="2">
        <v>15.666700000000001</v>
      </c>
      <c r="AH26" s="2" t="s">
        <v>26</v>
      </c>
      <c r="AI26" s="2" t="s">
        <v>29</v>
      </c>
    </row>
    <row r="27" spans="1:35" ht="15">
      <c r="A27" s="2">
        <v>537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47</v>
      </c>
      <c r="K27" s="2">
        <f t="shared" si="0"/>
        <v>47</v>
      </c>
      <c r="O27" s="26" t="s">
        <v>87</v>
      </c>
      <c r="P27" s="27" t="s">
        <v>51</v>
      </c>
      <c r="Q27" s="28">
        <v>0.87970000000000004</v>
      </c>
      <c r="R27" s="28">
        <v>2.4039999999999999</v>
      </c>
      <c r="S27" s="28">
        <v>0.65129999999999999</v>
      </c>
      <c r="T27" s="29">
        <v>17</v>
      </c>
      <c r="Y27" s="2" t="s">
        <v>86</v>
      </c>
      <c r="Z27" s="2">
        <v>3</v>
      </c>
      <c r="AA27" s="2">
        <v>27.666699999999999</v>
      </c>
      <c r="AB27" s="2">
        <v>10.116</v>
      </c>
      <c r="AC27" s="17"/>
      <c r="AE27" s="2" t="s">
        <v>85</v>
      </c>
      <c r="AF27" s="2">
        <v>3</v>
      </c>
      <c r="AG27" s="2">
        <v>17.333300000000001</v>
      </c>
      <c r="AH27" s="2" t="s">
        <v>26</v>
      </c>
      <c r="AI27" s="2" t="s">
        <v>29</v>
      </c>
    </row>
    <row r="28" spans="1:35">
      <c r="A28" s="2">
        <v>538</v>
      </c>
      <c r="B28" s="2">
        <v>40</v>
      </c>
      <c r="C28" s="2">
        <v>0</v>
      </c>
      <c r="D28" s="2">
        <v>62</v>
      </c>
      <c r="E28" s="2">
        <v>201</v>
      </c>
      <c r="F28" s="2">
        <v>32</v>
      </c>
      <c r="G28" s="2">
        <v>0</v>
      </c>
      <c r="H28" s="2">
        <v>0</v>
      </c>
      <c r="I28" s="2">
        <v>0</v>
      </c>
      <c r="J28" s="2">
        <v>0</v>
      </c>
      <c r="K28" s="2">
        <f t="shared" si="0"/>
        <v>335</v>
      </c>
      <c r="Y28" s="2" t="s">
        <v>87</v>
      </c>
      <c r="Z28" s="2">
        <v>3</v>
      </c>
      <c r="AA28" s="2">
        <v>15.666700000000001</v>
      </c>
      <c r="AB28" s="2">
        <v>5.1315999999999997</v>
      </c>
      <c r="AC28" s="17"/>
      <c r="AE28" s="2" t="s">
        <v>86</v>
      </c>
      <c r="AF28" s="2">
        <v>3</v>
      </c>
      <c r="AG28" s="2">
        <v>27.666699999999999</v>
      </c>
      <c r="AH28" s="2" t="s">
        <v>26</v>
      </c>
      <c r="AI28" s="2" t="s">
        <v>29</v>
      </c>
    </row>
    <row r="29" spans="1:35">
      <c r="A29" s="2">
        <v>541</v>
      </c>
      <c r="B29" s="2">
        <v>0</v>
      </c>
      <c r="C29" s="2">
        <v>0</v>
      </c>
      <c r="D29" s="2">
        <v>0</v>
      </c>
      <c r="E29" s="2">
        <v>509</v>
      </c>
      <c r="F29" s="2">
        <v>0</v>
      </c>
      <c r="G29" s="2">
        <v>0</v>
      </c>
      <c r="H29" s="2">
        <v>0</v>
      </c>
      <c r="I29" s="2">
        <v>0</v>
      </c>
      <c r="J29" s="2">
        <v>351</v>
      </c>
      <c r="K29" s="2">
        <f t="shared" si="0"/>
        <v>860</v>
      </c>
    </row>
    <row r="30" spans="1:35">
      <c r="A30" s="2">
        <v>542</v>
      </c>
      <c r="B30" s="2">
        <v>0</v>
      </c>
      <c r="C30" s="2">
        <v>49</v>
      </c>
      <c r="D30" s="2">
        <v>174</v>
      </c>
      <c r="E30" s="2">
        <v>0</v>
      </c>
      <c r="F30" s="2">
        <v>453</v>
      </c>
      <c r="G30" s="2">
        <v>88</v>
      </c>
      <c r="H30" s="2">
        <v>420</v>
      </c>
      <c r="I30" s="2">
        <v>291</v>
      </c>
      <c r="J30" s="2">
        <v>0</v>
      </c>
      <c r="K30" s="2">
        <f t="shared" si="0"/>
        <v>1475</v>
      </c>
    </row>
    <row r="31" spans="1:35">
      <c r="A31" s="2">
        <v>543</v>
      </c>
      <c r="B31" s="2">
        <v>77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f t="shared" si="0"/>
        <v>77</v>
      </c>
    </row>
    <row r="32" spans="1:35">
      <c r="A32" s="2">
        <v>545</v>
      </c>
      <c r="B32" s="2">
        <v>0</v>
      </c>
      <c r="C32" s="2">
        <v>0</v>
      </c>
      <c r="D32" s="2">
        <v>0</v>
      </c>
      <c r="E32" s="2">
        <v>67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f t="shared" si="0"/>
        <v>67</v>
      </c>
    </row>
    <row r="33" spans="1:11">
      <c r="A33" s="2">
        <v>546</v>
      </c>
      <c r="B33" s="2">
        <v>0</v>
      </c>
      <c r="C33" s="2">
        <v>0</v>
      </c>
      <c r="D33" s="2">
        <v>0</v>
      </c>
      <c r="E33" s="2">
        <v>204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f t="shared" si="0"/>
        <v>204</v>
      </c>
    </row>
    <row r="34" spans="1:11">
      <c r="A34" s="2">
        <v>547</v>
      </c>
      <c r="B34" s="2">
        <v>0</v>
      </c>
      <c r="C34" s="2">
        <v>0</v>
      </c>
      <c r="D34" s="2">
        <v>67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f t="shared" si="0"/>
        <v>67</v>
      </c>
    </row>
    <row r="35" spans="1:11">
      <c r="A35" s="2">
        <v>548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53</v>
      </c>
      <c r="K35" s="2">
        <f t="shared" si="0"/>
        <v>53</v>
      </c>
    </row>
    <row r="36" spans="1:11">
      <c r="A36" s="2">
        <v>549</v>
      </c>
      <c r="B36" s="2">
        <v>0</v>
      </c>
      <c r="C36" s="2">
        <v>0</v>
      </c>
      <c r="D36" s="2">
        <v>86</v>
      </c>
      <c r="E36" s="2">
        <v>0</v>
      </c>
      <c r="F36" s="2">
        <v>0</v>
      </c>
      <c r="G36" s="2">
        <v>49</v>
      </c>
      <c r="H36" s="2">
        <v>0</v>
      </c>
      <c r="I36" s="2">
        <v>0</v>
      </c>
      <c r="J36" s="2">
        <v>0</v>
      </c>
      <c r="K36" s="2">
        <f t="shared" si="0"/>
        <v>135</v>
      </c>
    </row>
    <row r="37" spans="1:11">
      <c r="A37" s="2">
        <v>550</v>
      </c>
      <c r="B37" s="2">
        <v>0</v>
      </c>
      <c r="C37" s="2">
        <v>0</v>
      </c>
      <c r="D37" s="2">
        <v>0</v>
      </c>
      <c r="E37" s="2">
        <v>167</v>
      </c>
      <c r="F37" s="2">
        <v>163</v>
      </c>
      <c r="G37" s="2">
        <v>0</v>
      </c>
      <c r="H37" s="2">
        <v>0</v>
      </c>
      <c r="I37" s="2">
        <v>48</v>
      </c>
      <c r="J37" s="2">
        <v>0</v>
      </c>
      <c r="K37" s="2">
        <f t="shared" si="0"/>
        <v>378</v>
      </c>
    </row>
    <row r="38" spans="1:11">
      <c r="A38" s="2">
        <v>551</v>
      </c>
      <c r="B38" s="2">
        <v>73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f t="shared" si="0"/>
        <v>73</v>
      </c>
    </row>
    <row r="39" spans="1:11">
      <c r="A39" s="2">
        <v>552</v>
      </c>
      <c r="B39" s="2">
        <v>0</v>
      </c>
      <c r="C39" s="2">
        <v>0</v>
      </c>
      <c r="D39" s="2">
        <v>0</v>
      </c>
      <c r="E39" s="2">
        <v>0</v>
      </c>
      <c r="F39" s="2">
        <v>69</v>
      </c>
      <c r="G39" s="2">
        <v>0</v>
      </c>
      <c r="H39" s="2">
        <v>0</v>
      </c>
      <c r="I39" s="2">
        <v>0</v>
      </c>
      <c r="J39" s="2">
        <v>0</v>
      </c>
      <c r="K39" s="2">
        <f t="shared" si="0"/>
        <v>69</v>
      </c>
    </row>
    <row r="40" spans="1:11">
      <c r="A40" s="2">
        <v>554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45</v>
      </c>
      <c r="K40" s="2">
        <f t="shared" si="0"/>
        <v>45</v>
      </c>
    </row>
    <row r="41" spans="1:11">
      <c r="A41" s="2">
        <v>555</v>
      </c>
      <c r="B41" s="2">
        <v>0</v>
      </c>
      <c r="C41" s="2">
        <v>0</v>
      </c>
      <c r="D41" s="2">
        <v>45</v>
      </c>
      <c r="E41" s="2">
        <v>109</v>
      </c>
      <c r="F41" s="2">
        <v>0</v>
      </c>
      <c r="G41" s="2">
        <v>0</v>
      </c>
      <c r="H41" s="2">
        <v>0</v>
      </c>
      <c r="I41" s="2">
        <v>112</v>
      </c>
      <c r="J41" s="2">
        <v>0</v>
      </c>
      <c r="K41" s="2">
        <f t="shared" si="0"/>
        <v>266</v>
      </c>
    </row>
    <row r="42" spans="1:11">
      <c r="A42" s="2">
        <v>556</v>
      </c>
      <c r="B42" s="2">
        <v>0</v>
      </c>
      <c r="C42" s="2">
        <v>0</v>
      </c>
      <c r="D42" s="2">
        <v>0</v>
      </c>
      <c r="E42" s="2">
        <v>0</v>
      </c>
      <c r="F42" s="2">
        <v>81</v>
      </c>
      <c r="G42" s="2">
        <v>0</v>
      </c>
      <c r="H42" s="2">
        <v>0</v>
      </c>
      <c r="I42" s="2">
        <v>0</v>
      </c>
      <c r="J42" s="2">
        <v>0</v>
      </c>
      <c r="K42" s="2">
        <f t="shared" si="0"/>
        <v>81</v>
      </c>
    </row>
    <row r="43" spans="1:11">
      <c r="A43" s="2">
        <v>560</v>
      </c>
      <c r="B43" s="2">
        <v>0</v>
      </c>
      <c r="C43" s="2">
        <v>0</v>
      </c>
      <c r="D43" s="2">
        <v>0</v>
      </c>
      <c r="E43" s="2">
        <v>47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f t="shared" si="0"/>
        <v>47</v>
      </c>
    </row>
    <row r="44" spans="1:11">
      <c r="A44" s="2">
        <v>565</v>
      </c>
      <c r="B44" s="2">
        <v>0</v>
      </c>
      <c r="C44" s="2">
        <v>0</v>
      </c>
      <c r="D44" s="2">
        <v>49</v>
      </c>
      <c r="E44" s="2">
        <v>89</v>
      </c>
      <c r="F44" s="2">
        <v>140</v>
      </c>
      <c r="G44" s="2">
        <v>0</v>
      </c>
      <c r="H44" s="2">
        <v>0</v>
      </c>
      <c r="I44" s="2">
        <v>0</v>
      </c>
      <c r="J44" s="2">
        <v>0</v>
      </c>
      <c r="K44" s="2">
        <f t="shared" si="0"/>
        <v>278</v>
      </c>
    </row>
    <row r="45" spans="1:11">
      <c r="A45" s="2">
        <v>567</v>
      </c>
      <c r="B45" s="2">
        <v>55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f t="shared" si="0"/>
        <v>55</v>
      </c>
    </row>
    <row r="46" spans="1:11">
      <c r="A46" s="2">
        <v>577</v>
      </c>
      <c r="B46" s="2">
        <v>0</v>
      </c>
      <c r="C46" s="2">
        <v>0</v>
      </c>
      <c r="D46" s="2">
        <v>0</v>
      </c>
      <c r="E46" s="2">
        <v>89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f t="shared" si="0"/>
        <v>89</v>
      </c>
    </row>
    <row r="47" spans="1:11">
      <c r="A47" s="2">
        <v>578</v>
      </c>
      <c r="B47" s="2">
        <v>0</v>
      </c>
      <c r="C47" s="2">
        <v>0</v>
      </c>
      <c r="D47" s="2">
        <v>0</v>
      </c>
      <c r="E47" s="2">
        <v>0</v>
      </c>
      <c r="F47" s="2">
        <v>78</v>
      </c>
      <c r="G47" s="2">
        <v>0</v>
      </c>
      <c r="H47" s="2">
        <v>0</v>
      </c>
      <c r="I47" s="2">
        <v>43</v>
      </c>
      <c r="J47" s="2">
        <v>0</v>
      </c>
      <c r="K47" s="2">
        <f t="shared" si="0"/>
        <v>121</v>
      </c>
    </row>
    <row r="48" spans="1:11">
      <c r="A48" s="2">
        <v>579</v>
      </c>
      <c r="B48" s="2">
        <v>0</v>
      </c>
      <c r="C48" s="2">
        <v>0</v>
      </c>
      <c r="D48" s="2">
        <v>0</v>
      </c>
      <c r="E48" s="2">
        <v>158</v>
      </c>
      <c r="F48" s="2">
        <v>0</v>
      </c>
      <c r="G48" s="2">
        <v>40</v>
      </c>
      <c r="H48" s="2">
        <v>0</v>
      </c>
      <c r="I48" s="2">
        <v>0</v>
      </c>
      <c r="J48" s="2">
        <v>0</v>
      </c>
      <c r="K48" s="2">
        <f t="shared" si="0"/>
        <v>198</v>
      </c>
    </row>
    <row r="49" spans="1:118">
      <c r="A49" s="2">
        <v>580</v>
      </c>
      <c r="B49" s="2">
        <v>0</v>
      </c>
      <c r="C49" s="2">
        <v>0</v>
      </c>
      <c r="D49" s="2">
        <v>75</v>
      </c>
      <c r="E49" s="2">
        <v>0</v>
      </c>
      <c r="F49" s="2">
        <v>113</v>
      </c>
      <c r="G49" s="2">
        <v>0</v>
      </c>
      <c r="H49" s="2">
        <v>0</v>
      </c>
      <c r="I49" s="2">
        <v>38</v>
      </c>
      <c r="J49" s="2">
        <v>0</v>
      </c>
      <c r="K49" s="2">
        <f t="shared" si="0"/>
        <v>226</v>
      </c>
    </row>
    <row r="50" spans="1:118">
      <c r="A50" s="2">
        <v>583</v>
      </c>
      <c r="B50" s="2">
        <v>69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f t="shared" si="0"/>
        <v>69</v>
      </c>
    </row>
    <row r="51" spans="1:118">
      <c r="A51" s="2">
        <v>588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31</v>
      </c>
      <c r="H51" s="2">
        <v>0</v>
      </c>
      <c r="I51" s="2">
        <v>0</v>
      </c>
      <c r="J51" s="2">
        <v>0</v>
      </c>
      <c r="K51" s="2">
        <f t="shared" si="0"/>
        <v>31</v>
      </c>
    </row>
    <row r="52" spans="1:118">
      <c r="A52" s="2">
        <v>591</v>
      </c>
      <c r="B52" s="2">
        <v>0</v>
      </c>
      <c r="C52" s="2">
        <v>0</v>
      </c>
      <c r="D52" s="2">
        <v>0</v>
      </c>
      <c r="E52" s="2">
        <v>48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f t="shared" si="0"/>
        <v>48</v>
      </c>
    </row>
    <row r="53" spans="1:118">
      <c r="A53" s="2">
        <v>596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86</v>
      </c>
      <c r="K53" s="2">
        <f t="shared" si="0"/>
        <v>86</v>
      </c>
    </row>
    <row r="54" spans="1:118">
      <c r="A54" s="2">
        <v>597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584</v>
      </c>
      <c r="J54" s="2">
        <v>0</v>
      </c>
      <c r="K54" s="2">
        <f t="shared" si="0"/>
        <v>584</v>
      </c>
    </row>
    <row r="55" spans="1:118">
      <c r="A55" s="2">
        <v>598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92</v>
      </c>
      <c r="I55" s="2">
        <v>0</v>
      </c>
      <c r="J55" s="2">
        <v>0</v>
      </c>
      <c r="K55" s="2">
        <f t="shared" si="0"/>
        <v>92</v>
      </c>
    </row>
    <row r="56" spans="1:118">
      <c r="A56" s="2">
        <v>600</v>
      </c>
      <c r="B56" s="2">
        <v>0</v>
      </c>
      <c r="C56" s="2">
        <v>0</v>
      </c>
      <c r="D56" s="2">
        <v>57</v>
      </c>
      <c r="E56" s="2">
        <v>132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f t="shared" si="0"/>
        <v>189</v>
      </c>
    </row>
    <row r="57" spans="1:118">
      <c r="A57" s="2">
        <v>601</v>
      </c>
      <c r="B57" s="2">
        <v>0</v>
      </c>
      <c r="C57" s="2">
        <v>0</v>
      </c>
      <c r="D57" s="2">
        <v>0</v>
      </c>
      <c r="E57" s="2">
        <v>0</v>
      </c>
      <c r="F57" s="2">
        <v>60</v>
      </c>
      <c r="G57" s="2">
        <v>0</v>
      </c>
      <c r="H57" s="2">
        <v>0</v>
      </c>
      <c r="I57" s="2">
        <v>0</v>
      </c>
      <c r="J57" s="2">
        <v>0</v>
      </c>
      <c r="K57" s="2">
        <f t="shared" si="0"/>
        <v>60</v>
      </c>
    </row>
    <row r="58" spans="1:118">
      <c r="A58" s="2">
        <v>602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190</v>
      </c>
      <c r="K58" s="2">
        <f t="shared" si="0"/>
        <v>190</v>
      </c>
    </row>
    <row r="59" spans="1:118">
      <c r="A59" s="2">
        <v>603</v>
      </c>
      <c r="B59" s="2">
        <v>0</v>
      </c>
      <c r="C59" s="2">
        <v>0</v>
      </c>
      <c r="D59" s="2">
        <v>0</v>
      </c>
      <c r="E59" s="2">
        <v>1264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f t="shared" si="0"/>
        <v>1264</v>
      </c>
    </row>
    <row r="60" spans="1:118">
      <c r="A60" s="2">
        <v>604</v>
      </c>
      <c r="B60" s="2">
        <v>0</v>
      </c>
      <c r="C60" s="2">
        <v>0</v>
      </c>
      <c r="D60" s="2">
        <v>490</v>
      </c>
      <c r="E60" s="2">
        <v>0</v>
      </c>
      <c r="F60" s="2">
        <v>990</v>
      </c>
      <c r="G60" s="2">
        <v>236</v>
      </c>
      <c r="H60" s="2">
        <v>0</v>
      </c>
      <c r="I60" s="2">
        <v>320</v>
      </c>
      <c r="J60" s="2">
        <v>0</v>
      </c>
      <c r="K60" s="2">
        <f t="shared" si="0"/>
        <v>2036</v>
      </c>
    </row>
    <row r="61" spans="1:118">
      <c r="A61" s="2">
        <v>605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160</v>
      </c>
      <c r="I61" s="2">
        <v>0</v>
      </c>
      <c r="J61" s="2">
        <v>55</v>
      </c>
      <c r="K61" s="2">
        <f t="shared" si="0"/>
        <v>215</v>
      </c>
    </row>
    <row r="62" spans="1:118">
      <c r="A62" s="2">
        <v>606</v>
      </c>
      <c r="B62" s="2">
        <v>0</v>
      </c>
      <c r="C62" s="2">
        <v>0</v>
      </c>
      <c r="D62" s="2">
        <v>0</v>
      </c>
      <c r="E62" s="2">
        <v>535</v>
      </c>
      <c r="F62" s="2">
        <v>0</v>
      </c>
      <c r="G62" s="2">
        <v>57</v>
      </c>
      <c r="H62" s="2">
        <v>0</v>
      </c>
      <c r="I62" s="2">
        <v>0</v>
      </c>
      <c r="J62" s="2">
        <v>0</v>
      </c>
      <c r="K62" s="2">
        <f t="shared" si="0"/>
        <v>592</v>
      </c>
    </row>
    <row r="63" spans="1:118" ht="15">
      <c r="A63" s="2">
        <v>607</v>
      </c>
      <c r="B63" s="2">
        <v>233</v>
      </c>
      <c r="C63" s="2">
        <v>129</v>
      </c>
      <c r="D63" s="2">
        <v>165</v>
      </c>
      <c r="E63" s="2">
        <v>0</v>
      </c>
      <c r="F63" s="2">
        <v>380</v>
      </c>
      <c r="G63" s="2">
        <v>0</v>
      </c>
      <c r="H63" s="2">
        <v>0</v>
      </c>
      <c r="I63" s="2">
        <v>113</v>
      </c>
      <c r="J63" s="2">
        <v>0</v>
      </c>
      <c r="K63" s="2">
        <f t="shared" si="0"/>
        <v>1020</v>
      </c>
      <c r="O63" s="3"/>
      <c r="P63" s="2">
        <v>226</v>
      </c>
      <c r="Q63" s="2">
        <v>388</v>
      </c>
      <c r="R63" s="2">
        <v>418</v>
      </c>
      <c r="S63" s="2">
        <v>422</v>
      </c>
      <c r="T63" s="2">
        <v>423</v>
      </c>
      <c r="U63" s="2">
        <v>434</v>
      </c>
      <c r="V63" s="2">
        <v>436</v>
      </c>
      <c r="W63" s="2">
        <v>437</v>
      </c>
      <c r="X63" s="2">
        <v>439</v>
      </c>
      <c r="Y63" s="2">
        <v>450</v>
      </c>
      <c r="Z63" s="2">
        <v>458</v>
      </c>
      <c r="AA63" s="2">
        <v>485</v>
      </c>
      <c r="AB63" s="2">
        <v>494</v>
      </c>
      <c r="AC63" s="2">
        <v>495</v>
      </c>
      <c r="AD63" s="2">
        <v>517</v>
      </c>
      <c r="AE63" s="2">
        <v>518</v>
      </c>
      <c r="AF63" s="2">
        <v>519</v>
      </c>
      <c r="AG63" s="2">
        <v>520</v>
      </c>
      <c r="AH63" s="2">
        <v>524</v>
      </c>
      <c r="AI63" s="2">
        <v>525</v>
      </c>
      <c r="AJ63" s="2">
        <v>526</v>
      </c>
      <c r="AK63" s="2">
        <v>529</v>
      </c>
      <c r="AL63" s="2">
        <v>530</v>
      </c>
      <c r="AM63" s="2">
        <v>534</v>
      </c>
      <c r="AN63" s="2">
        <v>537</v>
      </c>
      <c r="AO63" s="2">
        <v>538</v>
      </c>
      <c r="AP63" s="2">
        <v>541</v>
      </c>
      <c r="AQ63" s="2">
        <v>542</v>
      </c>
      <c r="AR63" s="2">
        <v>543</v>
      </c>
      <c r="AS63" s="2">
        <v>545</v>
      </c>
      <c r="AT63" s="2">
        <v>546</v>
      </c>
      <c r="AU63" s="2">
        <v>547</v>
      </c>
      <c r="AV63" s="2">
        <v>548</v>
      </c>
      <c r="AW63" s="2">
        <v>549</v>
      </c>
      <c r="AX63" s="2">
        <v>550</v>
      </c>
      <c r="AY63" s="2">
        <v>551</v>
      </c>
      <c r="AZ63" s="2">
        <v>552</v>
      </c>
      <c r="BA63" s="2">
        <v>554</v>
      </c>
      <c r="BB63" s="2">
        <v>555</v>
      </c>
      <c r="BC63" s="2">
        <v>556</v>
      </c>
      <c r="BD63" s="2">
        <v>560</v>
      </c>
      <c r="BE63" s="2">
        <v>565</v>
      </c>
      <c r="BF63" s="2">
        <v>567</v>
      </c>
      <c r="BG63" s="2">
        <v>577</v>
      </c>
      <c r="BH63" s="2">
        <v>578</v>
      </c>
      <c r="BI63" s="2">
        <v>579</v>
      </c>
      <c r="BJ63" s="2">
        <v>580</v>
      </c>
      <c r="BK63" s="2">
        <v>583</v>
      </c>
      <c r="BL63" s="2">
        <v>588</v>
      </c>
      <c r="BM63" s="2">
        <v>591</v>
      </c>
      <c r="BN63" s="2">
        <v>596</v>
      </c>
      <c r="BO63" s="2">
        <v>597</v>
      </c>
      <c r="BP63" s="2">
        <v>598</v>
      </c>
      <c r="BQ63" s="2">
        <v>600</v>
      </c>
      <c r="BR63" s="2">
        <v>601</v>
      </c>
      <c r="BS63" s="2">
        <v>602</v>
      </c>
      <c r="BT63" s="2">
        <v>603</v>
      </c>
      <c r="BU63" s="2">
        <v>604</v>
      </c>
      <c r="BV63" s="2">
        <v>605</v>
      </c>
      <c r="BW63" s="2">
        <v>606</v>
      </c>
      <c r="BX63" s="2">
        <v>607</v>
      </c>
      <c r="BY63" s="2">
        <v>612</v>
      </c>
      <c r="BZ63" s="2">
        <v>614</v>
      </c>
      <c r="CA63" s="2">
        <v>619</v>
      </c>
      <c r="CB63" s="2">
        <v>620</v>
      </c>
      <c r="CC63" s="2">
        <v>622</v>
      </c>
      <c r="CD63" s="2">
        <v>624</v>
      </c>
      <c r="CE63" s="2">
        <v>632</v>
      </c>
      <c r="CF63" s="2">
        <v>633</v>
      </c>
      <c r="CG63" s="2">
        <v>634</v>
      </c>
      <c r="CH63" s="2">
        <v>635</v>
      </c>
      <c r="CI63" s="2">
        <v>636</v>
      </c>
      <c r="CJ63" s="2">
        <v>638</v>
      </c>
      <c r="CK63" s="2">
        <v>640</v>
      </c>
      <c r="CL63" s="2">
        <v>641</v>
      </c>
      <c r="CM63" s="2">
        <v>642</v>
      </c>
      <c r="CN63" s="2">
        <v>644</v>
      </c>
      <c r="CO63" s="2">
        <v>647</v>
      </c>
      <c r="CP63" s="2">
        <v>653</v>
      </c>
      <c r="CQ63" s="2">
        <v>658</v>
      </c>
      <c r="CR63" s="2">
        <v>659</v>
      </c>
      <c r="CS63" s="2">
        <v>660</v>
      </c>
      <c r="CT63" s="2">
        <v>664</v>
      </c>
      <c r="CU63" s="2">
        <v>665</v>
      </c>
      <c r="CV63" s="2">
        <v>666</v>
      </c>
      <c r="CW63" s="2">
        <v>672</v>
      </c>
      <c r="CX63" s="2">
        <v>673</v>
      </c>
      <c r="CY63" s="2">
        <v>676</v>
      </c>
      <c r="CZ63" s="2">
        <v>679</v>
      </c>
      <c r="DA63" s="2">
        <v>680</v>
      </c>
      <c r="DB63" s="2">
        <v>681</v>
      </c>
      <c r="DC63" s="2">
        <v>683</v>
      </c>
      <c r="DD63" s="2">
        <v>686</v>
      </c>
      <c r="DE63" s="2">
        <v>690</v>
      </c>
      <c r="DF63" s="2">
        <v>691</v>
      </c>
      <c r="DG63" s="2">
        <v>692</v>
      </c>
      <c r="DH63" s="2">
        <v>919</v>
      </c>
      <c r="DI63" s="2">
        <v>924</v>
      </c>
      <c r="DJ63" s="2">
        <v>954</v>
      </c>
      <c r="DK63" s="2">
        <v>959</v>
      </c>
      <c r="DL63" s="2">
        <v>960</v>
      </c>
      <c r="DM63" s="2">
        <v>975</v>
      </c>
    </row>
    <row r="64" spans="1:118" ht="15">
      <c r="A64" s="2">
        <v>612</v>
      </c>
      <c r="B64" s="2">
        <v>0</v>
      </c>
      <c r="C64" s="2">
        <v>0</v>
      </c>
      <c r="D64" s="2">
        <v>0</v>
      </c>
      <c r="E64" s="2">
        <v>76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f t="shared" si="0"/>
        <v>76</v>
      </c>
      <c r="N64" s="2" t="s">
        <v>9</v>
      </c>
      <c r="O64" s="1" t="s">
        <v>43</v>
      </c>
      <c r="P64" s="2">
        <v>0</v>
      </c>
      <c r="Q64" s="2">
        <v>0</v>
      </c>
      <c r="R64" s="2">
        <v>0</v>
      </c>
      <c r="S64" s="2">
        <v>34</v>
      </c>
      <c r="T64" s="2">
        <v>0</v>
      </c>
      <c r="U64" s="2">
        <v>0</v>
      </c>
      <c r="V64" s="2">
        <v>43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96</v>
      </c>
      <c r="AD64" s="2">
        <v>0</v>
      </c>
      <c r="AE64" s="2">
        <v>0</v>
      </c>
      <c r="AF64" s="2">
        <v>0</v>
      </c>
      <c r="AG64" s="2">
        <v>123</v>
      </c>
      <c r="AH64" s="2">
        <v>0</v>
      </c>
      <c r="AI64" s="2">
        <v>0</v>
      </c>
      <c r="AJ64" s="2">
        <v>202</v>
      </c>
      <c r="AK64" s="2">
        <v>0</v>
      </c>
      <c r="AL64" s="2">
        <v>0</v>
      </c>
      <c r="AM64" s="2">
        <v>0</v>
      </c>
      <c r="AN64" s="2">
        <v>0</v>
      </c>
      <c r="AO64" s="2">
        <v>40</v>
      </c>
      <c r="AP64" s="2">
        <v>0</v>
      </c>
      <c r="AQ64" s="2">
        <v>0</v>
      </c>
      <c r="AR64" s="2">
        <v>77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73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55</v>
      </c>
      <c r="BG64" s="2">
        <v>0</v>
      </c>
      <c r="BH64" s="2">
        <v>0</v>
      </c>
      <c r="BI64" s="2">
        <v>0</v>
      </c>
      <c r="BJ64" s="2">
        <v>0</v>
      </c>
      <c r="BK64" s="2">
        <v>69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233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30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536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58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141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33">
        <v>1</v>
      </c>
    </row>
    <row r="65" spans="1:118" ht="15">
      <c r="A65" s="2">
        <v>614</v>
      </c>
      <c r="B65" s="2">
        <v>0</v>
      </c>
      <c r="C65" s="2">
        <v>0</v>
      </c>
      <c r="D65" s="2">
        <v>0</v>
      </c>
      <c r="E65" s="2">
        <v>0</v>
      </c>
      <c r="F65" s="2">
        <v>40</v>
      </c>
      <c r="G65" s="2">
        <v>0</v>
      </c>
      <c r="H65" s="2">
        <v>0</v>
      </c>
      <c r="I65" s="2">
        <v>0</v>
      </c>
      <c r="J65" s="2">
        <v>0</v>
      </c>
      <c r="K65" s="2">
        <f t="shared" si="0"/>
        <v>40</v>
      </c>
      <c r="N65" s="2" t="s">
        <v>9</v>
      </c>
      <c r="O65" s="1" t="s">
        <v>44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32</v>
      </c>
      <c r="Z65" s="2">
        <v>0</v>
      </c>
      <c r="AA65" s="2">
        <v>0</v>
      </c>
      <c r="AB65" s="2">
        <v>0</v>
      </c>
      <c r="AC65" s="2">
        <v>38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106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49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129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179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92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33">
        <v>1</v>
      </c>
    </row>
    <row r="66" spans="1:118" ht="15">
      <c r="A66" s="2">
        <v>619</v>
      </c>
      <c r="B66" s="2">
        <v>0</v>
      </c>
      <c r="C66" s="2">
        <v>0</v>
      </c>
      <c r="D66" s="2">
        <v>170</v>
      </c>
      <c r="E66" s="2">
        <v>415</v>
      </c>
      <c r="F66" s="2">
        <v>172</v>
      </c>
      <c r="G66" s="2">
        <v>80</v>
      </c>
      <c r="H66" s="2">
        <v>0</v>
      </c>
      <c r="I66" s="2">
        <v>0</v>
      </c>
      <c r="J66" s="2">
        <v>459</v>
      </c>
      <c r="K66" s="2">
        <f t="shared" si="0"/>
        <v>1296</v>
      </c>
      <c r="N66" s="2" t="s">
        <v>9</v>
      </c>
      <c r="O66" s="1" t="s">
        <v>45</v>
      </c>
      <c r="P66" s="2">
        <v>34</v>
      </c>
      <c r="Q66" s="2">
        <v>34</v>
      </c>
      <c r="R66" s="2">
        <v>0</v>
      </c>
      <c r="S66" s="2">
        <v>0</v>
      </c>
      <c r="T66" s="2">
        <v>84</v>
      </c>
      <c r="U66" s="2">
        <v>0</v>
      </c>
      <c r="V66" s="2">
        <v>0</v>
      </c>
      <c r="W66" s="2">
        <v>45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142</v>
      </c>
      <c r="AD66" s="2">
        <v>0</v>
      </c>
      <c r="AE66" s="2">
        <v>171</v>
      </c>
      <c r="AF66" s="2">
        <v>0</v>
      </c>
      <c r="AG66" s="2">
        <v>108</v>
      </c>
      <c r="AH66" s="2">
        <v>0</v>
      </c>
      <c r="AI66" s="2">
        <v>462</v>
      </c>
      <c r="AJ66" s="2">
        <v>0</v>
      </c>
      <c r="AK66" s="2">
        <v>31</v>
      </c>
      <c r="AL66" s="2">
        <v>0</v>
      </c>
      <c r="AM66" s="2">
        <v>39</v>
      </c>
      <c r="AN66" s="2">
        <v>0</v>
      </c>
      <c r="AO66" s="2">
        <v>62</v>
      </c>
      <c r="AP66" s="2">
        <v>0</v>
      </c>
      <c r="AQ66" s="2">
        <v>174</v>
      </c>
      <c r="AR66" s="2">
        <v>0</v>
      </c>
      <c r="AS66" s="2">
        <v>0</v>
      </c>
      <c r="AT66" s="2">
        <v>0</v>
      </c>
      <c r="AU66" s="2">
        <v>67</v>
      </c>
      <c r="AV66" s="2">
        <v>0</v>
      </c>
      <c r="AW66" s="2">
        <v>86</v>
      </c>
      <c r="AX66" s="2">
        <v>0</v>
      </c>
      <c r="AY66" s="2">
        <v>0</v>
      </c>
      <c r="AZ66" s="2">
        <v>0</v>
      </c>
      <c r="BA66" s="2">
        <v>0</v>
      </c>
      <c r="BB66" s="2">
        <v>45</v>
      </c>
      <c r="BC66" s="2">
        <v>0</v>
      </c>
      <c r="BD66" s="2">
        <v>0</v>
      </c>
      <c r="BE66" s="2">
        <v>49</v>
      </c>
      <c r="BF66" s="2">
        <v>0</v>
      </c>
      <c r="BG66" s="2">
        <v>0</v>
      </c>
      <c r="BH66" s="2">
        <v>0</v>
      </c>
      <c r="BI66" s="2">
        <v>0</v>
      </c>
      <c r="BJ66" s="2">
        <v>75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57</v>
      </c>
      <c r="BR66" s="2">
        <v>0</v>
      </c>
      <c r="BS66" s="2">
        <v>0</v>
      </c>
      <c r="BT66" s="2">
        <v>0</v>
      </c>
      <c r="BU66" s="2">
        <v>490</v>
      </c>
      <c r="BV66" s="2">
        <v>0</v>
      </c>
      <c r="BW66" s="2">
        <v>0</v>
      </c>
      <c r="BX66" s="2">
        <v>165</v>
      </c>
      <c r="BY66" s="2">
        <v>0</v>
      </c>
      <c r="BZ66" s="2">
        <v>0</v>
      </c>
      <c r="CA66" s="2">
        <v>170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921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30</v>
      </c>
      <c r="CQ66" s="2">
        <v>0</v>
      </c>
      <c r="CR66" s="2">
        <v>0</v>
      </c>
      <c r="CS66" s="2">
        <v>106</v>
      </c>
      <c r="CT66" s="2">
        <v>0</v>
      </c>
      <c r="CU66" s="2">
        <v>0</v>
      </c>
      <c r="CV66" s="2">
        <v>47</v>
      </c>
      <c r="CW66" s="2">
        <v>0</v>
      </c>
      <c r="CX66" s="2">
        <v>42</v>
      </c>
      <c r="CY66" s="2">
        <v>0</v>
      </c>
      <c r="CZ66" s="2">
        <v>0</v>
      </c>
      <c r="DA66" s="2">
        <v>0</v>
      </c>
      <c r="DB66" s="2">
        <v>224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34</v>
      </c>
      <c r="DJ66" s="2">
        <v>0</v>
      </c>
      <c r="DK66" s="2">
        <v>0</v>
      </c>
      <c r="DL66" s="2">
        <v>40</v>
      </c>
      <c r="DM66" s="2">
        <v>32</v>
      </c>
      <c r="DN66" s="33">
        <v>1</v>
      </c>
    </row>
    <row r="67" spans="1:118" ht="15">
      <c r="A67" s="2">
        <v>620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1351</v>
      </c>
      <c r="J67" s="2">
        <v>0</v>
      </c>
      <c r="K67" s="2">
        <f t="shared" si="0"/>
        <v>1351</v>
      </c>
      <c r="N67" s="2" t="s">
        <v>10</v>
      </c>
      <c r="O67" s="1" t="s">
        <v>46</v>
      </c>
      <c r="P67" s="2">
        <v>0</v>
      </c>
      <c r="Q67" s="2">
        <v>84</v>
      </c>
      <c r="R67" s="2">
        <v>0</v>
      </c>
      <c r="S67" s="2">
        <v>0</v>
      </c>
      <c r="T67" s="2">
        <v>0</v>
      </c>
      <c r="U67" s="2">
        <v>49</v>
      </c>
      <c r="V67" s="2">
        <v>0</v>
      </c>
      <c r="W67" s="2">
        <v>82</v>
      </c>
      <c r="X67" s="2">
        <v>0</v>
      </c>
      <c r="Y67" s="2">
        <v>0</v>
      </c>
      <c r="Z67" s="2">
        <v>55</v>
      </c>
      <c r="AA67" s="2">
        <v>38</v>
      </c>
      <c r="AB67" s="2">
        <v>0</v>
      </c>
      <c r="AC67" s="2">
        <v>308</v>
      </c>
      <c r="AD67" s="2">
        <v>0</v>
      </c>
      <c r="AE67" s="2">
        <v>458</v>
      </c>
      <c r="AF67" s="2">
        <v>0</v>
      </c>
      <c r="AG67" s="2">
        <v>0</v>
      </c>
      <c r="AH67" s="2">
        <v>0</v>
      </c>
      <c r="AI67" s="2">
        <v>1066</v>
      </c>
      <c r="AJ67" s="2">
        <v>0</v>
      </c>
      <c r="AK67" s="2">
        <v>0</v>
      </c>
      <c r="AL67" s="2">
        <v>0</v>
      </c>
      <c r="AM67" s="2">
        <v>72</v>
      </c>
      <c r="AN67" s="2">
        <v>0</v>
      </c>
      <c r="AO67" s="2">
        <v>201</v>
      </c>
      <c r="AP67" s="2">
        <v>509</v>
      </c>
      <c r="AQ67" s="2">
        <v>0</v>
      </c>
      <c r="AR67" s="2">
        <v>0</v>
      </c>
      <c r="AS67" s="2">
        <v>67</v>
      </c>
      <c r="AT67" s="2">
        <v>204</v>
      </c>
      <c r="AU67" s="2">
        <v>0</v>
      </c>
      <c r="AV67" s="2">
        <v>0</v>
      </c>
      <c r="AW67" s="2">
        <v>0</v>
      </c>
      <c r="AX67" s="2">
        <v>167</v>
      </c>
      <c r="AY67" s="2">
        <v>0</v>
      </c>
      <c r="AZ67" s="2">
        <v>0</v>
      </c>
      <c r="BA67" s="2">
        <v>0</v>
      </c>
      <c r="BB67" s="2">
        <v>109</v>
      </c>
      <c r="BC67" s="2">
        <v>0</v>
      </c>
      <c r="BD67" s="2">
        <v>47</v>
      </c>
      <c r="BE67" s="2">
        <v>89</v>
      </c>
      <c r="BF67" s="2">
        <v>0</v>
      </c>
      <c r="BG67" s="2">
        <v>89</v>
      </c>
      <c r="BH67" s="2">
        <v>0</v>
      </c>
      <c r="BI67" s="2">
        <v>158</v>
      </c>
      <c r="BJ67" s="2">
        <v>0</v>
      </c>
      <c r="BK67" s="2">
        <v>0</v>
      </c>
      <c r="BL67" s="2">
        <v>0</v>
      </c>
      <c r="BM67" s="2">
        <v>48</v>
      </c>
      <c r="BN67" s="2">
        <v>0</v>
      </c>
      <c r="BO67" s="2">
        <v>0</v>
      </c>
      <c r="BP67" s="2">
        <v>0</v>
      </c>
      <c r="BQ67" s="2">
        <v>132</v>
      </c>
      <c r="BR67" s="2">
        <v>0</v>
      </c>
      <c r="BS67" s="2">
        <v>0</v>
      </c>
      <c r="BT67" s="2">
        <v>1264</v>
      </c>
      <c r="BU67" s="2">
        <v>0</v>
      </c>
      <c r="BV67" s="2">
        <v>0</v>
      </c>
      <c r="BW67" s="2">
        <v>535</v>
      </c>
      <c r="BX67" s="2">
        <v>0</v>
      </c>
      <c r="BY67" s="2">
        <v>76</v>
      </c>
      <c r="BZ67" s="2">
        <v>0</v>
      </c>
      <c r="CA67" s="2">
        <v>415</v>
      </c>
      <c r="CB67" s="2">
        <v>0</v>
      </c>
      <c r="CC67" s="2">
        <v>0</v>
      </c>
      <c r="CD67" s="2">
        <v>0</v>
      </c>
      <c r="CE67" s="2">
        <v>0</v>
      </c>
      <c r="CF67" s="2">
        <v>1689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59</v>
      </c>
      <c r="CM67" s="2">
        <v>0</v>
      </c>
      <c r="CN67" s="2">
        <v>50</v>
      </c>
      <c r="CO67" s="2">
        <v>0</v>
      </c>
      <c r="CP67" s="2">
        <v>0</v>
      </c>
      <c r="CQ67" s="2">
        <v>0</v>
      </c>
      <c r="CR67" s="2">
        <v>90</v>
      </c>
      <c r="CS67" s="2">
        <v>0</v>
      </c>
      <c r="CT67" s="2">
        <v>82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304</v>
      </c>
      <c r="DA67" s="2">
        <v>0</v>
      </c>
      <c r="DB67" s="2">
        <v>0</v>
      </c>
      <c r="DC67" s="2">
        <v>0</v>
      </c>
      <c r="DD67" s="2">
        <v>0</v>
      </c>
      <c r="DE67" s="2">
        <v>51</v>
      </c>
      <c r="DF67" s="2">
        <v>0</v>
      </c>
      <c r="DG67" s="2">
        <v>0</v>
      </c>
      <c r="DH67" s="2">
        <v>51</v>
      </c>
      <c r="DI67" s="2">
        <v>0</v>
      </c>
      <c r="DJ67" s="2">
        <v>267</v>
      </c>
      <c r="DK67" s="2">
        <v>0</v>
      </c>
      <c r="DL67" s="2">
        <v>0</v>
      </c>
      <c r="DM67" s="2">
        <v>0</v>
      </c>
      <c r="DN67" s="33">
        <v>2</v>
      </c>
    </row>
    <row r="68" spans="1:118" ht="15">
      <c r="A68" s="2">
        <v>622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484</v>
      </c>
      <c r="I68" s="2">
        <v>0</v>
      </c>
      <c r="J68" s="2">
        <v>0</v>
      </c>
      <c r="K68" s="2">
        <f t="shared" ref="K68:K104" si="1">SUM(B68:J68)</f>
        <v>484</v>
      </c>
      <c r="N68" s="2" t="s">
        <v>10</v>
      </c>
      <c r="O68" s="1" t="s">
        <v>47</v>
      </c>
      <c r="P68" s="2">
        <v>0</v>
      </c>
      <c r="Q68" s="2">
        <v>48</v>
      </c>
      <c r="R68" s="2">
        <v>43</v>
      </c>
      <c r="S68" s="2">
        <v>0</v>
      </c>
      <c r="T68" s="2">
        <v>0</v>
      </c>
      <c r="U68" s="2">
        <v>0</v>
      </c>
      <c r="V68" s="2">
        <v>0</v>
      </c>
      <c r="W68" s="2">
        <v>58</v>
      </c>
      <c r="X68" s="2">
        <v>57</v>
      </c>
      <c r="Y68" s="2">
        <v>0</v>
      </c>
      <c r="Z68" s="2">
        <v>51</v>
      </c>
      <c r="AA68" s="2">
        <v>0</v>
      </c>
      <c r="AB68" s="2">
        <v>0</v>
      </c>
      <c r="AC68" s="2">
        <v>226</v>
      </c>
      <c r="AD68" s="2">
        <v>0</v>
      </c>
      <c r="AE68" s="2">
        <v>195</v>
      </c>
      <c r="AF68" s="2">
        <v>0</v>
      </c>
      <c r="AG68" s="2">
        <v>97</v>
      </c>
      <c r="AH68" s="2">
        <v>0</v>
      </c>
      <c r="AI68" s="2">
        <v>922</v>
      </c>
      <c r="AJ68" s="2">
        <v>0</v>
      </c>
      <c r="AK68" s="2">
        <v>0</v>
      </c>
      <c r="AL68" s="2">
        <v>44</v>
      </c>
      <c r="AM68" s="2">
        <v>38</v>
      </c>
      <c r="AN68" s="2">
        <v>0</v>
      </c>
      <c r="AO68" s="2">
        <v>32</v>
      </c>
      <c r="AP68" s="2">
        <v>0</v>
      </c>
      <c r="AQ68" s="2">
        <v>453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163</v>
      </c>
      <c r="AY68" s="2">
        <v>0</v>
      </c>
      <c r="AZ68" s="2">
        <v>69</v>
      </c>
      <c r="BA68" s="2">
        <v>0</v>
      </c>
      <c r="BB68" s="2">
        <v>0</v>
      </c>
      <c r="BC68" s="2">
        <v>81</v>
      </c>
      <c r="BD68" s="2">
        <v>0</v>
      </c>
      <c r="BE68" s="2">
        <v>140</v>
      </c>
      <c r="BF68" s="2">
        <v>0</v>
      </c>
      <c r="BG68" s="2">
        <v>0</v>
      </c>
      <c r="BH68" s="2">
        <v>78</v>
      </c>
      <c r="BI68" s="2">
        <v>0</v>
      </c>
      <c r="BJ68" s="2">
        <v>113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60</v>
      </c>
      <c r="BS68" s="2">
        <v>0</v>
      </c>
      <c r="BT68" s="2">
        <v>0</v>
      </c>
      <c r="BU68" s="2">
        <v>990</v>
      </c>
      <c r="BV68" s="2">
        <v>0</v>
      </c>
      <c r="BW68" s="2">
        <v>0</v>
      </c>
      <c r="BX68" s="2">
        <v>380</v>
      </c>
      <c r="BY68" s="2">
        <v>0</v>
      </c>
      <c r="BZ68" s="2">
        <v>40</v>
      </c>
      <c r="CA68" s="2">
        <v>172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1128</v>
      </c>
      <c r="CI68" s="2">
        <v>0</v>
      </c>
      <c r="CJ68" s="2">
        <v>0</v>
      </c>
      <c r="CK68" s="2">
        <v>0</v>
      </c>
      <c r="CL68" s="2">
        <v>0</v>
      </c>
      <c r="CM68" s="2">
        <v>41</v>
      </c>
      <c r="CN68" s="2">
        <v>0</v>
      </c>
      <c r="CO68" s="2">
        <v>89</v>
      </c>
      <c r="CP68" s="2">
        <v>0</v>
      </c>
      <c r="CQ68" s="2">
        <v>0</v>
      </c>
      <c r="CR68" s="2">
        <v>0</v>
      </c>
      <c r="CS68" s="2">
        <v>79</v>
      </c>
      <c r="CT68" s="2">
        <v>0</v>
      </c>
      <c r="CU68" s="2">
        <v>0</v>
      </c>
      <c r="CV68" s="2">
        <v>91</v>
      </c>
      <c r="CW68" s="2">
        <v>0</v>
      </c>
      <c r="CX68" s="2">
        <v>0</v>
      </c>
      <c r="CY68" s="2">
        <v>50</v>
      </c>
      <c r="CZ68" s="2">
        <v>0</v>
      </c>
      <c r="DA68" s="2">
        <v>0</v>
      </c>
      <c r="DB68" s="2">
        <v>214</v>
      </c>
      <c r="DC68" s="2">
        <v>0</v>
      </c>
      <c r="DD68" s="2">
        <v>0</v>
      </c>
      <c r="DE68" s="2">
        <v>0</v>
      </c>
      <c r="DF68" s="2">
        <v>0</v>
      </c>
      <c r="DG68" s="2">
        <v>122</v>
      </c>
      <c r="DH68" s="2">
        <v>0</v>
      </c>
      <c r="DI68" s="2">
        <v>0</v>
      </c>
      <c r="DJ68" s="2">
        <v>0</v>
      </c>
      <c r="DK68" s="2">
        <v>0</v>
      </c>
      <c r="DL68" s="2">
        <v>147</v>
      </c>
      <c r="DM68" s="2">
        <v>0</v>
      </c>
      <c r="DN68" s="33">
        <v>2</v>
      </c>
    </row>
    <row r="69" spans="1:118" ht="15">
      <c r="A69" s="2">
        <v>624</v>
      </c>
      <c r="B69" s="2">
        <v>30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f t="shared" si="1"/>
        <v>30</v>
      </c>
      <c r="N69" s="2" t="s">
        <v>10</v>
      </c>
      <c r="O69" s="1" t="s">
        <v>48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77</v>
      </c>
      <c r="AD69" s="2">
        <v>0</v>
      </c>
      <c r="AE69" s="2">
        <v>0</v>
      </c>
      <c r="AF69" s="2">
        <v>81</v>
      </c>
      <c r="AG69" s="2">
        <v>0</v>
      </c>
      <c r="AH69" s="2">
        <v>0</v>
      </c>
      <c r="AI69" s="2">
        <v>207</v>
      </c>
      <c r="AJ69" s="2">
        <v>0</v>
      </c>
      <c r="AK69" s="2">
        <v>70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88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49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40</v>
      </c>
      <c r="BJ69" s="2">
        <v>0</v>
      </c>
      <c r="BK69" s="2">
        <v>0</v>
      </c>
      <c r="BL69" s="2">
        <v>31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236</v>
      </c>
      <c r="BV69" s="2">
        <v>0</v>
      </c>
      <c r="BW69" s="2">
        <v>57</v>
      </c>
      <c r="BX69" s="2">
        <v>0</v>
      </c>
      <c r="BY69" s="2">
        <v>0</v>
      </c>
      <c r="BZ69" s="2">
        <v>0</v>
      </c>
      <c r="CA69" s="2">
        <v>80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451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31</v>
      </c>
      <c r="CS69" s="2">
        <v>0</v>
      </c>
      <c r="CT69" s="2">
        <v>0</v>
      </c>
      <c r="CU69" s="2">
        <v>0</v>
      </c>
      <c r="CV69" s="2">
        <v>0</v>
      </c>
      <c r="CW69" s="2">
        <v>39</v>
      </c>
      <c r="CX69" s="2">
        <v>0</v>
      </c>
      <c r="CY69" s="2">
        <v>0</v>
      </c>
      <c r="CZ69" s="2">
        <v>0</v>
      </c>
      <c r="DA69" s="2">
        <v>103</v>
      </c>
      <c r="DB69" s="2">
        <v>0</v>
      </c>
      <c r="DC69" s="2">
        <v>0</v>
      </c>
      <c r="DD69" s="2">
        <v>0</v>
      </c>
      <c r="DE69" s="2">
        <v>0</v>
      </c>
      <c r="DF69" s="2">
        <v>36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33">
        <v>2</v>
      </c>
    </row>
    <row r="70" spans="1:118" ht="15">
      <c r="A70" s="2">
        <v>632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775</v>
      </c>
      <c r="K70" s="2">
        <f t="shared" si="1"/>
        <v>775</v>
      </c>
      <c r="N70" s="2" t="s">
        <v>11</v>
      </c>
      <c r="O70" s="1" t="s">
        <v>49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51</v>
      </c>
      <c r="AD70" s="2">
        <v>0</v>
      </c>
      <c r="AE70" s="2">
        <v>113</v>
      </c>
      <c r="AF70" s="2">
        <v>0</v>
      </c>
      <c r="AG70" s="2">
        <v>0</v>
      </c>
      <c r="AH70" s="2">
        <v>0</v>
      </c>
      <c r="AI70" s="2">
        <v>206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420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92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160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484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445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64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149</v>
      </c>
      <c r="DJ70" s="2">
        <v>0</v>
      </c>
      <c r="DK70" s="2">
        <v>0</v>
      </c>
      <c r="DL70" s="2">
        <v>0</v>
      </c>
      <c r="DM70" s="2">
        <v>0</v>
      </c>
      <c r="DN70" s="33">
        <v>3</v>
      </c>
    </row>
    <row r="71" spans="1:118" ht="15">
      <c r="A71" s="2">
        <v>633</v>
      </c>
      <c r="B71" s="2">
        <v>0</v>
      </c>
      <c r="C71" s="2">
        <v>0</v>
      </c>
      <c r="D71" s="2">
        <v>0</v>
      </c>
      <c r="E71" s="2">
        <v>1689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f t="shared" si="1"/>
        <v>1689</v>
      </c>
      <c r="N71" s="2" t="s">
        <v>11</v>
      </c>
      <c r="O71" s="1" t="s">
        <v>50</v>
      </c>
      <c r="P71" s="2">
        <v>0</v>
      </c>
      <c r="Q71" s="2">
        <v>30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54</v>
      </c>
      <c r="X71" s="2">
        <v>0</v>
      </c>
      <c r="Y71" s="2">
        <v>0</v>
      </c>
      <c r="Z71" s="2">
        <v>0</v>
      </c>
      <c r="AA71" s="2">
        <v>0</v>
      </c>
      <c r="AB71" s="2">
        <v>101</v>
      </c>
      <c r="AC71" s="2">
        <v>0</v>
      </c>
      <c r="AD71" s="2">
        <v>0</v>
      </c>
      <c r="AE71" s="2">
        <v>112</v>
      </c>
      <c r="AF71" s="2">
        <v>0</v>
      </c>
      <c r="AG71" s="2">
        <v>0</v>
      </c>
      <c r="AH71" s="2">
        <v>0</v>
      </c>
      <c r="AI71" s="2">
        <v>350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291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48</v>
      </c>
      <c r="AY71" s="2">
        <v>0</v>
      </c>
      <c r="AZ71" s="2">
        <v>0</v>
      </c>
      <c r="BA71" s="2">
        <v>0</v>
      </c>
      <c r="BB71" s="2">
        <v>112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43</v>
      </c>
      <c r="BI71" s="2">
        <v>0</v>
      </c>
      <c r="BJ71" s="2">
        <v>38</v>
      </c>
      <c r="BK71" s="2">
        <v>0</v>
      </c>
      <c r="BL71" s="2">
        <v>0</v>
      </c>
      <c r="BM71" s="2">
        <v>0</v>
      </c>
      <c r="BN71" s="2">
        <v>0</v>
      </c>
      <c r="BO71" s="2">
        <v>584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320</v>
      </c>
      <c r="BV71" s="2">
        <v>0</v>
      </c>
      <c r="BW71" s="2">
        <v>0</v>
      </c>
      <c r="BX71" s="2">
        <v>113</v>
      </c>
      <c r="BY71" s="2">
        <v>0</v>
      </c>
      <c r="BZ71" s="2">
        <v>0</v>
      </c>
      <c r="CA71" s="2">
        <v>0</v>
      </c>
      <c r="CB71" s="2">
        <v>1351</v>
      </c>
      <c r="CC71" s="2">
        <v>0</v>
      </c>
      <c r="CD71" s="2">
        <v>0</v>
      </c>
      <c r="CE71" s="2">
        <v>0</v>
      </c>
      <c r="CF71" s="2">
        <v>0</v>
      </c>
      <c r="CG71" s="2">
        <v>680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83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76</v>
      </c>
      <c r="CT71" s="2">
        <v>0</v>
      </c>
      <c r="CU71" s="2">
        <v>0</v>
      </c>
      <c r="CV71" s="2">
        <v>34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88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51</v>
      </c>
      <c r="DL71" s="2">
        <v>0</v>
      </c>
      <c r="DM71" s="2">
        <v>0</v>
      </c>
      <c r="DN71" s="33">
        <v>3</v>
      </c>
    </row>
    <row r="72" spans="1:118" ht="15">
      <c r="A72" s="2">
        <v>634</v>
      </c>
      <c r="B72" s="2">
        <v>0</v>
      </c>
      <c r="C72" s="2">
        <v>0</v>
      </c>
      <c r="D72" s="2">
        <v>921</v>
      </c>
      <c r="E72" s="2">
        <v>0</v>
      </c>
      <c r="F72" s="2">
        <v>0</v>
      </c>
      <c r="G72" s="2">
        <v>451</v>
      </c>
      <c r="H72" s="2">
        <v>0</v>
      </c>
      <c r="I72" s="2">
        <v>680</v>
      </c>
      <c r="J72" s="2">
        <v>0</v>
      </c>
      <c r="K72" s="2">
        <f t="shared" si="1"/>
        <v>2052</v>
      </c>
      <c r="N72" s="2" t="s">
        <v>11</v>
      </c>
      <c r="O72" s="1" t="s">
        <v>51</v>
      </c>
      <c r="P72" s="2">
        <v>0</v>
      </c>
      <c r="Q72" s="2">
        <v>0</v>
      </c>
      <c r="R72" s="2">
        <v>0</v>
      </c>
      <c r="S72" s="2">
        <v>180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56</v>
      </c>
      <c r="AC72" s="2">
        <v>0</v>
      </c>
      <c r="AD72" s="2">
        <v>453</v>
      </c>
      <c r="AE72" s="2">
        <v>0</v>
      </c>
      <c r="AF72" s="2">
        <v>0</v>
      </c>
      <c r="AG72" s="2">
        <v>0</v>
      </c>
      <c r="AH72" s="2">
        <v>227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47</v>
      </c>
      <c r="AO72" s="2">
        <v>0</v>
      </c>
      <c r="AP72" s="2">
        <v>351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53</v>
      </c>
      <c r="AW72" s="2">
        <v>0</v>
      </c>
      <c r="AX72" s="2">
        <v>0</v>
      </c>
      <c r="AY72" s="2">
        <v>0</v>
      </c>
      <c r="AZ72" s="2">
        <v>0</v>
      </c>
      <c r="BA72" s="2">
        <v>45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86</v>
      </c>
      <c r="BO72" s="2">
        <v>0</v>
      </c>
      <c r="BP72" s="2">
        <v>0</v>
      </c>
      <c r="BQ72" s="2">
        <v>0</v>
      </c>
      <c r="BR72" s="2">
        <v>0</v>
      </c>
      <c r="BS72" s="2">
        <v>190</v>
      </c>
      <c r="BT72" s="2">
        <v>0</v>
      </c>
      <c r="BU72" s="2">
        <v>0</v>
      </c>
      <c r="BV72" s="2">
        <v>55</v>
      </c>
      <c r="BW72" s="2">
        <v>0</v>
      </c>
      <c r="BX72" s="2">
        <v>0</v>
      </c>
      <c r="BY72" s="2">
        <v>0</v>
      </c>
      <c r="BZ72" s="2">
        <v>0</v>
      </c>
      <c r="CA72" s="2">
        <v>459</v>
      </c>
      <c r="CB72" s="2">
        <v>0</v>
      </c>
      <c r="CC72" s="2">
        <v>0</v>
      </c>
      <c r="CD72" s="2">
        <v>0</v>
      </c>
      <c r="CE72" s="2">
        <v>775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113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33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63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115</v>
      </c>
      <c r="DK72" s="2">
        <v>0</v>
      </c>
      <c r="DL72" s="2">
        <v>0</v>
      </c>
      <c r="DM72" s="2">
        <v>0</v>
      </c>
      <c r="DN72" s="33">
        <v>3</v>
      </c>
    </row>
    <row r="73" spans="1:118">
      <c r="A73" s="2">
        <v>635</v>
      </c>
      <c r="B73" s="2">
        <v>0</v>
      </c>
      <c r="C73" s="2">
        <v>0</v>
      </c>
      <c r="D73" s="2">
        <v>0</v>
      </c>
      <c r="E73" s="2">
        <v>0</v>
      </c>
      <c r="F73" s="2">
        <v>1128</v>
      </c>
      <c r="G73" s="2">
        <v>0</v>
      </c>
      <c r="H73" s="2">
        <v>0</v>
      </c>
      <c r="I73" s="2">
        <v>0</v>
      </c>
      <c r="J73" s="2">
        <v>0</v>
      </c>
      <c r="K73" s="2">
        <f t="shared" si="1"/>
        <v>1128</v>
      </c>
    </row>
    <row r="74" spans="1:118" ht="15">
      <c r="A74" s="2">
        <v>636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445</v>
      </c>
      <c r="I74" s="2">
        <v>0</v>
      </c>
      <c r="J74" s="2">
        <v>0</v>
      </c>
      <c r="K74" s="2">
        <f t="shared" si="1"/>
        <v>445</v>
      </c>
      <c r="O74" s="36" t="s">
        <v>84</v>
      </c>
      <c r="P74" s="37"/>
      <c r="Q74" s="37"/>
      <c r="R74" s="37"/>
      <c r="S74" s="37"/>
    </row>
    <row r="75" spans="1:118">
      <c r="A75" s="2">
        <v>638</v>
      </c>
      <c r="B75" s="2">
        <v>536</v>
      </c>
      <c r="C75" s="2">
        <v>179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f t="shared" si="1"/>
        <v>715</v>
      </c>
      <c r="O75" s="2" t="s">
        <v>72</v>
      </c>
      <c r="P75" s="2" t="s">
        <v>73</v>
      </c>
      <c r="Q75" s="2" t="s">
        <v>74</v>
      </c>
      <c r="S75" s="35"/>
      <c r="T75" s="35" t="s">
        <v>75</v>
      </c>
      <c r="U75" s="35" t="s">
        <v>76</v>
      </c>
      <c r="V75" s="35" t="s">
        <v>77</v>
      </c>
      <c r="W75" s="35" t="s">
        <v>78</v>
      </c>
      <c r="X75" s="35" t="s">
        <v>79</v>
      </c>
      <c r="Y75" s="2" t="s">
        <v>83</v>
      </c>
      <c r="Z75" s="2" t="s">
        <v>80</v>
      </c>
      <c r="AA75" s="2" t="s">
        <v>81</v>
      </c>
      <c r="AB75" s="2" t="s">
        <v>82</v>
      </c>
    </row>
    <row r="76" spans="1:118">
      <c r="A76" s="2">
        <v>640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113</v>
      </c>
      <c r="K76" s="2">
        <f t="shared" si="1"/>
        <v>113</v>
      </c>
      <c r="O76" s="35">
        <v>1</v>
      </c>
      <c r="P76" s="35">
        <v>577196</v>
      </c>
      <c r="Q76" s="35">
        <v>44.09</v>
      </c>
      <c r="S76" s="35" t="s">
        <v>1</v>
      </c>
      <c r="T76" s="35">
        <v>-0.18905</v>
      </c>
      <c r="U76" s="35">
        <v>-0.83286000000000004</v>
      </c>
      <c r="V76" s="35">
        <v>-0.77071999999999996</v>
      </c>
      <c r="W76" s="35">
        <v>-0.75980000000000003</v>
      </c>
      <c r="X76" s="35">
        <v>1.0795999999999999</v>
      </c>
      <c r="Y76" s="33">
        <v>1</v>
      </c>
      <c r="Z76" s="2">
        <v>3.5188000000000001</v>
      </c>
      <c r="AA76" s="34">
        <v>72412000000000</v>
      </c>
      <c r="AB76" s="34">
        <v>-1353400000000000</v>
      </c>
    </row>
    <row r="77" spans="1:118">
      <c r="A77" s="2">
        <v>641</v>
      </c>
      <c r="B77" s="2">
        <v>0</v>
      </c>
      <c r="C77" s="2">
        <v>0</v>
      </c>
      <c r="D77" s="2">
        <v>0</v>
      </c>
      <c r="E77" s="2">
        <v>59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f t="shared" si="1"/>
        <v>59</v>
      </c>
      <c r="O77" s="35">
        <v>2</v>
      </c>
      <c r="P77" s="35">
        <v>311457</v>
      </c>
      <c r="Q77" s="35">
        <v>23.791</v>
      </c>
      <c r="S77" s="35" t="s">
        <v>1</v>
      </c>
      <c r="T77" s="35">
        <v>-0.17863000000000001</v>
      </c>
      <c r="U77" s="35">
        <v>-0.71518000000000004</v>
      </c>
      <c r="V77" s="35">
        <v>-0.67673000000000005</v>
      </c>
      <c r="W77" s="35">
        <v>-0.62385000000000002</v>
      </c>
      <c r="X77" s="35">
        <v>0.48798999999999998</v>
      </c>
      <c r="Y77" s="33">
        <v>1</v>
      </c>
      <c r="Z77" s="2">
        <v>-0.43203999999999998</v>
      </c>
      <c r="AA77" s="34">
        <v>72412000000000</v>
      </c>
      <c r="AB77" s="34">
        <v>-1353400000000000</v>
      </c>
    </row>
    <row r="78" spans="1:118">
      <c r="A78" s="2">
        <v>642</v>
      </c>
      <c r="B78" s="2">
        <v>0</v>
      </c>
      <c r="C78" s="2">
        <v>0</v>
      </c>
      <c r="D78" s="2">
        <v>0</v>
      </c>
      <c r="E78" s="2">
        <v>0</v>
      </c>
      <c r="F78" s="2">
        <v>41</v>
      </c>
      <c r="G78" s="2">
        <v>0</v>
      </c>
      <c r="H78" s="2">
        <v>0</v>
      </c>
      <c r="I78" s="2">
        <v>83</v>
      </c>
      <c r="J78" s="2">
        <v>0</v>
      </c>
      <c r="K78" s="2">
        <f t="shared" si="1"/>
        <v>124</v>
      </c>
      <c r="O78" s="35">
        <v>3</v>
      </c>
      <c r="P78" s="35">
        <v>191313</v>
      </c>
      <c r="Q78" s="35">
        <v>14.614000000000001</v>
      </c>
      <c r="S78" s="35" t="s">
        <v>1</v>
      </c>
      <c r="T78" s="35">
        <v>-0.46404000000000001</v>
      </c>
      <c r="U78" s="35">
        <v>0.55713999999999997</v>
      </c>
      <c r="V78" s="35">
        <v>-0.25348999999999999</v>
      </c>
      <c r="W78" s="35">
        <v>0.76451999999999998</v>
      </c>
      <c r="X78" s="35">
        <v>-1.9632000000000001</v>
      </c>
      <c r="Y78" s="33">
        <v>1</v>
      </c>
      <c r="Z78" s="2">
        <v>2.0548999999999999</v>
      </c>
      <c r="AA78" s="34">
        <v>72412000000000</v>
      </c>
      <c r="AB78" s="34">
        <v>-1353400000000000</v>
      </c>
    </row>
    <row r="79" spans="1:118">
      <c r="A79" s="2">
        <v>644</v>
      </c>
      <c r="B79" s="2">
        <v>0</v>
      </c>
      <c r="C79" s="2">
        <v>0</v>
      </c>
      <c r="D79" s="2">
        <v>0</v>
      </c>
      <c r="E79" s="2">
        <v>50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f t="shared" si="1"/>
        <v>50</v>
      </c>
      <c r="O79" s="35">
        <v>4</v>
      </c>
      <c r="P79" s="35">
        <v>121924</v>
      </c>
      <c r="Q79" s="35">
        <v>9.3132999999999999</v>
      </c>
      <c r="S79" s="35" t="s">
        <v>2</v>
      </c>
      <c r="T79" s="35">
        <v>2.7496999999999998</v>
      </c>
      <c r="U79" s="35">
        <v>0.83562000000000003</v>
      </c>
      <c r="V79" s="35">
        <v>1.5851</v>
      </c>
      <c r="W79" s="35">
        <v>-3.1123000000000001E-3</v>
      </c>
      <c r="X79" s="35">
        <v>-0.21495</v>
      </c>
      <c r="Y79" s="33">
        <v>2</v>
      </c>
      <c r="Z79" s="2">
        <v>-0.27115</v>
      </c>
      <c r="AA79" s="34">
        <v>-146650000000000</v>
      </c>
      <c r="AB79" s="34">
        <v>-867220000000000</v>
      </c>
    </row>
    <row r="80" spans="1:118">
      <c r="A80" s="2">
        <v>647</v>
      </c>
      <c r="B80" s="2">
        <v>0</v>
      </c>
      <c r="C80" s="2">
        <v>0</v>
      </c>
      <c r="D80" s="2">
        <v>0</v>
      </c>
      <c r="E80" s="2">
        <v>0</v>
      </c>
      <c r="F80" s="2">
        <v>89</v>
      </c>
      <c r="G80" s="2">
        <v>0</v>
      </c>
      <c r="H80" s="2">
        <v>0</v>
      </c>
      <c r="I80" s="2">
        <v>0</v>
      </c>
      <c r="J80" s="2">
        <v>0</v>
      </c>
      <c r="K80" s="2">
        <f t="shared" si="1"/>
        <v>89</v>
      </c>
      <c r="O80" s="35">
        <v>5</v>
      </c>
      <c r="P80" s="35">
        <v>94353.600000000006</v>
      </c>
      <c r="Q80" s="35">
        <v>7.2073</v>
      </c>
      <c r="S80" s="35" t="s">
        <v>2</v>
      </c>
      <c r="T80" s="35">
        <v>-0.92296999999999996</v>
      </c>
      <c r="U80" s="35">
        <v>0.43325999999999998</v>
      </c>
      <c r="V80" s="35">
        <v>3.0312000000000001</v>
      </c>
      <c r="W80" s="35">
        <v>0.13</v>
      </c>
      <c r="X80" s="35">
        <v>0.27245999999999998</v>
      </c>
      <c r="Y80" s="33">
        <v>2</v>
      </c>
      <c r="Z80" s="2">
        <v>-0.32682</v>
      </c>
      <c r="AA80" s="34">
        <v>-146650000000000</v>
      </c>
      <c r="AB80" s="34">
        <v>-867220000000000</v>
      </c>
    </row>
    <row r="81" spans="1:28">
      <c r="A81" s="2">
        <v>653</v>
      </c>
      <c r="B81" s="2">
        <v>0</v>
      </c>
      <c r="C81" s="2">
        <v>0</v>
      </c>
      <c r="D81" s="2">
        <v>30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f t="shared" si="1"/>
        <v>30</v>
      </c>
      <c r="O81" s="2">
        <v>6</v>
      </c>
      <c r="P81" s="2">
        <v>12890.1</v>
      </c>
      <c r="Q81" s="2">
        <v>0.98463000000000001</v>
      </c>
      <c r="S81" s="35" t="s">
        <v>2</v>
      </c>
      <c r="T81" s="35">
        <v>-0.29729</v>
      </c>
      <c r="U81" s="35">
        <v>-0.19406999999999999</v>
      </c>
      <c r="V81" s="35">
        <v>-0.72697000000000001</v>
      </c>
      <c r="W81" s="35">
        <v>5.7396000000000003E-2</v>
      </c>
      <c r="X81" s="35">
        <v>-0.76846000000000003</v>
      </c>
      <c r="Y81" s="33">
        <v>2</v>
      </c>
      <c r="Z81" s="2">
        <v>-0.27989999999999998</v>
      </c>
      <c r="AA81" s="34">
        <v>-146650000000000</v>
      </c>
      <c r="AB81" s="34">
        <v>-867220000000000</v>
      </c>
    </row>
    <row r="82" spans="1:28">
      <c r="A82" s="2">
        <v>658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33</v>
      </c>
      <c r="K82" s="2">
        <f t="shared" si="1"/>
        <v>33</v>
      </c>
      <c r="O82" s="2">
        <v>7</v>
      </c>
      <c r="P82" s="34">
        <v>1.0921799999999999E-26</v>
      </c>
      <c r="Q82" s="34">
        <v>8.3427000000000007E-31</v>
      </c>
      <c r="S82" s="35" t="s">
        <v>3</v>
      </c>
      <c r="T82" s="35">
        <v>-0.19528000000000001</v>
      </c>
      <c r="U82" s="35">
        <v>-0.68737999999999999</v>
      </c>
      <c r="V82" s="35">
        <v>-0.25025999999999998</v>
      </c>
      <c r="W82" s="35">
        <v>-1.6619999999999999</v>
      </c>
      <c r="X82" s="35">
        <v>-0.81064000000000003</v>
      </c>
      <c r="Y82" s="33">
        <v>3</v>
      </c>
      <c r="Z82" s="2">
        <v>-1.3149999999999999</v>
      </c>
      <c r="AA82" s="34">
        <v>74239000000000</v>
      </c>
      <c r="AB82" s="34">
        <v>2220600000000000</v>
      </c>
    </row>
    <row r="83" spans="1:28">
      <c r="A83" s="2">
        <v>659</v>
      </c>
      <c r="B83" s="2">
        <v>0</v>
      </c>
      <c r="C83" s="2">
        <v>0</v>
      </c>
      <c r="D83" s="2">
        <v>0</v>
      </c>
      <c r="E83" s="2">
        <v>90</v>
      </c>
      <c r="F83" s="2">
        <v>0</v>
      </c>
      <c r="G83" s="2">
        <v>31</v>
      </c>
      <c r="H83" s="2">
        <v>0</v>
      </c>
      <c r="I83" s="2">
        <v>0</v>
      </c>
      <c r="J83" s="2">
        <v>0</v>
      </c>
      <c r="K83" s="2">
        <f t="shared" si="1"/>
        <v>121</v>
      </c>
      <c r="O83" s="2">
        <v>8</v>
      </c>
      <c r="P83" s="34">
        <v>4.2167599999999997E-27</v>
      </c>
      <c r="Q83" s="34">
        <v>3.2210000000000001E-31</v>
      </c>
      <c r="S83" s="35" t="s">
        <v>3</v>
      </c>
      <c r="T83" s="35">
        <v>-0.58604000000000001</v>
      </c>
      <c r="U83" s="35">
        <v>1.9782</v>
      </c>
      <c r="V83" s="35">
        <v>-1.367</v>
      </c>
      <c r="W83" s="35">
        <v>0.13450999999999999</v>
      </c>
      <c r="X83" s="35">
        <v>1.246</v>
      </c>
      <c r="Y83" s="33">
        <v>3</v>
      </c>
      <c r="Z83" s="2">
        <v>-1.5093000000000001</v>
      </c>
      <c r="AA83" s="34">
        <v>74239000000000</v>
      </c>
      <c r="AB83" s="34">
        <v>2220600000000000</v>
      </c>
    </row>
    <row r="84" spans="1:28">
      <c r="A84" s="2">
        <v>660</v>
      </c>
      <c r="B84" s="2">
        <v>0</v>
      </c>
      <c r="C84" s="2">
        <v>0</v>
      </c>
      <c r="D84" s="2">
        <v>106</v>
      </c>
      <c r="E84" s="2">
        <v>0</v>
      </c>
      <c r="F84" s="2">
        <v>79</v>
      </c>
      <c r="G84" s="2">
        <v>0</v>
      </c>
      <c r="H84" s="2">
        <v>0</v>
      </c>
      <c r="I84" s="2">
        <v>76</v>
      </c>
      <c r="J84" s="2">
        <v>0</v>
      </c>
      <c r="K84" s="2">
        <f t="shared" si="1"/>
        <v>261</v>
      </c>
      <c r="S84" s="35" t="s">
        <v>3</v>
      </c>
      <c r="T84" s="35">
        <v>8.3601999999999996E-2</v>
      </c>
      <c r="U84" s="35">
        <v>-1.3747</v>
      </c>
      <c r="V84" s="35">
        <v>-0.57111000000000001</v>
      </c>
      <c r="W84" s="35">
        <v>1.9622999999999999</v>
      </c>
      <c r="X84" s="35">
        <v>0.67120000000000002</v>
      </c>
      <c r="Y84" s="33">
        <v>3</v>
      </c>
      <c r="Z84" s="2">
        <v>-1.4395</v>
      </c>
      <c r="AA84" s="34">
        <v>74239000000000</v>
      </c>
      <c r="AB84" s="34">
        <v>2220600000000000</v>
      </c>
    </row>
    <row r="85" spans="1:28">
      <c r="A85" s="2">
        <v>664</v>
      </c>
      <c r="B85" s="2">
        <v>0</v>
      </c>
      <c r="C85" s="2">
        <v>0</v>
      </c>
      <c r="D85" s="2">
        <v>0</v>
      </c>
      <c r="E85" s="2">
        <v>82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f t="shared" si="1"/>
        <v>82</v>
      </c>
    </row>
    <row r="86" spans="1:28">
      <c r="A86" s="2">
        <v>665</v>
      </c>
      <c r="B86" s="2">
        <v>58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f t="shared" si="1"/>
        <v>58</v>
      </c>
    </row>
    <row r="87" spans="1:28">
      <c r="A87" s="2">
        <v>666</v>
      </c>
      <c r="B87" s="2">
        <v>0</v>
      </c>
      <c r="C87" s="2">
        <v>0</v>
      </c>
      <c r="D87" s="2">
        <v>47</v>
      </c>
      <c r="E87" s="2">
        <v>0</v>
      </c>
      <c r="F87" s="2">
        <v>91</v>
      </c>
      <c r="G87" s="2">
        <v>0</v>
      </c>
      <c r="H87" s="2">
        <v>0</v>
      </c>
      <c r="I87" s="2">
        <v>34</v>
      </c>
      <c r="J87" s="2">
        <v>0</v>
      </c>
      <c r="K87" s="2">
        <f t="shared" si="1"/>
        <v>172</v>
      </c>
      <c r="S87" s="35" t="s">
        <v>85</v>
      </c>
      <c r="T87" s="35">
        <v>-0.18905</v>
      </c>
    </row>
    <row r="88" spans="1:28">
      <c r="A88" s="2">
        <v>672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39</v>
      </c>
      <c r="H88" s="2">
        <v>0</v>
      </c>
      <c r="I88" s="2">
        <v>0</v>
      </c>
      <c r="J88" s="2">
        <v>0</v>
      </c>
      <c r="K88" s="2">
        <f t="shared" si="1"/>
        <v>39</v>
      </c>
      <c r="S88" s="35" t="s">
        <v>85</v>
      </c>
      <c r="T88" s="35">
        <v>-0.17863000000000001</v>
      </c>
    </row>
    <row r="89" spans="1:28">
      <c r="A89" s="2">
        <v>673</v>
      </c>
      <c r="B89" s="2">
        <v>0</v>
      </c>
      <c r="C89" s="2">
        <v>0</v>
      </c>
      <c r="D89" s="2">
        <v>42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f t="shared" si="1"/>
        <v>42</v>
      </c>
      <c r="S89" s="35" t="s">
        <v>85</v>
      </c>
      <c r="T89" s="35">
        <v>-0.46404000000000001</v>
      </c>
    </row>
    <row r="90" spans="1:28">
      <c r="A90" s="2">
        <v>676</v>
      </c>
      <c r="B90" s="2">
        <v>0</v>
      </c>
      <c r="C90" s="2">
        <v>0</v>
      </c>
      <c r="D90" s="2">
        <v>0</v>
      </c>
      <c r="E90" s="2">
        <v>0</v>
      </c>
      <c r="F90" s="2">
        <v>50</v>
      </c>
      <c r="G90" s="2">
        <v>0</v>
      </c>
      <c r="H90" s="2">
        <v>0</v>
      </c>
      <c r="I90" s="2">
        <v>0</v>
      </c>
      <c r="J90" s="2">
        <v>0</v>
      </c>
      <c r="K90" s="2">
        <f t="shared" si="1"/>
        <v>50</v>
      </c>
      <c r="S90" s="35" t="s">
        <v>85</v>
      </c>
      <c r="T90" s="35">
        <v>-0.83286000000000004</v>
      </c>
    </row>
    <row r="91" spans="1:28">
      <c r="A91" s="2">
        <v>679</v>
      </c>
      <c r="B91" s="2">
        <v>0</v>
      </c>
      <c r="C91" s="2">
        <v>0</v>
      </c>
      <c r="D91" s="2">
        <v>0</v>
      </c>
      <c r="E91" s="2">
        <v>304</v>
      </c>
      <c r="F91" s="2">
        <v>0</v>
      </c>
      <c r="G91" s="2">
        <v>0</v>
      </c>
      <c r="H91" s="2">
        <v>0</v>
      </c>
      <c r="I91" s="2">
        <v>0</v>
      </c>
      <c r="J91" s="2">
        <v>63</v>
      </c>
      <c r="K91" s="2">
        <f t="shared" si="1"/>
        <v>367</v>
      </c>
      <c r="S91" s="35" t="s">
        <v>85</v>
      </c>
      <c r="T91" s="35">
        <v>-0.71518000000000004</v>
      </c>
    </row>
    <row r="92" spans="1:28">
      <c r="A92" s="2">
        <v>680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103</v>
      </c>
      <c r="H92" s="2">
        <v>0</v>
      </c>
      <c r="I92" s="2">
        <v>0</v>
      </c>
      <c r="J92" s="2">
        <v>0</v>
      </c>
      <c r="K92" s="2">
        <f t="shared" si="1"/>
        <v>103</v>
      </c>
      <c r="S92" s="35" t="s">
        <v>85</v>
      </c>
      <c r="T92" s="35">
        <v>0.55713999999999997</v>
      </c>
    </row>
    <row r="93" spans="1:28">
      <c r="A93" s="2">
        <v>681</v>
      </c>
      <c r="B93" s="2">
        <v>0</v>
      </c>
      <c r="C93" s="2">
        <v>0</v>
      </c>
      <c r="D93" s="2">
        <v>224</v>
      </c>
      <c r="E93" s="2">
        <v>0</v>
      </c>
      <c r="F93" s="2">
        <v>214</v>
      </c>
      <c r="G93" s="2">
        <v>0</v>
      </c>
      <c r="H93" s="2">
        <v>0</v>
      </c>
      <c r="I93" s="2">
        <v>88</v>
      </c>
      <c r="J93" s="2">
        <v>0</v>
      </c>
      <c r="K93" s="2">
        <f t="shared" si="1"/>
        <v>526</v>
      </c>
      <c r="S93" s="35" t="s">
        <v>85</v>
      </c>
      <c r="T93" s="35">
        <v>-0.77071999999999996</v>
      </c>
    </row>
    <row r="94" spans="1:28">
      <c r="A94" s="2">
        <v>683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64</v>
      </c>
      <c r="I94" s="2">
        <v>0</v>
      </c>
      <c r="J94" s="2">
        <v>0</v>
      </c>
      <c r="K94" s="2">
        <f t="shared" si="1"/>
        <v>64</v>
      </c>
      <c r="S94" s="35" t="s">
        <v>85</v>
      </c>
      <c r="T94" s="35">
        <v>-0.67673000000000005</v>
      </c>
    </row>
    <row r="95" spans="1:28">
      <c r="A95" s="2">
        <v>686</v>
      </c>
      <c r="B95" s="2">
        <v>141</v>
      </c>
      <c r="C95" s="2">
        <v>92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f t="shared" si="1"/>
        <v>233</v>
      </c>
      <c r="S95" s="35" t="s">
        <v>85</v>
      </c>
      <c r="T95" s="35">
        <v>-0.25348999999999999</v>
      </c>
    </row>
    <row r="96" spans="1:28">
      <c r="A96" s="2">
        <v>690</v>
      </c>
      <c r="B96" s="2">
        <v>0</v>
      </c>
      <c r="C96" s="2">
        <v>0</v>
      </c>
      <c r="D96" s="2">
        <v>0</v>
      </c>
      <c r="E96" s="2">
        <v>51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f t="shared" si="1"/>
        <v>51</v>
      </c>
      <c r="S96" s="35" t="s">
        <v>85</v>
      </c>
      <c r="T96" s="35">
        <v>-0.75980000000000003</v>
      </c>
    </row>
    <row r="97" spans="1:20">
      <c r="A97" s="2">
        <v>691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36</v>
      </c>
      <c r="H97" s="2">
        <v>0</v>
      </c>
      <c r="I97" s="2">
        <v>0</v>
      </c>
      <c r="J97" s="2">
        <v>0</v>
      </c>
      <c r="K97" s="2">
        <f t="shared" si="1"/>
        <v>36</v>
      </c>
      <c r="S97" s="35" t="s">
        <v>85</v>
      </c>
      <c r="T97" s="35">
        <v>-0.62385000000000002</v>
      </c>
    </row>
    <row r="98" spans="1:20">
      <c r="A98" s="2">
        <v>692</v>
      </c>
      <c r="B98" s="2">
        <v>0</v>
      </c>
      <c r="C98" s="2">
        <v>0</v>
      </c>
      <c r="D98" s="2">
        <v>0</v>
      </c>
      <c r="E98" s="2">
        <v>0</v>
      </c>
      <c r="F98" s="2">
        <v>122</v>
      </c>
      <c r="G98" s="2">
        <v>0</v>
      </c>
      <c r="H98" s="2">
        <v>0</v>
      </c>
      <c r="I98" s="2">
        <v>0</v>
      </c>
      <c r="J98" s="2">
        <v>0</v>
      </c>
      <c r="K98" s="2">
        <f t="shared" si="1"/>
        <v>122</v>
      </c>
      <c r="S98" s="35" t="s">
        <v>85</v>
      </c>
      <c r="T98" s="35">
        <v>0.76451999999999998</v>
      </c>
    </row>
    <row r="99" spans="1:20">
      <c r="A99" s="2">
        <v>919</v>
      </c>
      <c r="B99" s="2">
        <v>0</v>
      </c>
      <c r="C99" s="2">
        <v>0</v>
      </c>
      <c r="D99" s="2">
        <v>0</v>
      </c>
      <c r="E99" s="2">
        <v>51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f t="shared" si="1"/>
        <v>51</v>
      </c>
      <c r="S99" s="35" t="s">
        <v>85</v>
      </c>
      <c r="T99" s="35">
        <v>1.0795999999999999</v>
      </c>
    </row>
    <row r="100" spans="1:20">
      <c r="A100" s="2">
        <v>924</v>
      </c>
      <c r="B100" s="2">
        <v>0</v>
      </c>
      <c r="C100" s="2">
        <v>0</v>
      </c>
      <c r="D100" s="2">
        <v>34</v>
      </c>
      <c r="E100" s="2">
        <v>0</v>
      </c>
      <c r="F100" s="2">
        <v>0</v>
      </c>
      <c r="G100" s="2">
        <v>0</v>
      </c>
      <c r="H100" s="2">
        <v>149</v>
      </c>
      <c r="I100" s="2">
        <v>0</v>
      </c>
      <c r="J100" s="2">
        <v>0</v>
      </c>
      <c r="K100" s="2">
        <f t="shared" si="1"/>
        <v>183</v>
      </c>
      <c r="S100" s="35" t="s">
        <v>85</v>
      </c>
      <c r="T100" s="35">
        <v>0.48798999999999998</v>
      </c>
    </row>
    <row r="101" spans="1:20">
      <c r="A101" s="2">
        <v>954</v>
      </c>
      <c r="B101" s="2">
        <v>0</v>
      </c>
      <c r="C101" s="2">
        <v>0</v>
      </c>
      <c r="D101" s="2">
        <v>0</v>
      </c>
      <c r="E101" s="2">
        <v>267</v>
      </c>
      <c r="F101" s="2">
        <v>0</v>
      </c>
      <c r="G101" s="2">
        <v>0</v>
      </c>
      <c r="H101" s="2">
        <v>0</v>
      </c>
      <c r="I101" s="2">
        <v>0</v>
      </c>
      <c r="J101" s="2">
        <v>115</v>
      </c>
      <c r="K101" s="2">
        <f t="shared" si="1"/>
        <v>382</v>
      </c>
      <c r="S101" s="35" t="s">
        <v>85</v>
      </c>
      <c r="T101" s="35">
        <v>-1.9632000000000001</v>
      </c>
    </row>
    <row r="102" spans="1:20">
      <c r="A102" s="2">
        <v>959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51</v>
      </c>
      <c r="J102" s="2">
        <v>0</v>
      </c>
      <c r="K102" s="2">
        <f t="shared" si="1"/>
        <v>51</v>
      </c>
      <c r="S102" s="35" t="s">
        <v>86</v>
      </c>
      <c r="T102" s="35">
        <v>2.7496999999999998</v>
      </c>
    </row>
    <row r="103" spans="1:20">
      <c r="A103" s="2">
        <v>960</v>
      </c>
      <c r="B103" s="2">
        <v>0</v>
      </c>
      <c r="C103" s="2">
        <v>0</v>
      </c>
      <c r="D103" s="2">
        <v>40</v>
      </c>
      <c r="E103" s="2">
        <v>0</v>
      </c>
      <c r="F103" s="2">
        <v>147</v>
      </c>
      <c r="G103" s="2">
        <v>0</v>
      </c>
      <c r="H103" s="2">
        <v>0</v>
      </c>
      <c r="I103" s="2">
        <v>0</v>
      </c>
      <c r="J103" s="2">
        <v>0</v>
      </c>
      <c r="K103" s="2">
        <f t="shared" si="1"/>
        <v>187</v>
      </c>
      <c r="S103" s="35" t="s">
        <v>86</v>
      </c>
      <c r="T103" s="35">
        <v>-0.92296999999999996</v>
      </c>
    </row>
    <row r="104" spans="1:20">
      <c r="A104" s="2">
        <v>975</v>
      </c>
      <c r="B104" s="2">
        <v>0</v>
      </c>
      <c r="C104" s="2">
        <v>0</v>
      </c>
      <c r="D104" s="2">
        <v>32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f t="shared" si="1"/>
        <v>32</v>
      </c>
      <c r="S104" s="35" t="s">
        <v>86</v>
      </c>
      <c r="T104" s="35">
        <v>-0.29729</v>
      </c>
    </row>
    <row r="105" spans="1:20">
      <c r="B105" s="2">
        <v>1810</v>
      </c>
      <c r="C105" s="2">
        <v>625</v>
      </c>
      <c r="D105" s="2">
        <v>4066</v>
      </c>
      <c r="E105" s="2">
        <v>8965</v>
      </c>
      <c r="F105" s="2">
        <v>6511</v>
      </c>
      <c r="G105" s="2">
        <v>1676</v>
      </c>
      <c r="H105" s="2">
        <v>2184</v>
      </c>
      <c r="I105" s="2">
        <v>4559</v>
      </c>
      <c r="J105" s="2">
        <v>3301</v>
      </c>
      <c r="S105" s="35" t="s">
        <v>86</v>
      </c>
      <c r="T105" s="35">
        <v>0.83562000000000003</v>
      </c>
    </row>
    <row r="106" spans="1:20">
      <c r="B106" s="2">
        <v>1810</v>
      </c>
      <c r="C106" s="2">
        <v>625</v>
      </c>
      <c r="D106" s="2">
        <v>4066</v>
      </c>
      <c r="E106" s="2">
        <v>8965</v>
      </c>
      <c r="F106" s="2">
        <v>6511</v>
      </c>
      <c r="G106" s="2">
        <v>1676</v>
      </c>
      <c r="H106" s="2">
        <v>2184</v>
      </c>
      <c r="I106" s="2">
        <v>4559</v>
      </c>
      <c r="J106" s="2">
        <v>3301</v>
      </c>
      <c r="S106" s="35" t="s">
        <v>86</v>
      </c>
      <c r="T106" s="35">
        <v>0.43325999999999998</v>
      </c>
    </row>
    <row r="107" spans="1:20">
      <c r="S107" s="35" t="s">
        <v>86</v>
      </c>
      <c r="T107" s="35">
        <v>-0.19406999999999999</v>
      </c>
    </row>
    <row r="108" spans="1:20">
      <c r="S108" s="35" t="s">
        <v>86</v>
      </c>
      <c r="T108" s="35">
        <v>1.5851</v>
      </c>
    </row>
    <row r="109" spans="1:20">
      <c r="S109" s="35" t="s">
        <v>86</v>
      </c>
      <c r="T109" s="35">
        <v>3.0312000000000001</v>
      </c>
    </row>
    <row r="110" spans="1:20">
      <c r="S110" s="35" t="s">
        <v>86</v>
      </c>
      <c r="T110" s="35">
        <v>-0.72697000000000001</v>
      </c>
    </row>
    <row r="111" spans="1:20">
      <c r="S111" s="35" t="s">
        <v>86</v>
      </c>
      <c r="T111" s="35">
        <v>-3.1123000000000001E-3</v>
      </c>
    </row>
    <row r="112" spans="1:20">
      <c r="S112" s="35" t="s">
        <v>86</v>
      </c>
      <c r="T112" s="35">
        <v>0.13</v>
      </c>
    </row>
    <row r="113" spans="19:20">
      <c r="S113" s="35" t="s">
        <v>86</v>
      </c>
      <c r="T113" s="35">
        <v>5.7396000000000003E-2</v>
      </c>
    </row>
    <row r="114" spans="19:20">
      <c r="S114" s="35" t="s">
        <v>86</v>
      </c>
      <c r="T114" s="35">
        <v>-0.21495</v>
      </c>
    </row>
    <row r="115" spans="19:20">
      <c r="S115" s="35" t="s">
        <v>86</v>
      </c>
      <c r="T115" s="35">
        <v>0.27245999999999998</v>
      </c>
    </row>
    <row r="116" spans="19:20">
      <c r="S116" s="35" t="s">
        <v>86</v>
      </c>
      <c r="T116" s="35">
        <v>-0.76846000000000003</v>
      </c>
    </row>
    <row r="117" spans="19:20">
      <c r="S117" s="35" t="s">
        <v>87</v>
      </c>
      <c r="T117" s="35">
        <v>-0.19528000000000001</v>
      </c>
    </row>
    <row r="118" spans="19:20">
      <c r="S118" s="35" t="s">
        <v>87</v>
      </c>
      <c r="T118" s="35">
        <v>-0.58604000000000001</v>
      </c>
    </row>
    <row r="119" spans="19:20">
      <c r="S119" s="35" t="s">
        <v>87</v>
      </c>
      <c r="T119" s="35">
        <v>8.3601999999999996E-2</v>
      </c>
    </row>
    <row r="120" spans="19:20">
      <c r="S120" s="35" t="s">
        <v>87</v>
      </c>
      <c r="T120" s="35">
        <v>-0.68737999999999999</v>
      </c>
    </row>
    <row r="121" spans="19:20">
      <c r="S121" s="35" t="s">
        <v>87</v>
      </c>
      <c r="T121" s="35">
        <v>1.9782</v>
      </c>
    </row>
    <row r="122" spans="19:20">
      <c r="S122" s="35" t="s">
        <v>87</v>
      </c>
      <c r="T122" s="35">
        <v>-1.3747</v>
      </c>
    </row>
    <row r="123" spans="19:20">
      <c r="S123" s="35" t="s">
        <v>87</v>
      </c>
      <c r="T123" s="35">
        <v>-0.25025999999999998</v>
      </c>
    </row>
    <row r="124" spans="19:20">
      <c r="S124" s="35" t="s">
        <v>87</v>
      </c>
      <c r="T124" s="35">
        <v>-1.367</v>
      </c>
    </row>
    <row r="125" spans="19:20">
      <c r="S125" s="35" t="s">
        <v>87</v>
      </c>
      <c r="T125" s="35">
        <v>-0.57111000000000001</v>
      </c>
    </row>
    <row r="126" spans="19:20">
      <c r="S126" s="35" t="s">
        <v>87</v>
      </c>
      <c r="T126" s="35">
        <v>-1.6619999999999999</v>
      </c>
    </row>
    <row r="127" spans="19:20">
      <c r="S127" s="35" t="s">
        <v>87</v>
      </c>
      <c r="T127" s="35">
        <v>0.13450999999999999</v>
      </c>
    </row>
    <row r="128" spans="19:20">
      <c r="S128" s="35" t="s">
        <v>87</v>
      </c>
      <c r="T128" s="35">
        <v>1.9622999999999999</v>
      </c>
    </row>
    <row r="129" spans="19:20">
      <c r="S129" s="35" t="s">
        <v>87</v>
      </c>
      <c r="T129" s="35">
        <v>-0.81064000000000003</v>
      </c>
    </row>
    <row r="130" spans="19:20">
      <c r="S130" s="35" t="s">
        <v>87</v>
      </c>
      <c r="T130" s="35">
        <v>1.246</v>
      </c>
    </row>
    <row r="131" spans="19:20">
      <c r="S131" s="35" t="s">
        <v>87</v>
      </c>
      <c r="T131" s="35">
        <v>0.67120000000000002</v>
      </c>
    </row>
  </sheetData>
  <conditionalFormatting sqref="B2">
    <cfRule type="duplicateValues" dxfId="19" priority="70"/>
  </conditionalFormatting>
  <conditionalFormatting sqref="B106:J106">
    <cfRule type="duplicateValues" dxfId="18" priority="10"/>
  </conditionalFormatting>
  <conditionalFormatting sqref="B1002:J1002">
    <cfRule type="duplicateValues" dxfId="17" priority="72"/>
  </conditionalFormatting>
  <conditionalFormatting sqref="C2">
    <cfRule type="duplicateValues" dxfId="16" priority="69"/>
  </conditionalFormatting>
  <conditionalFormatting sqref="D2">
    <cfRule type="duplicateValues" dxfId="15" priority="68"/>
  </conditionalFormatting>
  <conditionalFormatting sqref="E2">
    <cfRule type="duplicateValues" dxfId="14" priority="67"/>
  </conditionalFormatting>
  <conditionalFormatting sqref="F2">
    <cfRule type="duplicateValues" dxfId="13" priority="66"/>
  </conditionalFormatting>
  <conditionalFormatting sqref="G2">
    <cfRule type="duplicateValues" dxfId="12" priority="65"/>
  </conditionalFormatting>
  <conditionalFormatting sqref="H2">
    <cfRule type="duplicateValues" dxfId="11" priority="64"/>
  </conditionalFormatting>
  <conditionalFormatting sqref="I2">
    <cfRule type="duplicateValues" dxfId="10" priority="63"/>
  </conditionalFormatting>
  <conditionalFormatting sqref="J2">
    <cfRule type="duplicateValues" dxfId="9" priority="62"/>
  </conditionalFormatting>
  <conditionalFormatting sqref="O64">
    <cfRule type="duplicateValues" dxfId="8" priority="9"/>
  </conditionalFormatting>
  <conditionalFormatting sqref="O65">
    <cfRule type="duplicateValues" dxfId="7" priority="8"/>
  </conditionalFormatting>
  <conditionalFormatting sqref="O66">
    <cfRule type="duplicateValues" dxfId="6" priority="7"/>
  </conditionalFormatting>
  <conditionalFormatting sqref="O67">
    <cfRule type="duplicateValues" dxfId="5" priority="6"/>
  </conditionalFormatting>
  <conditionalFormatting sqref="O68">
    <cfRule type="duplicateValues" dxfId="4" priority="5"/>
  </conditionalFormatting>
  <conditionalFormatting sqref="O69">
    <cfRule type="duplicateValues" dxfId="3" priority="4"/>
  </conditionalFormatting>
  <conditionalFormatting sqref="O70">
    <cfRule type="duplicateValues" dxfId="2" priority="3"/>
  </conditionalFormatting>
  <conditionalFormatting sqref="O71">
    <cfRule type="duplicateValues" dxfId="1" priority="2"/>
  </conditionalFormatting>
  <conditionalFormatting sqref="O7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Biomass</vt:lpstr>
      <vt:lpstr>B-ARISA_Height30</vt:lpstr>
      <vt:lpstr>B-ARISA_evaluation</vt:lpstr>
      <vt:lpstr>F-ARISA_Height30</vt:lpstr>
      <vt:lpstr>F-ARISA_evaluation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Ondreičková</dc:creator>
  <cp:lastModifiedBy>Frišták Vladimír</cp:lastModifiedBy>
  <dcterms:created xsi:type="dcterms:W3CDTF">2023-11-06T11:53:18Z</dcterms:created>
  <dcterms:modified xsi:type="dcterms:W3CDTF">2024-08-22T07:17:40Z</dcterms:modified>
</cp:coreProperties>
</file>