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Research projects\NIPE\1. PeerJ\"/>
    </mc:Choice>
  </mc:AlternateContent>
  <bookViews>
    <workbookView xWindow="0" yWindow="0" windowWidth="22500" windowHeight="10665" activeTab="1"/>
  </bookViews>
  <sheets>
    <sheet name="Group Control" sheetId="1" r:id="rId1"/>
    <sheet name="Group NIPE" sheetId="2" r:id="rId2"/>
  </sheets>
  <calcPr calcId="162913"/>
</workbook>
</file>

<file path=xl/calcChain.xml><?xml version="1.0" encoding="utf-8"?>
<calcChain xmlns="http://schemas.openxmlformats.org/spreadsheetml/2006/main">
  <c r="AK39" i="2" l="1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M38" i="2"/>
  <c r="N38" i="2" s="1"/>
  <c r="Q38" i="2" s="1"/>
  <c r="M37" i="2"/>
  <c r="N37" i="2" s="1"/>
  <c r="Q37" i="2" s="1"/>
  <c r="Q36" i="2"/>
  <c r="N36" i="2"/>
  <c r="M36" i="2"/>
  <c r="M35" i="2"/>
  <c r="N35" i="2" s="1"/>
  <c r="Q35" i="2" s="1"/>
  <c r="M34" i="2"/>
  <c r="N34" i="2" s="1"/>
  <c r="Q34" i="2" s="1"/>
  <c r="M33" i="2"/>
  <c r="N33" i="2" s="1"/>
  <c r="Q33" i="2" s="1"/>
  <c r="M32" i="2"/>
  <c r="N32" i="2" s="1"/>
  <c r="Q32" i="2" s="1"/>
  <c r="M31" i="2"/>
  <c r="N31" i="2" s="1"/>
  <c r="Q31" i="2" s="1"/>
  <c r="N30" i="2"/>
  <c r="Q30" i="2" s="1"/>
  <c r="M30" i="2"/>
  <c r="M29" i="2"/>
  <c r="N29" i="2" s="1"/>
  <c r="Q29" i="2" s="1"/>
  <c r="M28" i="2"/>
  <c r="N28" i="2" s="1"/>
  <c r="Q28" i="2" s="1"/>
  <c r="M27" i="2"/>
  <c r="N27" i="2" s="1"/>
  <c r="Q27" i="2" s="1"/>
  <c r="M26" i="2"/>
  <c r="N26" i="2" s="1"/>
  <c r="Q26" i="2" s="1"/>
  <c r="M25" i="2"/>
  <c r="N25" i="2" s="1"/>
  <c r="Q25" i="2" s="1"/>
  <c r="M24" i="2"/>
  <c r="N24" i="2" s="1"/>
  <c r="Q24" i="2" s="1"/>
  <c r="N23" i="2"/>
  <c r="Q23" i="2" s="1"/>
  <c r="M23" i="2"/>
  <c r="M22" i="2"/>
  <c r="N22" i="2" s="1"/>
  <c r="Q22" i="2" s="1"/>
  <c r="M21" i="2"/>
  <c r="N21" i="2" s="1"/>
  <c r="Q21" i="2" s="1"/>
  <c r="Q20" i="2"/>
  <c r="N20" i="2"/>
  <c r="M20" i="2"/>
  <c r="M19" i="2"/>
  <c r="N19" i="2" s="1"/>
  <c r="Q19" i="2" s="1"/>
  <c r="M18" i="2"/>
  <c r="N18" i="2" s="1"/>
  <c r="Q18" i="2" s="1"/>
  <c r="M17" i="2"/>
  <c r="N17" i="2" s="1"/>
  <c r="Q17" i="2" s="1"/>
  <c r="M16" i="2"/>
  <c r="N16" i="2" s="1"/>
  <c r="Q16" i="2" s="1"/>
  <c r="M15" i="2"/>
  <c r="N15" i="2" s="1"/>
  <c r="Q15" i="2" s="1"/>
  <c r="N14" i="2"/>
  <c r="Q14" i="2" s="1"/>
  <c r="M14" i="2"/>
  <c r="M13" i="2"/>
  <c r="N13" i="2" s="1"/>
  <c r="Q13" i="2" s="1"/>
  <c r="M12" i="2"/>
  <c r="N12" i="2" s="1"/>
  <c r="Q12" i="2" s="1"/>
  <c r="M11" i="2"/>
  <c r="N11" i="2" s="1"/>
  <c r="Q11" i="2" s="1"/>
  <c r="M10" i="2"/>
  <c r="N10" i="2" s="1"/>
  <c r="Q10" i="2" s="1"/>
  <c r="M9" i="2"/>
  <c r="N9" i="2" s="1"/>
  <c r="Q9" i="2" s="1"/>
  <c r="M8" i="2"/>
  <c r="N8" i="2" s="1"/>
  <c r="Q8" i="2" s="1"/>
  <c r="N7" i="2"/>
  <c r="Q7" i="2" s="1"/>
  <c r="M7" i="2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M38" i="1"/>
  <c r="N38" i="1" s="1"/>
  <c r="Q38" i="1" s="1"/>
  <c r="M37" i="1"/>
  <c r="N37" i="1" s="1"/>
  <c r="Q37" i="1" s="1"/>
  <c r="M36" i="1"/>
  <c r="N36" i="1" s="1"/>
  <c r="Q36" i="1" s="1"/>
  <c r="N35" i="1"/>
  <c r="Q35" i="1" s="1"/>
  <c r="M35" i="1"/>
  <c r="M34" i="1"/>
  <c r="N34" i="1" s="1"/>
  <c r="Q34" i="1" s="1"/>
  <c r="M33" i="1"/>
  <c r="N33" i="1" s="1"/>
  <c r="Q33" i="1" s="1"/>
  <c r="M32" i="1"/>
  <c r="N32" i="1" s="1"/>
  <c r="Q32" i="1" s="1"/>
  <c r="M31" i="1"/>
  <c r="N31" i="1" s="1"/>
  <c r="Q31" i="1" s="1"/>
  <c r="M30" i="1"/>
  <c r="N30" i="1" s="1"/>
  <c r="Q30" i="1" s="1"/>
  <c r="N29" i="1"/>
  <c r="Q29" i="1" s="1"/>
  <c r="M29" i="1"/>
  <c r="M28" i="1"/>
  <c r="N28" i="1" s="1"/>
  <c r="Q28" i="1" s="1"/>
  <c r="N27" i="1"/>
  <c r="Q27" i="1" s="1"/>
  <c r="M27" i="1"/>
  <c r="N26" i="1"/>
  <c r="M25" i="1"/>
  <c r="N25" i="1" s="1"/>
  <c r="Q25" i="1" s="1"/>
  <c r="N24" i="1"/>
  <c r="Q24" i="1" s="1"/>
  <c r="M24" i="1"/>
  <c r="M23" i="1"/>
  <c r="N23" i="1" s="1"/>
  <c r="Q23" i="1" s="1"/>
  <c r="M22" i="1"/>
  <c r="N22" i="1" s="1"/>
  <c r="Q22" i="1" s="1"/>
  <c r="N21" i="1"/>
  <c r="Q21" i="1" s="1"/>
  <c r="M21" i="1"/>
  <c r="M20" i="1"/>
  <c r="N20" i="1" s="1"/>
  <c r="Q20" i="1" s="1"/>
  <c r="M19" i="1"/>
  <c r="N19" i="1" s="1"/>
  <c r="Q19" i="1" s="1"/>
  <c r="M18" i="1"/>
  <c r="N18" i="1" s="1"/>
  <c r="Q18" i="1" s="1"/>
  <c r="M17" i="1"/>
  <c r="N17" i="1" s="1"/>
  <c r="Q17" i="1" s="1"/>
  <c r="N16" i="1"/>
  <c r="Q16" i="1" s="1"/>
  <c r="M16" i="1"/>
  <c r="N15" i="1"/>
  <c r="Q15" i="1" s="1"/>
  <c r="M15" i="1"/>
  <c r="M14" i="1"/>
  <c r="N14" i="1" s="1"/>
  <c r="Q14" i="1" s="1"/>
  <c r="M13" i="1"/>
  <c r="N13" i="1" s="1"/>
  <c r="Q13" i="1" s="1"/>
  <c r="M12" i="1"/>
  <c r="N12" i="1" s="1"/>
  <c r="Q12" i="1" s="1"/>
  <c r="M11" i="1"/>
  <c r="N11" i="1" s="1"/>
  <c r="Q11" i="1" s="1"/>
  <c r="M10" i="1"/>
  <c r="N10" i="1" s="1"/>
  <c r="Q10" i="1" s="1"/>
  <c r="M9" i="1"/>
  <c r="N9" i="1" s="1"/>
  <c r="Q9" i="1" s="1"/>
  <c r="N8" i="1"/>
  <c r="Q8" i="1" s="1"/>
  <c r="M8" i="1"/>
  <c r="M7" i="1"/>
  <c r="N7" i="1" s="1"/>
  <c r="Q7" i="1" s="1"/>
  <c r="M6" i="1"/>
  <c r="N6" i="1" s="1"/>
  <c r="Q6" i="1" s="1"/>
  <c r="N5" i="1"/>
  <c r="Q5" i="1" s="1"/>
  <c r="M5" i="1"/>
  <c r="M4" i="1"/>
  <c r="N4" i="1" s="1"/>
  <c r="Q4" i="1" s="1"/>
  <c r="Q39" i="1" l="1"/>
  <c r="Q39" i="2"/>
</calcChain>
</file>

<file path=xl/sharedStrings.xml><?xml version="1.0" encoding="utf-8"?>
<sst xmlns="http://schemas.openxmlformats.org/spreadsheetml/2006/main" count="205" uniqueCount="51">
  <si>
    <t>Outcome</t>
  </si>
  <si>
    <t>No</t>
  </si>
  <si>
    <t>Age</t>
  </si>
  <si>
    <t>Sex</t>
  </si>
  <si>
    <t>BW (kg)</t>
  </si>
  <si>
    <t>HT (cm)</t>
  </si>
  <si>
    <t>U/D</t>
  </si>
  <si>
    <t>Dx</t>
  </si>
  <si>
    <t>Operation</t>
  </si>
  <si>
    <t>Op time</t>
  </si>
  <si>
    <t>Blood loss (ml)</t>
  </si>
  <si>
    <t xml:space="preserve">intra-op Fentanyl </t>
  </si>
  <si>
    <t xml:space="preserve">FLACC </t>
  </si>
  <si>
    <t>Post-op Fentanyl</t>
  </si>
  <si>
    <t>N/V</t>
  </si>
  <si>
    <t>Sedation score</t>
  </si>
  <si>
    <t>RS depression</t>
  </si>
  <si>
    <t>year</t>
  </si>
  <si>
    <t>month</t>
  </si>
  <si>
    <t>start</t>
  </si>
  <si>
    <t>end</t>
  </si>
  <si>
    <t>total</t>
  </si>
  <si>
    <t>total (min)</t>
  </si>
  <si>
    <t>mcg</t>
  </si>
  <si>
    <t>mcg/kg/hr</t>
  </si>
  <si>
    <t xml:space="preserve">Unilat cleft lip </t>
  </si>
  <si>
    <t>Repair of lip</t>
  </si>
  <si>
    <t>Unilat cleft lip &amp; palate</t>
  </si>
  <si>
    <t>VACTREL</t>
  </si>
  <si>
    <t>Unilat cleft lip and palate</t>
  </si>
  <si>
    <t>Repair of palate</t>
  </si>
  <si>
    <t>Pierre robin seuence</t>
  </si>
  <si>
    <t>Hypothyroid</t>
  </si>
  <si>
    <t>cataract RE</t>
  </si>
  <si>
    <t>PPV RE</t>
  </si>
  <si>
    <t>Bilat OME</t>
  </si>
  <si>
    <t>Bilat myringotomy</t>
  </si>
  <si>
    <t>ptosis LE</t>
  </si>
  <si>
    <t>frontalis sling LE</t>
  </si>
  <si>
    <t>Thalassemia</t>
  </si>
  <si>
    <t>Congenital esotropia</t>
  </si>
  <si>
    <t>BMR recession</t>
  </si>
  <si>
    <t>PDA, PFO</t>
  </si>
  <si>
    <t>G6PD deficiency</t>
  </si>
  <si>
    <t>cataract LE</t>
  </si>
  <si>
    <t>PPV LE</t>
  </si>
  <si>
    <t>HbH disease</t>
  </si>
  <si>
    <t>Unilat cleft palate</t>
  </si>
  <si>
    <t>HbE disease</t>
  </si>
  <si>
    <t>PDA</t>
  </si>
  <si>
    <t>Multiple anomaly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</si>
</sst>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sz val="11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EA9999"/>
        <bgColor rgb="FFEA9999"/>
      </patternFill>
    </fill>
    <fill>
      <patternFill patternType="solid">
        <fgColor rgb="FF00B050"/>
        <bgColor rgb="FF00B050"/>
      </patternFill>
    </fill>
    <fill>
      <patternFill patternType="solid">
        <fgColor rgb="FF92D050"/>
        <bgColor rgb="FF92D050"/>
      </patternFill>
    </fill>
    <fill>
      <patternFill patternType="solid">
        <fgColor rgb="FF00FFFF"/>
        <bgColor rgb="FF00FFFF"/>
      </patternFill>
    </fill>
    <fill>
      <patternFill patternType="solid">
        <fgColor rgb="FFCC66FF"/>
        <bgColor rgb="FFCC66FF"/>
      </patternFill>
    </fill>
    <fill>
      <patternFill patternType="solid">
        <fgColor theme="4"/>
        <bgColor theme="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0" xfId="0" applyFont="1" applyAlignment="1">
      <alignment horizontal="left"/>
    </xf>
    <xf numFmtId="19" fontId="1" fillId="0" borderId="11" xfId="0" applyNumberFormat="1" applyFont="1" applyBorder="1" applyAlignment="1">
      <alignment horizontal="center"/>
    </xf>
    <xf numFmtId="46" fontId="1" fillId="0" borderId="11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9" fontId="1" fillId="0" borderId="0" xfId="0" applyNumberFormat="1" applyFont="1" applyAlignment="1">
      <alignment horizontal="center"/>
    </xf>
    <xf numFmtId="46" fontId="1" fillId="0" borderId="0" xfId="0" applyNumberFormat="1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6" fontId="1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19" fontId="1" fillId="0" borderId="14" xfId="0" applyNumberFormat="1" applyFont="1" applyBorder="1" applyAlignment="1">
      <alignment horizontal="center"/>
    </xf>
    <xf numFmtId="0" fontId="1" fillId="0" borderId="0" xfId="0" applyFont="1"/>
    <xf numFmtId="46" fontId="1" fillId="0" borderId="1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7" xfId="0" applyFont="1" applyBorder="1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9" xfId="0" applyFont="1" applyBorder="1"/>
    <xf numFmtId="0" fontId="2" fillId="0" borderId="10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39"/>
  <sheetViews>
    <sheetView workbookViewId="0">
      <selection activeCell="C3" sqref="C1:C1048576"/>
    </sheetView>
  </sheetViews>
  <sheetFormatPr defaultColWidth="12.59765625" defaultRowHeight="15.75" customHeight="1" x14ac:dyDescent="0.35"/>
  <cols>
    <col min="1" max="1" width="7.73046875" customWidth="1"/>
    <col min="2" max="7" width="8.1328125" customWidth="1"/>
    <col min="8" max="8" width="17.1328125" customWidth="1"/>
    <col min="9" max="9" width="21.3984375" customWidth="1"/>
    <col min="10" max="10" width="19.265625" customWidth="1"/>
  </cols>
  <sheetData>
    <row r="1" spans="1:37" ht="12.75" x14ac:dyDescent="0.35">
      <c r="A1" s="1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7"/>
      <c r="R1" s="44" t="s">
        <v>0</v>
      </c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7"/>
    </row>
    <row r="2" spans="1:37" ht="15.75" customHeight="1" x14ac:dyDescent="0.35">
      <c r="A2" s="29" t="s">
        <v>1</v>
      </c>
      <c r="B2" s="35" t="s">
        <v>2</v>
      </c>
      <c r="C2" s="37"/>
      <c r="D2" s="29" t="s">
        <v>3</v>
      </c>
      <c r="E2" s="29" t="s">
        <v>4</v>
      </c>
      <c r="F2" s="29" t="s">
        <v>5</v>
      </c>
      <c r="G2" s="31" t="s">
        <v>6</v>
      </c>
      <c r="H2" s="32"/>
      <c r="I2" s="29" t="s">
        <v>7</v>
      </c>
      <c r="J2" s="29" t="s">
        <v>8</v>
      </c>
      <c r="K2" s="35" t="s">
        <v>9</v>
      </c>
      <c r="L2" s="36"/>
      <c r="M2" s="36"/>
      <c r="N2" s="37"/>
      <c r="O2" s="29" t="s">
        <v>10</v>
      </c>
      <c r="P2" s="38" t="s">
        <v>11</v>
      </c>
      <c r="Q2" s="37"/>
      <c r="R2" s="39" t="s">
        <v>12</v>
      </c>
      <c r="S2" s="36"/>
      <c r="T2" s="36"/>
      <c r="U2" s="37"/>
      <c r="V2" s="40" t="s">
        <v>13</v>
      </c>
      <c r="W2" s="36"/>
      <c r="X2" s="36"/>
      <c r="Y2" s="37"/>
      <c r="Z2" s="41" t="s">
        <v>14</v>
      </c>
      <c r="AA2" s="36"/>
      <c r="AB2" s="36"/>
      <c r="AC2" s="37"/>
      <c r="AD2" s="42" t="s">
        <v>15</v>
      </c>
      <c r="AE2" s="36"/>
      <c r="AF2" s="36"/>
      <c r="AG2" s="37"/>
      <c r="AH2" s="43" t="s">
        <v>16</v>
      </c>
      <c r="AI2" s="36"/>
      <c r="AJ2" s="36"/>
      <c r="AK2" s="37"/>
    </row>
    <row r="3" spans="1:37" ht="15.75" customHeight="1" x14ac:dyDescent="0.35">
      <c r="A3" s="30"/>
      <c r="B3" s="2" t="s">
        <v>17</v>
      </c>
      <c r="C3" s="2" t="s">
        <v>18</v>
      </c>
      <c r="D3" s="30"/>
      <c r="E3" s="30"/>
      <c r="F3" s="30"/>
      <c r="G3" s="33"/>
      <c r="H3" s="34"/>
      <c r="I3" s="30"/>
      <c r="J3" s="30"/>
      <c r="K3" s="2" t="s">
        <v>19</v>
      </c>
      <c r="L3" s="2" t="s">
        <v>20</v>
      </c>
      <c r="M3" s="2" t="s">
        <v>21</v>
      </c>
      <c r="N3" s="2" t="s">
        <v>22</v>
      </c>
      <c r="O3" s="30"/>
      <c r="P3" s="3" t="s">
        <v>23</v>
      </c>
      <c r="Q3" s="3" t="s">
        <v>24</v>
      </c>
      <c r="R3" s="4">
        <v>0</v>
      </c>
      <c r="S3" s="4">
        <v>0.5</v>
      </c>
      <c r="T3" s="4">
        <v>1</v>
      </c>
      <c r="U3" s="4">
        <v>2</v>
      </c>
      <c r="V3" s="4">
        <v>0</v>
      </c>
      <c r="W3" s="4">
        <v>0.5</v>
      </c>
      <c r="X3" s="4">
        <v>1</v>
      </c>
      <c r="Y3" s="4">
        <v>2</v>
      </c>
      <c r="Z3" s="4">
        <v>0</v>
      </c>
      <c r="AA3" s="4">
        <v>0.5</v>
      </c>
      <c r="AB3" s="4">
        <v>1</v>
      </c>
      <c r="AC3" s="4">
        <v>2</v>
      </c>
      <c r="AD3" s="4">
        <v>0</v>
      </c>
      <c r="AE3" s="4">
        <v>0.5</v>
      </c>
      <c r="AF3" s="4">
        <v>1</v>
      </c>
      <c r="AG3" s="4">
        <v>2</v>
      </c>
      <c r="AH3" s="4">
        <v>0</v>
      </c>
      <c r="AI3" s="4">
        <v>0.5</v>
      </c>
      <c r="AJ3" s="4">
        <v>1</v>
      </c>
      <c r="AK3" s="4">
        <v>2</v>
      </c>
    </row>
    <row r="4" spans="1:37" ht="12.75" x14ac:dyDescent="0.35">
      <c r="A4" s="5">
        <v>1</v>
      </c>
      <c r="B4" s="6">
        <v>0</v>
      </c>
      <c r="C4" s="6">
        <v>9</v>
      </c>
      <c r="D4" s="6">
        <v>2</v>
      </c>
      <c r="E4" s="6">
        <v>5.4</v>
      </c>
      <c r="F4" s="6">
        <v>70</v>
      </c>
      <c r="G4" s="6">
        <v>0</v>
      </c>
      <c r="H4" s="7">
        <v>0</v>
      </c>
      <c r="I4" s="7" t="s">
        <v>25</v>
      </c>
      <c r="J4" s="8" t="s">
        <v>26</v>
      </c>
      <c r="K4" s="9">
        <v>0.375</v>
      </c>
      <c r="L4" s="9">
        <v>0.50694444444444442</v>
      </c>
      <c r="M4" s="10">
        <f t="shared" ref="M4:M25" si="0">L4-K4</f>
        <v>0.13194444444444442</v>
      </c>
      <c r="N4" s="6">
        <f t="shared" ref="N4:N38" si="1">MINUTE(M4)+HOUR(M4)*60</f>
        <v>190</v>
      </c>
      <c r="O4" s="6">
        <v>5</v>
      </c>
      <c r="P4" s="5">
        <v>12.5</v>
      </c>
      <c r="Q4" s="11">
        <f t="shared" ref="Q4:Q25" si="2">P4/E4/N4*60</f>
        <v>0.73099415204678364</v>
      </c>
      <c r="R4" s="6">
        <v>5</v>
      </c>
      <c r="S4" s="6">
        <v>1</v>
      </c>
      <c r="T4" s="6">
        <v>2</v>
      </c>
      <c r="U4" s="12">
        <v>2</v>
      </c>
      <c r="V4" s="13">
        <v>5</v>
      </c>
      <c r="W4" s="6">
        <v>0</v>
      </c>
      <c r="X4" s="6">
        <v>0</v>
      </c>
      <c r="Y4" s="12">
        <v>0</v>
      </c>
      <c r="Z4" s="13">
        <v>0</v>
      </c>
      <c r="AA4" s="6">
        <v>0</v>
      </c>
      <c r="AB4" s="6">
        <v>0</v>
      </c>
      <c r="AC4" s="12">
        <v>0</v>
      </c>
      <c r="AD4" s="13">
        <v>0</v>
      </c>
      <c r="AE4" s="6">
        <v>2</v>
      </c>
      <c r="AF4" s="6">
        <v>0</v>
      </c>
      <c r="AG4" s="12">
        <v>0</v>
      </c>
      <c r="AH4" s="13">
        <v>0</v>
      </c>
      <c r="AI4" s="6">
        <v>0</v>
      </c>
      <c r="AJ4" s="6">
        <v>0</v>
      </c>
      <c r="AK4" s="12">
        <v>0</v>
      </c>
    </row>
    <row r="5" spans="1:37" ht="12.75" x14ac:dyDescent="0.35">
      <c r="A5" s="5">
        <v>2</v>
      </c>
      <c r="B5" s="5">
        <v>0</v>
      </c>
      <c r="C5" s="5">
        <v>3</v>
      </c>
      <c r="D5" s="5">
        <v>2</v>
      </c>
      <c r="E5" s="5">
        <v>4.7</v>
      </c>
      <c r="F5" s="5">
        <v>59</v>
      </c>
      <c r="G5" s="5">
        <v>0</v>
      </c>
      <c r="H5" s="8">
        <v>0</v>
      </c>
      <c r="I5" s="8" t="s">
        <v>27</v>
      </c>
      <c r="J5" s="8" t="s">
        <v>26</v>
      </c>
      <c r="K5" s="14">
        <v>0.3611111111111111</v>
      </c>
      <c r="L5" s="14">
        <v>0.47569444444444442</v>
      </c>
      <c r="M5" s="15">
        <f t="shared" si="0"/>
        <v>0.11458333333333331</v>
      </c>
      <c r="N5" s="5">
        <f t="shared" si="1"/>
        <v>165</v>
      </c>
      <c r="O5" s="5">
        <v>1</v>
      </c>
      <c r="P5" s="5">
        <v>12.5</v>
      </c>
      <c r="Q5" s="8">
        <f t="shared" si="2"/>
        <v>0.96711798839458418</v>
      </c>
      <c r="R5" s="16">
        <v>10</v>
      </c>
      <c r="S5" s="5">
        <v>3</v>
      </c>
      <c r="T5" s="5">
        <v>0</v>
      </c>
      <c r="U5" s="17">
        <v>0</v>
      </c>
      <c r="V5" s="16">
        <v>2.5</v>
      </c>
      <c r="W5" s="5">
        <v>0</v>
      </c>
      <c r="X5" s="5">
        <v>0</v>
      </c>
      <c r="Y5" s="17">
        <v>0</v>
      </c>
      <c r="Z5" s="16">
        <v>0</v>
      </c>
      <c r="AA5" s="5">
        <v>0</v>
      </c>
      <c r="AB5" s="5">
        <v>0</v>
      </c>
      <c r="AC5" s="17">
        <v>0</v>
      </c>
      <c r="AD5" s="16">
        <v>0</v>
      </c>
      <c r="AE5" s="5">
        <v>2</v>
      </c>
      <c r="AF5" s="5">
        <v>1</v>
      </c>
      <c r="AG5" s="17">
        <v>0</v>
      </c>
      <c r="AH5" s="16">
        <v>0</v>
      </c>
      <c r="AI5" s="5">
        <v>0</v>
      </c>
      <c r="AJ5" s="5">
        <v>0</v>
      </c>
      <c r="AK5" s="17">
        <v>0</v>
      </c>
    </row>
    <row r="6" spans="1:37" ht="12.75" x14ac:dyDescent="0.35">
      <c r="A6" s="5">
        <v>3</v>
      </c>
      <c r="B6" s="5">
        <v>1</v>
      </c>
      <c r="C6" s="5">
        <v>8</v>
      </c>
      <c r="D6" s="5">
        <v>1</v>
      </c>
      <c r="E6" s="5">
        <v>10</v>
      </c>
      <c r="F6" s="5">
        <v>78</v>
      </c>
      <c r="G6" s="5">
        <v>0</v>
      </c>
      <c r="H6" s="8">
        <v>0</v>
      </c>
      <c r="I6" s="8" t="s">
        <v>25</v>
      </c>
      <c r="J6" s="8" t="s">
        <v>26</v>
      </c>
      <c r="K6" s="14">
        <v>0.3888888888888889</v>
      </c>
      <c r="L6" s="14">
        <v>0.51041666666666663</v>
      </c>
      <c r="M6" s="18">
        <f t="shared" si="0"/>
        <v>0.12152777777777773</v>
      </c>
      <c r="N6" s="5">
        <f t="shared" si="1"/>
        <v>175</v>
      </c>
      <c r="O6" s="5">
        <v>2</v>
      </c>
      <c r="P6" s="5">
        <v>35</v>
      </c>
      <c r="Q6" s="8">
        <f t="shared" si="2"/>
        <v>1.2</v>
      </c>
      <c r="R6" s="16">
        <v>1</v>
      </c>
      <c r="S6" s="5">
        <v>0</v>
      </c>
      <c r="T6" s="5">
        <v>0</v>
      </c>
      <c r="U6" s="17">
        <v>0</v>
      </c>
      <c r="V6" s="16">
        <v>0</v>
      </c>
      <c r="W6" s="5">
        <v>0</v>
      </c>
      <c r="X6" s="5">
        <v>0</v>
      </c>
      <c r="Y6" s="17">
        <v>0</v>
      </c>
      <c r="Z6" s="16">
        <v>0</v>
      </c>
      <c r="AA6" s="5">
        <v>0</v>
      </c>
      <c r="AB6" s="5">
        <v>0</v>
      </c>
      <c r="AC6" s="17">
        <v>0</v>
      </c>
      <c r="AD6" s="16">
        <v>2</v>
      </c>
      <c r="AE6" s="5">
        <v>2</v>
      </c>
      <c r="AF6" s="5">
        <v>1</v>
      </c>
      <c r="AG6" s="17">
        <v>0</v>
      </c>
      <c r="AH6" s="16">
        <v>0</v>
      </c>
      <c r="AI6" s="5">
        <v>0</v>
      </c>
      <c r="AJ6" s="5">
        <v>0</v>
      </c>
      <c r="AK6" s="17">
        <v>0</v>
      </c>
    </row>
    <row r="7" spans="1:37" ht="15.75" customHeight="1" x14ac:dyDescent="0.45">
      <c r="A7" s="5">
        <v>4</v>
      </c>
      <c r="B7" s="5">
        <v>0</v>
      </c>
      <c r="C7" s="5">
        <v>7</v>
      </c>
      <c r="D7" s="5">
        <v>1</v>
      </c>
      <c r="E7" s="5">
        <v>6</v>
      </c>
      <c r="F7" s="5">
        <v>62</v>
      </c>
      <c r="G7" s="5">
        <v>1</v>
      </c>
      <c r="H7" s="19" t="s">
        <v>28</v>
      </c>
      <c r="I7" s="8" t="s">
        <v>29</v>
      </c>
      <c r="J7" s="8" t="s">
        <v>26</v>
      </c>
      <c r="K7" s="14">
        <v>0.40625</v>
      </c>
      <c r="L7" s="14">
        <v>0.57291666666666663</v>
      </c>
      <c r="M7" s="18">
        <f t="shared" si="0"/>
        <v>0.16666666666666663</v>
      </c>
      <c r="N7" s="5">
        <f t="shared" si="1"/>
        <v>240</v>
      </c>
      <c r="O7" s="5">
        <v>20</v>
      </c>
      <c r="P7" s="5">
        <v>15</v>
      </c>
      <c r="Q7" s="8">
        <f t="shared" si="2"/>
        <v>0.625</v>
      </c>
      <c r="R7" s="16">
        <v>5</v>
      </c>
      <c r="S7" s="5">
        <v>5</v>
      </c>
      <c r="T7" s="5">
        <v>2</v>
      </c>
      <c r="U7" s="17">
        <v>1</v>
      </c>
      <c r="V7" s="16">
        <v>5</v>
      </c>
      <c r="W7" s="5">
        <v>5</v>
      </c>
      <c r="X7" s="5">
        <v>0</v>
      </c>
      <c r="Y7" s="17">
        <v>0</v>
      </c>
      <c r="Z7" s="16">
        <v>0</v>
      </c>
      <c r="AA7" s="5">
        <v>0</v>
      </c>
      <c r="AB7" s="5">
        <v>0</v>
      </c>
      <c r="AC7" s="17">
        <v>0</v>
      </c>
      <c r="AD7" s="5">
        <v>0</v>
      </c>
      <c r="AE7" s="5">
        <v>0</v>
      </c>
      <c r="AF7" s="5">
        <v>1</v>
      </c>
      <c r="AG7" s="5">
        <v>0</v>
      </c>
      <c r="AH7" s="16">
        <v>0</v>
      </c>
      <c r="AI7" s="5">
        <v>0</v>
      </c>
      <c r="AJ7" s="5">
        <v>0</v>
      </c>
      <c r="AK7" s="17">
        <v>0</v>
      </c>
    </row>
    <row r="8" spans="1:37" ht="12.75" x14ac:dyDescent="0.35">
      <c r="A8" s="5">
        <v>5</v>
      </c>
      <c r="B8" s="5">
        <v>0</v>
      </c>
      <c r="C8" s="5">
        <v>3</v>
      </c>
      <c r="D8" s="5">
        <v>1</v>
      </c>
      <c r="E8" s="5">
        <v>6</v>
      </c>
      <c r="F8" s="5">
        <v>60</v>
      </c>
      <c r="G8" s="5">
        <v>0</v>
      </c>
      <c r="H8" s="8">
        <v>0</v>
      </c>
      <c r="I8" s="8" t="s">
        <v>25</v>
      </c>
      <c r="J8" s="8" t="s">
        <v>26</v>
      </c>
      <c r="K8" s="14">
        <v>0.3611111111111111</v>
      </c>
      <c r="L8" s="14">
        <v>0.4375</v>
      </c>
      <c r="M8" s="18">
        <f t="shared" si="0"/>
        <v>7.6388888888888895E-2</v>
      </c>
      <c r="N8" s="5">
        <f t="shared" si="1"/>
        <v>110</v>
      </c>
      <c r="O8" s="5">
        <v>1</v>
      </c>
      <c r="P8" s="5">
        <v>12.5</v>
      </c>
      <c r="Q8" s="8">
        <f t="shared" si="2"/>
        <v>1.1363636363636365</v>
      </c>
      <c r="R8" s="16">
        <v>2</v>
      </c>
      <c r="S8" s="5">
        <v>0</v>
      </c>
      <c r="T8" s="5">
        <v>0</v>
      </c>
      <c r="U8" s="17">
        <v>0</v>
      </c>
      <c r="V8" s="16">
        <v>0</v>
      </c>
      <c r="W8" s="5">
        <v>0</v>
      </c>
      <c r="X8" s="5">
        <v>0</v>
      </c>
      <c r="Y8" s="17">
        <v>0</v>
      </c>
      <c r="Z8" s="16">
        <v>0</v>
      </c>
      <c r="AA8" s="5">
        <v>0</v>
      </c>
      <c r="AB8" s="5">
        <v>0</v>
      </c>
      <c r="AC8" s="17">
        <v>0</v>
      </c>
      <c r="AD8" s="16">
        <v>1</v>
      </c>
      <c r="AE8" s="5">
        <v>1</v>
      </c>
      <c r="AF8" s="5">
        <v>0</v>
      </c>
      <c r="AG8" s="17">
        <v>0</v>
      </c>
      <c r="AH8" s="16">
        <v>0</v>
      </c>
      <c r="AI8" s="5">
        <v>0</v>
      </c>
      <c r="AJ8" s="5">
        <v>0</v>
      </c>
      <c r="AK8" s="17">
        <v>0</v>
      </c>
    </row>
    <row r="9" spans="1:37" ht="12.75" x14ac:dyDescent="0.35">
      <c r="A9" s="5">
        <v>6</v>
      </c>
      <c r="B9" s="5">
        <v>0</v>
      </c>
      <c r="C9" s="5">
        <v>2</v>
      </c>
      <c r="D9" s="5">
        <v>1</v>
      </c>
      <c r="E9" s="5">
        <v>5</v>
      </c>
      <c r="F9" s="5">
        <v>56</v>
      </c>
      <c r="G9" s="5">
        <v>0</v>
      </c>
      <c r="H9" s="8">
        <v>0</v>
      </c>
      <c r="I9" s="8" t="s">
        <v>25</v>
      </c>
      <c r="J9" s="8" t="s">
        <v>26</v>
      </c>
      <c r="K9" s="14">
        <v>0.38541666666666669</v>
      </c>
      <c r="L9" s="14">
        <v>0.52083333333333337</v>
      </c>
      <c r="M9" s="18">
        <f t="shared" si="0"/>
        <v>0.13541666666666669</v>
      </c>
      <c r="N9" s="5">
        <f t="shared" si="1"/>
        <v>195</v>
      </c>
      <c r="O9" s="5">
        <v>10</v>
      </c>
      <c r="P9" s="5">
        <v>15</v>
      </c>
      <c r="Q9" s="8">
        <f t="shared" si="2"/>
        <v>0.92307692307692313</v>
      </c>
      <c r="R9" s="16">
        <v>5</v>
      </c>
      <c r="S9" s="5">
        <v>3</v>
      </c>
      <c r="T9" s="5">
        <v>2</v>
      </c>
      <c r="U9" s="17">
        <v>1</v>
      </c>
      <c r="V9" s="16">
        <v>5</v>
      </c>
      <c r="W9" s="5">
        <v>0</v>
      </c>
      <c r="X9" s="5">
        <v>0</v>
      </c>
      <c r="Y9" s="17">
        <v>0</v>
      </c>
      <c r="Z9" s="16">
        <v>0</v>
      </c>
      <c r="AA9" s="5">
        <v>0</v>
      </c>
      <c r="AB9" s="5">
        <v>0</v>
      </c>
      <c r="AC9" s="17">
        <v>0</v>
      </c>
      <c r="AD9" s="16">
        <v>0</v>
      </c>
      <c r="AE9" s="5">
        <v>1</v>
      </c>
      <c r="AF9" s="5">
        <v>1</v>
      </c>
      <c r="AG9" s="17">
        <v>0</v>
      </c>
      <c r="AH9" s="16">
        <v>0</v>
      </c>
      <c r="AI9" s="5">
        <v>0</v>
      </c>
      <c r="AJ9" s="5">
        <v>0</v>
      </c>
      <c r="AK9" s="17">
        <v>0</v>
      </c>
    </row>
    <row r="10" spans="1:37" ht="12.75" x14ac:dyDescent="0.35">
      <c r="A10" s="5">
        <v>7</v>
      </c>
      <c r="B10" s="5">
        <v>1</v>
      </c>
      <c r="C10" s="5">
        <v>0</v>
      </c>
      <c r="D10" s="5">
        <v>2</v>
      </c>
      <c r="E10" s="5">
        <v>9.1999999999999993</v>
      </c>
      <c r="F10" s="5">
        <v>74</v>
      </c>
      <c r="G10" s="5">
        <v>0</v>
      </c>
      <c r="H10" s="8">
        <v>0</v>
      </c>
      <c r="I10" s="8" t="s">
        <v>29</v>
      </c>
      <c r="J10" s="8" t="s">
        <v>30</v>
      </c>
      <c r="K10" s="14">
        <v>0.40625</v>
      </c>
      <c r="L10" s="14">
        <v>0.47916666666666669</v>
      </c>
      <c r="M10" s="18">
        <f t="shared" si="0"/>
        <v>7.2916666666666685E-2</v>
      </c>
      <c r="N10" s="5">
        <f t="shared" si="1"/>
        <v>105</v>
      </c>
      <c r="O10" s="5">
        <v>5</v>
      </c>
      <c r="P10" s="5">
        <v>7</v>
      </c>
      <c r="Q10" s="8">
        <f t="shared" si="2"/>
        <v>0.43478260869565216</v>
      </c>
      <c r="R10" s="16">
        <v>7</v>
      </c>
      <c r="S10" s="5">
        <v>6</v>
      </c>
      <c r="T10" s="5">
        <v>4</v>
      </c>
      <c r="U10" s="17">
        <v>0</v>
      </c>
      <c r="V10" s="16">
        <v>1</v>
      </c>
      <c r="W10" s="5">
        <v>1</v>
      </c>
      <c r="X10" s="5">
        <v>1</v>
      </c>
      <c r="Y10" s="17">
        <v>0</v>
      </c>
      <c r="Z10" s="16">
        <v>0</v>
      </c>
      <c r="AA10" s="5">
        <v>0</v>
      </c>
      <c r="AB10" s="5">
        <v>0</v>
      </c>
      <c r="AC10" s="17">
        <v>0</v>
      </c>
      <c r="AD10" s="16">
        <v>0</v>
      </c>
      <c r="AE10" s="5">
        <v>0</v>
      </c>
      <c r="AF10" s="5">
        <v>0</v>
      </c>
      <c r="AG10" s="17">
        <v>0</v>
      </c>
      <c r="AH10" s="16">
        <v>0</v>
      </c>
      <c r="AI10" s="5">
        <v>0</v>
      </c>
      <c r="AJ10" s="5">
        <v>0</v>
      </c>
      <c r="AK10" s="17">
        <v>0</v>
      </c>
    </row>
    <row r="11" spans="1:37" ht="12.75" x14ac:dyDescent="0.35">
      <c r="A11" s="5">
        <v>8</v>
      </c>
      <c r="B11" s="5">
        <v>1</v>
      </c>
      <c r="C11" s="5">
        <v>0</v>
      </c>
      <c r="D11" s="5">
        <v>2</v>
      </c>
      <c r="E11" s="5">
        <v>10</v>
      </c>
      <c r="F11" s="5">
        <v>78</v>
      </c>
      <c r="G11" s="5">
        <v>0</v>
      </c>
      <c r="H11" s="8">
        <v>0</v>
      </c>
      <c r="I11" s="8" t="s">
        <v>29</v>
      </c>
      <c r="J11" s="8" t="s">
        <v>30</v>
      </c>
      <c r="K11" s="14">
        <v>0.38194444444444442</v>
      </c>
      <c r="L11" s="14">
        <v>0.50694444444444442</v>
      </c>
      <c r="M11" s="18">
        <f t="shared" si="0"/>
        <v>0.125</v>
      </c>
      <c r="N11" s="5">
        <f t="shared" si="1"/>
        <v>180</v>
      </c>
      <c r="O11" s="5">
        <v>50</v>
      </c>
      <c r="P11" s="5">
        <v>40</v>
      </c>
      <c r="Q11" s="8">
        <f t="shared" si="2"/>
        <v>1.3333333333333335</v>
      </c>
      <c r="R11" s="16">
        <v>8</v>
      </c>
      <c r="S11" s="5">
        <v>2</v>
      </c>
      <c r="T11" s="5">
        <v>1</v>
      </c>
      <c r="U11" s="17">
        <v>1</v>
      </c>
      <c r="V11" s="16">
        <v>5</v>
      </c>
      <c r="W11" s="5">
        <v>0</v>
      </c>
      <c r="X11" s="5">
        <v>0</v>
      </c>
      <c r="Y11" s="17">
        <v>0</v>
      </c>
      <c r="Z11" s="16">
        <v>0</v>
      </c>
      <c r="AA11" s="5">
        <v>0</v>
      </c>
      <c r="AB11" s="5">
        <v>0</v>
      </c>
      <c r="AC11" s="17">
        <v>0</v>
      </c>
      <c r="AD11" s="16">
        <v>0</v>
      </c>
      <c r="AE11" s="5">
        <v>2</v>
      </c>
      <c r="AF11" s="5">
        <v>1</v>
      </c>
      <c r="AG11" s="17">
        <v>0</v>
      </c>
      <c r="AH11" s="16">
        <v>0</v>
      </c>
      <c r="AI11" s="5">
        <v>0</v>
      </c>
      <c r="AJ11" s="5">
        <v>0</v>
      </c>
      <c r="AK11" s="17">
        <v>0</v>
      </c>
    </row>
    <row r="12" spans="1:37" ht="12.75" x14ac:dyDescent="0.35">
      <c r="A12" s="5">
        <v>9</v>
      </c>
      <c r="B12" s="5">
        <v>0</v>
      </c>
      <c r="C12" s="5">
        <v>11</v>
      </c>
      <c r="D12" s="5">
        <v>1</v>
      </c>
      <c r="E12" s="5">
        <v>8.9</v>
      </c>
      <c r="F12" s="5">
        <v>70</v>
      </c>
      <c r="G12" s="5">
        <v>0</v>
      </c>
      <c r="H12" s="8">
        <v>0</v>
      </c>
      <c r="I12" s="8" t="s">
        <v>29</v>
      </c>
      <c r="J12" s="8" t="s">
        <v>30</v>
      </c>
      <c r="K12" s="14">
        <v>0.40277777777777779</v>
      </c>
      <c r="L12" s="14">
        <v>0.54166666666666663</v>
      </c>
      <c r="M12" s="18">
        <f t="shared" si="0"/>
        <v>0.13888888888888884</v>
      </c>
      <c r="N12" s="5">
        <f t="shared" si="1"/>
        <v>200</v>
      </c>
      <c r="O12" s="5">
        <v>40</v>
      </c>
      <c r="P12" s="5">
        <v>30</v>
      </c>
      <c r="Q12" s="8">
        <f t="shared" si="2"/>
        <v>1.0112359550561798</v>
      </c>
      <c r="R12" s="16">
        <v>2</v>
      </c>
      <c r="S12" s="5">
        <v>5</v>
      </c>
      <c r="T12" s="5">
        <v>0</v>
      </c>
      <c r="U12" s="17">
        <v>0</v>
      </c>
      <c r="V12" s="16">
        <v>0</v>
      </c>
      <c r="W12" s="5">
        <v>10</v>
      </c>
      <c r="X12" s="5">
        <v>0</v>
      </c>
      <c r="Y12" s="17">
        <v>0</v>
      </c>
      <c r="Z12" s="16">
        <v>0</v>
      </c>
      <c r="AA12" s="5">
        <v>0</v>
      </c>
      <c r="AB12" s="5">
        <v>0</v>
      </c>
      <c r="AC12" s="17">
        <v>0</v>
      </c>
      <c r="AD12" s="16">
        <v>1</v>
      </c>
      <c r="AE12" s="5">
        <v>0</v>
      </c>
      <c r="AF12" s="5">
        <v>1</v>
      </c>
      <c r="AG12" s="17">
        <v>0</v>
      </c>
      <c r="AH12" s="16">
        <v>0</v>
      </c>
      <c r="AI12" s="5">
        <v>0</v>
      </c>
      <c r="AJ12" s="5">
        <v>0</v>
      </c>
      <c r="AK12" s="17">
        <v>0</v>
      </c>
    </row>
    <row r="13" spans="1:37" ht="12.75" x14ac:dyDescent="0.35">
      <c r="A13" s="5">
        <v>10</v>
      </c>
      <c r="B13" s="5">
        <v>1</v>
      </c>
      <c r="C13" s="5">
        <v>4</v>
      </c>
      <c r="D13" s="5">
        <v>2</v>
      </c>
      <c r="E13" s="5">
        <v>9.3000000000000007</v>
      </c>
      <c r="F13" s="5">
        <v>80</v>
      </c>
      <c r="G13" s="5">
        <v>0</v>
      </c>
      <c r="H13" s="8">
        <v>0</v>
      </c>
      <c r="I13" s="8" t="s">
        <v>29</v>
      </c>
      <c r="J13" s="8" t="s">
        <v>30</v>
      </c>
      <c r="K13" s="14">
        <v>0.40625</v>
      </c>
      <c r="L13" s="14">
        <v>0.49305555555555558</v>
      </c>
      <c r="M13" s="18">
        <f t="shared" si="0"/>
        <v>8.680555555555558E-2</v>
      </c>
      <c r="N13" s="5">
        <f t="shared" si="1"/>
        <v>125</v>
      </c>
      <c r="O13" s="5">
        <v>5</v>
      </c>
      <c r="P13" s="5">
        <v>20</v>
      </c>
      <c r="Q13" s="8">
        <f t="shared" si="2"/>
        <v>1.032258064516129</v>
      </c>
      <c r="R13" s="16">
        <v>8</v>
      </c>
      <c r="S13" s="5">
        <v>3</v>
      </c>
      <c r="T13" s="5">
        <v>2</v>
      </c>
      <c r="U13" s="17">
        <v>0</v>
      </c>
      <c r="V13" s="16">
        <v>5</v>
      </c>
      <c r="W13" s="5">
        <v>0</v>
      </c>
      <c r="X13" s="5">
        <v>0</v>
      </c>
      <c r="Y13" s="17">
        <v>0</v>
      </c>
      <c r="Z13" s="16">
        <v>0</v>
      </c>
      <c r="AA13" s="5">
        <v>0</v>
      </c>
      <c r="AB13" s="5">
        <v>0</v>
      </c>
      <c r="AC13" s="17">
        <v>0</v>
      </c>
      <c r="AD13" s="16">
        <v>0</v>
      </c>
      <c r="AE13" s="5">
        <v>1</v>
      </c>
      <c r="AF13" s="5">
        <v>1</v>
      </c>
      <c r="AG13" s="17">
        <v>0</v>
      </c>
      <c r="AH13" s="16">
        <v>0</v>
      </c>
      <c r="AI13" s="5">
        <v>0</v>
      </c>
      <c r="AJ13" s="5">
        <v>0</v>
      </c>
      <c r="AK13" s="17">
        <v>0</v>
      </c>
    </row>
    <row r="14" spans="1:37" ht="12.75" x14ac:dyDescent="0.35">
      <c r="A14" s="5">
        <v>11</v>
      </c>
      <c r="B14" s="5">
        <v>0</v>
      </c>
      <c r="C14" s="5">
        <v>6</v>
      </c>
      <c r="D14" s="5">
        <v>2</v>
      </c>
      <c r="E14" s="5">
        <v>9</v>
      </c>
      <c r="F14" s="5">
        <v>63</v>
      </c>
      <c r="G14" s="5">
        <v>0</v>
      </c>
      <c r="H14" s="8">
        <v>0</v>
      </c>
      <c r="I14" s="8" t="s">
        <v>25</v>
      </c>
      <c r="J14" s="8" t="s">
        <v>26</v>
      </c>
      <c r="K14" s="14">
        <v>0.375</v>
      </c>
      <c r="L14" s="14">
        <v>0.47916666666666669</v>
      </c>
      <c r="M14" s="18">
        <f t="shared" si="0"/>
        <v>0.10416666666666669</v>
      </c>
      <c r="N14" s="5">
        <f t="shared" si="1"/>
        <v>150</v>
      </c>
      <c r="O14" s="5">
        <v>5</v>
      </c>
      <c r="P14" s="5">
        <v>45</v>
      </c>
      <c r="Q14" s="8">
        <f t="shared" si="2"/>
        <v>2</v>
      </c>
      <c r="R14" s="16">
        <v>0</v>
      </c>
      <c r="S14" s="5">
        <v>1</v>
      </c>
      <c r="T14" s="5">
        <v>1</v>
      </c>
      <c r="U14" s="17">
        <v>0</v>
      </c>
      <c r="V14" s="16">
        <v>0</v>
      </c>
      <c r="W14" s="5">
        <v>0</v>
      </c>
      <c r="X14" s="5">
        <v>0</v>
      </c>
      <c r="Y14" s="17">
        <v>0</v>
      </c>
      <c r="Z14" s="16">
        <v>0</v>
      </c>
      <c r="AA14" s="5">
        <v>0</v>
      </c>
      <c r="AB14" s="5">
        <v>0</v>
      </c>
      <c r="AC14" s="17">
        <v>0</v>
      </c>
      <c r="AD14" s="16">
        <v>2</v>
      </c>
      <c r="AE14" s="5">
        <v>2</v>
      </c>
      <c r="AF14" s="5">
        <v>2</v>
      </c>
      <c r="AG14" s="17">
        <v>1</v>
      </c>
      <c r="AH14" s="16">
        <v>0</v>
      </c>
      <c r="AI14" s="5">
        <v>0</v>
      </c>
      <c r="AJ14" s="5">
        <v>0</v>
      </c>
      <c r="AK14" s="17">
        <v>0</v>
      </c>
    </row>
    <row r="15" spans="1:37" ht="12.75" x14ac:dyDescent="0.35">
      <c r="A15" s="5">
        <v>12</v>
      </c>
      <c r="B15" s="5">
        <v>1</v>
      </c>
      <c r="C15" s="5">
        <v>2</v>
      </c>
      <c r="D15" s="5">
        <v>1</v>
      </c>
      <c r="E15" s="5">
        <v>8.5</v>
      </c>
      <c r="F15" s="5">
        <v>72</v>
      </c>
      <c r="G15" s="5">
        <v>0</v>
      </c>
      <c r="H15" s="8">
        <v>0</v>
      </c>
      <c r="I15" s="8" t="s">
        <v>29</v>
      </c>
      <c r="J15" s="8" t="s">
        <v>30</v>
      </c>
      <c r="K15" s="14">
        <v>0.375</v>
      </c>
      <c r="L15" s="14">
        <v>0.53472222222222221</v>
      </c>
      <c r="M15" s="18">
        <f t="shared" si="0"/>
        <v>0.15972222222222221</v>
      </c>
      <c r="N15" s="5">
        <f t="shared" si="1"/>
        <v>230</v>
      </c>
      <c r="O15" s="5">
        <v>100</v>
      </c>
      <c r="P15" s="5">
        <v>30</v>
      </c>
      <c r="Q15" s="8">
        <f t="shared" si="2"/>
        <v>0.92071611253196939</v>
      </c>
      <c r="R15" s="16">
        <v>8</v>
      </c>
      <c r="S15" s="5">
        <v>1</v>
      </c>
      <c r="T15" s="5">
        <v>0</v>
      </c>
      <c r="U15" s="17">
        <v>0</v>
      </c>
      <c r="V15" s="16">
        <v>5</v>
      </c>
      <c r="W15" s="5">
        <v>0</v>
      </c>
      <c r="X15" s="5">
        <v>0</v>
      </c>
      <c r="Y15" s="17">
        <v>0</v>
      </c>
      <c r="Z15" s="16">
        <v>0</v>
      </c>
      <c r="AA15" s="5">
        <v>0</v>
      </c>
      <c r="AB15" s="5">
        <v>0</v>
      </c>
      <c r="AC15" s="17">
        <v>0</v>
      </c>
      <c r="AD15" s="16">
        <v>0</v>
      </c>
      <c r="AE15" s="5">
        <v>2</v>
      </c>
      <c r="AF15" s="5">
        <v>1</v>
      </c>
      <c r="AG15" s="17">
        <v>0</v>
      </c>
      <c r="AH15" s="16">
        <v>0</v>
      </c>
      <c r="AI15" s="5">
        <v>0</v>
      </c>
      <c r="AJ15" s="5">
        <v>0</v>
      </c>
      <c r="AK15" s="17">
        <v>0</v>
      </c>
    </row>
    <row r="16" spans="1:37" ht="12.75" x14ac:dyDescent="0.35">
      <c r="A16" s="5">
        <v>13</v>
      </c>
      <c r="B16" s="5">
        <v>0</v>
      </c>
      <c r="C16" s="5">
        <v>5</v>
      </c>
      <c r="D16" s="5">
        <v>2</v>
      </c>
      <c r="E16" s="5">
        <v>5.2</v>
      </c>
      <c r="F16" s="5">
        <v>64</v>
      </c>
      <c r="G16" s="5">
        <v>0</v>
      </c>
      <c r="H16" s="8">
        <v>0</v>
      </c>
      <c r="I16" s="8" t="s">
        <v>25</v>
      </c>
      <c r="J16" s="8" t="s">
        <v>26</v>
      </c>
      <c r="K16" s="14">
        <v>0.375</v>
      </c>
      <c r="L16" s="14">
        <v>0.50347222222222221</v>
      </c>
      <c r="M16" s="18">
        <f t="shared" si="0"/>
        <v>0.12847222222222221</v>
      </c>
      <c r="N16" s="5">
        <f t="shared" si="1"/>
        <v>185</v>
      </c>
      <c r="O16" s="5">
        <v>1</v>
      </c>
      <c r="P16" s="5">
        <v>13</v>
      </c>
      <c r="Q16" s="8">
        <f t="shared" si="2"/>
        <v>0.81081081081081086</v>
      </c>
      <c r="R16" s="16">
        <v>1</v>
      </c>
      <c r="S16" s="5">
        <v>5</v>
      </c>
      <c r="T16" s="5">
        <v>1</v>
      </c>
      <c r="U16" s="17">
        <v>0</v>
      </c>
      <c r="V16" s="16">
        <v>0</v>
      </c>
      <c r="W16" s="5">
        <v>3</v>
      </c>
      <c r="X16" s="5">
        <v>0</v>
      </c>
      <c r="Y16" s="17">
        <v>0</v>
      </c>
      <c r="Z16" s="5">
        <v>0</v>
      </c>
      <c r="AA16" s="5">
        <v>0</v>
      </c>
      <c r="AB16" s="5">
        <v>0</v>
      </c>
      <c r="AC16" s="5">
        <v>0</v>
      </c>
      <c r="AD16" s="16">
        <v>1</v>
      </c>
      <c r="AE16" s="5">
        <v>0</v>
      </c>
      <c r="AF16" s="5">
        <v>1</v>
      </c>
      <c r="AG16" s="17">
        <v>0</v>
      </c>
      <c r="AH16" s="16">
        <v>0</v>
      </c>
      <c r="AI16" s="5">
        <v>0</v>
      </c>
      <c r="AJ16" s="5">
        <v>0</v>
      </c>
      <c r="AK16" s="17">
        <v>0</v>
      </c>
    </row>
    <row r="17" spans="1:37" ht="12.75" x14ac:dyDescent="0.35">
      <c r="A17" s="5">
        <v>14</v>
      </c>
      <c r="B17" s="5">
        <v>0</v>
      </c>
      <c r="C17" s="5">
        <v>9</v>
      </c>
      <c r="D17" s="5">
        <v>2</v>
      </c>
      <c r="E17" s="5">
        <v>9.5</v>
      </c>
      <c r="F17" s="5">
        <v>72</v>
      </c>
      <c r="G17" s="5">
        <v>1</v>
      </c>
      <c r="H17" s="8" t="s">
        <v>31</v>
      </c>
      <c r="I17" s="8" t="s">
        <v>29</v>
      </c>
      <c r="J17" s="8" t="s">
        <v>30</v>
      </c>
      <c r="K17" s="14">
        <v>0.37847222222222221</v>
      </c>
      <c r="L17" s="14">
        <v>0.51736111111111116</v>
      </c>
      <c r="M17" s="18">
        <f t="shared" si="0"/>
        <v>0.13888888888888895</v>
      </c>
      <c r="N17" s="5">
        <f t="shared" si="1"/>
        <v>200</v>
      </c>
      <c r="O17" s="5">
        <v>30</v>
      </c>
      <c r="P17" s="5">
        <v>30</v>
      </c>
      <c r="Q17" s="8">
        <f t="shared" si="2"/>
        <v>0.94736842105263164</v>
      </c>
      <c r="R17" s="16">
        <v>7</v>
      </c>
      <c r="S17" s="5">
        <v>6</v>
      </c>
      <c r="T17" s="5">
        <v>1</v>
      </c>
      <c r="U17" s="17">
        <v>0</v>
      </c>
      <c r="V17" s="16">
        <v>5</v>
      </c>
      <c r="W17" s="5">
        <v>3</v>
      </c>
      <c r="X17" s="5">
        <v>0</v>
      </c>
      <c r="Y17" s="17">
        <v>0</v>
      </c>
      <c r="Z17" s="5">
        <v>0</v>
      </c>
      <c r="AA17" s="5">
        <v>0</v>
      </c>
      <c r="AB17" s="5">
        <v>0</v>
      </c>
      <c r="AC17" s="5">
        <v>0</v>
      </c>
      <c r="AD17" s="16">
        <v>0</v>
      </c>
      <c r="AE17" s="5">
        <v>0</v>
      </c>
      <c r="AF17" s="5">
        <v>1</v>
      </c>
      <c r="AG17" s="17">
        <v>0</v>
      </c>
      <c r="AH17" s="5">
        <v>0</v>
      </c>
      <c r="AI17" s="5">
        <v>0</v>
      </c>
      <c r="AJ17" s="5">
        <v>0</v>
      </c>
      <c r="AK17" s="17">
        <v>0</v>
      </c>
    </row>
    <row r="18" spans="1:37" ht="12.75" x14ac:dyDescent="0.35">
      <c r="A18" s="5">
        <v>15</v>
      </c>
      <c r="B18" s="5">
        <v>0</v>
      </c>
      <c r="C18" s="5">
        <v>2</v>
      </c>
      <c r="D18" s="5">
        <v>1</v>
      </c>
      <c r="E18" s="5">
        <v>5</v>
      </c>
      <c r="F18" s="5">
        <v>57</v>
      </c>
      <c r="G18" s="5">
        <v>1</v>
      </c>
      <c r="H18" s="8" t="s">
        <v>32</v>
      </c>
      <c r="I18" s="8" t="s">
        <v>29</v>
      </c>
      <c r="J18" s="8" t="s">
        <v>30</v>
      </c>
      <c r="K18" s="14">
        <v>0.37847222222222221</v>
      </c>
      <c r="L18" s="14">
        <v>0.47222222222222221</v>
      </c>
      <c r="M18" s="18">
        <f t="shared" si="0"/>
        <v>9.375E-2</v>
      </c>
      <c r="N18" s="5">
        <f t="shared" si="1"/>
        <v>135</v>
      </c>
      <c r="O18" s="5">
        <v>5</v>
      </c>
      <c r="P18" s="5">
        <v>3.5</v>
      </c>
      <c r="Q18" s="8">
        <f t="shared" si="2"/>
        <v>0.31111111111111112</v>
      </c>
      <c r="R18" s="16">
        <v>10</v>
      </c>
      <c r="S18" s="5">
        <v>3</v>
      </c>
      <c r="T18" s="5">
        <v>2</v>
      </c>
      <c r="U18" s="17">
        <v>1</v>
      </c>
      <c r="V18" s="16">
        <v>2</v>
      </c>
      <c r="W18" s="5">
        <v>0</v>
      </c>
      <c r="X18" s="5">
        <v>0</v>
      </c>
      <c r="Y18" s="17">
        <v>0</v>
      </c>
      <c r="Z18" s="5">
        <v>0</v>
      </c>
      <c r="AA18" s="5">
        <v>0</v>
      </c>
      <c r="AB18" s="5">
        <v>0</v>
      </c>
      <c r="AC18" s="5">
        <v>0</v>
      </c>
      <c r="AD18" s="16">
        <v>0</v>
      </c>
      <c r="AE18" s="5">
        <v>1</v>
      </c>
      <c r="AF18" s="5">
        <v>0</v>
      </c>
      <c r="AG18" s="17">
        <v>0</v>
      </c>
      <c r="AH18" s="5">
        <v>0</v>
      </c>
      <c r="AI18" s="5">
        <v>0</v>
      </c>
      <c r="AJ18" s="5">
        <v>0</v>
      </c>
      <c r="AK18" s="17">
        <v>0</v>
      </c>
    </row>
    <row r="19" spans="1:37" ht="12.75" x14ac:dyDescent="0.35">
      <c r="A19" s="5">
        <v>16</v>
      </c>
      <c r="B19" s="5">
        <v>0</v>
      </c>
      <c r="C19" s="5">
        <v>5</v>
      </c>
      <c r="D19" s="5">
        <v>2</v>
      </c>
      <c r="E19" s="5">
        <v>8</v>
      </c>
      <c r="F19" s="5">
        <v>65</v>
      </c>
      <c r="G19" s="5">
        <v>0</v>
      </c>
      <c r="H19" s="8">
        <v>0</v>
      </c>
      <c r="I19" s="8" t="s">
        <v>25</v>
      </c>
      <c r="J19" s="8" t="s">
        <v>26</v>
      </c>
      <c r="K19" s="14">
        <v>0.3611111111111111</v>
      </c>
      <c r="L19" s="14">
        <v>0.4513888888888889</v>
      </c>
      <c r="M19" s="18">
        <f t="shared" si="0"/>
        <v>9.027777777777779E-2</v>
      </c>
      <c r="N19" s="5">
        <f t="shared" si="1"/>
        <v>130</v>
      </c>
      <c r="O19" s="5">
        <v>10</v>
      </c>
      <c r="P19" s="5">
        <v>25</v>
      </c>
      <c r="Q19" s="8">
        <f t="shared" si="2"/>
        <v>1.4423076923076923</v>
      </c>
      <c r="R19" s="16">
        <v>6</v>
      </c>
      <c r="S19" s="5">
        <v>5</v>
      </c>
      <c r="T19" s="5">
        <v>2</v>
      </c>
      <c r="U19" s="17">
        <v>0</v>
      </c>
      <c r="V19" s="16">
        <v>5</v>
      </c>
      <c r="W19" s="5">
        <v>5</v>
      </c>
      <c r="X19" s="5">
        <v>0</v>
      </c>
      <c r="Y19" s="17">
        <v>0</v>
      </c>
      <c r="Z19" s="5">
        <v>0</v>
      </c>
      <c r="AA19" s="5">
        <v>0</v>
      </c>
      <c r="AB19" s="5">
        <v>0</v>
      </c>
      <c r="AC19" s="5">
        <v>0</v>
      </c>
      <c r="AD19" s="16">
        <v>0</v>
      </c>
      <c r="AE19" s="5">
        <v>0</v>
      </c>
      <c r="AF19" s="5">
        <v>1</v>
      </c>
      <c r="AG19" s="17">
        <v>0</v>
      </c>
      <c r="AH19" s="5">
        <v>0</v>
      </c>
      <c r="AI19" s="5">
        <v>0</v>
      </c>
      <c r="AJ19" s="5">
        <v>0</v>
      </c>
      <c r="AK19" s="17">
        <v>0</v>
      </c>
    </row>
    <row r="20" spans="1:37" ht="12.75" x14ac:dyDescent="0.35">
      <c r="A20" s="5">
        <v>17</v>
      </c>
      <c r="B20" s="5">
        <v>0</v>
      </c>
      <c r="C20" s="5">
        <v>5</v>
      </c>
      <c r="D20" s="5">
        <v>1</v>
      </c>
      <c r="E20" s="5">
        <v>7.6</v>
      </c>
      <c r="F20" s="5">
        <v>64</v>
      </c>
      <c r="G20" s="5">
        <v>0</v>
      </c>
      <c r="H20" s="8">
        <v>0</v>
      </c>
      <c r="I20" s="8" t="s">
        <v>25</v>
      </c>
      <c r="J20" s="8" t="s">
        <v>26</v>
      </c>
      <c r="K20" s="14">
        <v>0.38194444444444442</v>
      </c>
      <c r="L20" s="14">
        <v>0.52430555555555558</v>
      </c>
      <c r="M20" s="18">
        <f t="shared" si="0"/>
        <v>0.14236111111111116</v>
      </c>
      <c r="N20" s="5">
        <f t="shared" si="1"/>
        <v>205</v>
      </c>
      <c r="O20" s="5">
        <v>10</v>
      </c>
      <c r="P20" s="5">
        <v>20</v>
      </c>
      <c r="Q20" s="8">
        <f t="shared" si="2"/>
        <v>0.77021822849807453</v>
      </c>
      <c r="R20" s="16">
        <v>10</v>
      </c>
      <c r="S20" s="5">
        <v>7</v>
      </c>
      <c r="T20" s="5">
        <v>3</v>
      </c>
      <c r="U20" s="17">
        <v>2</v>
      </c>
      <c r="V20" s="16">
        <v>2.5</v>
      </c>
      <c r="W20" s="5">
        <v>2.5</v>
      </c>
      <c r="X20" s="5">
        <v>0</v>
      </c>
      <c r="Y20" s="17">
        <v>0</v>
      </c>
      <c r="Z20" s="5">
        <v>0</v>
      </c>
      <c r="AA20" s="5">
        <v>0</v>
      </c>
      <c r="AB20" s="5">
        <v>0</v>
      </c>
      <c r="AC20" s="17">
        <v>0</v>
      </c>
      <c r="AD20" s="5">
        <v>0</v>
      </c>
      <c r="AE20" s="5">
        <v>0</v>
      </c>
      <c r="AF20" s="5">
        <v>0</v>
      </c>
      <c r="AG20" s="17">
        <v>0</v>
      </c>
      <c r="AH20" s="5">
        <v>0</v>
      </c>
      <c r="AI20" s="5">
        <v>0</v>
      </c>
      <c r="AJ20" s="5">
        <v>0</v>
      </c>
      <c r="AK20" s="17">
        <v>0</v>
      </c>
    </row>
    <row r="21" spans="1:37" ht="12.75" x14ac:dyDescent="0.35">
      <c r="A21" s="5">
        <v>18</v>
      </c>
      <c r="B21" s="5">
        <v>1</v>
      </c>
      <c r="C21" s="5">
        <v>0</v>
      </c>
      <c r="D21" s="5">
        <v>2</v>
      </c>
      <c r="E21" s="5">
        <v>10</v>
      </c>
      <c r="F21" s="5">
        <v>73</v>
      </c>
      <c r="G21" s="5">
        <v>0</v>
      </c>
      <c r="H21" s="8">
        <v>0</v>
      </c>
      <c r="I21" s="8" t="s">
        <v>29</v>
      </c>
      <c r="J21" s="8" t="s">
        <v>30</v>
      </c>
      <c r="K21" s="14">
        <v>0.38194444444444442</v>
      </c>
      <c r="L21" s="14">
        <v>0.54166666666666663</v>
      </c>
      <c r="M21" s="18">
        <f t="shared" si="0"/>
        <v>0.15972222222222221</v>
      </c>
      <c r="N21" s="5">
        <f t="shared" si="1"/>
        <v>230</v>
      </c>
      <c r="O21" s="5">
        <v>70</v>
      </c>
      <c r="P21" s="5">
        <v>35</v>
      </c>
      <c r="Q21" s="8">
        <f t="shared" si="2"/>
        <v>0.91304347826086962</v>
      </c>
      <c r="R21" s="16">
        <v>2</v>
      </c>
      <c r="S21" s="5">
        <v>10</v>
      </c>
      <c r="T21" s="5">
        <v>2</v>
      </c>
      <c r="U21" s="17">
        <v>0</v>
      </c>
      <c r="V21" s="16">
        <v>0</v>
      </c>
      <c r="W21" s="5">
        <v>5</v>
      </c>
      <c r="X21" s="5">
        <v>0</v>
      </c>
      <c r="Y21" s="17">
        <v>0</v>
      </c>
      <c r="Z21" s="16">
        <v>0</v>
      </c>
      <c r="AA21" s="5">
        <v>0</v>
      </c>
      <c r="AB21" s="5">
        <v>0</v>
      </c>
      <c r="AC21" s="17">
        <v>0</v>
      </c>
      <c r="AD21" s="16">
        <v>1</v>
      </c>
      <c r="AE21" s="5">
        <v>0</v>
      </c>
      <c r="AF21" s="5">
        <v>1</v>
      </c>
      <c r="AG21" s="17">
        <v>0</v>
      </c>
      <c r="AH21" s="16">
        <v>0</v>
      </c>
      <c r="AI21" s="5">
        <v>0</v>
      </c>
      <c r="AJ21" s="5">
        <v>0</v>
      </c>
      <c r="AK21" s="17">
        <v>0</v>
      </c>
    </row>
    <row r="22" spans="1:37" ht="12.75" x14ac:dyDescent="0.35">
      <c r="A22" s="5">
        <v>19</v>
      </c>
      <c r="B22" s="5">
        <v>1</v>
      </c>
      <c r="C22" s="5">
        <v>9</v>
      </c>
      <c r="D22" s="5">
        <v>2</v>
      </c>
      <c r="E22" s="5">
        <v>9.8000000000000007</v>
      </c>
      <c r="F22" s="5">
        <v>80</v>
      </c>
      <c r="G22" s="5">
        <v>1</v>
      </c>
      <c r="H22" s="8" t="s">
        <v>31</v>
      </c>
      <c r="I22" s="8" t="s">
        <v>29</v>
      </c>
      <c r="J22" s="8" t="s">
        <v>30</v>
      </c>
      <c r="K22" s="14">
        <v>0.3576388888888889</v>
      </c>
      <c r="L22" s="14">
        <v>0.53819444444444442</v>
      </c>
      <c r="M22" s="18">
        <f t="shared" si="0"/>
        <v>0.18055555555555552</v>
      </c>
      <c r="N22" s="5">
        <f t="shared" si="1"/>
        <v>260</v>
      </c>
      <c r="O22" s="5">
        <v>60</v>
      </c>
      <c r="P22" s="5">
        <v>40</v>
      </c>
      <c r="Q22" s="8">
        <f t="shared" si="2"/>
        <v>0.9419152276295133</v>
      </c>
      <c r="R22" s="16">
        <v>7</v>
      </c>
      <c r="S22" s="5">
        <v>8</v>
      </c>
      <c r="T22" s="5">
        <v>7</v>
      </c>
      <c r="U22" s="17">
        <v>3</v>
      </c>
      <c r="V22" s="16">
        <v>5</v>
      </c>
      <c r="W22" s="5">
        <v>5</v>
      </c>
      <c r="X22" s="5">
        <v>5</v>
      </c>
      <c r="Y22" s="17">
        <v>0</v>
      </c>
      <c r="Z22" s="16">
        <v>0</v>
      </c>
      <c r="AA22" s="5">
        <v>0</v>
      </c>
      <c r="AB22" s="5">
        <v>0</v>
      </c>
      <c r="AC22" s="17">
        <v>0</v>
      </c>
      <c r="AD22" s="16">
        <v>0</v>
      </c>
      <c r="AE22" s="5">
        <v>0</v>
      </c>
      <c r="AF22" s="5">
        <v>0</v>
      </c>
      <c r="AG22" s="17">
        <v>0</v>
      </c>
      <c r="AH22" s="16">
        <v>0</v>
      </c>
      <c r="AI22" s="5">
        <v>0</v>
      </c>
      <c r="AJ22" s="5">
        <v>0</v>
      </c>
      <c r="AK22" s="17">
        <v>0</v>
      </c>
    </row>
    <row r="23" spans="1:37" ht="12.75" x14ac:dyDescent="0.35">
      <c r="A23" s="5">
        <v>20</v>
      </c>
      <c r="B23" s="5">
        <v>0</v>
      </c>
      <c r="C23" s="5">
        <v>6</v>
      </c>
      <c r="D23" s="5">
        <v>1</v>
      </c>
      <c r="E23" s="5">
        <v>5.8</v>
      </c>
      <c r="F23" s="5">
        <v>62</v>
      </c>
      <c r="G23" s="5">
        <v>0</v>
      </c>
      <c r="H23" s="8">
        <v>0</v>
      </c>
      <c r="I23" s="8" t="s">
        <v>25</v>
      </c>
      <c r="J23" s="8" t="s">
        <v>26</v>
      </c>
      <c r="K23" s="14">
        <v>0.3888888888888889</v>
      </c>
      <c r="L23" s="14">
        <v>0.47569444444444442</v>
      </c>
      <c r="M23" s="18">
        <f t="shared" si="0"/>
        <v>8.6805555555555525E-2</v>
      </c>
      <c r="N23" s="5">
        <f t="shared" si="1"/>
        <v>125</v>
      </c>
      <c r="O23" s="5">
        <v>3</v>
      </c>
      <c r="P23" s="5">
        <v>10</v>
      </c>
      <c r="Q23" s="8">
        <f t="shared" si="2"/>
        <v>0.82758620689655182</v>
      </c>
      <c r="R23" s="16">
        <v>10</v>
      </c>
      <c r="S23" s="5">
        <v>2</v>
      </c>
      <c r="T23" s="5">
        <v>0</v>
      </c>
      <c r="U23" s="17">
        <v>0</v>
      </c>
      <c r="V23" s="16">
        <v>2</v>
      </c>
      <c r="W23" s="5">
        <v>0</v>
      </c>
      <c r="X23" s="5">
        <v>0</v>
      </c>
      <c r="Y23" s="17">
        <v>0</v>
      </c>
      <c r="Z23" s="16">
        <v>0</v>
      </c>
      <c r="AA23" s="5">
        <v>0</v>
      </c>
      <c r="AB23" s="5">
        <v>0</v>
      </c>
      <c r="AC23" s="17">
        <v>0</v>
      </c>
      <c r="AD23" s="16">
        <v>0</v>
      </c>
      <c r="AE23" s="5">
        <v>1</v>
      </c>
      <c r="AF23" s="5">
        <v>0</v>
      </c>
      <c r="AG23" s="17">
        <v>0</v>
      </c>
      <c r="AH23" s="16">
        <v>0</v>
      </c>
      <c r="AI23" s="5">
        <v>0</v>
      </c>
      <c r="AJ23" s="5">
        <v>0</v>
      </c>
      <c r="AK23" s="17">
        <v>0</v>
      </c>
    </row>
    <row r="24" spans="1:37" ht="12.75" x14ac:dyDescent="0.35">
      <c r="A24" s="5">
        <v>21</v>
      </c>
      <c r="B24" s="20">
        <v>0</v>
      </c>
      <c r="C24" s="20">
        <v>8</v>
      </c>
      <c r="D24" s="20">
        <v>1</v>
      </c>
      <c r="E24" s="20">
        <v>7.6</v>
      </c>
      <c r="F24" s="20">
        <v>67</v>
      </c>
      <c r="G24" s="20">
        <v>0</v>
      </c>
      <c r="H24" s="21">
        <v>0</v>
      </c>
      <c r="I24" s="8" t="s">
        <v>33</v>
      </c>
      <c r="J24" s="8" t="s">
        <v>34</v>
      </c>
      <c r="K24" s="14">
        <v>0.375</v>
      </c>
      <c r="L24" s="14">
        <v>0.44097222222222221</v>
      </c>
      <c r="M24" s="18">
        <f t="shared" si="0"/>
        <v>6.597222222222221E-2</v>
      </c>
      <c r="N24" s="5">
        <f t="shared" si="1"/>
        <v>95</v>
      </c>
      <c r="O24" s="5">
        <v>1</v>
      </c>
      <c r="P24" s="5">
        <v>12.5</v>
      </c>
      <c r="Q24" s="5">
        <f t="shared" si="2"/>
        <v>1.0387811634349031</v>
      </c>
      <c r="R24" s="16">
        <v>5</v>
      </c>
      <c r="S24" s="5">
        <v>0</v>
      </c>
      <c r="T24" s="5">
        <v>0</v>
      </c>
      <c r="U24" s="17">
        <v>0</v>
      </c>
      <c r="V24" s="16">
        <v>0</v>
      </c>
      <c r="W24" s="5">
        <v>0</v>
      </c>
      <c r="X24" s="5">
        <v>0</v>
      </c>
      <c r="Y24" s="17">
        <v>0</v>
      </c>
      <c r="Z24" s="16">
        <v>0</v>
      </c>
      <c r="AA24" s="5">
        <v>0</v>
      </c>
      <c r="AB24" s="5">
        <v>0</v>
      </c>
      <c r="AC24" s="17">
        <v>0</v>
      </c>
      <c r="AD24" s="16">
        <v>0</v>
      </c>
      <c r="AE24" s="5">
        <v>1</v>
      </c>
      <c r="AF24" s="5">
        <v>0</v>
      </c>
      <c r="AG24" s="17">
        <v>0</v>
      </c>
      <c r="AH24" s="16">
        <v>0</v>
      </c>
      <c r="AI24" s="5">
        <v>0</v>
      </c>
      <c r="AJ24" s="5">
        <v>0</v>
      </c>
      <c r="AK24" s="17">
        <v>0</v>
      </c>
    </row>
    <row r="25" spans="1:37" ht="12.75" x14ac:dyDescent="0.35">
      <c r="A25" s="5">
        <v>22</v>
      </c>
      <c r="B25" s="5">
        <v>2</v>
      </c>
      <c r="C25" s="5">
        <v>0</v>
      </c>
      <c r="D25" s="5">
        <v>2</v>
      </c>
      <c r="E25" s="5">
        <v>10</v>
      </c>
      <c r="F25" s="5">
        <v>86</v>
      </c>
      <c r="G25" s="5">
        <v>0</v>
      </c>
      <c r="H25" s="8">
        <v>0</v>
      </c>
      <c r="I25" s="8" t="s">
        <v>35</v>
      </c>
      <c r="J25" s="8" t="s">
        <v>36</v>
      </c>
      <c r="K25" s="14">
        <v>0.375</v>
      </c>
      <c r="L25" s="14">
        <v>0.41319444444444442</v>
      </c>
      <c r="M25" s="18">
        <f t="shared" si="0"/>
        <v>3.819444444444442E-2</v>
      </c>
      <c r="N25" s="5">
        <f t="shared" si="1"/>
        <v>55</v>
      </c>
      <c r="O25" s="5">
        <v>1</v>
      </c>
      <c r="P25" s="5">
        <v>10</v>
      </c>
      <c r="Q25" s="5">
        <f t="shared" si="2"/>
        <v>1.0909090909090908</v>
      </c>
      <c r="R25" s="16">
        <v>10</v>
      </c>
      <c r="S25" s="5">
        <v>0</v>
      </c>
      <c r="T25" s="5">
        <v>0</v>
      </c>
      <c r="U25" s="17">
        <v>0</v>
      </c>
      <c r="V25" s="16">
        <v>5</v>
      </c>
      <c r="W25" s="5">
        <v>0</v>
      </c>
      <c r="X25" s="5">
        <v>0</v>
      </c>
      <c r="Y25" s="17">
        <v>0</v>
      </c>
      <c r="Z25" s="16">
        <v>0</v>
      </c>
      <c r="AA25" s="5">
        <v>0</v>
      </c>
      <c r="AB25" s="5">
        <v>0</v>
      </c>
      <c r="AC25" s="17">
        <v>0</v>
      </c>
      <c r="AD25" s="16">
        <v>0</v>
      </c>
      <c r="AE25" s="5">
        <v>1</v>
      </c>
      <c r="AF25" s="5">
        <v>0</v>
      </c>
      <c r="AG25" s="17">
        <v>0</v>
      </c>
      <c r="AH25" s="16">
        <v>0</v>
      </c>
      <c r="AI25" s="5">
        <v>0</v>
      </c>
      <c r="AJ25" s="5">
        <v>0</v>
      </c>
      <c r="AK25" s="17">
        <v>0</v>
      </c>
    </row>
    <row r="26" spans="1:37" ht="12.75" x14ac:dyDescent="0.35">
      <c r="A26" s="5">
        <v>25</v>
      </c>
      <c r="B26" s="5">
        <v>1</v>
      </c>
      <c r="C26" s="5">
        <v>2</v>
      </c>
      <c r="D26" s="5">
        <v>2</v>
      </c>
      <c r="E26" s="5">
        <v>11</v>
      </c>
      <c r="F26" s="5">
        <v>78</v>
      </c>
      <c r="G26" s="5">
        <v>0</v>
      </c>
      <c r="H26" s="8">
        <v>0</v>
      </c>
      <c r="I26" s="8" t="s">
        <v>29</v>
      </c>
      <c r="J26" s="8" t="s">
        <v>30</v>
      </c>
      <c r="K26" s="14">
        <v>0.375</v>
      </c>
      <c r="L26" s="14">
        <v>0.52083333333333337</v>
      </c>
      <c r="M26" s="18">
        <v>0.14583333333333337</v>
      </c>
      <c r="N26" s="5">
        <f t="shared" si="1"/>
        <v>210</v>
      </c>
      <c r="O26" s="5">
        <v>20</v>
      </c>
      <c r="P26" s="5">
        <v>17.5</v>
      </c>
      <c r="Q26" s="5">
        <v>0.45454545454545453</v>
      </c>
      <c r="R26" s="16">
        <v>10</v>
      </c>
      <c r="S26" s="5">
        <v>8</v>
      </c>
      <c r="T26" s="5">
        <v>5</v>
      </c>
      <c r="U26" s="17">
        <v>3</v>
      </c>
      <c r="V26" s="16">
        <v>5</v>
      </c>
      <c r="W26" s="5">
        <v>5</v>
      </c>
      <c r="X26" s="5">
        <v>5</v>
      </c>
      <c r="Y26" s="17">
        <v>0</v>
      </c>
      <c r="Z26" s="16">
        <v>0</v>
      </c>
      <c r="AA26" s="5">
        <v>0</v>
      </c>
      <c r="AB26" s="5">
        <v>0</v>
      </c>
      <c r="AC26" s="17">
        <v>0</v>
      </c>
      <c r="AD26" s="16">
        <v>0</v>
      </c>
      <c r="AE26" s="5">
        <v>0</v>
      </c>
      <c r="AF26" s="5">
        <v>0</v>
      </c>
      <c r="AG26" s="17">
        <v>0</v>
      </c>
      <c r="AH26" s="16">
        <v>0</v>
      </c>
      <c r="AI26" s="5">
        <v>0</v>
      </c>
      <c r="AJ26" s="5">
        <v>0</v>
      </c>
      <c r="AK26" s="17">
        <v>0</v>
      </c>
    </row>
    <row r="27" spans="1:37" ht="12.75" x14ac:dyDescent="0.35">
      <c r="A27" s="5">
        <v>24</v>
      </c>
      <c r="B27" s="5">
        <v>1</v>
      </c>
      <c r="C27" s="5">
        <v>10</v>
      </c>
      <c r="D27" s="5">
        <v>1</v>
      </c>
      <c r="E27" s="5">
        <v>14.5</v>
      </c>
      <c r="F27" s="5">
        <v>75</v>
      </c>
      <c r="G27" s="5">
        <v>0</v>
      </c>
      <c r="H27" s="8">
        <v>0</v>
      </c>
      <c r="I27" s="8" t="s">
        <v>37</v>
      </c>
      <c r="J27" s="8" t="s">
        <v>38</v>
      </c>
      <c r="K27" s="14">
        <v>0.46875</v>
      </c>
      <c r="L27" s="14">
        <v>0.50694444444444442</v>
      </c>
      <c r="M27" s="18">
        <f t="shared" ref="M27:M38" si="3">L27-K27</f>
        <v>3.819444444444442E-2</v>
      </c>
      <c r="N27" s="5">
        <f t="shared" si="1"/>
        <v>55</v>
      </c>
      <c r="O27" s="5">
        <v>1</v>
      </c>
      <c r="P27" s="5">
        <v>25</v>
      </c>
      <c r="Q27" s="5">
        <f t="shared" ref="Q27:Q38" si="4">P27/E27/N27*60</f>
        <v>1.8808777429467083</v>
      </c>
      <c r="R27" s="16">
        <v>2</v>
      </c>
      <c r="S27" s="5">
        <v>0</v>
      </c>
      <c r="T27" s="5">
        <v>0</v>
      </c>
      <c r="U27" s="17">
        <v>0</v>
      </c>
      <c r="V27" s="16">
        <v>0</v>
      </c>
      <c r="W27" s="5">
        <v>0</v>
      </c>
      <c r="X27" s="5">
        <v>0</v>
      </c>
      <c r="Y27" s="17">
        <v>0</v>
      </c>
      <c r="Z27" s="16">
        <v>0</v>
      </c>
      <c r="AA27" s="5">
        <v>0</v>
      </c>
      <c r="AB27" s="5">
        <v>0</v>
      </c>
      <c r="AC27" s="17">
        <v>0</v>
      </c>
      <c r="AD27" s="16">
        <v>1</v>
      </c>
      <c r="AE27" s="5">
        <v>2</v>
      </c>
      <c r="AF27" s="5">
        <v>1</v>
      </c>
      <c r="AG27" s="17">
        <v>0</v>
      </c>
      <c r="AH27" s="16">
        <v>0</v>
      </c>
      <c r="AI27" s="5">
        <v>0</v>
      </c>
      <c r="AJ27" s="5">
        <v>0</v>
      </c>
      <c r="AK27" s="17">
        <v>0</v>
      </c>
    </row>
    <row r="28" spans="1:37" ht="12.75" x14ac:dyDescent="0.35">
      <c r="A28" s="5">
        <v>25</v>
      </c>
      <c r="B28" s="5">
        <v>0</v>
      </c>
      <c r="C28" s="5">
        <v>5</v>
      </c>
      <c r="D28" s="5">
        <v>2</v>
      </c>
      <c r="E28" s="5">
        <v>7.2</v>
      </c>
      <c r="F28" s="5">
        <v>64</v>
      </c>
      <c r="G28" s="5">
        <v>0</v>
      </c>
      <c r="H28" s="8">
        <v>0</v>
      </c>
      <c r="I28" s="8" t="s">
        <v>25</v>
      </c>
      <c r="J28" s="8" t="s">
        <v>26</v>
      </c>
      <c r="K28" s="14">
        <v>0.36458333333333331</v>
      </c>
      <c r="L28" s="14">
        <v>0.4548611111111111</v>
      </c>
      <c r="M28" s="18">
        <f t="shared" si="3"/>
        <v>9.027777777777779E-2</v>
      </c>
      <c r="N28" s="5">
        <f t="shared" si="1"/>
        <v>130</v>
      </c>
      <c r="O28" s="5">
        <v>2</v>
      </c>
      <c r="P28" s="5">
        <v>20</v>
      </c>
      <c r="Q28" s="5">
        <f t="shared" si="4"/>
        <v>1.2820512820512822</v>
      </c>
      <c r="R28" s="16">
        <v>8</v>
      </c>
      <c r="S28" s="5">
        <v>2</v>
      </c>
      <c r="T28" s="5">
        <v>0</v>
      </c>
      <c r="U28" s="17">
        <v>0</v>
      </c>
      <c r="V28" s="16">
        <v>5</v>
      </c>
      <c r="W28" s="5">
        <v>0</v>
      </c>
      <c r="X28" s="5">
        <v>0</v>
      </c>
      <c r="Y28" s="17">
        <v>0</v>
      </c>
      <c r="Z28" s="16">
        <v>0</v>
      </c>
      <c r="AA28" s="5">
        <v>0</v>
      </c>
      <c r="AB28" s="5">
        <v>0</v>
      </c>
      <c r="AC28" s="17">
        <v>0</v>
      </c>
      <c r="AD28" s="16">
        <v>0</v>
      </c>
      <c r="AE28" s="5">
        <v>1</v>
      </c>
      <c r="AF28" s="5">
        <v>0</v>
      </c>
      <c r="AG28" s="17">
        <v>0</v>
      </c>
      <c r="AH28" s="16">
        <v>0</v>
      </c>
      <c r="AI28" s="5">
        <v>0</v>
      </c>
      <c r="AJ28" s="5">
        <v>0</v>
      </c>
      <c r="AK28" s="17">
        <v>0</v>
      </c>
    </row>
    <row r="29" spans="1:37" ht="12.75" x14ac:dyDescent="0.35">
      <c r="A29" s="5">
        <v>26</v>
      </c>
      <c r="B29" s="5">
        <v>0</v>
      </c>
      <c r="C29" s="5">
        <v>7</v>
      </c>
      <c r="D29" s="5">
        <v>2</v>
      </c>
      <c r="E29" s="5">
        <v>7.5</v>
      </c>
      <c r="F29" s="5">
        <v>58</v>
      </c>
      <c r="G29" s="5">
        <v>0</v>
      </c>
      <c r="H29" s="8">
        <v>0</v>
      </c>
      <c r="I29" s="8" t="s">
        <v>25</v>
      </c>
      <c r="J29" s="8" t="s">
        <v>26</v>
      </c>
      <c r="K29" s="14">
        <v>0.38541666666666669</v>
      </c>
      <c r="L29" s="14">
        <v>0.5625</v>
      </c>
      <c r="M29" s="18">
        <f t="shared" si="3"/>
        <v>0.17708333333333331</v>
      </c>
      <c r="N29" s="5">
        <f t="shared" si="1"/>
        <v>255</v>
      </c>
      <c r="O29" s="5">
        <v>5</v>
      </c>
      <c r="P29" s="5">
        <v>20</v>
      </c>
      <c r="Q29" s="5">
        <f t="shared" si="4"/>
        <v>0.62745098039215685</v>
      </c>
      <c r="R29" s="16">
        <v>10</v>
      </c>
      <c r="S29" s="5">
        <v>0</v>
      </c>
      <c r="T29" s="5">
        <v>0</v>
      </c>
      <c r="U29" s="17">
        <v>0</v>
      </c>
      <c r="V29" s="16">
        <v>5</v>
      </c>
      <c r="W29" s="5">
        <v>0</v>
      </c>
      <c r="X29" s="5">
        <v>0</v>
      </c>
      <c r="Y29" s="17">
        <v>0</v>
      </c>
      <c r="Z29" s="16">
        <v>0</v>
      </c>
      <c r="AA29" s="5">
        <v>0</v>
      </c>
      <c r="AB29" s="5">
        <v>0</v>
      </c>
      <c r="AC29" s="17">
        <v>0</v>
      </c>
      <c r="AD29" s="16">
        <v>0</v>
      </c>
      <c r="AE29" s="5">
        <v>1</v>
      </c>
      <c r="AF29" s="5">
        <v>1</v>
      </c>
      <c r="AG29" s="17">
        <v>0</v>
      </c>
      <c r="AH29" s="16">
        <v>0</v>
      </c>
      <c r="AI29" s="5">
        <v>0</v>
      </c>
      <c r="AJ29" s="5">
        <v>0</v>
      </c>
      <c r="AK29" s="17">
        <v>0</v>
      </c>
    </row>
    <row r="30" spans="1:37" ht="12.75" x14ac:dyDescent="0.35">
      <c r="A30" s="5">
        <v>27</v>
      </c>
      <c r="B30" s="5">
        <v>0</v>
      </c>
      <c r="C30" s="5">
        <v>3</v>
      </c>
      <c r="D30" s="5">
        <v>1</v>
      </c>
      <c r="E30" s="5">
        <v>5.6</v>
      </c>
      <c r="F30" s="5">
        <v>59</v>
      </c>
      <c r="G30" s="5">
        <v>0</v>
      </c>
      <c r="H30" s="8">
        <v>0</v>
      </c>
      <c r="I30" s="8" t="s">
        <v>29</v>
      </c>
      <c r="J30" s="8" t="s">
        <v>26</v>
      </c>
      <c r="K30" s="14">
        <v>0.3611111111111111</v>
      </c>
      <c r="L30" s="14">
        <v>0.4513888888888889</v>
      </c>
      <c r="M30" s="18">
        <f t="shared" si="3"/>
        <v>9.027777777777779E-2</v>
      </c>
      <c r="N30" s="5">
        <f t="shared" si="1"/>
        <v>130</v>
      </c>
      <c r="O30" s="5">
        <v>3</v>
      </c>
      <c r="P30" s="5">
        <v>15</v>
      </c>
      <c r="Q30" s="5">
        <f t="shared" si="4"/>
        <v>1.2362637362637365</v>
      </c>
      <c r="R30" s="16">
        <v>8</v>
      </c>
      <c r="S30" s="5">
        <v>0</v>
      </c>
      <c r="T30" s="5">
        <v>0</v>
      </c>
      <c r="U30" s="17">
        <v>0</v>
      </c>
      <c r="V30" s="16">
        <v>4</v>
      </c>
      <c r="W30" s="5">
        <v>0</v>
      </c>
      <c r="X30" s="5">
        <v>0</v>
      </c>
      <c r="Y30" s="17">
        <v>0</v>
      </c>
      <c r="Z30" s="16">
        <v>0</v>
      </c>
      <c r="AA30" s="5">
        <v>0</v>
      </c>
      <c r="AB30" s="5">
        <v>0</v>
      </c>
      <c r="AC30" s="17">
        <v>0</v>
      </c>
      <c r="AD30" s="16">
        <v>0</v>
      </c>
      <c r="AE30" s="5">
        <v>1</v>
      </c>
      <c r="AF30" s="5">
        <v>0</v>
      </c>
      <c r="AG30" s="17">
        <v>0</v>
      </c>
      <c r="AH30" s="16">
        <v>0</v>
      </c>
      <c r="AI30" s="5">
        <v>0</v>
      </c>
      <c r="AJ30" s="5">
        <v>0</v>
      </c>
      <c r="AK30" s="17">
        <v>0</v>
      </c>
    </row>
    <row r="31" spans="1:37" ht="12.75" x14ac:dyDescent="0.35">
      <c r="A31" s="5">
        <v>28</v>
      </c>
      <c r="B31" s="5">
        <v>1</v>
      </c>
      <c r="C31" s="5">
        <v>2</v>
      </c>
      <c r="D31" s="5">
        <v>1</v>
      </c>
      <c r="E31" s="5">
        <v>7</v>
      </c>
      <c r="F31" s="5">
        <v>67</v>
      </c>
      <c r="G31" s="5">
        <v>1</v>
      </c>
      <c r="H31" s="8" t="s">
        <v>39</v>
      </c>
      <c r="I31" s="8" t="s">
        <v>35</v>
      </c>
      <c r="J31" s="8" t="s">
        <v>36</v>
      </c>
      <c r="K31" s="14">
        <v>0.37847222222222221</v>
      </c>
      <c r="L31" s="14">
        <v>0.4548611111111111</v>
      </c>
      <c r="M31" s="18">
        <f t="shared" si="3"/>
        <v>7.6388888888888895E-2</v>
      </c>
      <c r="N31" s="5">
        <f t="shared" si="1"/>
        <v>110</v>
      </c>
      <c r="O31" s="5">
        <v>1</v>
      </c>
      <c r="P31" s="5">
        <v>20</v>
      </c>
      <c r="Q31" s="5">
        <f t="shared" si="4"/>
        <v>1.5584415584415585</v>
      </c>
      <c r="R31" s="16">
        <v>0</v>
      </c>
      <c r="S31" s="5">
        <v>0</v>
      </c>
      <c r="T31" s="5">
        <v>0</v>
      </c>
      <c r="U31" s="17">
        <v>0</v>
      </c>
      <c r="V31" s="16">
        <v>0</v>
      </c>
      <c r="W31" s="5">
        <v>0</v>
      </c>
      <c r="X31" s="5">
        <v>0</v>
      </c>
      <c r="Y31" s="17">
        <v>0</v>
      </c>
      <c r="Z31" s="16">
        <v>0</v>
      </c>
      <c r="AA31" s="5">
        <v>0</v>
      </c>
      <c r="AB31" s="5">
        <v>0</v>
      </c>
      <c r="AC31" s="17">
        <v>0</v>
      </c>
      <c r="AD31" s="16">
        <v>2</v>
      </c>
      <c r="AE31" s="5">
        <v>2</v>
      </c>
      <c r="AF31" s="5">
        <v>1</v>
      </c>
      <c r="AG31" s="17">
        <v>0</v>
      </c>
      <c r="AH31" s="16">
        <v>0</v>
      </c>
      <c r="AI31" s="5">
        <v>0</v>
      </c>
      <c r="AJ31" s="5">
        <v>0</v>
      </c>
      <c r="AK31" s="17">
        <v>0</v>
      </c>
    </row>
    <row r="32" spans="1:37" ht="12.75" x14ac:dyDescent="0.35">
      <c r="A32" s="5">
        <v>29</v>
      </c>
      <c r="B32" s="5">
        <v>0</v>
      </c>
      <c r="C32" s="5">
        <v>3</v>
      </c>
      <c r="D32" s="5">
        <v>1</v>
      </c>
      <c r="E32" s="5">
        <v>5.2</v>
      </c>
      <c r="F32" s="5">
        <v>64</v>
      </c>
      <c r="G32" s="5">
        <v>0</v>
      </c>
      <c r="H32" s="8">
        <v>0</v>
      </c>
      <c r="I32" s="8" t="s">
        <v>29</v>
      </c>
      <c r="J32" s="8" t="s">
        <v>26</v>
      </c>
      <c r="K32" s="14">
        <v>0.36458333333333331</v>
      </c>
      <c r="L32" s="14">
        <v>0.44791666666666669</v>
      </c>
      <c r="M32" s="18">
        <f t="shared" si="3"/>
        <v>8.333333333333337E-2</v>
      </c>
      <c r="N32" s="5">
        <f t="shared" si="1"/>
        <v>120</v>
      </c>
      <c r="O32" s="5">
        <v>2</v>
      </c>
      <c r="P32" s="5">
        <v>5</v>
      </c>
      <c r="Q32" s="5">
        <f t="shared" si="4"/>
        <v>0.48076923076923073</v>
      </c>
      <c r="R32" s="16">
        <v>8</v>
      </c>
      <c r="S32" s="5">
        <v>2</v>
      </c>
      <c r="T32" s="5">
        <v>0</v>
      </c>
      <c r="U32" s="17">
        <v>0</v>
      </c>
      <c r="V32" s="16">
        <v>2</v>
      </c>
      <c r="W32" s="5">
        <v>0</v>
      </c>
      <c r="X32" s="5">
        <v>0</v>
      </c>
      <c r="Y32" s="17">
        <v>0</v>
      </c>
      <c r="Z32" s="16">
        <v>0</v>
      </c>
      <c r="AA32" s="5">
        <v>0</v>
      </c>
      <c r="AB32" s="5">
        <v>0</v>
      </c>
      <c r="AC32" s="17">
        <v>0</v>
      </c>
      <c r="AD32" s="16">
        <v>0</v>
      </c>
      <c r="AE32" s="5">
        <v>1</v>
      </c>
      <c r="AF32" s="5">
        <v>0</v>
      </c>
      <c r="AG32" s="17">
        <v>0</v>
      </c>
      <c r="AH32" s="16">
        <v>0</v>
      </c>
      <c r="AI32" s="5">
        <v>0</v>
      </c>
      <c r="AJ32" s="5">
        <v>0</v>
      </c>
      <c r="AK32" s="17">
        <v>0</v>
      </c>
    </row>
    <row r="33" spans="1:37" ht="12.75" x14ac:dyDescent="0.35">
      <c r="A33" s="5">
        <v>30</v>
      </c>
      <c r="B33" s="5">
        <v>1</v>
      </c>
      <c r="C33" s="5">
        <v>10</v>
      </c>
      <c r="D33" s="5">
        <v>2</v>
      </c>
      <c r="E33" s="5">
        <v>10</v>
      </c>
      <c r="F33" s="5">
        <v>80</v>
      </c>
      <c r="G33" s="5">
        <v>0</v>
      </c>
      <c r="H33" s="8">
        <v>0</v>
      </c>
      <c r="I33" s="8" t="s">
        <v>29</v>
      </c>
      <c r="J33" s="8" t="s">
        <v>30</v>
      </c>
      <c r="K33" s="14">
        <v>0.375</v>
      </c>
      <c r="L33" s="14">
        <v>0.5</v>
      </c>
      <c r="M33" s="18">
        <f t="shared" si="3"/>
        <v>0.125</v>
      </c>
      <c r="N33" s="5">
        <f t="shared" si="1"/>
        <v>180</v>
      </c>
      <c r="O33" s="5">
        <v>10</v>
      </c>
      <c r="P33" s="5">
        <v>25</v>
      </c>
      <c r="Q33" s="5">
        <f t="shared" si="4"/>
        <v>0.83333333333333326</v>
      </c>
      <c r="R33" s="16">
        <v>6</v>
      </c>
      <c r="S33" s="5">
        <v>2</v>
      </c>
      <c r="T33" s="5">
        <v>0</v>
      </c>
      <c r="U33" s="17">
        <v>0</v>
      </c>
      <c r="V33" s="16">
        <v>5</v>
      </c>
      <c r="W33" s="5">
        <v>0</v>
      </c>
      <c r="X33" s="5">
        <v>0</v>
      </c>
      <c r="Y33" s="17">
        <v>0</v>
      </c>
      <c r="Z33" s="16">
        <v>0</v>
      </c>
      <c r="AA33" s="5">
        <v>0</v>
      </c>
      <c r="AB33" s="5">
        <v>0</v>
      </c>
      <c r="AC33" s="17">
        <v>0</v>
      </c>
      <c r="AD33" s="16">
        <v>0</v>
      </c>
      <c r="AE33" s="5">
        <v>1</v>
      </c>
      <c r="AF33" s="5">
        <v>0</v>
      </c>
      <c r="AG33" s="17">
        <v>0</v>
      </c>
      <c r="AH33" s="16">
        <v>0</v>
      </c>
      <c r="AI33" s="5">
        <v>0</v>
      </c>
      <c r="AJ33" s="5">
        <v>0</v>
      </c>
      <c r="AK33" s="17">
        <v>0</v>
      </c>
    </row>
    <row r="34" spans="1:37" ht="12.75" x14ac:dyDescent="0.35">
      <c r="A34" s="5">
        <v>31</v>
      </c>
      <c r="B34" s="5">
        <v>0</v>
      </c>
      <c r="C34" s="5">
        <v>11</v>
      </c>
      <c r="D34" s="5">
        <v>1</v>
      </c>
      <c r="E34" s="5">
        <v>7.8</v>
      </c>
      <c r="F34" s="5">
        <v>89</v>
      </c>
      <c r="G34" s="5">
        <v>0</v>
      </c>
      <c r="H34" s="8">
        <v>0</v>
      </c>
      <c r="I34" s="8" t="s">
        <v>29</v>
      </c>
      <c r="J34" s="8" t="s">
        <v>30</v>
      </c>
      <c r="K34" s="14">
        <v>0.36458333333333331</v>
      </c>
      <c r="L34" s="14">
        <v>0.50347222222222221</v>
      </c>
      <c r="M34" s="18">
        <f t="shared" si="3"/>
        <v>0.1388888888888889</v>
      </c>
      <c r="N34" s="5">
        <f t="shared" si="1"/>
        <v>200</v>
      </c>
      <c r="O34" s="5">
        <v>30</v>
      </c>
      <c r="P34" s="5">
        <v>20</v>
      </c>
      <c r="Q34" s="5">
        <f t="shared" si="4"/>
        <v>0.76923076923076927</v>
      </c>
      <c r="R34" s="16">
        <v>6</v>
      </c>
      <c r="S34" s="5">
        <v>0</v>
      </c>
      <c r="T34" s="5">
        <v>0</v>
      </c>
      <c r="U34" s="17">
        <v>0</v>
      </c>
      <c r="V34" s="16">
        <v>5</v>
      </c>
      <c r="W34" s="5">
        <v>0</v>
      </c>
      <c r="X34" s="5">
        <v>0</v>
      </c>
      <c r="Y34" s="17">
        <v>0</v>
      </c>
      <c r="Z34" s="16">
        <v>0</v>
      </c>
      <c r="AA34" s="5">
        <v>0</v>
      </c>
      <c r="AB34" s="5">
        <v>0</v>
      </c>
      <c r="AC34" s="17">
        <v>0</v>
      </c>
      <c r="AD34" s="16">
        <v>0</v>
      </c>
      <c r="AE34" s="5">
        <v>1</v>
      </c>
      <c r="AF34" s="5">
        <v>1</v>
      </c>
      <c r="AG34" s="17">
        <v>0</v>
      </c>
      <c r="AH34" s="16">
        <v>0</v>
      </c>
      <c r="AI34" s="5">
        <v>0</v>
      </c>
      <c r="AJ34" s="5">
        <v>0</v>
      </c>
      <c r="AK34" s="17">
        <v>0</v>
      </c>
    </row>
    <row r="35" spans="1:37" ht="12.75" x14ac:dyDescent="0.35">
      <c r="A35" s="5">
        <v>32</v>
      </c>
      <c r="B35" s="5">
        <v>1</v>
      </c>
      <c r="C35" s="5">
        <v>0</v>
      </c>
      <c r="D35" s="5">
        <v>2</v>
      </c>
      <c r="E35" s="5">
        <v>10</v>
      </c>
      <c r="F35" s="5">
        <v>76</v>
      </c>
      <c r="G35" s="5">
        <v>0</v>
      </c>
      <c r="H35" s="8">
        <v>0</v>
      </c>
      <c r="I35" s="8" t="s">
        <v>29</v>
      </c>
      <c r="J35" s="8" t="s">
        <v>30</v>
      </c>
      <c r="K35" s="14">
        <v>0.38194444444444442</v>
      </c>
      <c r="L35" s="14">
        <v>0.50694444444444442</v>
      </c>
      <c r="M35" s="18">
        <f t="shared" si="3"/>
        <v>0.125</v>
      </c>
      <c r="N35" s="5">
        <f t="shared" si="1"/>
        <v>180</v>
      </c>
      <c r="O35" s="5">
        <v>50</v>
      </c>
      <c r="P35" s="5">
        <v>40</v>
      </c>
      <c r="Q35" s="5">
        <f t="shared" si="4"/>
        <v>1.3333333333333335</v>
      </c>
      <c r="R35" s="16">
        <v>8</v>
      </c>
      <c r="S35" s="5">
        <v>3</v>
      </c>
      <c r="T35" s="5">
        <v>2</v>
      </c>
      <c r="U35" s="17">
        <v>1</v>
      </c>
      <c r="V35" s="16">
        <v>5</v>
      </c>
      <c r="W35" s="5">
        <v>0</v>
      </c>
      <c r="X35" s="5">
        <v>0</v>
      </c>
      <c r="Y35" s="17">
        <v>0</v>
      </c>
      <c r="Z35" s="16">
        <v>0</v>
      </c>
      <c r="AA35" s="5">
        <v>0</v>
      </c>
      <c r="AB35" s="5">
        <v>0</v>
      </c>
      <c r="AC35" s="17">
        <v>0</v>
      </c>
      <c r="AD35" s="16">
        <v>0</v>
      </c>
      <c r="AE35" s="5">
        <v>0</v>
      </c>
      <c r="AF35" s="5">
        <v>0</v>
      </c>
      <c r="AG35" s="17">
        <v>0</v>
      </c>
      <c r="AH35" s="16">
        <v>0</v>
      </c>
      <c r="AI35" s="5">
        <v>0</v>
      </c>
      <c r="AJ35" s="5">
        <v>0</v>
      </c>
      <c r="AK35" s="17">
        <v>0</v>
      </c>
    </row>
    <row r="36" spans="1:37" ht="12.75" x14ac:dyDescent="0.35">
      <c r="A36" s="5">
        <v>33</v>
      </c>
      <c r="B36" s="5">
        <v>1</v>
      </c>
      <c r="C36" s="5">
        <v>0</v>
      </c>
      <c r="D36" s="5">
        <v>1</v>
      </c>
      <c r="E36" s="5">
        <v>8</v>
      </c>
      <c r="F36" s="5">
        <v>80</v>
      </c>
      <c r="G36" s="5">
        <v>0</v>
      </c>
      <c r="H36" s="8">
        <v>0</v>
      </c>
      <c r="I36" s="8" t="s">
        <v>29</v>
      </c>
      <c r="J36" s="8" t="s">
        <v>30</v>
      </c>
      <c r="K36" s="14">
        <v>0.3611111111111111</v>
      </c>
      <c r="L36" s="14">
        <v>0.47222222222222221</v>
      </c>
      <c r="M36" s="18">
        <f t="shared" si="3"/>
        <v>0.1111111111111111</v>
      </c>
      <c r="N36" s="5">
        <f t="shared" si="1"/>
        <v>160</v>
      </c>
      <c r="O36" s="5">
        <v>20</v>
      </c>
      <c r="P36" s="5">
        <v>30</v>
      </c>
      <c r="Q36" s="5">
        <f t="shared" si="4"/>
        <v>1.40625</v>
      </c>
      <c r="R36" s="16">
        <v>8</v>
      </c>
      <c r="S36" s="5">
        <v>2</v>
      </c>
      <c r="T36" s="5">
        <v>0</v>
      </c>
      <c r="U36" s="17">
        <v>0</v>
      </c>
      <c r="V36" s="16">
        <v>5</v>
      </c>
      <c r="W36" s="5">
        <v>0</v>
      </c>
      <c r="X36" s="5">
        <v>0</v>
      </c>
      <c r="Y36" s="17">
        <v>0</v>
      </c>
      <c r="Z36" s="16">
        <v>0</v>
      </c>
      <c r="AA36" s="5">
        <v>0</v>
      </c>
      <c r="AB36" s="5">
        <v>0</v>
      </c>
      <c r="AC36" s="17">
        <v>0</v>
      </c>
      <c r="AD36" s="16">
        <v>0</v>
      </c>
      <c r="AE36" s="5">
        <v>1</v>
      </c>
      <c r="AF36" s="5">
        <v>1</v>
      </c>
      <c r="AG36" s="17">
        <v>0</v>
      </c>
      <c r="AH36" s="16">
        <v>0</v>
      </c>
      <c r="AI36" s="5">
        <v>0</v>
      </c>
      <c r="AJ36" s="5">
        <v>0</v>
      </c>
      <c r="AK36" s="17">
        <v>0</v>
      </c>
    </row>
    <row r="37" spans="1:37" ht="12.75" x14ac:dyDescent="0.35">
      <c r="A37" s="5">
        <v>34</v>
      </c>
      <c r="B37" s="5">
        <v>0</v>
      </c>
      <c r="C37" s="5">
        <v>11</v>
      </c>
      <c r="D37" s="5">
        <v>1</v>
      </c>
      <c r="E37" s="5">
        <v>8</v>
      </c>
      <c r="F37" s="5">
        <v>83</v>
      </c>
      <c r="G37" s="5">
        <v>0</v>
      </c>
      <c r="H37" s="8">
        <v>0</v>
      </c>
      <c r="I37" s="8" t="s">
        <v>29</v>
      </c>
      <c r="J37" s="8" t="s">
        <v>26</v>
      </c>
      <c r="K37" s="14">
        <v>0.3611111111111111</v>
      </c>
      <c r="L37" s="14">
        <v>0.49652777777777779</v>
      </c>
      <c r="M37" s="18">
        <f t="shared" si="3"/>
        <v>0.13541666666666669</v>
      </c>
      <c r="N37" s="5">
        <f t="shared" si="1"/>
        <v>195</v>
      </c>
      <c r="O37" s="5">
        <v>10</v>
      </c>
      <c r="P37" s="5">
        <v>20</v>
      </c>
      <c r="Q37" s="5">
        <f t="shared" si="4"/>
        <v>0.76923076923076916</v>
      </c>
      <c r="R37" s="16">
        <v>10</v>
      </c>
      <c r="S37" s="5">
        <v>3</v>
      </c>
      <c r="T37" s="5">
        <v>2</v>
      </c>
      <c r="U37" s="17">
        <v>0</v>
      </c>
      <c r="V37" s="16">
        <v>5</v>
      </c>
      <c r="W37" s="5">
        <v>0</v>
      </c>
      <c r="X37" s="5">
        <v>0</v>
      </c>
      <c r="Y37" s="17">
        <v>0</v>
      </c>
      <c r="Z37" s="16">
        <v>0</v>
      </c>
      <c r="AA37" s="5">
        <v>0</v>
      </c>
      <c r="AB37" s="5">
        <v>0</v>
      </c>
      <c r="AC37" s="17">
        <v>0</v>
      </c>
      <c r="AD37" s="16">
        <v>0</v>
      </c>
      <c r="AE37" s="5">
        <v>1</v>
      </c>
      <c r="AF37" s="5">
        <v>0</v>
      </c>
      <c r="AG37" s="17">
        <v>0</v>
      </c>
      <c r="AH37" s="16">
        <v>0</v>
      </c>
      <c r="AI37" s="5">
        <v>0</v>
      </c>
      <c r="AJ37" s="5">
        <v>0</v>
      </c>
      <c r="AK37" s="17">
        <v>0</v>
      </c>
    </row>
    <row r="38" spans="1:37" ht="12.75" x14ac:dyDescent="0.35">
      <c r="A38" s="5">
        <v>35</v>
      </c>
      <c r="B38" s="22">
        <v>2</v>
      </c>
      <c r="C38" s="22">
        <v>0</v>
      </c>
      <c r="D38" s="22">
        <v>2</v>
      </c>
      <c r="E38" s="22">
        <v>13</v>
      </c>
      <c r="F38" s="22">
        <v>90</v>
      </c>
      <c r="G38" s="22">
        <v>0</v>
      </c>
      <c r="H38" s="23">
        <v>0</v>
      </c>
      <c r="I38" s="23" t="s">
        <v>40</v>
      </c>
      <c r="J38" s="23" t="s">
        <v>41</v>
      </c>
      <c r="K38" s="24">
        <v>0.375</v>
      </c>
      <c r="L38" s="24">
        <v>0.46875</v>
      </c>
      <c r="M38" s="18">
        <f t="shared" si="3"/>
        <v>9.375E-2</v>
      </c>
      <c r="N38" s="5">
        <f t="shared" si="1"/>
        <v>135</v>
      </c>
      <c r="O38" s="22">
        <v>1</v>
      </c>
      <c r="P38" s="22">
        <v>35</v>
      </c>
      <c r="Q38" s="5">
        <f t="shared" si="4"/>
        <v>1.1965811965811968</v>
      </c>
      <c r="R38" s="16">
        <v>7</v>
      </c>
      <c r="S38" s="5">
        <v>5</v>
      </c>
      <c r="T38" s="5">
        <v>2</v>
      </c>
      <c r="U38" s="17">
        <v>0</v>
      </c>
      <c r="V38" s="16">
        <v>5</v>
      </c>
      <c r="W38" s="5">
        <v>5</v>
      </c>
      <c r="X38" s="5">
        <v>0</v>
      </c>
      <c r="Y38" s="17">
        <v>0</v>
      </c>
      <c r="Z38" s="16">
        <v>0</v>
      </c>
      <c r="AA38" s="5">
        <v>0</v>
      </c>
      <c r="AB38" s="5">
        <v>0</v>
      </c>
      <c r="AC38" s="17">
        <v>0</v>
      </c>
      <c r="AD38" s="16">
        <v>0</v>
      </c>
      <c r="AE38" s="5">
        <v>0</v>
      </c>
      <c r="AF38" s="5">
        <v>0</v>
      </c>
      <c r="AG38" s="17">
        <v>0</v>
      </c>
      <c r="AH38" s="16">
        <v>0</v>
      </c>
      <c r="AI38" s="5">
        <v>0</v>
      </c>
      <c r="AJ38" s="5">
        <v>0</v>
      </c>
      <c r="AK38" s="17">
        <v>0</v>
      </c>
    </row>
    <row r="39" spans="1:37" ht="12.75" x14ac:dyDescent="0.35">
      <c r="Q39" s="25">
        <f t="shared" ref="Q39:AK39" si="5">AVERAGE(Q4:Q38)</f>
        <v>1.0067797026298848</v>
      </c>
      <c r="R39" s="25">
        <f t="shared" si="5"/>
        <v>6.2857142857142856</v>
      </c>
      <c r="S39" s="25">
        <f t="shared" si="5"/>
        <v>2.9428571428571431</v>
      </c>
      <c r="T39" s="25">
        <f t="shared" si="5"/>
        <v>1.2285714285714286</v>
      </c>
      <c r="U39" s="25">
        <f t="shared" si="5"/>
        <v>0.42857142857142855</v>
      </c>
      <c r="V39" s="25">
        <f t="shared" si="5"/>
        <v>3.1714285714285713</v>
      </c>
      <c r="W39" s="25">
        <f t="shared" si="5"/>
        <v>1.4142857142857144</v>
      </c>
      <c r="X39" s="25">
        <f t="shared" si="5"/>
        <v>0.31428571428571428</v>
      </c>
      <c r="Y39" s="25">
        <f t="shared" si="5"/>
        <v>0</v>
      </c>
      <c r="Z39" s="25">
        <f t="shared" si="5"/>
        <v>0</v>
      </c>
      <c r="AA39" s="25">
        <f t="shared" si="5"/>
        <v>0</v>
      </c>
      <c r="AB39" s="25">
        <f t="shared" si="5"/>
        <v>0</v>
      </c>
      <c r="AC39" s="25">
        <f t="shared" si="5"/>
        <v>0</v>
      </c>
      <c r="AD39" s="25">
        <f t="shared" si="5"/>
        <v>0.31428571428571428</v>
      </c>
      <c r="AE39" s="25">
        <f t="shared" si="5"/>
        <v>0.88571428571428568</v>
      </c>
      <c r="AF39" s="25">
        <f t="shared" si="5"/>
        <v>0.54285714285714282</v>
      </c>
      <c r="AG39" s="25">
        <f t="shared" si="5"/>
        <v>2.8571428571428571E-2</v>
      </c>
      <c r="AH39" s="25">
        <f t="shared" si="5"/>
        <v>0</v>
      </c>
      <c r="AI39" s="25">
        <f t="shared" si="5"/>
        <v>0</v>
      </c>
      <c r="AJ39" s="25">
        <f t="shared" si="5"/>
        <v>0</v>
      </c>
      <c r="AK39" s="25">
        <f t="shared" si="5"/>
        <v>0</v>
      </c>
    </row>
  </sheetData>
  <mergeCells count="18">
    <mergeCell ref="AD2:AG2"/>
    <mergeCell ref="AH2:AK2"/>
    <mergeCell ref="B1:Q1"/>
    <mergeCell ref="R1:AK1"/>
    <mergeCell ref="A2:A3"/>
    <mergeCell ref="B2:C2"/>
    <mergeCell ref="D2:D3"/>
    <mergeCell ref="E2:E3"/>
    <mergeCell ref="O2:O3"/>
    <mergeCell ref="P2:Q2"/>
    <mergeCell ref="R2:U2"/>
    <mergeCell ref="V2:Y2"/>
    <mergeCell ref="Z2:AC2"/>
    <mergeCell ref="F2:F3"/>
    <mergeCell ref="G2:H3"/>
    <mergeCell ref="I2:I3"/>
    <mergeCell ref="J2:J3"/>
    <mergeCell ref="K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39"/>
  <sheetViews>
    <sheetView tabSelected="1" workbookViewId="0">
      <selection activeCell="B4" sqref="B1:B1048576"/>
    </sheetView>
  </sheetViews>
  <sheetFormatPr defaultColWidth="12.59765625" defaultRowHeight="15.75" customHeight="1" x14ac:dyDescent="0.35"/>
  <cols>
    <col min="1" max="1" width="7.73046875" customWidth="1"/>
    <col min="2" max="7" width="8.1328125" customWidth="1"/>
    <col min="8" max="8" width="17.1328125" customWidth="1"/>
    <col min="9" max="9" width="21.3984375" customWidth="1"/>
    <col min="10" max="10" width="19.265625" customWidth="1"/>
  </cols>
  <sheetData>
    <row r="1" spans="1:37" ht="12.75" x14ac:dyDescent="0.35">
      <c r="A1" s="1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7"/>
      <c r="R1" s="44" t="s">
        <v>0</v>
      </c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7"/>
    </row>
    <row r="2" spans="1:37" ht="15.75" customHeight="1" x14ac:dyDescent="0.35">
      <c r="A2" s="29" t="s">
        <v>1</v>
      </c>
      <c r="B2" s="35" t="s">
        <v>2</v>
      </c>
      <c r="C2" s="37"/>
      <c r="D2" s="29" t="s">
        <v>3</v>
      </c>
      <c r="E2" s="29" t="s">
        <v>4</v>
      </c>
      <c r="F2" s="29" t="s">
        <v>5</v>
      </c>
      <c r="G2" s="31" t="s">
        <v>6</v>
      </c>
      <c r="H2" s="32"/>
      <c r="I2" s="29" t="s">
        <v>7</v>
      </c>
      <c r="J2" s="29" t="s">
        <v>8</v>
      </c>
      <c r="K2" s="35" t="s">
        <v>9</v>
      </c>
      <c r="L2" s="36"/>
      <c r="M2" s="36"/>
      <c r="N2" s="37"/>
      <c r="O2" s="29" t="s">
        <v>10</v>
      </c>
      <c r="P2" s="38" t="s">
        <v>11</v>
      </c>
      <c r="Q2" s="37"/>
      <c r="R2" s="39" t="s">
        <v>12</v>
      </c>
      <c r="S2" s="36"/>
      <c r="T2" s="36"/>
      <c r="U2" s="37"/>
      <c r="V2" s="40" t="s">
        <v>13</v>
      </c>
      <c r="W2" s="36"/>
      <c r="X2" s="36"/>
      <c r="Y2" s="37"/>
      <c r="Z2" s="41" t="s">
        <v>14</v>
      </c>
      <c r="AA2" s="36"/>
      <c r="AB2" s="36"/>
      <c r="AC2" s="37"/>
      <c r="AD2" s="42" t="s">
        <v>15</v>
      </c>
      <c r="AE2" s="36"/>
      <c r="AF2" s="36"/>
      <c r="AG2" s="37"/>
      <c r="AH2" s="43" t="s">
        <v>16</v>
      </c>
      <c r="AI2" s="36"/>
      <c r="AJ2" s="36"/>
      <c r="AK2" s="37"/>
    </row>
    <row r="3" spans="1:37" ht="15.75" customHeight="1" x14ac:dyDescent="0.35">
      <c r="A3" s="30"/>
      <c r="B3" s="2" t="s">
        <v>17</v>
      </c>
      <c r="C3" s="2" t="s">
        <v>18</v>
      </c>
      <c r="D3" s="30"/>
      <c r="E3" s="30"/>
      <c r="F3" s="30"/>
      <c r="G3" s="33"/>
      <c r="H3" s="34"/>
      <c r="I3" s="30"/>
      <c r="J3" s="30"/>
      <c r="K3" s="2" t="s">
        <v>19</v>
      </c>
      <c r="L3" s="2" t="s">
        <v>20</v>
      </c>
      <c r="M3" s="2" t="s">
        <v>21</v>
      </c>
      <c r="N3" s="2" t="s">
        <v>22</v>
      </c>
      <c r="O3" s="30"/>
      <c r="P3" s="3" t="s">
        <v>23</v>
      </c>
      <c r="Q3" s="3" t="s">
        <v>24</v>
      </c>
      <c r="R3" s="4">
        <v>0</v>
      </c>
      <c r="S3" s="4">
        <v>0.5</v>
      </c>
      <c r="T3" s="4">
        <v>1</v>
      </c>
      <c r="U3" s="4">
        <v>2</v>
      </c>
      <c r="V3" s="4">
        <v>0</v>
      </c>
      <c r="W3" s="4">
        <v>0.5</v>
      </c>
      <c r="X3" s="4">
        <v>1</v>
      </c>
      <c r="Y3" s="4">
        <v>2</v>
      </c>
      <c r="Z3" s="4">
        <v>0</v>
      </c>
      <c r="AA3" s="4">
        <v>0.5</v>
      </c>
      <c r="AB3" s="4">
        <v>1</v>
      </c>
      <c r="AC3" s="4">
        <v>2</v>
      </c>
      <c r="AD3" s="4">
        <v>0</v>
      </c>
      <c r="AE3" s="4">
        <v>0.5</v>
      </c>
      <c r="AF3" s="4">
        <v>1</v>
      </c>
      <c r="AG3" s="4">
        <v>2</v>
      </c>
      <c r="AH3" s="4">
        <v>0</v>
      </c>
      <c r="AI3" s="4">
        <v>0.5</v>
      </c>
      <c r="AJ3" s="4">
        <v>1</v>
      </c>
      <c r="AK3" s="4">
        <v>2</v>
      </c>
    </row>
    <row r="4" spans="1:37" ht="12.75" x14ac:dyDescent="0.35">
      <c r="A4" s="5">
        <v>1</v>
      </c>
      <c r="B4" s="6">
        <v>0</v>
      </c>
      <c r="C4" s="6">
        <v>5</v>
      </c>
      <c r="D4" s="6">
        <v>1</v>
      </c>
      <c r="E4" s="6">
        <v>3.3</v>
      </c>
      <c r="F4" s="6">
        <v>58</v>
      </c>
      <c r="G4" s="6">
        <v>0</v>
      </c>
      <c r="H4" s="7">
        <v>0</v>
      </c>
      <c r="I4" s="7" t="s">
        <v>25</v>
      </c>
      <c r="J4" s="8" t="s">
        <v>26</v>
      </c>
      <c r="K4" s="9">
        <v>0.37847222222222221</v>
      </c>
      <c r="L4" s="9">
        <v>0.52430555555555558</v>
      </c>
      <c r="M4" s="10">
        <v>0.14583333333333337</v>
      </c>
      <c r="N4" s="6">
        <v>210</v>
      </c>
      <c r="O4" s="6">
        <v>5</v>
      </c>
      <c r="P4" s="5">
        <v>4</v>
      </c>
      <c r="Q4" s="11">
        <v>0.34632034632034631</v>
      </c>
      <c r="R4" s="6">
        <v>7</v>
      </c>
      <c r="S4" s="6">
        <v>2</v>
      </c>
      <c r="T4" s="6">
        <v>0</v>
      </c>
      <c r="U4" s="12">
        <v>0</v>
      </c>
      <c r="V4" s="13">
        <v>1</v>
      </c>
      <c r="W4" s="6">
        <v>0</v>
      </c>
      <c r="X4" s="6">
        <v>0</v>
      </c>
      <c r="Y4" s="12">
        <v>0</v>
      </c>
      <c r="Z4" s="13">
        <v>0</v>
      </c>
      <c r="AA4" s="6">
        <v>0</v>
      </c>
      <c r="AB4" s="6">
        <v>0</v>
      </c>
      <c r="AC4" s="12">
        <v>0</v>
      </c>
      <c r="AD4" s="13">
        <v>0</v>
      </c>
      <c r="AE4" s="6">
        <v>1</v>
      </c>
      <c r="AF4" s="6">
        <v>0</v>
      </c>
      <c r="AG4" s="12">
        <v>0</v>
      </c>
      <c r="AH4" s="13">
        <v>0</v>
      </c>
      <c r="AI4" s="6">
        <v>0</v>
      </c>
      <c r="AJ4" s="6">
        <v>0</v>
      </c>
      <c r="AK4" s="12">
        <v>0</v>
      </c>
    </row>
    <row r="5" spans="1:37" ht="12.75" x14ac:dyDescent="0.35">
      <c r="A5" s="5">
        <v>2</v>
      </c>
      <c r="B5" s="5">
        <v>1</v>
      </c>
      <c r="C5" s="5">
        <v>1</v>
      </c>
      <c r="D5" s="5">
        <v>1</v>
      </c>
      <c r="E5" s="5">
        <v>10</v>
      </c>
      <c r="F5" s="5">
        <v>78</v>
      </c>
      <c r="G5" s="5">
        <v>0</v>
      </c>
      <c r="H5" s="8">
        <v>0</v>
      </c>
      <c r="I5" s="8" t="s">
        <v>29</v>
      </c>
      <c r="J5" s="8" t="s">
        <v>30</v>
      </c>
      <c r="K5" s="14">
        <v>0.4826388888888889</v>
      </c>
      <c r="L5" s="14">
        <v>0.63194444444444442</v>
      </c>
      <c r="M5" s="15">
        <v>0.14930555555555552</v>
      </c>
      <c r="N5" s="5">
        <v>215</v>
      </c>
      <c r="O5" s="5">
        <v>40</v>
      </c>
      <c r="P5" s="5">
        <v>60</v>
      </c>
      <c r="Q5" s="8">
        <v>1.6744186046511627</v>
      </c>
      <c r="R5" s="16">
        <v>1</v>
      </c>
      <c r="S5" s="5">
        <v>0</v>
      </c>
      <c r="T5" s="5">
        <v>0</v>
      </c>
      <c r="U5" s="17">
        <v>0</v>
      </c>
      <c r="V5" s="16">
        <v>0</v>
      </c>
      <c r="W5" s="5">
        <v>0</v>
      </c>
      <c r="X5" s="5">
        <v>0</v>
      </c>
      <c r="Y5" s="17">
        <v>0</v>
      </c>
      <c r="Z5" s="16">
        <v>0</v>
      </c>
      <c r="AA5" s="5">
        <v>0</v>
      </c>
      <c r="AB5" s="5">
        <v>0</v>
      </c>
      <c r="AC5" s="17">
        <v>0</v>
      </c>
      <c r="AD5" s="16">
        <v>1</v>
      </c>
      <c r="AE5" s="5">
        <v>1</v>
      </c>
      <c r="AF5" s="5">
        <v>0</v>
      </c>
      <c r="AG5" s="17">
        <v>0</v>
      </c>
      <c r="AH5" s="16">
        <v>0</v>
      </c>
      <c r="AI5" s="5">
        <v>0</v>
      </c>
      <c r="AJ5" s="5">
        <v>0</v>
      </c>
      <c r="AK5" s="17">
        <v>0</v>
      </c>
    </row>
    <row r="6" spans="1:37" ht="12.75" x14ac:dyDescent="0.35">
      <c r="A6" s="5">
        <v>6</v>
      </c>
      <c r="B6" s="5">
        <v>0</v>
      </c>
      <c r="C6" s="5">
        <v>7</v>
      </c>
      <c r="D6" s="5">
        <v>2</v>
      </c>
      <c r="E6" s="5">
        <v>6.3</v>
      </c>
      <c r="F6" s="5">
        <v>62</v>
      </c>
      <c r="G6" s="5">
        <v>0</v>
      </c>
      <c r="H6" s="8">
        <v>0</v>
      </c>
      <c r="I6" s="8" t="s">
        <v>25</v>
      </c>
      <c r="J6" s="8" t="s">
        <v>26</v>
      </c>
      <c r="K6" s="14">
        <v>0.36458333333333331</v>
      </c>
      <c r="L6" s="14">
        <v>0.46180555555555558</v>
      </c>
      <c r="M6" s="18">
        <v>9.7222222222222265E-2</v>
      </c>
      <c r="N6" s="5">
        <v>140</v>
      </c>
      <c r="O6" s="5">
        <v>10</v>
      </c>
      <c r="P6" s="5">
        <v>15</v>
      </c>
      <c r="Q6" s="8">
        <v>1.0204081632653061</v>
      </c>
      <c r="R6" s="16">
        <v>5</v>
      </c>
      <c r="S6" s="5">
        <v>3</v>
      </c>
      <c r="T6" s="5">
        <v>2</v>
      </c>
      <c r="U6" s="17">
        <v>1</v>
      </c>
      <c r="V6" s="16">
        <v>5</v>
      </c>
      <c r="W6" s="5">
        <v>0</v>
      </c>
      <c r="X6" s="5">
        <v>0</v>
      </c>
      <c r="Y6" s="17">
        <v>0</v>
      </c>
      <c r="Z6" s="16">
        <v>0</v>
      </c>
      <c r="AA6" s="5">
        <v>0</v>
      </c>
      <c r="AB6" s="5">
        <v>0</v>
      </c>
      <c r="AC6" s="17">
        <v>0</v>
      </c>
      <c r="AD6" s="16">
        <v>0</v>
      </c>
      <c r="AE6" s="5">
        <v>1</v>
      </c>
      <c r="AF6" s="5">
        <v>1</v>
      </c>
      <c r="AG6" s="17">
        <v>0</v>
      </c>
      <c r="AH6" s="16">
        <v>0</v>
      </c>
      <c r="AI6" s="5">
        <v>0</v>
      </c>
      <c r="AJ6" s="5">
        <v>0</v>
      </c>
      <c r="AK6" s="17">
        <v>0</v>
      </c>
    </row>
    <row r="7" spans="1:37" ht="15.75" customHeight="1" x14ac:dyDescent="0.45">
      <c r="A7" s="5">
        <v>4</v>
      </c>
      <c r="B7" s="5">
        <v>1</v>
      </c>
      <c r="C7" s="5">
        <v>3</v>
      </c>
      <c r="D7" s="5">
        <v>1</v>
      </c>
      <c r="E7" s="5">
        <v>9.5</v>
      </c>
      <c r="F7" s="5">
        <v>77</v>
      </c>
      <c r="G7" s="5">
        <v>0</v>
      </c>
      <c r="H7" s="19">
        <v>0</v>
      </c>
      <c r="I7" s="8" t="s">
        <v>29</v>
      </c>
      <c r="J7" s="8" t="s">
        <v>30</v>
      </c>
      <c r="K7" s="14">
        <v>0.375</v>
      </c>
      <c r="L7" s="14">
        <v>0.57638888888888884</v>
      </c>
      <c r="M7" s="18">
        <f t="shared" ref="M7:M38" si="0">L7-K7</f>
        <v>0.20138888888888884</v>
      </c>
      <c r="N7" s="5">
        <f t="shared" ref="N7:N38" si="1">MINUTE(M7)+HOUR(M7)*60</f>
        <v>290</v>
      </c>
      <c r="O7" s="5">
        <v>10</v>
      </c>
      <c r="P7" s="5">
        <v>55</v>
      </c>
      <c r="Q7" s="8">
        <f t="shared" ref="Q7:Q38" si="2">P7/E7/N7*60</f>
        <v>1.1978221415607986</v>
      </c>
      <c r="R7" s="16">
        <v>7</v>
      </c>
      <c r="S7" s="5">
        <v>4</v>
      </c>
      <c r="T7" s="5">
        <v>0</v>
      </c>
      <c r="U7" s="17">
        <v>0</v>
      </c>
      <c r="V7" s="16">
        <v>5</v>
      </c>
      <c r="W7" s="5">
        <v>5</v>
      </c>
      <c r="X7" s="5">
        <v>0</v>
      </c>
      <c r="Y7" s="17">
        <v>0</v>
      </c>
      <c r="Z7" s="16">
        <v>0</v>
      </c>
      <c r="AA7" s="5">
        <v>0</v>
      </c>
      <c r="AB7" s="5">
        <v>0</v>
      </c>
      <c r="AC7" s="17">
        <v>0</v>
      </c>
      <c r="AD7" s="5">
        <v>0</v>
      </c>
      <c r="AE7" s="5">
        <v>0</v>
      </c>
      <c r="AF7" s="5">
        <v>1</v>
      </c>
      <c r="AG7" s="5">
        <v>0</v>
      </c>
      <c r="AH7" s="16">
        <v>0</v>
      </c>
      <c r="AI7" s="5">
        <v>0</v>
      </c>
      <c r="AJ7" s="5">
        <v>0</v>
      </c>
      <c r="AK7" s="17">
        <v>0</v>
      </c>
    </row>
    <row r="8" spans="1:37" ht="12.75" x14ac:dyDescent="0.35">
      <c r="A8" s="5">
        <v>5</v>
      </c>
      <c r="B8" s="5">
        <v>0</v>
      </c>
      <c r="C8" s="5">
        <v>4</v>
      </c>
      <c r="D8" s="5">
        <v>1</v>
      </c>
      <c r="E8" s="5">
        <v>5.9</v>
      </c>
      <c r="F8" s="5">
        <v>60</v>
      </c>
      <c r="G8" s="5">
        <v>1</v>
      </c>
      <c r="H8" s="8" t="s">
        <v>42</v>
      </c>
      <c r="I8" s="8" t="s">
        <v>25</v>
      </c>
      <c r="J8" s="8" t="s">
        <v>26</v>
      </c>
      <c r="K8" s="14">
        <v>0.37847222222222221</v>
      </c>
      <c r="L8" s="14">
        <v>0.51041666666666663</v>
      </c>
      <c r="M8" s="18">
        <f t="shared" si="0"/>
        <v>0.13194444444444442</v>
      </c>
      <c r="N8" s="5">
        <f t="shared" si="1"/>
        <v>190</v>
      </c>
      <c r="O8" s="5">
        <v>20</v>
      </c>
      <c r="P8" s="5">
        <v>20</v>
      </c>
      <c r="Q8" s="8">
        <f t="shared" si="2"/>
        <v>1.0704727921498662</v>
      </c>
      <c r="R8" s="16">
        <v>4</v>
      </c>
      <c r="S8" s="5">
        <v>0</v>
      </c>
      <c r="T8" s="5">
        <v>0</v>
      </c>
      <c r="U8" s="17">
        <v>0</v>
      </c>
      <c r="V8" s="16">
        <v>2.5</v>
      </c>
      <c r="W8" s="5">
        <v>0</v>
      </c>
      <c r="X8" s="5">
        <v>0</v>
      </c>
      <c r="Y8" s="17">
        <v>0</v>
      </c>
      <c r="Z8" s="16">
        <v>0</v>
      </c>
      <c r="AA8" s="5">
        <v>0</v>
      </c>
      <c r="AB8" s="5">
        <v>0</v>
      </c>
      <c r="AC8" s="17">
        <v>0</v>
      </c>
      <c r="AD8" s="16">
        <v>0</v>
      </c>
      <c r="AE8" s="5">
        <v>1</v>
      </c>
      <c r="AF8" s="5">
        <v>0</v>
      </c>
      <c r="AG8" s="17">
        <v>0</v>
      </c>
      <c r="AH8" s="16">
        <v>0</v>
      </c>
      <c r="AI8" s="5">
        <v>0</v>
      </c>
      <c r="AJ8" s="5">
        <v>0</v>
      </c>
      <c r="AK8" s="17">
        <v>0</v>
      </c>
    </row>
    <row r="9" spans="1:37" ht="12.75" x14ac:dyDescent="0.35">
      <c r="A9" s="5">
        <v>6</v>
      </c>
      <c r="B9" s="5">
        <v>0</v>
      </c>
      <c r="C9" s="5">
        <v>4</v>
      </c>
      <c r="D9" s="5">
        <v>1</v>
      </c>
      <c r="E9" s="5">
        <v>5.6</v>
      </c>
      <c r="F9" s="5">
        <v>60</v>
      </c>
      <c r="G9" s="5">
        <v>1</v>
      </c>
      <c r="H9" s="8" t="s">
        <v>42</v>
      </c>
      <c r="I9" s="8" t="s">
        <v>25</v>
      </c>
      <c r="J9" s="8" t="s">
        <v>26</v>
      </c>
      <c r="K9" s="14">
        <v>0.52430555555555558</v>
      </c>
      <c r="L9" s="14">
        <v>0.64930555555555558</v>
      </c>
      <c r="M9" s="18">
        <f t="shared" si="0"/>
        <v>0.125</v>
      </c>
      <c r="N9" s="5">
        <f t="shared" si="1"/>
        <v>180</v>
      </c>
      <c r="O9" s="5">
        <v>5</v>
      </c>
      <c r="P9" s="5">
        <v>20</v>
      </c>
      <c r="Q9" s="8">
        <f t="shared" si="2"/>
        <v>1.1904761904761907</v>
      </c>
      <c r="R9" s="16">
        <v>8</v>
      </c>
      <c r="S9" s="5">
        <v>5</v>
      </c>
      <c r="T9" s="5">
        <v>4</v>
      </c>
      <c r="U9" s="17">
        <v>0</v>
      </c>
      <c r="V9" s="16">
        <v>2.5</v>
      </c>
      <c r="W9" s="5">
        <v>2.5</v>
      </c>
      <c r="X9" s="5">
        <v>2.5</v>
      </c>
      <c r="Y9" s="17">
        <v>0</v>
      </c>
      <c r="Z9" s="16">
        <v>0</v>
      </c>
      <c r="AA9" s="5">
        <v>0</v>
      </c>
      <c r="AB9" s="5">
        <v>0</v>
      </c>
      <c r="AC9" s="17">
        <v>0</v>
      </c>
      <c r="AD9" s="16">
        <v>0</v>
      </c>
      <c r="AE9" s="5">
        <v>0</v>
      </c>
      <c r="AF9" s="5">
        <v>0</v>
      </c>
      <c r="AG9" s="17">
        <v>0</v>
      </c>
      <c r="AH9" s="16">
        <v>0</v>
      </c>
      <c r="AI9" s="5">
        <v>0</v>
      </c>
      <c r="AJ9" s="5">
        <v>0</v>
      </c>
      <c r="AK9" s="17">
        <v>0</v>
      </c>
    </row>
    <row r="10" spans="1:37" ht="12.75" x14ac:dyDescent="0.35">
      <c r="A10" s="5">
        <v>7</v>
      </c>
      <c r="B10" s="5">
        <v>0</v>
      </c>
      <c r="C10" s="5">
        <v>11</v>
      </c>
      <c r="D10" s="5">
        <v>2</v>
      </c>
      <c r="E10" s="5">
        <v>9</v>
      </c>
      <c r="F10" s="5">
        <v>68</v>
      </c>
      <c r="G10" s="5">
        <v>0</v>
      </c>
      <c r="H10" s="8">
        <v>0</v>
      </c>
      <c r="I10" s="8" t="s">
        <v>35</v>
      </c>
      <c r="J10" s="8" t="s">
        <v>36</v>
      </c>
      <c r="K10" s="14">
        <v>0.39583333333333331</v>
      </c>
      <c r="L10" s="14">
        <v>0.4375</v>
      </c>
      <c r="M10" s="18">
        <f t="shared" si="0"/>
        <v>4.1666666666666685E-2</v>
      </c>
      <c r="N10" s="5">
        <f t="shared" si="1"/>
        <v>60</v>
      </c>
      <c r="O10" s="5">
        <v>1</v>
      </c>
      <c r="P10" s="5">
        <v>10</v>
      </c>
      <c r="Q10" s="8">
        <f t="shared" si="2"/>
        <v>1.1111111111111112</v>
      </c>
      <c r="R10" s="16">
        <v>0</v>
      </c>
      <c r="S10" s="5">
        <v>0</v>
      </c>
      <c r="T10" s="5">
        <v>0</v>
      </c>
      <c r="U10" s="17">
        <v>0</v>
      </c>
      <c r="V10" s="16">
        <v>0</v>
      </c>
      <c r="W10" s="5">
        <v>0</v>
      </c>
      <c r="X10" s="5">
        <v>0</v>
      </c>
      <c r="Y10" s="17">
        <v>0</v>
      </c>
      <c r="Z10" s="16">
        <v>0</v>
      </c>
      <c r="AA10" s="5">
        <v>0</v>
      </c>
      <c r="AB10" s="5">
        <v>0</v>
      </c>
      <c r="AC10" s="17">
        <v>0</v>
      </c>
      <c r="AD10" s="16">
        <v>1</v>
      </c>
      <c r="AE10" s="5">
        <v>0</v>
      </c>
      <c r="AF10" s="5">
        <v>0</v>
      </c>
      <c r="AG10" s="17">
        <v>0</v>
      </c>
      <c r="AH10" s="16">
        <v>0</v>
      </c>
      <c r="AI10" s="5">
        <v>0</v>
      </c>
      <c r="AJ10" s="5">
        <v>0</v>
      </c>
      <c r="AK10" s="17">
        <v>0</v>
      </c>
    </row>
    <row r="11" spans="1:37" ht="12.75" x14ac:dyDescent="0.35">
      <c r="A11" s="5">
        <v>8</v>
      </c>
      <c r="B11" s="5">
        <v>0</v>
      </c>
      <c r="C11" s="5">
        <v>3</v>
      </c>
      <c r="D11" s="5">
        <v>1</v>
      </c>
      <c r="E11" s="5">
        <v>4.0999999999999996</v>
      </c>
      <c r="F11" s="5">
        <v>51</v>
      </c>
      <c r="G11" s="5">
        <v>1</v>
      </c>
      <c r="H11" s="8" t="s">
        <v>43</v>
      </c>
      <c r="I11" s="8" t="s">
        <v>29</v>
      </c>
      <c r="J11" s="8" t="s">
        <v>26</v>
      </c>
      <c r="K11" s="14">
        <v>0.375</v>
      </c>
      <c r="L11" s="14">
        <v>0.4861111111111111</v>
      </c>
      <c r="M11" s="18">
        <f t="shared" si="0"/>
        <v>0.1111111111111111</v>
      </c>
      <c r="N11" s="5">
        <f t="shared" si="1"/>
        <v>160</v>
      </c>
      <c r="O11" s="5">
        <v>5</v>
      </c>
      <c r="P11" s="5">
        <v>12.5</v>
      </c>
      <c r="Q11" s="8">
        <f t="shared" si="2"/>
        <v>1.1432926829268293</v>
      </c>
      <c r="R11" s="16">
        <v>3</v>
      </c>
      <c r="S11" s="5">
        <v>2</v>
      </c>
      <c r="T11" s="5">
        <v>0</v>
      </c>
      <c r="U11" s="17">
        <v>0</v>
      </c>
      <c r="V11" s="16">
        <v>0</v>
      </c>
      <c r="W11" s="5">
        <v>0</v>
      </c>
      <c r="X11" s="5">
        <v>0</v>
      </c>
      <c r="Y11" s="17">
        <v>0</v>
      </c>
      <c r="Z11" s="16">
        <v>0</v>
      </c>
      <c r="AA11" s="5">
        <v>0</v>
      </c>
      <c r="AB11" s="5">
        <v>0</v>
      </c>
      <c r="AC11" s="17">
        <v>0</v>
      </c>
      <c r="AD11" s="16">
        <v>0</v>
      </c>
      <c r="AE11" s="5">
        <v>1</v>
      </c>
      <c r="AF11" s="5">
        <v>1</v>
      </c>
      <c r="AG11" s="17">
        <v>0</v>
      </c>
      <c r="AH11" s="16">
        <v>0</v>
      </c>
      <c r="AI11" s="5">
        <v>0</v>
      </c>
      <c r="AJ11" s="5">
        <v>0</v>
      </c>
      <c r="AK11" s="17">
        <v>0</v>
      </c>
    </row>
    <row r="12" spans="1:37" ht="12.75" x14ac:dyDescent="0.35">
      <c r="A12" s="5">
        <v>9</v>
      </c>
      <c r="B12" s="5">
        <v>1</v>
      </c>
      <c r="C12" s="5">
        <v>0</v>
      </c>
      <c r="D12" s="5">
        <v>2</v>
      </c>
      <c r="E12" s="5">
        <v>8</v>
      </c>
      <c r="F12" s="5">
        <v>70</v>
      </c>
      <c r="G12" s="5">
        <v>0</v>
      </c>
      <c r="H12" s="8">
        <v>0</v>
      </c>
      <c r="I12" s="8" t="s">
        <v>29</v>
      </c>
      <c r="J12" s="8" t="s">
        <v>30</v>
      </c>
      <c r="K12" s="14">
        <v>0.51041666666666663</v>
      </c>
      <c r="L12" s="14">
        <v>0.61458333333333337</v>
      </c>
      <c r="M12" s="18">
        <f t="shared" si="0"/>
        <v>0.10416666666666674</v>
      </c>
      <c r="N12" s="5">
        <f t="shared" si="1"/>
        <v>150</v>
      </c>
      <c r="O12" s="5">
        <v>10</v>
      </c>
      <c r="P12" s="5">
        <v>23</v>
      </c>
      <c r="Q12" s="8">
        <f t="shared" si="2"/>
        <v>1.1499999999999999</v>
      </c>
      <c r="R12" s="16">
        <v>6</v>
      </c>
      <c r="S12" s="5">
        <v>6</v>
      </c>
      <c r="T12" s="5">
        <v>5</v>
      </c>
      <c r="U12" s="17">
        <v>2</v>
      </c>
      <c r="V12" s="16">
        <v>4</v>
      </c>
      <c r="W12" s="5">
        <v>4</v>
      </c>
      <c r="X12" s="5">
        <v>4</v>
      </c>
      <c r="Y12" s="17">
        <v>0</v>
      </c>
      <c r="Z12" s="16">
        <v>0</v>
      </c>
      <c r="AA12" s="5">
        <v>0</v>
      </c>
      <c r="AB12" s="5">
        <v>0</v>
      </c>
      <c r="AC12" s="17">
        <v>0</v>
      </c>
      <c r="AD12" s="16">
        <v>0</v>
      </c>
      <c r="AE12" s="5">
        <v>0</v>
      </c>
      <c r="AF12" s="5">
        <v>0</v>
      </c>
      <c r="AG12" s="17">
        <v>0</v>
      </c>
      <c r="AH12" s="16">
        <v>0</v>
      </c>
      <c r="AI12" s="5">
        <v>0</v>
      </c>
      <c r="AJ12" s="5">
        <v>0</v>
      </c>
      <c r="AK12" s="17">
        <v>0</v>
      </c>
    </row>
    <row r="13" spans="1:37" ht="12.75" x14ac:dyDescent="0.35">
      <c r="A13" s="5">
        <v>10</v>
      </c>
      <c r="B13" s="5">
        <v>0</v>
      </c>
      <c r="C13" s="5">
        <v>5</v>
      </c>
      <c r="D13" s="5">
        <v>1</v>
      </c>
      <c r="E13" s="5">
        <v>6</v>
      </c>
      <c r="F13" s="5">
        <v>57</v>
      </c>
      <c r="G13" s="5">
        <v>1</v>
      </c>
      <c r="H13" s="8" t="s">
        <v>43</v>
      </c>
      <c r="I13" s="8" t="s">
        <v>25</v>
      </c>
      <c r="J13" s="8" t="s">
        <v>26</v>
      </c>
      <c r="K13" s="14">
        <v>0.38541666666666669</v>
      </c>
      <c r="L13" s="14">
        <v>0.50694444444444442</v>
      </c>
      <c r="M13" s="18">
        <f t="shared" si="0"/>
        <v>0.12152777777777773</v>
      </c>
      <c r="N13" s="5">
        <f t="shared" si="1"/>
        <v>175</v>
      </c>
      <c r="O13" s="5">
        <v>3</v>
      </c>
      <c r="P13" s="5">
        <v>9</v>
      </c>
      <c r="Q13" s="8">
        <f t="shared" si="2"/>
        <v>0.51428571428571435</v>
      </c>
      <c r="R13" s="16">
        <v>0</v>
      </c>
      <c r="S13" s="5">
        <v>7</v>
      </c>
      <c r="T13" s="5">
        <v>2</v>
      </c>
      <c r="U13" s="17">
        <v>0</v>
      </c>
      <c r="V13" s="16">
        <v>0</v>
      </c>
      <c r="W13" s="5">
        <v>2</v>
      </c>
      <c r="X13" s="5">
        <v>0</v>
      </c>
      <c r="Y13" s="17">
        <v>0</v>
      </c>
      <c r="Z13" s="16">
        <v>0</v>
      </c>
      <c r="AA13" s="5">
        <v>0</v>
      </c>
      <c r="AB13" s="5">
        <v>0</v>
      </c>
      <c r="AC13" s="17">
        <v>0</v>
      </c>
      <c r="AD13" s="16">
        <v>2</v>
      </c>
      <c r="AE13" s="5">
        <v>0</v>
      </c>
      <c r="AF13" s="5">
        <v>1</v>
      </c>
      <c r="AG13" s="17">
        <v>0</v>
      </c>
      <c r="AH13" s="16">
        <v>0</v>
      </c>
      <c r="AI13" s="5">
        <v>0</v>
      </c>
      <c r="AJ13" s="5">
        <v>0</v>
      </c>
      <c r="AK13" s="17">
        <v>0</v>
      </c>
    </row>
    <row r="14" spans="1:37" ht="12.75" x14ac:dyDescent="0.35">
      <c r="A14" s="5">
        <v>11</v>
      </c>
      <c r="B14" s="5">
        <v>0</v>
      </c>
      <c r="C14" s="5">
        <v>3</v>
      </c>
      <c r="D14" s="5">
        <v>1</v>
      </c>
      <c r="E14" s="5">
        <v>5.7</v>
      </c>
      <c r="F14" s="5">
        <v>59</v>
      </c>
      <c r="G14" s="5">
        <v>0</v>
      </c>
      <c r="H14" s="8">
        <v>0</v>
      </c>
      <c r="I14" s="8" t="s">
        <v>25</v>
      </c>
      <c r="J14" s="8" t="s">
        <v>26</v>
      </c>
      <c r="K14" s="14">
        <v>0.38194444444444442</v>
      </c>
      <c r="L14" s="14">
        <v>0.5</v>
      </c>
      <c r="M14" s="18">
        <f t="shared" si="0"/>
        <v>0.11805555555555558</v>
      </c>
      <c r="N14" s="5">
        <f t="shared" si="1"/>
        <v>170</v>
      </c>
      <c r="O14" s="5">
        <v>2</v>
      </c>
      <c r="P14" s="5">
        <v>7.5</v>
      </c>
      <c r="Q14" s="8">
        <f t="shared" si="2"/>
        <v>0.46439628482972128</v>
      </c>
      <c r="R14" s="16">
        <v>8</v>
      </c>
      <c r="S14" s="5">
        <v>5</v>
      </c>
      <c r="T14" s="5">
        <v>2</v>
      </c>
      <c r="U14" s="17">
        <v>1</v>
      </c>
      <c r="V14" s="16">
        <v>5</v>
      </c>
      <c r="W14" s="5">
        <v>2.5</v>
      </c>
      <c r="X14" s="5">
        <v>0</v>
      </c>
      <c r="Y14" s="17">
        <v>0</v>
      </c>
      <c r="Z14" s="16">
        <v>0</v>
      </c>
      <c r="AA14" s="5">
        <v>0</v>
      </c>
      <c r="AB14" s="5">
        <v>0</v>
      </c>
      <c r="AC14" s="17">
        <v>0</v>
      </c>
      <c r="AD14" s="16">
        <v>0</v>
      </c>
      <c r="AE14" s="5">
        <v>0</v>
      </c>
      <c r="AF14" s="5">
        <v>0</v>
      </c>
      <c r="AG14" s="17">
        <v>0</v>
      </c>
      <c r="AH14" s="16">
        <v>0</v>
      </c>
      <c r="AI14" s="5">
        <v>0</v>
      </c>
      <c r="AJ14" s="5">
        <v>0</v>
      </c>
      <c r="AK14" s="17">
        <v>0</v>
      </c>
    </row>
    <row r="15" spans="1:37" ht="12.75" x14ac:dyDescent="0.35">
      <c r="A15" s="5">
        <v>12</v>
      </c>
      <c r="B15" s="5">
        <v>0</v>
      </c>
      <c r="C15" s="5">
        <v>5</v>
      </c>
      <c r="D15" s="5">
        <v>2</v>
      </c>
      <c r="E15" s="5">
        <v>8</v>
      </c>
      <c r="F15" s="5">
        <v>64</v>
      </c>
      <c r="G15" s="5">
        <v>0</v>
      </c>
      <c r="H15" s="8">
        <v>0</v>
      </c>
      <c r="I15" s="8" t="s">
        <v>25</v>
      </c>
      <c r="J15" s="8" t="s">
        <v>26</v>
      </c>
      <c r="K15" s="14">
        <v>0.3888888888888889</v>
      </c>
      <c r="L15" s="14">
        <v>0.48958333333333331</v>
      </c>
      <c r="M15" s="18">
        <f t="shared" si="0"/>
        <v>0.10069444444444442</v>
      </c>
      <c r="N15" s="5">
        <f t="shared" si="1"/>
        <v>145</v>
      </c>
      <c r="O15" s="5">
        <v>10</v>
      </c>
      <c r="P15" s="5">
        <v>25</v>
      </c>
      <c r="Q15" s="8">
        <f t="shared" si="2"/>
        <v>1.2931034482758621</v>
      </c>
      <c r="R15" s="16">
        <v>3</v>
      </c>
      <c r="S15" s="5">
        <v>0</v>
      </c>
      <c r="T15" s="5">
        <v>0</v>
      </c>
      <c r="U15" s="17">
        <v>0</v>
      </c>
      <c r="V15" s="16">
        <v>0</v>
      </c>
      <c r="W15" s="5">
        <v>0</v>
      </c>
      <c r="X15" s="5">
        <v>0</v>
      </c>
      <c r="Y15" s="17">
        <v>0</v>
      </c>
      <c r="Z15" s="16">
        <v>0</v>
      </c>
      <c r="AA15" s="5">
        <v>0</v>
      </c>
      <c r="AB15" s="5">
        <v>0</v>
      </c>
      <c r="AC15" s="17">
        <v>0</v>
      </c>
      <c r="AD15" s="16">
        <v>0</v>
      </c>
      <c r="AE15" s="5">
        <v>1</v>
      </c>
      <c r="AF15" s="5">
        <v>0</v>
      </c>
      <c r="AG15" s="17">
        <v>0</v>
      </c>
      <c r="AH15" s="16">
        <v>0</v>
      </c>
      <c r="AI15" s="5">
        <v>0</v>
      </c>
      <c r="AJ15" s="5">
        <v>0</v>
      </c>
      <c r="AK15" s="17">
        <v>0</v>
      </c>
    </row>
    <row r="16" spans="1:37" ht="12.75" x14ac:dyDescent="0.35">
      <c r="A16" s="5">
        <v>13</v>
      </c>
      <c r="B16" s="5">
        <v>0</v>
      </c>
      <c r="C16" s="5">
        <v>3</v>
      </c>
      <c r="D16" s="5">
        <v>1</v>
      </c>
      <c r="E16" s="5">
        <v>5.7</v>
      </c>
      <c r="F16" s="5">
        <v>63</v>
      </c>
      <c r="G16" s="5">
        <v>0</v>
      </c>
      <c r="H16" s="8">
        <v>0</v>
      </c>
      <c r="I16" s="8" t="s">
        <v>25</v>
      </c>
      <c r="J16" s="8" t="s">
        <v>26</v>
      </c>
      <c r="K16" s="14">
        <v>0.39583333333333331</v>
      </c>
      <c r="L16" s="14">
        <v>0.4513888888888889</v>
      </c>
      <c r="M16" s="18">
        <f t="shared" si="0"/>
        <v>5.555555555555558E-2</v>
      </c>
      <c r="N16" s="5">
        <f t="shared" si="1"/>
        <v>80</v>
      </c>
      <c r="O16" s="5">
        <v>10</v>
      </c>
      <c r="P16" s="5">
        <v>8</v>
      </c>
      <c r="Q16" s="8">
        <f t="shared" si="2"/>
        <v>1.0526315789473684</v>
      </c>
      <c r="R16" s="16">
        <v>2</v>
      </c>
      <c r="S16" s="5">
        <v>0</v>
      </c>
      <c r="T16" s="5">
        <v>0</v>
      </c>
      <c r="U16" s="17">
        <v>0</v>
      </c>
      <c r="V16" s="16">
        <v>0</v>
      </c>
      <c r="W16" s="5">
        <v>0</v>
      </c>
      <c r="X16" s="5">
        <v>0</v>
      </c>
      <c r="Y16" s="17">
        <v>0</v>
      </c>
      <c r="Z16" s="5">
        <v>0</v>
      </c>
      <c r="AA16" s="5">
        <v>0</v>
      </c>
      <c r="AB16" s="5">
        <v>0</v>
      </c>
      <c r="AC16" s="5">
        <v>0</v>
      </c>
      <c r="AD16" s="16">
        <v>0</v>
      </c>
      <c r="AE16" s="5">
        <v>1</v>
      </c>
      <c r="AF16" s="5">
        <v>0</v>
      </c>
      <c r="AG16" s="17">
        <v>0</v>
      </c>
      <c r="AH16" s="16">
        <v>0</v>
      </c>
      <c r="AI16" s="5">
        <v>0</v>
      </c>
      <c r="AJ16" s="5">
        <v>0</v>
      </c>
      <c r="AK16" s="17">
        <v>0</v>
      </c>
    </row>
    <row r="17" spans="1:37" ht="12.75" x14ac:dyDescent="0.35">
      <c r="A17" s="5">
        <v>14</v>
      </c>
      <c r="B17" s="5">
        <v>2</v>
      </c>
      <c r="C17" s="5">
        <v>0</v>
      </c>
      <c r="D17" s="5">
        <v>1</v>
      </c>
      <c r="E17" s="5">
        <v>9.8000000000000007</v>
      </c>
      <c r="F17" s="5">
        <v>66</v>
      </c>
      <c r="G17" s="5">
        <v>0</v>
      </c>
      <c r="H17" s="8">
        <v>0</v>
      </c>
      <c r="I17" s="8" t="s">
        <v>25</v>
      </c>
      <c r="J17" s="8" t="s">
        <v>26</v>
      </c>
      <c r="K17" s="14">
        <v>0.38541666666666669</v>
      </c>
      <c r="L17" s="14">
        <v>0.50694444444444442</v>
      </c>
      <c r="M17" s="18">
        <f t="shared" si="0"/>
        <v>0.12152777777777773</v>
      </c>
      <c r="N17" s="5">
        <f t="shared" si="1"/>
        <v>175</v>
      </c>
      <c r="O17" s="5">
        <v>20</v>
      </c>
      <c r="P17" s="5">
        <v>30</v>
      </c>
      <c r="Q17" s="8">
        <f t="shared" si="2"/>
        <v>1.0495626822157436</v>
      </c>
      <c r="R17" s="16">
        <v>7</v>
      </c>
      <c r="S17" s="5">
        <v>5</v>
      </c>
      <c r="T17" s="5">
        <v>0</v>
      </c>
      <c r="U17" s="17">
        <v>0</v>
      </c>
      <c r="V17" s="16">
        <v>5</v>
      </c>
      <c r="W17" s="5">
        <v>5</v>
      </c>
      <c r="X17" s="5">
        <v>0</v>
      </c>
      <c r="Y17" s="17">
        <v>0</v>
      </c>
      <c r="Z17" s="5">
        <v>0</v>
      </c>
      <c r="AA17" s="5">
        <v>0</v>
      </c>
      <c r="AB17" s="5">
        <v>0</v>
      </c>
      <c r="AC17" s="5">
        <v>0</v>
      </c>
      <c r="AD17" s="16">
        <v>0</v>
      </c>
      <c r="AE17" s="5">
        <v>0</v>
      </c>
      <c r="AF17" s="5">
        <v>0</v>
      </c>
      <c r="AG17" s="17">
        <v>0</v>
      </c>
      <c r="AH17" s="5">
        <v>0</v>
      </c>
      <c r="AI17" s="5">
        <v>0</v>
      </c>
      <c r="AJ17" s="5">
        <v>0</v>
      </c>
      <c r="AK17" s="17">
        <v>0</v>
      </c>
    </row>
    <row r="18" spans="1:37" ht="12.75" x14ac:dyDescent="0.35">
      <c r="A18" s="5">
        <v>15</v>
      </c>
      <c r="B18" s="5">
        <v>0</v>
      </c>
      <c r="C18" s="5">
        <v>56</v>
      </c>
      <c r="D18" s="5">
        <v>2</v>
      </c>
      <c r="E18" s="5">
        <v>7.9</v>
      </c>
      <c r="F18" s="5">
        <v>62</v>
      </c>
      <c r="G18" s="5">
        <v>0</v>
      </c>
      <c r="H18" s="8">
        <v>0</v>
      </c>
      <c r="I18" s="8" t="s">
        <v>25</v>
      </c>
      <c r="J18" s="8" t="s">
        <v>26</v>
      </c>
      <c r="K18" s="14">
        <v>0.38194444444444442</v>
      </c>
      <c r="L18" s="14">
        <v>0.49305555555555558</v>
      </c>
      <c r="M18" s="18">
        <f t="shared" si="0"/>
        <v>0.11111111111111116</v>
      </c>
      <c r="N18" s="5">
        <f t="shared" si="1"/>
        <v>160</v>
      </c>
      <c r="O18" s="5">
        <v>5</v>
      </c>
      <c r="P18" s="5">
        <v>10</v>
      </c>
      <c r="Q18" s="8">
        <f t="shared" si="2"/>
        <v>0.47468354430379739</v>
      </c>
      <c r="R18" s="16">
        <v>8</v>
      </c>
      <c r="S18" s="5">
        <v>4</v>
      </c>
      <c r="T18" s="5">
        <v>0</v>
      </c>
      <c r="U18" s="17">
        <v>0</v>
      </c>
      <c r="V18" s="16">
        <v>5</v>
      </c>
      <c r="W18" s="5">
        <v>5</v>
      </c>
      <c r="X18" s="5">
        <v>0</v>
      </c>
      <c r="Y18" s="17">
        <v>0</v>
      </c>
      <c r="Z18" s="5">
        <v>0</v>
      </c>
      <c r="AA18" s="5">
        <v>0</v>
      </c>
      <c r="AB18" s="5">
        <v>0</v>
      </c>
      <c r="AC18" s="5">
        <v>0</v>
      </c>
      <c r="AD18" s="16">
        <v>0</v>
      </c>
      <c r="AE18" s="5">
        <v>0</v>
      </c>
      <c r="AF18" s="5">
        <v>0</v>
      </c>
      <c r="AG18" s="17">
        <v>0</v>
      </c>
      <c r="AH18" s="5">
        <v>0</v>
      </c>
      <c r="AI18" s="5">
        <v>0</v>
      </c>
      <c r="AJ18" s="5">
        <v>0</v>
      </c>
      <c r="AK18" s="17">
        <v>0</v>
      </c>
    </row>
    <row r="19" spans="1:37" ht="12.75" x14ac:dyDescent="0.35">
      <c r="A19" s="5">
        <v>16</v>
      </c>
      <c r="B19" s="5">
        <v>1</v>
      </c>
      <c r="C19" s="5">
        <v>6</v>
      </c>
      <c r="D19" s="5">
        <v>2</v>
      </c>
      <c r="E19" s="5">
        <v>10</v>
      </c>
      <c r="F19" s="5">
        <v>72</v>
      </c>
      <c r="G19" s="5">
        <v>0</v>
      </c>
      <c r="H19" s="8">
        <v>0</v>
      </c>
      <c r="I19" s="8" t="s">
        <v>44</v>
      </c>
      <c r="J19" s="8" t="s">
        <v>45</v>
      </c>
      <c r="K19" s="14">
        <v>0.37847222222222221</v>
      </c>
      <c r="L19" s="14">
        <v>0.44791666666666669</v>
      </c>
      <c r="M19" s="18">
        <f t="shared" si="0"/>
        <v>6.9444444444444475E-2</v>
      </c>
      <c r="N19" s="5">
        <f t="shared" si="1"/>
        <v>100</v>
      </c>
      <c r="O19" s="5">
        <v>1</v>
      </c>
      <c r="P19" s="5">
        <v>10</v>
      </c>
      <c r="Q19" s="8">
        <f t="shared" si="2"/>
        <v>0.6</v>
      </c>
      <c r="R19" s="16">
        <v>5</v>
      </c>
      <c r="S19" s="5">
        <v>0</v>
      </c>
      <c r="T19" s="5">
        <v>0</v>
      </c>
      <c r="U19" s="17">
        <v>0</v>
      </c>
      <c r="V19" s="16">
        <v>5</v>
      </c>
      <c r="W19" s="5">
        <v>0</v>
      </c>
      <c r="X19" s="5">
        <v>0</v>
      </c>
      <c r="Y19" s="17">
        <v>0</v>
      </c>
      <c r="Z19" s="5">
        <v>0</v>
      </c>
      <c r="AA19" s="5">
        <v>0</v>
      </c>
      <c r="AB19" s="5">
        <v>0</v>
      </c>
      <c r="AC19" s="5">
        <v>0</v>
      </c>
      <c r="AD19" s="16">
        <v>0</v>
      </c>
      <c r="AE19" s="5">
        <v>1</v>
      </c>
      <c r="AF19" s="5">
        <v>0</v>
      </c>
      <c r="AG19" s="17">
        <v>0</v>
      </c>
      <c r="AH19" s="5">
        <v>0</v>
      </c>
      <c r="AI19" s="5">
        <v>0</v>
      </c>
      <c r="AJ19" s="5">
        <v>0</v>
      </c>
      <c r="AK19" s="17">
        <v>0</v>
      </c>
    </row>
    <row r="20" spans="1:37" ht="12.75" x14ac:dyDescent="0.35">
      <c r="A20" s="5">
        <v>17</v>
      </c>
      <c r="B20" s="5">
        <v>0</v>
      </c>
      <c r="C20" s="5">
        <v>6</v>
      </c>
      <c r="D20" s="5">
        <v>2</v>
      </c>
      <c r="E20" s="5">
        <v>6</v>
      </c>
      <c r="F20" s="5">
        <v>60</v>
      </c>
      <c r="G20" s="5">
        <v>0</v>
      </c>
      <c r="H20" s="8">
        <v>0</v>
      </c>
      <c r="I20" s="8" t="s">
        <v>25</v>
      </c>
      <c r="J20" s="8" t="s">
        <v>26</v>
      </c>
      <c r="K20" s="14">
        <v>0.375</v>
      </c>
      <c r="L20" s="14">
        <v>0.46527777777777779</v>
      </c>
      <c r="M20" s="18">
        <f t="shared" si="0"/>
        <v>9.027777777777779E-2</v>
      </c>
      <c r="N20" s="5">
        <f t="shared" si="1"/>
        <v>130</v>
      </c>
      <c r="O20" s="5">
        <v>2</v>
      </c>
      <c r="P20" s="5">
        <v>10</v>
      </c>
      <c r="Q20" s="8">
        <f t="shared" si="2"/>
        <v>0.76923076923076927</v>
      </c>
      <c r="R20" s="16">
        <v>10</v>
      </c>
      <c r="S20" s="5">
        <v>0</v>
      </c>
      <c r="T20" s="5">
        <v>0</v>
      </c>
      <c r="U20" s="17">
        <v>0</v>
      </c>
      <c r="V20" s="16">
        <v>5</v>
      </c>
      <c r="W20" s="5">
        <v>0</v>
      </c>
      <c r="X20" s="5">
        <v>0</v>
      </c>
      <c r="Y20" s="17">
        <v>0</v>
      </c>
      <c r="Z20" s="5">
        <v>0</v>
      </c>
      <c r="AA20" s="5">
        <v>0</v>
      </c>
      <c r="AB20" s="5">
        <v>0</v>
      </c>
      <c r="AC20" s="17">
        <v>0</v>
      </c>
      <c r="AD20" s="5">
        <v>0</v>
      </c>
      <c r="AE20" s="5">
        <v>2</v>
      </c>
      <c r="AF20" s="5">
        <v>1</v>
      </c>
      <c r="AG20" s="17">
        <v>0</v>
      </c>
      <c r="AH20" s="5">
        <v>0</v>
      </c>
      <c r="AI20" s="5">
        <v>0</v>
      </c>
      <c r="AJ20" s="5">
        <v>0</v>
      </c>
      <c r="AK20" s="17">
        <v>0</v>
      </c>
    </row>
    <row r="21" spans="1:37" ht="12.75" x14ac:dyDescent="0.35">
      <c r="A21" s="5">
        <v>18</v>
      </c>
      <c r="B21" s="5">
        <v>0</v>
      </c>
      <c r="C21" s="5">
        <v>5</v>
      </c>
      <c r="D21" s="5">
        <v>1</v>
      </c>
      <c r="E21" s="5">
        <v>7.3</v>
      </c>
      <c r="F21" s="5">
        <v>67</v>
      </c>
      <c r="G21" s="5">
        <v>0</v>
      </c>
      <c r="H21" s="8">
        <v>0</v>
      </c>
      <c r="I21" s="8" t="s">
        <v>25</v>
      </c>
      <c r="J21" s="8" t="s">
        <v>26</v>
      </c>
      <c r="K21" s="14">
        <v>0.38541666666666669</v>
      </c>
      <c r="L21" s="14">
        <v>0.48958333333333331</v>
      </c>
      <c r="M21" s="18">
        <f t="shared" si="0"/>
        <v>0.10416666666666663</v>
      </c>
      <c r="N21" s="5">
        <f t="shared" si="1"/>
        <v>150</v>
      </c>
      <c r="O21" s="5">
        <v>10</v>
      </c>
      <c r="P21" s="5">
        <v>10</v>
      </c>
      <c r="Q21" s="8">
        <f t="shared" si="2"/>
        <v>0.54794520547945202</v>
      </c>
      <c r="R21" s="16">
        <v>8</v>
      </c>
      <c r="S21" s="5">
        <v>2</v>
      </c>
      <c r="T21" s="5">
        <v>0</v>
      </c>
      <c r="U21" s="17">
        <v>0</v>
      </c>
      <c r="V21" s="16">
        <v>3</v>
      </c>
      <c r="W21" s="5">
        <v>0</v>
      </c>
      <c r="X21" s="5">
        <v>0</v>
      </c>
      <c r="Y21" s="17">
        <v>0</v>
      </c>
      <c r="Z21" s="16">
        <v>0</v>
      </c>
      <c r="AA21" s="5">
        <v>0</v>
      </c>
      <c r="AB21" s="5">
        <v>0</v>
      </c>
      <c r="AC21" s="17">
        <v>0</v>
      </c>
      <c r="AD21" s="16">
        <v>0</v>
      </c>
      <c r="AE21" s="5">
        <v>1</v>
      </c>
      <c r="AF21" s="5">
        <v>0</v>
      </c>
      <c r="AG21" s="17">
        <v>0</v>
      </c>
      <c r="AH21" s="16">
        <v>0</v>
      </c>
      <c r="AI21" s="5">
        <v>0</v>
      </c>
      <c r="AJ21" s="5">
        <v>0</v>
      </c>
      <c r="AK21" s="17">
        <v>0</v>
      </c>
    </row>
    <row r="22" spans="1:37" ht="12.75" x14ac:dyDescent="0.35">
      <c r="A22" s="5">
        <v>19</v>
      </c>
      <c r="B22" s="5">
        <v>1</v>
      </c>
      <c r="C22" s="5">
        <v>1</v>
      </c>
      <c r="D22" s="5">
        <v>1</v>
      </c>
      <c r="E22" s="5">
        <v>9.6</v>
      </c>
      <c r="F22" s="5">
        <v>75</v>
      </c>
      <c r="G22" s="5">
        <v>0</v>
      </c>
      <c r="H22" s="8">
        <v>0</v>
      </c>
      <c r="I22" s="8" t="s">
        <v>29</v>
      </c>
      <c r="J22" s="8" t="s">
        <v>30</v>
      </c>
      <c r="K22" s="14">
        <v>0.54166666666666663</v>
      </c>
      <c r="L22" s="14">
        <v>0.70833333333333337</v>
      </c>
      <c r="M22" s="18">
        <f t="shared" si="0"/>
        <v>0.16666666666666674</v>
      </c>
      <c r="N22" s="5">
        <f t="shared" si="1"/>
        <v>240</v>
      </c>
      <c r="O22" s="5">
        <v>80</v>
      </c>
      <c r="P22" s="5">
        <v>30</v>
      </c>
      <c r="Q22" s="8">
        <f t="shared" si="2"/>
        <v>0.78125</v>
      </c>
      <c r="R22" s="16">
        <v>10</v>
      </c>
      <c r="S22" s="5">
        <v>1</v>
      </c>
      <c r="T22" s="5">
        <v>0</v>
      </c>
      <c r="U22" s="17">
        <v>0</v>
      </c>
      <c r="V22" s="16">
        <v>5</v>
      </c>
      <c r="W22" s="5">
        <v>0</v>
      </c>
      <c r="X22" s="5">
        <v>0</v>
      </c>
      <c r="Y22" s="17">
        <v>0</v>
      </c>
      <c r="Z22" s="16">
        <v>0</v>
      </c>
      <c r="AA22" s="5">
        <v>0</v>
      </c>
      <c r="AB22" s="5">
        <v>0</v>
      </c>
      <c r="AC22" s="17">
        <v>0</v>
      </c>
      <c r="AD22" s="16">
        <v>0</v>
      </c>
      <c r="AE22" s="5">
        <v>1</v>
      </c>
      <c r="AF22" s="5">
        <v>0</v>
      </c>
      <c r="AG22" s="17">
        <v>0</v>
      </c>
      <c r="AH22" s="16">
        <v>0</v>
      </c>
      <c r="AI22" s="5">
        <v>0</v>
      </c>
      <c r="AJ22" s="5">
        <v>0</v>
      </c>
      <c r="AK22" s="17">
        <v>0</v>
      </c>
    </row>
    <row r="23" spans="1:37" ht="12.75" x14ac:dyDescent="0.35">
      <c r="A23" s="5">
        <v>20</v>
      </c>
      <c r="B23" s="5">
        <v>1</v>
      </c>
      <c r="C23" s="5">
        <v>1</v>
      </c>
      <c r="D23" s="5">
        <v>1</v>
      </c>
      <c r="E23" s="5">
        <v>9.6</v>
      </c>
      <c r="F23" s="5">
        <v>75</v>
      </c>
      <c r="G23" s="5">
        <v>0</v>
      </c>
      <c r="H23" s="8">
        <v>0</v>
      </c>
      <c r="I23" s="8" t="s">
        <v>29</v>
      </c>
      <c r="J23" s="8" t="s">
        <v>30</v>
      </c>
      <c r="K23" s="14">
        <v>0.375</v>
      </c>
      <c r="L23" s="14">
        <v>0.52083333333333337</v>
      </c>
      <c r="M23" s="18">
        <f t="shared" si="0"/>
        <v>0.14583333333333337</v>
      </c>
      <c r="N23" s="5">
        <f t="shared" si="1"/>
        <v>210</v>
      </c>
      <c r="O23" s="5">
        <v>80</v>
      </c>
      <c r="P23" s="5">
        <v>40</v>
      </c>
      <c r="Q23" s="8">
        <f t="shared" si="2"/>
        <v>1.1904761904761907</v>
      </c>
      <c r="R23" s="16">
        <v>7</v>
      </c>
      <c r="S23" s="5">
        <v>5</v>
      </c>
      <c r="T23" s="5">
        <v>2</v>
      </c>
      <c r="U23" s="17">
        <v>0</v>
      </c>
      <c r="V23" s="16">
        <v>5</v>
      </c>
      <c r="W23" s="5">
        <v>5</v>
      </c>
      <c r="X23" s="5">
        <v>0</v>
      </c>
      <c r="Y23" s="17">
        <v>0</v>
      </c>
      <c r="Z23" s="16">
        <v>0</v>
      </c>
      <c r="AA23" s="5">
        <v>0</v>
      </c>
      <c r="AB23" s="5">
        <v>0</v>
      </c>
      <c r="AC23" s="17">
        <v>0</v>
      </c>
      <c r="AD23" s="16">
        <v>0</v>
      </c>
      <c r="AE23" s="5">
        <v>0</v>
      </c>
      <c r="AF23" s="5">
        <v>0</v>
      </c>
      <c r="AG23" s="17">
        <v>0</v>
      </c>
      <c r="AH23" s="16">
        <v>0</v>
      </c>
      <c r="AI23" s="5">
        <v>0</v>
      </c>
      <c r="AJ23" s="5">
        <v>0</v>
      </c>
      <c r="AK23" s="17">
        <v>0</v>
      </c>
    </row>
    <row r="24" spans="1:37" ht="12.75" x14ac:dyDescent="0.35">
      <c r="A24" s="5">
        <v>21</v>
      </c>
      <c r="B24" s="5">
        <v>1</v>
      </c>
      <c r="C24" s="5">
        <v>0</v>
      </c>
      <c r="D24" s="5">
        <v>2</v>
      </c>
      <c r="E24" s="5">
        <v>7</v>
      </c>
      <c r="F24" s="5">
        <v>73</v>
      </c>
      <c r="G24" s="5">
        <v>1</v>
      </c>
      <c r="H24" s="8" t="s">
        <v>46</v>
      </c>
      <c r="I24" s="8" t="s">
        <v>29</v>
      </c>
      <c r="J24" s="8" t="s">
        <v>30</v>
      </c>
      <c r="K24" s="14">
        <v>0.3611111111111111</v>
      </c>
      <c r="L24" s="14">
        <v>0.4861111111111111</v>
      </c>
      <c r="M24" s="18">
        <f t="shared" si="0"/>
        <v>0.125</v>
      </c>
      <c r="N24" s="5">
        <f t="shared" si="1"/>
        <v>180</v>
      </c>
      <c r="O24" s="5">
        <v>20</v>
      </c>
      <c r="P24" s="5">
        <v>20</v>
      </c>
      <c r="Q24" s="5">
        <f t="shared" si="2"/>
        <v>0.95238095238095233</v>
      </c>
      <c r="R24" s="16">
        <v>8</v>
      </c>
      <c r="S24" s="5">
        <v>5</v>
      </c>
      <c r="T24" s="5">
        <v>0</v>
      </c>
      <c r="U24" s="17">
        <v>0</v>
      </c>
      <c r="V24" s="16">
        <v>2.5</v>
      </c>
      <c r="W24" s="5">
        <v>2.5</v>
      </c>
      <c r="X24" s="5">
        <v>0</v>
      </c>
      <c r="Y24" s="17">
        <v>0</v>
      </c>
      <c r="Z24" s="16">
        <v>0</v>
      </c>
      <c r="AA24" s="5">
        <v>0</v>
      </c>
      <c r="AB24" s="5">
        <v>0</v>
      </c>
      <c r="AC24" s="17">
        <v>0</v>
      </c>
      <c r="AD24" s="16">
        <v>0</v>
      </c>
      <c r="AE24" s="5">
        <v>0</v>
      </c>
      <c r="AF24" s="5">
        <v>1</v>
      </c>
      <c r="AG24" s="17">
        <v>0</v>
      </c>
      <c r="AH24" s="16">
        <v>0</v>
      </c>
      <c r="AI24" s="5">
        <v>0</v>
      </c>
      <c r="AJ24" s="5">
        <v>0</v>
      </c>
      <c r="AK24" s="17">
        <v>0</v>
      </c>
    </row>
    <row r="25" spans="1:37" ht="12.75" x14ac:dyDescent="0.35">
      <c r="A25" s="5">
        <v>22</v>
      </c>
      <c r="B25" s="5">
        <v>1</v>
      </c>
      <c r="C25" s="5">
        <v>2</v>
      </c>
      <c r="D25" s="5">
        <v>2</v>
      </c>
      <c r="E25" s="5">
        <v>7.8</v>
      </c>
      <c r="F25" s="5">
        <v>75</v>
      </c>
      <c r="G25" s="5">
        <v>0</v>
      </c>
      <c r="H25" s="8">
        <v>0</v>
      </c>
      <c r="I25" s="8" t="s">
        <v>29</v>
      </c>
      <c r="J25" s="8" t="s">
        <v>30</v>
      </c>
      <c r="K25" s="14">
        <v>0.52083333333333337</v>
      </c>
      <c r="L25" s="14">
        <v>0.67361111111111116</v>
      </c>
      <c r="M25" s="18">
        <f t="shared" si="0"/>
        <v>0.15277777777777779</v>
      </c>
      <c r="N25" s="5">
        <f t="shared" si="1"/>
        <v>220</v>
      </c>
      <c r="O25" s="5">
        <v>20</v>
      </c>
      <c r="P25" s="5">
        <v>35</v>
      </c>
      <c r="Q25" s="5">
        <f t="shared" si="2"/>
        <v>1.2237762237762237</v>
      </c>
      <c r="R25" s="16">
        <v>8</v>
      </c>
      <c r="S25" s="5">
        <v>6</v>
      </c>
      <c r="T25" s="5">
        <v>2</v>
      </c>
      <c r="U25" s="17">
        <v>0</v>
      </c>
      <c r="V25" s="16">
        <v>2.5</v>
      </c>
      <c r="W25" s="5">
        <v>2.5</v>
      </c>
      <c r="X25" s="5">
        <v>0</v>
      </c>
      <c r="Y25" s="17">
        <v>0</v>
      </c>
      <c r="Z25" s="16">
        <v>0</v>
      </c>
      <c r="AA25" s="5">
        <v>0</v>
      </c>
      <c r="AB25" s="5">
        <v>0</v>
      </c>
      <c r="AC25" s="17">
        <v>0</v>
      </c>
      <c r="AD25" s="16">
        <v>0</v>
      </c>
      <c r="AE25" s="5">
        <v>0</v>
      </c>
      <c r="AF25" s="5">
        <v>0</v>
      </c>
      <c r="AG25" s="17">
        <v>0</v>
      </c>
      <c r="AH25" s="16">
        <v>0</v>
      </c>
      <c r="AI25" s="5">
        <v>0</v>
      </c>
      <c r="AJ25" s="5">
        <v>0</v>
      </c>
      <c r="AK25" s="17">
        <v>0</v>
      </c>
    </row>
    <row r="26" spans="1:37" ht="12.75" x14ac:dyDescent="0.35">
      <c r="A26" s="5">
        <v>23</v>
      </c>
      <c r="B26" s="5">
        <v>1</v>
      </c>
      <c r="C26" s="5">
        <v>6</v>
      </c>
      <c r="D26" s="5">
        <v>2</v>
      </c>
      <c r="E26" s="5">
        <v>10</v>
      </c>
      <c r="F26" s="5">
        <v>76</v>
      </c>
      <c r="G26" s="5">
        <v>0</v>
      </c>
      <c r="H26" s="8">
        <v>0</v>
      </c>
      <c r="I26" s="8" t="s">
        <v>47</v>
      </c>
      <c r="J26" s="8" t="s">
        <v>30</v>
      </c>
      <c r="K26" s="14">
        <v>0.33680555555555558</v>
      </c>
      <c r="L26" s="14">
        <v>0.5</v>
      </c>
      <c r="M26" s="18">
        <f t="shared" si="0"/>
        <v>0.16319444444444442</v>
      </c>
      <c r="N26" s="5">
        <f t="shared" si="1"/>
        <v>235</v>
      </c>
      <c r="O26" s="5">
        <v>60</v>
      </c>
      <c r="P26" s="5">
        <v>20</v>
      </c>
      <c r="Q26" s="5">
        <f t="shared" si="2"/>
        <v>0.51063829787234039</v>
      </c>
      <c r="R26" s="16">
        <v>10</v>
      </c>
      <c r="S26" s="5">
        <v>8</v>
      </c>
      <c r="T26" s="5">
        <v>3</v>
      </c>
      <c r="U26" s="17">
        <v>0</v>
      </c>
      <c r="V26" s="16">
        <v>5</v>
      </c>
      <c r="W26" s="5">
        <v>5</v>
      </c>
      <c r="X26" s="5">
        <v>0</v>
      </c>
      <c r="Y26" s="17">
        <v>0</v>
      </c>
      <c r="Z26" s="16">
        <v>0</v>
      </c>
      <c r="AA26" s="5">
        <v>0</v>
      </c>
      <c r="AB26" s="5">
        <v>0</v>
      </c>
      <c r="AC26" s="17">
        <v>0</v>
      </c>
      <c r="AD26" s="16">
        <v>0</v>
      </c>
      <c r="AE26" s="5">
        <v>0</v>
      </c>
      <c r="AF26" s="5">
        <v>0</v>
      </c>
      <c r="AG26" s="17">
        <v>0</v>
      </c>
      <c r="AH26" s="16">
        <v>0</v>
      </c>
      <c r="AI26" s="5">
        <v>0</v>
      </c>
      <c r="AJ26" s="5">
        <v>0</v>
      </c>
      <c r="AK26" s="17">
        <v>0</v>
      </c>
    </row>
    <row r="27" spans="1:37" ht="12.75" x14ac:dyDescent="0.35">
      <c r="A27" s="5">
        <v>24</v>
      </c>
      <c r="B27" s="5">
        <v>0</v>
      </c>
      <c r="C27" s="5">
        <v>11</v>
      </c>
      <c r="D27" s="5">
        <v>1</v>
      </c>
      <c r="E27" s="5">
        <v>9.1999999999999993</v>
      </c>
      <c r="F27" s="5">
        <v>74</v>
      </c>
      <c r="G27" s="5">
        <v>0</v>
      </c>
      <c r="H27" s="8">
        <v>0</v>
      </c>
      <c r="I27" s="8" t="s">
        <v>29</v>
      </c>
      <c r="J27" s="8" t="s">
        <v>30</v>
      </c>
      <c r="K27" s="14">
        <v>0.47916666666666669</v>
      </c>
      <c r="L27" s="14">
        <v>0.58680555555555558</v>
      </c>
      <c r="M27" s="18">
        <f t="shared" si="0"/>
        <v>0.1076388888888889</v>
      </c>
      <c r="N27" s="5">
        <f t="shared" si="1"/>
        <v>155</v>
      </c>
      <c r="O27" s="5">
        <v>50</v>
      </c>
      <c r="P27" s="5">
        <v>40</v>
      </c>
      <c r="Q27" s="5">
        <f t="shared" si="2"/>
        <v>1.6830294530154279</v>
      </c>
      <c r="R27" s="16">
        <v>0</v>
      </c>
      <c r="S27" s="5">
        <v>8</v>
      </c>
      <c r="T27" s="5">
        <v>0</v>
      </c>
      <c r="U27" s="17">
        <v>0</v>
      </c>
      <c r="V27" s="16">
        <v>0</v>
      </c>
      <c r="W27" s="5">
        <v>5</v>
      </c>
      <c r="X27" s="5">
        <v>0</v>
      </c>
      <c r="Y27" s="17">
        <v>0</v>
      </c>
      <c r="Z27" s="16">
        <v>0</v>
      </c>
      <c r="AA27" s="5">
        <v>0</v>
      </c>
      <c r="AB27" s="5">
        <v>0</v>
      </c>
      <c r="AC27" s="17">
        <v>0</v>
      </c>
      <c r="AD27" s="16">
        <v>2</v>
      </c>
      <c r="AE27" s="5">
        <v>0</v>
      </c>
      <c r="AF27" s="5">
        <v>0</v>
      </c>
      <c r="AG27" s="17">
        <v>0</v>
      </c>
      <c r="AH27" s="16">
        <v>0</v>
      </c>
      <c r="AI27" s="5">
        <v>0</v>
      </c>
      <c r="AJ27" s="5">
        <v>0</v>
      </c>
      <c r="AK27" s="17">
        <v>0</v>
      </c>
    </row>
    <row r="28" spans="1:37" ht="12.75" x14ac:dyDescent="0.35">
      <c r="A28" s="5">
        <v>25</v>
      </c>
      <c r="B28" s="5">
        <v>0</v>
      </c>
      <c r="C28" s="5">
        <v>3</v>
      </c>
      <c r="D28" s="5">
        <v>1</v>
      </c>
      <c r="E28" s="5">
        <v>5.5</v>
      </c>
      <c r="F28" s="5">
        <v>40</v>
      </c>
      <c r="G28" s="5">
        <v>0</v>
      </c>
      <c r="H28" s="8">
        <v>0</v>
      </c>
      <c r="I28" s="8" t="s">
        <v>25</v>
      </c>
      <c r="J28" s="8" t="s">
        <v>26</v>
      </c>
      <c r="K28" s="14">
        <v>0.37847222222222221</v>
      </c>
      <c r="L28" s="14">
        <v>0.46875</v>
      </c>
      <c r="M28" s="18">
        <f t="shared" si="0"/>
        <v>9.027777777777779E-2</v>
      </c>
      <c r="N28" s="5">
        <f t="shared" si="1"/>
        <v>130</v>
      </c>
      <c r="O28" s="5">
        <v>4</v>
      </c>
      <c r="P28" s="5">
        <v>7.5</v>
      </c>
      <c r="Q28" s="5">
        <f t="shared" si="2"/>
        <v>0.62937062937062926</v>
      </c>
      <c r="R28" s="16">
        <v>10</v>
      </c>
      <c r="S28" s="5">
        <v>2</v>
      </c>
      <c r="T28" s="5">
        <v>0</v>
      </c>
      <c r="U28" s="17">
        <v>0</v>
      </c>
      <c r="V28" s="16">
        <v>2.5</v>
      </c>
      <c r="W28" s="5">
        <v>0</v>
      </c>
      <c r="X28" s="5">
        <v>0</v>
      </c>
      <c r="Y28" s="17">
        <v>0</v>
      </c>
      <c r="Z28" s="16">
        <v>0</v>
      </c>
      <c r="AA28" s="5">
        <v>0</v>
      </c>
      <c r="AB28" s="5">
        <v>0</v>
      </c>
      <c r="AC28" s="17">
        <v>0</v>
      </c>
      <c r="AD28" s="16">
        <v>0</v>
      </c>
      <c r="AE28" s="5">
        <v>1</v>
      </c>
      <c r="AF28" s="5">
        <v>0</v>
      </c>
      <c r="AG28" s="17">
        <v>0</v>
      </c>
      <c r="AH28" s="16">
        <v>0</v>
      </c>
      <c r="AI28" s="5">
        <v>0</v>
      </c>
      <c r="AJ28" s="5">
        <v>0</v>
      </c>
      <c r="AK28" s="17">
        <v>0</v>
      </c>
    </row>
    <row r="29" spans="1:37" ht="12.75" x14ac:dyDescent="0.35">
      <c r="A29" s="5">
        <v>26</v>
      </c>
      <c r="B29" s="5">
        <v>0</v>
      </c>
      <c r="C29" s="5">
        <v>6</v>
      </c>
      <c r="D29" s="5">
        <v>1</v>
      </c>
      <c r="E29" s="5">
        <v>5.8</v>
      </c>
      <c r="F29" s="5">
        <v>62</v>
      </c>
      <c r="G29" s="5">
        <v>0</v>
      </c>
      <c r="H29" s="8">
        <v>0</v>
      </c>
      <c r="I29" s="8" t="s">
        <v>25</v>
      </c>
      <c r="J29" s="8" t="s">
        <v>26</v>
      </c>
      <c r="K29" s="14">
        <v>0.3888888888888889</v>
      </c>
      <c r="L29" s="14">
        <v>0.46527777777777779</v>
      </c>
      <c r="M29" s="18">
        <f t="shared" si="0"/>
        <v>7.6388888888888895E-2</v>
      </c>
      <c r="N29" s="5">
        <f t="shared" si="1"/>
        <v>110</v>
      </c>
      <c r="O29" s="5">
        <v>3</v>
      </c>
      <c r="P29" s="5">
        <v>10</v>
      </c>
      <c r="Q29" s="5">
        <f t="shared" si="2"/>
        <v>0.94043887147335437</v>
      </c>
      <c r="R29" s="16">
        <v>6</v>
      </c>
      <c r="S29" s="5">
        <v>0</v>
      </c>
      <c r="T29" s="5">
        <v>0</v>
      </c>
      <c r="U29" s="17">
        <v>0</v>
      </c>
      <c r="V29" s="16">
        <v>2</v>
      </c>
      <c r="W29" s="5">
        <v>0</v>
      </c>
      <c r="X29" s="5">
        <v>0</v>
      </c>
      <c r="Y29" s="17">
        <v>0</v>
      </c>
      <c r="Z29" s="16">
        <v>0</v>
      </c>
      <c r="AA29" s="5">
        <v>0</v>
      </c>
      <c r="AB29" s="5">
        <v>0</v>
      </c>
      <c r="AC29" s="17">
        <v>0</v>
      </c>
      <c r="AD29" s="16">
        <v>0</v>
      </c>
      <c r="AE29" s="5">
        <v>1</v>
      </c>
      <c r="AF29" s="5">
        <v>0</v>
      </c>
      <c r="AG29" s="17">
        <v>0</v>
      </c>
      <c r="AH29" s="16">
        <v>0</v>
      </c>
      <c r="AI29" s="5">
        <v>0</v>
      </c>
      <c r="AJ29" s="5">
        <v>0</v>
      </c>
      <c r="AK29" s="17">
        <v>0</v>
      </c>
    </row>
    <row r="30" spans="1:37" ht="12.75" x14ac:dyDescent="0.35">
      <c r="A30" s="5">
        <v>27</v>
      </c>
      <c r="B30" s="5">
        <v>1</v>
      </c>
      <c r="C30" s="5">
        <v>7</v>
      </c>
      <c r="D30" s="5">
        <v>2</v>
      </c>
      <c r="E30" s="5">
        <v>8.5</v>
      </c>
      <c r="F30" s="5">
        <v>74</v>
      </c>
      <c r="G30" s="5">
        <v>0</v>
      </c>
      <c r="H30" s="8">
        <v>0</v>
      </c>
      <c r="I30" s="8" t="s">
        <v>29</v>
      </c>
      <c r="J30" s="8" t="s">
        <v>30</v>
      </c>
      <c r="K30" s="14">
        <v>0.36458333333333331</v>
      </c>
      <c r="L30" s="14">
        <v>0.5625</v>
      </c>
      <c r="M30" s="18">
        <f t="shared" si="0"/>
        <v>0.19791666666666669</v>
      </c>
      <c r="N30" s="5">
        <f t="shared" si="1"/>
        <v>285</v>
      </c>
      <c r="O30" s="5">
        <v>100</v>
      </c>
      <c r="P30" s="5">
        <v>40</v>
      </c>
      <c r="Q30" s="5">
        <f t="shared" si="2"/>
        <v>0.99071207430340569</v>
      </c>
      <c r="R30" s="16">
        <v>5</v>
      </c>
      <c r="S30" s="5">
        <v>4</v>
      </c>
      <c r="T30" s="5">
        <v>0</v>
      </c>
      <c r="U30" s="17">
        <v>0</v>
      </c>
      <c r="V30" s="16">
        <v>5</v>
      </c>
      <c r="W30" s="5">
        <v>5</v>
      </c>
      <c r="X30" s="5">
        <v>0</v>
      </c>
      <c r="Y30" s="17">
        <v>0</v>
      </c>
      <c r="Z30" s="16">
        <v>0</v>
      </c>
      <c r="AA30" s="5">
        <v>0</v>
      </c>
      <c r="AB30" s="5">
        <v>0</v>
      </c>
      <c r="AC30" s="17">
        <v>0</v>
      </c>
      <c r="AD30" s="16">
        <v>0</v>
      </c>
      <c r="AE30" s="5">
        <v>0</v>
      </c>
      <c r="AF30" s="5">
        <v>0</v>
      </c>
      <c r="AG30" s="17">
        <v>0</v>
      </c>
      <c r="AH30" s="16">
        <v>0</v>
      </c>
      <c r="AI30" s="5">
        <v>0</v>
      </c>
      <c r="AJ30" s="5">
        <v>0</v>
      </c>
      <c r="AK30" s="17">
        <v>0</v>
      </c>
    </row>
    <row r="31" spans="1:37" ht="12.75" x14ac:dyDescent="0.35">
      <c r="A31" s="5">
        <v>28</v>
      </c>
      <c r="B31" s="5">
        <v>1</v>
      </c>
      <c r="C31" s="5">
        <v>5</v>
      </c>
      <c r="D31" s="5">
        <v>2</v>
      </c>
      <c r="E31" s="5">
        <v>9.4</v>
      </c>
      <c r="F31" s="5">
        <v>86</v>
      </c>
      <c r="G31" s="5">
        <v>1</v>
      </c>
      <c r="H31" s="8" t="s">
        <v>48</v>
      </c>
      <c r="I31" s="8" t="s">
        <v>29</v>
      </c>
      <c r="J31" s="8" t="s">
        <v>30</v>
      </c>
      <c r="K31" s="14">
        <v>0.35416666666666669</v>
      </c>
      <c r="L31" s="14">
        <v>0.49652777777777779</v>
      </c>
      <c r="M31" s="18">
        <f t="shared" si="0"/>
        <v>0.1423611111111111</v>
      </c>
      <c r="N31" s="5">
        <f t="shared" si="1"/>
        <v>205</v>
      </c>
      <c r="O31" s="5">
        <v>30</v>
      </c>
      <c r="P31" s="5">
        <v>40</v>
      </c>
      <c r="Q31" s="5">
        <f t="shared" si="2"/>
        <v>1.2454592631032693</v>
      </c>
      <c r="R31" s="16">
        <v>6</v>
      </c>
      <c r="S31" s="5">
        <v>0</v>
      </c>
      <c r="T31" s="5">
        <v>0</v>
      </c>
      <c r="U31" s="17">
        <v>0</v>
      </c>
      <c r="V31" s="16">
        <v>5</v>
      </c>
      <c r="W31" s="5">
        <v>0</v>
      </c>
      <c r="X31" s="5">
        <v>0</v>
      </c>
      <c r="Y31" s="17">
        <v>0</v>
      </c>
      <c r="Z31" s="16">
        <v>0</v>
      </c>
      <c r="AA31" s="5">
        <v>0</v>
      </c>
      <c r="AB31" s="5">
        <v>0</v>
      </c>
      <c r="AC31" s="17">
        <v>0</v>
      </c>
      <c r="AD31" s="16">
        <v>0</v>
      </c>
      <c r="AE31" s="5">
        <v>2</v>
      </c>
      <c r="AF31" s="5">
        <v>1</v>
      </c>
      <c r="AG31" s="17">
        <v>0</v>
      </c>
      <c r="AH31" s="16">
        <v>0</v>
      </c>
      <c r="AI31" s="5">
        <v>0</v>
      </c>
      <c r="AJ31" s="5">
        <v>0</v>
      </c>
      <c r="AK31" s="17">
        <v>0</v>
      </c>
    </row>
    <row r="32" spans="1:37" ht="12.75" x14ac:dyDescent="0.35">
      <c r="A32" s="5">
        <v>29</v>
      </c>
      <c r="B32" s="5">
        <v>1</v>
      </c>
      <c r="C32" s="5">
        <v>1</v>
      </c>
      <c r="D32" s="5">
        <v>1</v>
      </c>
      <c r="E32" s="5">
        <v>7.5</v>
      </c>
      <c r="F32" s="5">
        <v>68</v>
      </c>
      <c r="G32" s="5">
        <v>1</v>
      </c>
      <c r="H32" s="8" t="s">
        <v>43</v>
      </c>
      <c r="I32" s="8" t="s">
        <v>29</v>
      </c>
      <c r="J32" s="8" t="s">
        <v>30</v>
      </c>
      <c r="K32" s="14">
        <v>0.38194444444444442</v>
      </c>
      <c r="L32" s="14">
        <v>0.54861111111111116</v>
      </c>
      <c r="M32" s="18">
        <f t="shared" si="0"/>
        <v>0.16666666666666674</v>
      </c>
      <c r="N32" s="5">
        <f t="shared" si="1"/>
        <v>240</v>
      </c>
      <c r="O32" s="5">
        <v>50</v>
      </c>
      <c r="P32" s="5">
        <v>25</v>
      </c>
      <c r="Q32" s="5">
        <f t="shared" si="2"/>
        <v>0.83333333333333337</v>
      </c>
      <c r="R32" s="16">
        <v>7</v>
      </c>
      <c r="S32" s="5">
        <v>5</v>
      </c>
      <c r="T32" s="5">
        <v>4</v>
      </c>
      <c r="U32" s="17">
        <v>1</v>
      </c>
      <c r="V32" s="16">
        <v>5</v>
      </c>
      <c r="W32" s="5">
        <v>5</v>
      </c>
      <c r="X32" s="5">
        <v>5</v>
      </c>
      <c r="Y32" s="17">
        <v>0</v>
      </c>
      <c r="Z32" s="16">
        <v>0</v>
      </c>
      <c r="AA32" s="5">
        <v>0</v>
      </c>
      <c r="AB32" s="5">
        <v>0</v>
      </c>
      <c r="AC32" s="17">
        <v>0</v>
      </c>
      <c r="AD32" s="16">
        <v>0</v>
      </c>
      <c r="AE32" s="5">
        <v>0</v>
      </c>
      <c r="AF32" s="5">
        <v>0</v>
      </c>
      <c r="AG32" s="17">
        <v>0</v>
      </c>
      <c r="AH32" s="16">
        <v>0</v>
      </c>
      <c r="AI32" s="5">
        <v>0</v>
      </c>
      <c r="AJ32" s="5">
        <v>0</v>
      </c>
      <c r="AK32" s="17">
        <v>0</v>
      </c>
    </row>
    <row r="33" spans="1:37" ht="12.75" x14ac:dyDescent="0.35">
      <c r="A33" s="5">
        <v>30</v>
      </c>
      <c r="B33" s="5">
        <v>0</v>
      </c>
      <c r="C33" s="5">
        <v>4</v>
      </c>
      <c r="D33" s="5">
        <v>1</v>
      </c>
      <c r="E33" s="5">
        <v>5.2</v>
      </c>
      <c r="F33" s="5">
        <v>61</v>
      </c>
      <c r="G33" s="5">
        <v>0</v>
      </c>
      <c r="H33" s="8">
        <v>0</v>
      </c>
      <c r="I33" s="8" t="s">
        <v>29</v>
      </c>
      <c r="J33" s="8" t="s">
        <v>26</v>
      </c>
      <c r="K33" s="14">
        <v>0.38194444444444442</v>
      </c>
      <c r="L33" s="14">
        <v>0.4826388888888889</v>
      </c>
      <c r="M33" s="18">
        <f t="shared" si="0"/>
        <v>0.10069444444444448</v>
      </c>
      <c r="N33" s="5">
        <f t="shared" si="1"/>
        <v>145</v>
      </c>
      <c r="O33" s="5">
        <v>10</v>
      </c>
      <c r="P33" s="5">
        <v>7.5</v>
      </c>
      <c r="Q33" s="5">
        <f t="shared" si="2"/>
        <v>0.59681697612732099</v>
      </c>
      <c r="R33" s="16">
        <v>1</v>
      </c>
      <c r="S33" s="5">
        <v>0</v>
      </c>
      <c r="T33" s="5">
        <v>0</v>
      </c>
      <c r="U33" s="17">
        <v>0</v>
      </c>
      <c r="V33" s="16">
        <v>0</v>
      </c>
      <c r="W33" s="5">
        <v>0</v>
      </c>
      <c r="X33" s="5">
        <v>0</v>
      </c>
      <c r="Y33" s="17">
        <v>0</v>
      </c>
      <c r="Z33" s="16">
        <v>0</v>
      </c>
      <c r="AA33" s="5">
        <v>0</v>
      </c>
      <c r="AB33" s="5">
        <v>0</v>
      </c>
      <c r="AC33" s="17">
        <v>0</v>
      </c>
      <c r="AD33" s="16">
        <v>2</v>
      </c>
      <c r="AE33" s="5">
        <v>1</v>
      </c>
      <c r="AF33" s="5">
        <v>0</v>
      </c>
      <c r="AG33" s="17">
        <v>0</v>
      </c>
      <c r="AH33" s="16">
        <v>0</v>
      </c>
      <c r="AI33" s="5">
        <v>0</v>
      </c>
      <c r="AJ33" s="5">
        <v>0</v>
      </c>
      <c r="AK33" s="17">
        <v>0</v>
      </c>
    </row>
    <row r="34" spans="1:37" ht="12.75" x14ac:dyDescent="0.35">
      <c r="A34" s="5">
        <v>31</v>
      </c>
      <c r="B34" s="5">
        <v>0</v>
      </c>
      <c r="C34" s="5">
        <v>4</v>
      </c>
      <c r="D34" s="5">
        <v>1</v>
      </c>
      <c r="E34" s="5">
        <v>5.6</v>
      </c>
      <c r="F34" s="5">
        <v>60</v>
      </c>
      <c r="G34" s="5">
        <v>1</v>
      </c>
      <c r="H34" s="8" t="s">
        <v>49</v>
      </c>
      <c r="I34" s="8" t="s">
        <v>29</v>
      </c>
      <c r="J34" s="8" t="s">
        <v>26</v>
      </c>
      <c r="K34" s="14">
        <v>0.3611111111111111</v>
      </c>
      <c r="L34" s="14">
        <v>0.46180555555555558</v>
      </c>
      <c r="M34" s="18">
        <f t="shared" si="0"/>
        <v>0.10069444444444448</v>
      </c>
      <c r="N34" s="5">
        <f t="shared" si="1"/>
        <v>145</v>
      </c>
      <c r="O34" s="5">
        <v>2</v>
      </c>
      <c r="P34" s="5">
        <v>12</v>
      </c>
      <c r="Q34" s="5">
        <f t="shared" si="2"/>
        <v>0.88669950738916248</v>
      </c>
      <c r="R34" s="16">
        <v>8</v>
      </c>
      <c r="S34" s="5">
        <v>2</v>
      </c>
      <c r="T34" s="5">
        <v>0</v>
      </c>
      <c r="U34" s="17">
        <v>0</v>
      </c>
      <c r="V34" s="16">
        <v>5</v>
      </c>
      <c r="W34" s="5">
        <v>0</v>
      </c>
      <c r="X34" s="5">
        <v>0</v>
      </c>
      <c r="Y34" s="17">
        <v>0</v>
      </c>
      <c r="Z34" s="16">
        <v>0</v>
      </c>
      <c r="AA34" s="5">
        <v>0</v>
      </c>
      <c r="AB34" s="5">
        <v>0</v>
      </c>
      <c r="AC34" s="17">
        <v>0</v>
      </c>
      <c r="AD34" s="16">
        <v>0</v>
      </c>
      <c r="AE34" s="5">
        <v>1</v>
      </c>
      <c r="AF34" s="5">
        <v>0</v>
      </c>
      <c r="AG34" s="17">
        <v>0</v>
      </c>
      <c r="AH34" s="16">
        <v>0</v>
      </c>
      <c r="AI34" s="5">
        <v>0</v>
      </c>
      <c r="AJ34" s="5">
        <v>0</v>
      </c>
      <c r="AK34" s="17">
        <v>0</v>
      </c>
    </row>
    <row r="35" spans="1:37" ht="12.75" x14ac:dyDescent="0.35">
      <c r="A35" s="5">
        <v>32</v>
      </c>
      <c r="B35" s="5">
        <v>1</v>
      </c>
      <c r="C35" s="5">
        <v>3</v>
      </c>
      <c r="D35" s="5">
        <v>2</v>
      </c>
      <c r="E35" s="5">
        <v>8.6999999999999993</v>
      </c>
      <c r="F35" s="5">
        <v>76</v>
      </c>
      <c r="G35" s="5">
        <v>0</v>
      </c>
      <c r="H35" s="8">
        <v>0</v>
      </c>
      <c r="I35" s="8" t="s">
        <v>29</v>
      </c>
      <c r="J35" s="8" t="s">
        <v>30</v>
      </c>
      <c r="K35" s="14">
        <v>0.36458333333333331</v>
      </c>
      <c r="L35" s="14">
        <v>0.50694444444444442</v>
      </c>
      <c r="M35" s="18">
        <f t="shared" si="0"/>
        <v>0.1423611111111111</v>
      </c>
      <c r="N35" s="5">
        <f t="shared" si="1"/>
        <v>205</v>
      </c>
      <c r="O35" s="5">
        <v>40</v>
      </c>
      <c r="P35" s="5">
        <v>35</v>
      </c>
      <c r="Q35" s="5">
        <f t="shared" si="2"/>
        <v>1.1774600504625736</v>
      </c>
      <c r="R35" s="16">
        <v>1</v>
      </c>
      <c r="S35" s="5">
        <v>0</v>
      </c>
      <c r="T35" s="5">
        <v>0</v>
      </c>
      <c r="U35" s="17">
        <v>0</v>
      </c>
      <c r="V35" s="16">
        <v>0</v>
      </c>
      <c r="W35" s="5">
        <v>0</v>
      </c>
      <c r="X35" s="5">
        <v>0</v>
      </c>
      <c r="Y35" s="17">
        <v>0</v>
      </c>
      <c r="Z35" s="16">
        <v>0</v>
      </c>
      <c r="AA35" s="5">
        <v>0</v>
      </c>
      <c r="AB35" s="5">
        <v>0</v>
      </c>
      <c r="AC35" s="17">
        <v>0</v>
      </c>
      <c r="AD35" s="16">
        <v>1</v>
      </c>
      <c r="AE35" s="5">
        <v>1</v>
      </c>
      <c r="AF35" s="5">
        <v>0</v>
      </c>
      <c r="AG35" s="17">
        <v>0</v>
      </c>
      <c r="AH35" s="16">
        <v>0</v>
      </c>
      <c r="AI35" s="5">
        <v>0</v>
      </c>
      <c r="AJ35" s="5">
        <v>0</v>
      </c>
      <c r="AK35" s="17">
        <v>0</v>
      </c>
    </row>
    <row r="36" spans="1:37" ht="12.75" x14ac:dyDescent="0.35">
      <c r="A36" s="5">
        <v>33</v>
      </c>
      <c r="B36" s="5">
        <v>1</v>
      </c>
      <c r="C36" s="5">
        <v>1</v>
      </c>
      <c r="D36" s="5">
        <v>1</v>
      </c>
      <c r="E36" s="5">
        <v>7</v>
      </c>
      <c r="F36" s="5">
        <v>63</v>
      </c>
      <c r="G36" s="5">
        <v>1</v>
      </c>
      <c r="H36" s="8" t="s">
        <v>50</v>
      </c>
      <c r="I36" s="8" t="s">
        <v>29</v>
      </c>
      <c r="J36" s="8" t="s">
        <v>30</v>
      </c>
      <c r="K36" s="14">
        <v>0.38194444444444442</v>
      </c>
      <c r="L36" s="14">
        <v>0.55555555555555558</v>
      </c>
      <c r="M36" s="18">
        <f t="shared" si="0"/>
        <v>0.17361111111111116</v>
      </c>
      <c r="N36" s="5">
        <f t="shared" si="1"/>
        <v>250</v>
      </c>
      <c r="O36" s="5">
        <v>120</v>
      </c>
      <c r="P36" s="5">
        <v>29</v>
      </c>
      <c r="Q36" s="5">
        <f t="shared" si="2"/>
        <v>0.99428571428571444</v>
      </c>
      <c r="R36" s="16">
        <v>8</v>
      </c>
      <c r="S36" s="5">
        <v>6</v>
      </c>
      <c r="T36" s="5">
        <v>5</v>
      </c>
      <c r="U36" s="17">
        <v>2</v>
      </c>
      <c r="V36" s="16">
        <v>5</v>
      </c>
      <c r="W36" s="5">
        <v>2.5</v>
      </c>
      <c r="X36" s="5">
        <v>2.5</v>
      </c>
      <c r="Y36" s="17">
        <v>0</v>
      </c>
      <c r="Z36" s="16">
        <v>0</v>
      </c>
      <c r="AA36" s="5">
        <v>0</v>
      </c>
      <c r="AB36" s="5">
        <v>0</v>
      </c>
      <c r="AC36" s="17">
        <v>0</v>
      </c>
      <c r="AD36" s="16">
        <v>0</v>
      </c>
      <c r="AE36" s="5">
        <v>0</v>
      </c>
      <c r="AF36" s="5">
        <v>0</v>
      </c>
      <c r="AG36" s="17">
        <v>0</v>
      </c>
      <c r="AH36" s="16">
        <v>0</v>
      </c>
      <c r="AI36" s="5">
        <v>0</v>
      </c>
      <c r="AJ36" s="5">
        <v>0</v>
      </c>
      <c r="AK36" s="17">
        <v>0</v>
      </c>
    </row>
    <row r="37" spans="1:37" ht="12.75" x14ac:dyDescent="0.35">
      <c r="A37" s="5">
        <v>34</v>
      </c>
      <c r="B37" s="5">
        <v>1</v>
      </c>
      <c r="C37" s="5">
        <v>2</v>
      </c>
      <c r="D37" s="5">
        <v>1</v>
      </c>
      <c r="E37" s="5">
        <v>9.4</v>
      </c>
      <c r="F37" s="5">
        <v>77</v>
      </c>
      <c r="G37" s="5">
        <v>1</v>
      </c>
      <c r="H37" s="8" t="s">
        <v>39</v>
      </c>
      <c r="I37" s="8" t="s">
        <v>47</v>
      </c>
      <c r="J37" s="8" t="s">
        <v>30</v>
      </c>
      <c r="K37" s="14">
        <v>0.45833333333333331</v>
      </c>
      <c r="L37" s="14">
        <v>0.58680555555555558</v>
      </c>
      <c r="M37" s="18">
        <f t="shared" si="0"/>
        <v>0.12847222222222227</v>
      </c>
      <c r="N37" s="5">
        <f t="shared" si="1"/>
        <v>185</v>
      </c>
      <c r="O37" s="5">
        <v>50</v>
      </c>
      <c r="P37" s="5">
        <v>35</v>
      </c>
      <c r="Q37" s="5">
        <f t="shared" si="2"/>
        <v>1.2075905692926969</v>
      </c>
      <c r="R37" s="16">
        <v>8</v>
      </c>
      <c r="S37" s="5">
        <v>0</v>
      </c>
      <c r="T37" s="5">
        <v>0</v>
      </c>
      <c r="U37" s="17">
        <v>0</v>
      </c>
      <c r="V37" s="16">
        <v>5</v>
      </c>
      <c r="W37" s="5">
        <v>0</v>
      </c>
      <c r="X37" s="5">
        <v>0</v>
      </c>
      <c r="Y37" s="17">
        <v>0</v>
      </c>
      <c r="Z37" s="16">
        <v>0</v>
      </c>
      <c r="AA37" s="5">
        <v>0</v>
      </c>
      <c r="AB37" s="5">
        <v>0</v>
      </c>
      <c r="AC37" s="17">
        <v>0</v>
      </c>
      <c r="AD37" s="16">
        <v>0</v>
      </c>
      <c r="AE37" s="5">
        <v>2</v>
      </c>
      <c r="AF37" s="5">
        <v>1</v>
      </c>
      <c r="AG37" s="17">
        <v>0</v>
      </c>
      <c r="AH37" s="16">
        <v>0</v>
      </c>
      <c r="AI37" s="5">
        <v>0</v>
      </c>
      <c r="AJ37" s="5">
        <v>0</v>
      </c>
      <c r="AK37" s="17">
        <v>0</v>
      </c>
    </row>
    <row r="38" spans="1:37" ht="12.75" x14ac:dyDescent="0.35">
      <c r="A38" s="5">
        <v>35</v>
      </c>
      <c r="B38" s="22">
        <v>1</v>
      </c>
      <c r="C38" s="22">
        <v>0</v>
      </c>
      <c r="D38" s="22">
        <v>1</v>
      </c>
      <c r="E38" s="22">
        <v>14</v>
      </c>
      <c r="F38" s="22">
        <v>79</v>
      </c>
      <c r="G38" s="22">
        <v>0</v>
      </c>
      <c r="H38" s="23">
        <v>0</v>
      </c>
      <c r="I38" s="23" t="s">
        <v>47</v>
      </c>
      <c r="J38" s="23" t="s">
        <v>30</v>
      </c>
      <c r="K38" s="24">
        <v>0.3611111111111111</v>
      </c>
      <c r="L38" s="24">
        <v>0.4826388888888889</v>
      </c>
      <c r="M38" s="26">
        <f t="shared" si="0"/>
        <v>0.12152777777777779</v>
      </c>
      <c r="N38" s="22">
        <f t="shared" si="1"/>
        <v>175</v>
      </c>
      <c r="O38" s="22">
        <v>50</v>
      </c>
      <c r="P38" s="22">
        <v>55</v>
      </c>
      <c r="Q38" s="22">
        <f t="shared" si="2"/>
        <v>1.346938775510204</v>
      </c>
      <c r="R38" s="27">
        <v>8</v>
      </c>
      <c r="S38" s="22">
        <v>5</v>
      </c>
      <c r="T38" s="22">
        <v>0</v>
      </c>
      <c r="U38" s="28">
        <v>0</v>
      </c>
      <c r="V38" s="27">
        <v>5</v>
      </c>
      <c r="W38" s="22">
        <v>5</v>
      </c>
      <c r="X38" s="22">
        <v>0</v>
      </c>
      <c r="Y38" s="28">
        <v>0</v>
      </c>
      <c r="Z38" s="27">
        <v>0</v>
      </c>
      <c r="AA38" s="22">
        <v>0</v>
      </c>
      <c r="AB38" s="22">
        <v>0</v>
      </c>
      <c r="AC38" s="28">
        <v>0</v>
      </c>
      <c r="AD38" s="27">
        <v>0</v>
      </c>
      <c r="AE38" s="22">
        <v>0</v>
      </c>
      <c r="AF38" s="22">
        <v>1</v>
      </c>
      <c r="AG38" s="28">
        <v>0</v>
      </c>
      <c r="AH38" s="27">
        <v>0</v>
      </c>
      <c r="AI38" s="22">
        <v>0</v>
      </c>
      <c r="AJ38" s="22">
        <v>0</v>
      </c>
      <c r="AK38" s="28">
        <v>0</v>
      </c>
    </row>
    <row r="39" spans="1:37" ht="12.75" x14ac:dyDescent="0.35">
      <c r="Q39" s="25">
        <f t="shared" ref="Q39:AK39" si="3">AVERAGE(Q4:Q38)</f>
        <v>0.96745194692008107</v>
      </c>
      <c r="R39" s="25">
        <f t="shared" si="3"/>
        <v>5.8</v>
      </c>
      <c r="S39" s="25">
        <f t="shared" si="3"/>
        <v>2.9142857142857141</v>
      </c>
      <c r="T39" s="25">
        <f t="shared" si="3"/>
        <v>0.88571428571428568</v>
      </c>
      <c r="U39" s="25">
        <f t="shared" si="3"/>
        <v>0.2</v>
      </c>
      <c r="V39" s="25">
        <f t="shared" si="3"/>
        <v>3.0714285714285716</v>
      </c>
      <c r="W39" s="25">
        <f t="shared" si="3"/>
        <v>1.8142857142857143</v>
      </c>
      <c r="X39" s="25">
        <f t="shared" si="3"/>
        <v>0.4</v>
      </c>
      <c r="Y39" s="25">
        <f t="shared" si="3"/>
        <v>0</v>
      </c>
      <c r="Z39" s="25">
        <f t="shared" si="3"/>
        <v>0</v>
      </c>
      <c r="AA39" s="25">
        <f t="shared" si="3"/>
        <v>0</v>
      </c>
      <c r="AB39" s="25">
        <f t="shared" si="3"/>
        <v>0</v>
      </c>
      <c r="AC39" s="25">
        <f t="shared" si="3"/>
        <v>0</v>
      </c>
      <c r="AD39" s="25">
        <f t="shared" si="3"/>
        <v>0.25714285714285712</v>
      </c>
      <c r="AE39" s="25">
        <f t="shared" si="3"/>
        <v>0.6</v>
      </c>
      <c r="AF39" s="25">
        <f t="shared" si="3"/>
        <v>0.25714285714285712</v>
      </c>
      <c r="AG39" s="25">
        <f t="shared" si="3"/>
        <v>0</v>
      </c>
      <c r="AH39" s="25">
        <f t="shared" si="3"/>
        <v>0</v>
      </c>
      <c r="AI39" s="25">
        <f t="shared" si="3"/>
        <v>0</v>
      </c>
      <c r="AJ39" s="25">
        <f t="shared" si="3"/>
        <v>0</v>
      </c>
      <c r="AK39" s="25">
        <f t="shared" si="3"/>
        <v>0</v>
      </c>
    </row>
  </sheetData>
  <mergeCells count="18">
    <mergeCell ref="AD2:AG2"/>
    <mergeCell ref="AH2:AK2"/>
    <mergeCell ref="B1:Q1"/>
    <mergeCell ref="R1:AK1"/>
    <mergeCell ref="A2:A3"/>
    <mergeCell ref="B2:C2"/>
    <mergeCell ref="D2:D3"/>
    <mergeCell ref="E2:E3"/>
    <mergeCell ref="O2:O3"/>
    <mergeCell ref="P2:Q2"/>
    <mergeCell ref="R2:U2"/>
    <mergeCell ref="V2:Y2"/>
    <mergeCell ref="Z2:AC2"/>
    <mergeCell ref="F2:F3"/>
    <mergeCell ref="G2:H3"/>
    <mergeCell ref="I2:I3"/>
    <mergeCell ref="J2:J3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Group Control</vt:lpstr>
      <vt:lpstr>Group NIPE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Thepakorn Sathitkarnmanee</cp:lastModifiedBy>
  <dcterms:modified xsi:type="dcterms:W3CDTF">2024-06-08T13:18:03Z</dcterms:modified>
</cp:coreProperties>
</file>