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8" i="1" l="1"/>
  <c r="E9" i="1"/>
  <c r="K7" i="1"/>
  <c r="K6" i="1"/>
  <c r="Q7" i="1"/>
  <c r="Q6" i="1"/>
  <c r="Q5" i="1"/>
  <c r="W7" i="1"/>
  <c r="W6" i="1"/>
  <c r="W5" i="1"/>
  <c r="W9" i="1" s="1"/>
  <c r="AC7" i="1"/>
  <c r="AC6" i="1"/>
  <c r="AC5" i="1"/>
  <c r="AC9" i="1" s="1"/>
  <c r="K5" i="1"/>
  <c r="K9" i="1" s="1"/>
  <c r="W8" i="1" l="1"/>
  <c r="K8" i="1"/>
  <c r="Q8" i="1"/>
  <c r="Q9" i="1"/>
  <c r="AC8" i="1"/>
</calcChain>
</file>

<file path=xl/sharedStrings.xml><?xml version="1.0" encoding="utf-8"?>
<sst xmlns="http://schemas.openxmlformats.org/spreadsheetml/2006/main" count="48" uniqueCount="14">
  <si>
    <t>W1</t>
  </si>
  <si>
    <t>W2</t>
  </si>
  <si>
    <t>rep 1</t>
  </si>
  <si>
    <t>rep 2</t>
  </si>
  <si>
    <t>rep 3</t>
  </si>
  <si>
    <t>%Lipid content</t>
  </si>
  <si>
    <t xml:space="preserve">Average </t>
  </si>
  <si>
    <t>SD</t>
  </si>
  <si>
    <t>0.5M</t>
  </si>
  <si>
    <t>M</t>
  </si>
  <si>
    <t>1.0 M</t>
  </si>
  <si>
    <t>2.0 M</t>
  </si>
  <si>
    <t>3.0 M</t>
  </si>
  <si>
    <t>4.0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</si>
</sst>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9"/>
  <sheetViews>
    <sheetView tabSelected="1" topLeftCell="C1" workbookViewId="0">
      <selection activeCell="U14" sqref="U14"/>
    </sheetView>
  </sheetViews>
  <sheetFormatPr defaultRowHeight="15" x14ac:dyDescent="0.25"/>
  <cols>
    <col min="11" max="11" width="14.7109375" customWidth="1"/>
    <col min="17" max="17" width="14.140625" customWidth="1"/>
    <col min="23" max="23" width="13.7109375" customWidth="1"/>
    <col min="29" max="29" width="14.28515625" customWidth="1"/>
  </cols>
  <sheetData>
    <row r="3" spans="1:29" x14ac:dyDescent="0.25">
      <c r="A3" s="2" t="s">
        <v>8</v>
      </c>
      <c r="B3" s="2"/>
      <c r="C3" s="2"/>
      <c r="D3" s="2"/>
      <c r="G3" s="2" t="s">
        <v>10</v>
      </c>
      <c r="H3" s="2"/>
      <c r="I3" s="2"/>
      <c r="J3" s="2"/>
      <c r="M3" s="2" t="s">
        <v>11</v>
      </c>
      <c r="N3" s="2"/>
      <c r="O3" s="2"/>
      <c r="P3" s="2"/>
      <c r="S3" s="2" t="s">
        <v>12</v>
      </c>
      <c r="T3" s="2"/>
      <c r="U3" s="2"/>
      <c r="V3" s="2"/>
      <c r="Y3" s="2" t="s">
        <v>13</v>
      </c>
      <c r="Z3" s="2"/>
      <c r="AA3" s="2"/>
      <c r="AB3" s="2"/>
    </row>
    <row r="4" spans="1:29" x14ac:dyDescent="0.25">
      <c r="A4" s="1"/>
      <c r="B4" s="1" t="s">
        <v>9</v>
      </c>
      <c r="C4" s="1" t="s">
        <v>0</v>
      </c>
      <c r="D4" s="1" t="s">
        <v>1</v>
      </c>
      <c r="E4" s="1" t="s">
        <v>5</v>
      </c>
      <c r="G4" s="1"/>
      <c r="H4" s="1" t="s">
        <v>9</v>
      </c>
      <c r="I4" s="1" t="s">
        <v>0</v>
      </c>
      <c r="J4" s="1" t="s">
        <v>1</v>
      </c>
      <c r="K4" s="1" t="s">
        <v>5</v>
      </c>
      <c r="M4" s="1"/>
      <c r="N4" s="1" t="s">
        <v>9</v>
      </c>
      <c r="O4" s="1" t="s">
        <v>0</v>
      </c>
      <c r="P4" s="1" t="s">
        <v>1</v>
      </c>
      <c r="Q4" s="1" t="s">
        <v>5</v>
      </c>
      <c r="S4" s="1"/>
      <c r="T4" s="1" t="s">
        <v>9</v>
      </c>
      <c r="U4" s="1" t="s">
        <v>0</v>
      </c>
      <c r="V4" s="1" t="s">
        <v>1</v>
      </c>
      <c r="W4" s="1" t="s">
        <v>5</v>
      </c>
      <c r="Y4" s="1"/>
      <c r="Z4" s="1" t="s">
        <v>0</v>
      </c>
      <c r="AA4" s="1" t="s">
        <v>0</v>
      </c>
      <c r="AB4" s="1" t="s">
        <v>1</v>
      </c>
      <c r="AC4" s="1" t="s">
        <v>5</v>
      </c>
    </row>
    <row r="5" spans="1:29" x14ac:dyDescent="0.25">
      <c r="A5" s="1" t="s">
        <v>2</v>
      </c>
      <c r="B5" s="1">
        <v>5.0200000000000002E-2</v>
      </c>
      <c r="C5" s="1">
        <v>28.60211</v>
      </c>
      <c r="D5" s="1">
        <v>28.610510000000001</v>
      </c>
      <c r="E5" s="1">
        <f>(D5-C5)/B5*100</f>
        <v>16.733067729087132</v>
      </c>
      <c r="G5" s="1" t="s">
        <v>2</v>
      </c>
      <c r="H5" s="1">
        <v>5.0110000000000002E-2</v>
      </c>
      <c r="I5" s="1">
        <v>29.020389999999999</v>
      </c>
      <c r="J5" s="1">
        <v>29.030370000000001</v>
      </c>
      <c r="K5" s="1">
        <f>(J5-I5)/H5*100</f>
        <v>19.916184394337101</v>
      </c>
      <c r="M5" s="1" t="s">
        <v>2</v>
      </c>
      <c r="N5" s="1">
        <v>5.0169999999999999E-2</v>
      </c>
      <c r="O5" s="1">
        <v>28.12321</v>
      </c>
      <c r="P5" s="1">
        <v>28.131920000000001</v>
      </c>
      <c r="Q5" s="1">
        <f>(P5-O5)/N5*100</f>
        <v>17.360972692845646</v>
      </c>
      <c r="S5" s="1" t="s">
        <v>2</v>
      </c>
      <c r="T5" s="1">
        <v>5.0479999999999997E-2</v>
      </c>
      <c r="U5" s="1">
        <v>28.35088</v>
      </c>
      <c r="V5" s="1">
        <v>28.35839</v>
      </c>
      <c r="W5" s="1">
        <f>(V5-U5)/T5*100</f>
        <v>14.877179080823902</v>
      </c>
      <c r="Y5" s="1" t="s">
        <v>2</v>
      </c>
      <c r="Z5" s="1">
        <v>5.0709999999999998E-2</v>
      </c>
      <c r="AA5" s="1">
        <v>28.516439999999999</v>
      </c>
      <c r="AB5" s="1">
        <v>28.52261</v>
      </c>
      <c r="AC5" s="1">
        <f>(AB5-AA5)/Z5*100</f>
        <v>12.16722539933129</v>
      </c>
    </row>
    <row r="6" spans="1:29" x14ac:dyDescent="0.25">
      <c r="A6" s="1" t="s">
        <v>3</v>
      </c>
      <c r="B6" s="1">
        <v>5.0169999999999999E-2</v>
      </c>
      <c r="C6" s="1">
        <v>28.782160000000001</v>
      </c>
      <c r="D6" s="1">
        <v>28.789829999999998</v>
      </c>
      <c r="E6" s="1">
        <f>(D6-C6)/B6*100</f>
        <v>15.288020729514454</v>
      </c>
      <c r="G6" s="1" t="s">
        <v>3</v>
      </c>
      <c r="H6" s="1">
        <v>5.015E-2</v>
      </c>
      <c r="I6" s="1">
        <v>28.704070000000002</v>
      </c>
      <c r="J6" s="1">
        <v>28.711690000000001</v>
      </c>
      <c r="K6" s="1">
        <f>(J6-I6)/H6*100</f>
        <v>15.19441674974934</v>
      </c>
      <c r="M6" s="1" t="s">
        <v>3</v>
      </c>
      <c r="N6" s="1">
        <v>5.0729999999999997E-2</v>
      </c>
      <c r="O6" s="1">
        <v>28.554880000000001</v>
      </c>
      <c r="P6" s="1">
        <v>28.56317</v>
      </c>
      <c r="Q6" s="1">
        <f>(P6-O6)/N6*100</f>
        <v>16.341415336090673</v>
      </c>
      <c r="S6" s="1" t="s">
        <v>3</v>
      </c>
      <c r="T6" s="1">
        <v>5.0909999999999997E-2</v>
      </c>
      <c r="U6" s="1">
        <v>28.263310000000001</v>
      </c>
      <c r="V6" s="1">
        <v>28.27177</v>
      </c>
      <c r="W6" s="1">
        <f>(V6-U6)/T6*100</f>
        <v>16.617560400706086</v>
      </c>
      <c r="Y6" s="1" t="s">
        <v>3</v>
      </c>
      <c r="Z6" s="1">
        <v>5.0900000000000001E-2</v>
      </c>
      <c r="AA6" s="1">
        <v>28.573640000000001</v>
      </c>
      <c r="AB6" s="1">
        <v>28.58032</v>
      </c>
      <c r="AC6" s="1">
        <f>(AB6-AA6)/Z6*100</f>
        <v>13.123772102159828</v>
      </c>
    </row>
    <row r="7" spans="1:29" x14ac:dyDescent="0.25">
      <c r="A7" s="1" t="s">
        <v>4</v>
      </c>
      <c r="B7" s="1">
        <v>5.0520000000000002E-2</v>
      </c>
      <c r="C7" s="1">
        <v>28.147480000000002</v>
      </c>
      <c r="D7" s="1">
        <v>28.155110000000001</v>
      </c>
      <c r="E7" s="1">
        <f>(D7-C7)/B7*100</f>
        <v>15.102929532856127</v>
      </c>
      <c r="G7" s="1" t="s">
        <v>4</v>
      </c>
      <c r="H7" s="1">
        <v>5.0500000000000003E-2</v>
      </c>
      <c r="I7" s="1">
        <v>28.617069999999998</v>
      </c>
      <c r="J7" s="1">
        <v>28.626329999999999</v>
      </c>
      <c r="K7" s="1">
        <f>(J7-I7)/H7*100</f>
        <v>18.336633663368627</v>
      </c>
      <c r="M7" s="1" t="s">
        <v>4</v>
      </c>
      <c r="N7" s="1">
        <v>5.0450000000000002E-2</v>
      </c>
      <c r="O7" s="1">
        <v>28.807770000000001</v>
      </c>
      <c r="P7" s="1">
        <v>28.81644</v>
      </c>
      <c r="Q7" s="1">
        <f>(P7-O7)/N7*100</f>
        <v>17.185332011890235</v>
      </c>
      <c r="S7" s="1" t="s">
        <v>4</v>
      </c>
      <c r="T7" s="1">
        <v>5.0680000000000003E-2</v>
      </c>
      <c r="U7" s="1">
        <v>28.14743</v>
      </c>
      <c r="V7" s="1">
        <v>28.15605</v>
      </c>
      <c r="W7" s="1">
        <f>(V7-U7)/T7*100</f>
        <v>17.008681925810016</v>
      </c>
      <c r="Y7" s="1" t="s">
        <v>4</v>
      </c>
      <c r="Z7" s="1">
        <v>5.0360000000000002E-2</v>
      </c>
      <c r="AA7" s="1">
        <v>28.64113</v>
      </c>
      <c r="AB7" s="1">
        <v>28.647539999999999</v>
      </c>
      <c r="AC7" s="1">
        <f>(AB7-AA7)/Z7*100</f>
        <v>12.728355837964489</v>
      </c>
    </row>
    <row r="8" spans="1:29" x14ac:dyDescent="0.25">
      <c r="E8">
        <f>AVERAGE(E5:E7)</f>
        <v>15.708005997152569</v>
      </c>
      <c r="J8" t="s">
        <v>6</v>
      </c>
      <c r="K8">
        <f>AVERAGE(K5:K7)</f>
        <v>17.815744935818358</v>
      </c>
      <c r="P8" t="s">
        <v>6</v>
      </c>
      <c r="Q8">
        <f>AVERAGE(Q5:Q7)</f>
        <v>16.962573346942182</v>
      </c>
      <c r="V8" t="s">
        <v>6</v>
      </c>
      <c r="W8">
        <f>AVERAGE(W5:W7)</f>
        <v>16.167807135780002</v>
      </c>
      <c r="AB8" t="s">
        <v>6</v>
      </c>
      <c r="AC8">
        <f>AVERAGE(AC5:AC7)</f>
        <v>12.673117779818535</v>
      </c>
    </row>
    <row r="9" spans="1:29" x14ac:dyDescent="0.25">
      <c r="E9">
        <f>STDEV(E5:E7)</f>
        <v>0.89254039319103906</v>
      </c>
      <c r="J9" t="s">
        <v>7</v>
      </c>
      <c r="K9">
        <f>STDEVA(K5:K7)</f>
        <v>2.4035944379689935</v>
      </c>
      <c r="P9" t="s">
        <v>7</v>
      </c>
      <c r="Q9">
        <f>STDEVA(Q5:Q7)</f>
        <v>0.54505996737549456</v>
      </c>
      <c r="V9" t="s">
        <v>7</v>
      </c>
      <c r="W9">
        <f>STDEVA(W5:W7)</f>
        <v>1.1346958156394733</v>
      </c>
      <c r="AB9" t="s">
        <v>7</v>
      </c>
      <c r="AC9">
        <f>STDEVA(AC5:AC7)</f>
        <v>0.48065978714038338</v>
      </c>
    </row>
  </sheetData>
  <mergeCells count="5">
    <mergeCell ref="G3:J3"/>
    <mergeCell ref="M3:P3"/>
    <mergeCell ref="S3:V3"/>
    <mergeCell ref="Y3:AB3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2024-06-28T06:57:05Z</dcterms:modified>
</cp:coreProperties>
</file>