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P4" i="1"/>
  <c r="O4" i="1"/>
  <c r="K4" i="1"/>
  <c r="J4" i="1"/>
  <c r="F4" i="1"/>
  <c r="E4" i="1"/>
  <c r="K20" i="1"/>
  <c r="K19" i="1"/>
  <c r="K22" i="1" s="1"/>
  <c r="I20" i="1"/>
  <c r="I19" i="1"/>
  <c r="G20" i="1"/>
  <c r="G19" i="1"/>
  <c r="G22" i="1" s="1"/>
  <c r="E20" i="1"/>
  <c r="E19" i="1"/>
  <c r="P12" i="1"/>
  <c r="P10" i="1"/>
  <c r="P8" i="1"/>
  <c r="P6" i="1"/>
  <c r="O12" i="1"/>
  <c r="O10" i="1"/>
  <c r="O8" i="1"/>
  <c r="O6" i="1"/>
  <c r="K12" i="1"/>
  <c r="K10" i="1"/>
  <c r="K8" i="1"/>
  <c r="K6" i="1"/>
  <c r="J12" i="1"/>
  <c r="J10" i="1"/>
  <c r="J8" i="1"/>
  <c r="J6" i="1"/>
  <c r="F12" i="1"/>
  <c r="F10" i="1"/>
  <c r="F8" i="1"/>
  <c r="F6" i="1"/>
  <c r="E12" i="1"/>
  <c r="E10" i="1"/>
  <c r="E8" i="1"/>
  <c r="E6" i="1"/>
  <c r="E21" i="1" l="1"/>
  <c r="I22" i="1"/>
  <c r="G21" i="1"/>
  <c r="E22" i="1"/>
  <c r="I21" i="1"/>
  <c r="K21" i="1"/>
</calcChain>
</file>

<file path=xl/sharedStrings.xml><?xml version="1.0" encoding="utf-8"?>
<sst xmlns="http://schemas.openxmlformats.org/spreadsheetml/2006/main" count="46" uniqueCount="18">
  <si>
    <t>Rep 1</t>
  </si>
  <si>
    <t>Rep2</t>
  </si>
  <si>
    <t xml:space="preserve">Average </t>
  </si>
  <si>
    <t>SD</t>
  </si>
  <si>
    <t>Protein estimation using using the nitrogen-to-protein conversion factor of 4.78</t>
  </si>
  <si>
    <t>0.5M</t>
  </si>
  <si>
    <t>0.5 M</t>
  </si>
  <si>
    <t>Below detection limit</t>
  </si>
  <si>
    <t>CHNS analysis of microalgal biomass</t>
  </si>
  <si>
    <t>Nitrogen content in %</t>
  </si>
  <si>
    <t>Carbon content in %</t>
  </si>
  <si>
    <t>Hydrogen content in %</t>
  </si>
  <si>
    <t>Sulphur content in %</t>
  </si>
  <si>
    <t>Rep 2</t>
  </si>
  <si>
    <t>1.0 M</t>
  </si>
  <si>
    <t>2.0 M</t>
  </si>
  <si>
    <t>3.0 M</t>
  </si>
  <si>
    <t>4.0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</si>
</sst>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2"/>
  <sheetViews>
    <sheetView tabSelected="1" workbookViewId="0">
      <selection activeCell="K27" sqref="K27"/>
    </sheetView>
  </sheetViews>
  <sheetFormatPr defaultRowHeight="15" x14ac:dyDescent="0.25"/>
  <cols>
    <col min="18" max="18" width="13.7109375" customWidth="1"/>
    <col min="19" max="19" width="11.85546875" customWidth="1"/>
  </cols>
  <sheetData>
    <row r="1" spans="2:21" x14ac:dyDescent="0.25">
      <c r="B1" s="4" t="s">
        <v>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2:21" x14ac:dyDescent="0.25">
      <c r="C2" s="6" t="s">
        <v>9</v>
      </c>
      <c r="D2" s="6"/>
      <c r="E2" s="6"/>
      <c r="F2" s="6"/>
      <c r="H2" s="6" t="s">
        <v>10</v>
      </c>
      <c r="I2" s="6"/>
      <c r="J2" s="6"/>
      <c r="K2" s="6"/>
      <c r="M2" s="6" t="s">
        <v>11</v>
      </c>
      <c r="N2" s="6"/>
      <c r="O2" s="6"/>
      <c r="P2" s="6"/>
      <c r="R2" s="6" t="s">
        <v>12</v>
      </c>
      <c r="S2" s="6"/>
      <c r="T2" s="6"/>
      <c r="U2" s="6"/>
    </row>
    <row r="3" spans="2:21" x14ac:dyDescent="0.25">
      <c r="C3" s="1" t="s">
        <v>0</v>
      </c>
      <c r="D3" s="1" t="s">
        <v>13</v>
      </c>
      <c r="E3" s="1" t="s">
        <v>2</v>
      </c>
      <c r="F3" s="1" t="s">
        <v>3</v>
      </c>
      <c r="H3" s="1" t="s">
        <v>0</v>
      </c>
      <c r="I3" s="1" t="s">
        <v>1</v>
      </c>
      <c r="J3" s="1" t="s">
        <v>2</v>
      </c>
      <c r="K3" s="1" t="s">
        <v>3</v>
      </c>
      <c r="M3" s="1" t="s">
        <v>0</v>
      </c>
      <c r="N3" s="1" t="s">
        <v>13</v>
      </c>
      <c r="O3" s="1" t="s">
        <v>2</v>
      </c>
      <c r="P3" s="1" t="s">
        <v>3</v>
      </c>
      <c r="R3" s="1" t="s">
        <v>0</v>
      </c>
      <c r="S3" s="1" t="s">
        <v>13</v>
      </c>
      <c r="T3" s="1" t="s">
        <v>2</v>
      </c>
      <c r="U3" s="1" t="s">
        <v>3</v>
      </c>
    </row>
    <row r="4" spans="2:21" x14ac:dyDescent="0.25">
      <c r="B4" s="2" t="s">
        <v>5</v>
      </c>
      <c r="C4">
        <v>4.891</v>
      </c>
      <c r="D4">
        <v>4.0839999999999996</v>
      </c>
      <c r="E4">
        <f>AVERAGE(C4:D4)</f>
        <v>4.4874999999999998</v>
      </c>
      <c r="F4">
        <f>STDEV(C4:D4)</f>
        <v>0.57063517241754413</v>
      </c>
      <c r="H4">
        <v>36.994999999999997</v>
      </c>
      <c r="I4">
        <v>36.088000000000001</v>
      </c>
      <c r="J4">
        <f>AVERAGE(H4:I4)</f>
        <v>36.541499999999999</v>
      </c>
      <c r="K4">
        <f>STDEV(H4:I4)</f>
        <v>0.64134585053619608</v>
      </c>
      <c r="M4">
        <v>11.349</v>
      </c>
      <c r="N4">
        <v>15.035</v>
      </c>
      <c r="O4">
        <f>AVERAGE(M4:N4)</f>
        <v>13.192</v>
      </c>
      <c r="P4">
        <f>STDEV(M4:N4)</f>
        <v>2.6063955954536238</v>
      </c>
      <c r="R4" t="s">
        <v>7</v>
      </c>
      <c r="S4" t="s">
        <v>7</v>
      </c>
      <c r="T4" s="3"/>
    </row>
    <row r="6" spans="2:21" x14ac:dyDescent="0.25">
      <c r="B6" s="2" t="s">
        <v>14</v>
      </c>
      <c r="C6">
        <v>6.3769999999999998</v>
      </c>
      <c r="D6">
        <v>6.3239999999999998</v>
      </c>
      <c r="E6">
        <f>AVERAGE(C6:D6)</f>
        <v>6.3505000000000003</v>
      </c>
      <c r="F6">
        <f>STDEV(C6:D6)</f>
        <v>3.7476659402886976E-2</v>
      </c>
      <c r="H6">
        <v>39.281999999999996</v>
      </c>
      <c r="I6">
        <v>39.341999999999999</v>
      </c>
      <c r="J6">
        <f>AVERAGE(H6:I6)</f>
        <v>39.311999999999998</v>
      </c>
      <c r="K6">
        <f>STDEV(H6:I6)</f>
        <v>4.2426406871194457E-2</v>
      </c>
      <c r="M6">
        <v>15.981999999999999</v>
      </c>
      <c r="N6">
        <v>14.884</v>
      </c>
      <c r="O6">
        <f>AVERAGE(M6:N6)</f>
        <v>15.433</v>
      </c>
      <c r="P6">
        <f>STDEV(M6:N6)</f>
        <v>0.77640324574282849</v>
      </c>
      <c r="R6" t="s">
        <v>7</v>
      </c>
      <c r="S6" t="s">
        <v>7</v>
      </c>
    </row>
    <row r="7" spans="2:21" x14ac:dyDescent="0.25">
      <c r="B7" s="2"/>
    </row>
    <row r="8" spans="2:21" x14ac:dyDescent="0.25">
      <c r="B8" s="2" t="s">
        <v>15</v>
      </c>
      <c r="C8">
        <v>5.2830000000000004</v>
      </c>
      <c r="D8">
        <v>5.7039999999999997</v>
      </c>
      <c r="E8">
        <f>AVERAGE(C8:D8)</f>
        <v>5.4935</v>
      </c>
      <c r="F8">
        <f>STDEV(C8:D8)</f>
        <v>0.29769195487953609</v>
      </c>
      <c r="H8">
        <v>37.213999999999999</v>
      </c>
      <c r="I8">
        <v>37.271000000000001</v>
      </c>
      <c r="J8">
        <f>AVERAGE(H8:I8)</f>
        <v>37.2425</v>
      </c>
      <c r="K8">
        <f>STDEV(H8:I8)</f>
        <v>4.0305086527634738E-2</v>
      </c>
      <c r="M8">
        <v>15.164</v>
      </c>
      <c r="N8">
        <v>15.612</v>
      </c>
      <c r="O8">
        <f>AVERAGE(M8:N8)</f>
        <v>15.388</v>
      </c>
      <c r="P8">
        <f>STDEV(M8:N8)</f>
        <v>0.31678383797157356</v>
      </c>
      <c r="R8" t="s">
        <v>7</v>
      </c>
      <c r="S8" t="s">
        <v>7</v>
      </c>
    </row>
    <row r="9" spans="2:21" x14ac:dyDescent="0.25">
      <c r="B9" s="2"/>
    </row>
    <row r="10" spans="2:21" x14ac:dyDescent="0.25">
      <c r="B10" s="2" t="s">
        <v>16</v>
      </c>
      <c r="C10">
        <v>5.3890000000000002</v>
      </c>
      <c r="D10">
        <v>4.8620000000000001</v>
      </c>
      <c r="E10">
        <f>AVERAGE(C10:D10)</f>
        <v>5.1255000000000006</v>
      </c>
      <c r="F10">
        <f>STDEV(C10:D10)</f>
        <v>0.37264527368531064</v>
      </c>
      <c r="H10">
        <v>37.938000000000002</v>
      </c>
      <c r="I10">
        <v>38.972000000000001</v>
      </c>
      <c r="J10">
        <f>AVERAGE(H10:I10)</f>
        <v>38.454999999999998</v>
      </c>
      <c r="K10">
        <f>STDEV(H10:I10)</f>
        <v>0.73114841174688938</v>
      </c>
      <c r="M10">
        <v>16.928999999999998</v>
      </c>
      <c r="N10">
        <v>16.308</v>
      </c>
      <c r="O10">
        <f>AVERAGE(M10:N10)</f>
        <v>16.618499999999997</v>
      </c>
      <c r="P10">
        <f>STDEV(M10:N10)</f>
        <v>0.4391133111168451</v>
      </c>
      <c r="R10" t="s">
        <v>7</v>
      </c>
      <c r="S10" t="s">
        <v>7</v>
      </c>
    </row>
    <row r="11" spans="2:21" x14ac:dyDescent="0.25">
      <c r="B11" s="2"/>
    </row>
    <row r="12" spans="2:21" x14ac:dyDescent="0.25">
      <c r="B12" s="2" t="s">
        <v>17</v>
      </c>
      <c r="C12">
        <v>4.1859999999999999</v>
      </c>
      <c r="D12">
        <v>3.5459999999999998</v>
      </c>
      <c r="E12">
        <f>AVERAGE(C12:D12)</f>
        <v>3.8659999999999997</v>
      </c>
      <c r="F12">
        <f>STDEV(C12:D12)</f>
        <v>0.45254833995939053</v>
      </c>
      <c r="H12">
        <v>29.390999999999998</v>
      </c>
      <c r="I12">
        <v>28.065999999999999</v>
      </c>
      <c r="J12">
        <f>AVERAGE(H12:I12)</f>
        <v>28.728499999999997</v>
      </c>
      <c r="K12">
        <f>STDEV(H12:I12)</f>
        <v>0.93691648507217495</v>
      </c>
      <c r="M12">
        <v>12.103</v>
      </c>
      <c r="N12">
        <v>11.537000000000001</v>
      </c>
      <c r="O12">
        <f>AVERAGE(M12:N12)</f>
        <v>11.82</v>
      </c>
      <c r="P12">
        <f>STDEV(M12:N12)</f>
        <v>0.40022243815158515</v>
      </c>
      <c r="R12" t="s">
        <v>7</v>
      </c>
      <c r="S12" t="s">
        <v>7</v>
      </c>
    </row>
    <row r="16" spans="2:21" x14ac:dyDescent="0.25">
      <c r="C16" s="5" t="s">
        <v>4</v>
      </c>
      <c r="D16" s="5"/>
      <c r="E16" s="5"/>
      <c r="F16" s="5"/>
      <c r="G16" s="5"/>
      <c r="H16" s="5"/>
      <c r="I16" s="5"/>
      <c r="J16" s="5"/>
    </row>
    <row r="17" spans="2:11" x14ac:dyDescent="0.25">
      <c r="C17" s="5"/>
      <c r="D17" s="5"/>
      <c r="E17" s="5"/>
      <c r="F17" s="5"/>
      <c r="G17" s="5"/>
      <c r="H17" s="5"/>
      <c r="I17" s="5"/>
      <c r="J17" s="5"/>
    </row>
    <row r="18" spans="2:11" x14ac:dyDescent="0.25">
      <c r="C18" s="2" t="s">
        <v>6</v>
      </c>
      <c r="E18" s="2" t="s">
        <v>14</v>
      </c>
      <c r="F18" s="2"/>
      <c r="G18" s="2" t="s">
        <v>15</v>
      </c>
      <c r="H18" s="2"/>
      <c r="I18" s="2" t="s">
        <v>16</v>
      </c>
      <c r="J18" s="2"/>
      <c r="K18" s="2" t="s">
        <v>17</v>
      </c>
    </row>
    <row r="19" spans="2:11" x14ac:dyDescent="0.25">
      <c r="B19" s="2" t="s">
        <v>0</v>
      </c>
      <c r="C19">
        <f>C4*4.78</f>
        <v>23.378980000000002</v>
      </c>
      <c r="E19">
        <f>C6*4.78</f>
        <v>30.482060000000001</v>
      </c>
      <c r="G19">
        <f>C8*4.78</f>
        <v>25.252740000000003</v>
      </c>
      <c r="I19">
        <f>C10*4.78</f>
        <v>25.759420000000002</v>
      </c>
      <c r="K19">
        <f>C12*4.78</f>
        <v>20.009080000000001</v>
      </c>
    </row>
    <row r="20" spans="2:11" x14ac:dyDescent="0.25">
      <c r="B20" s="2" t="s">
        <v>1</v>
      </c>
      <c r="C20">
        <f>D4*4.78</f>
        <v>19.521519999999999</v>
      </c>
      <c r="E20">
        <f>D6*4.78</f>
        <v>30.228719999999999</v>
      </c>
      <c r="G20">
        <f>D8*4.78</f>
        <v>27.26512</v>
      </c>
      <c r="I20">
        <f>D10*4.78</f>
        <v>23.240360000000003</v>
      </c>
      <c r="K20">
        <f>D12*4.78</f>
        <v>16.94988</v>
      </c>
    </row>
    <row r="21" spans="2:11" x14ac:dyDescent="0.25">
      <c r="B21" s="2" t="s">
        <v>2</v>
      </c>
      <c r="C21">
        <f>AVERAGE(C19:C20)</f>
        <v>21.45025</v>
      </c>
      <c r="E21">
        <f>AVERAGE(E19:E20)</f>
        <v>30.35539</v>
      </c>
      <c r="G21">
        <f>AVERAGE(G19:G20)</f>
        <v>26.258929999999999</v>
      </c>
      <c r="I21">
        <f>AVERAGE(I19:I20)</f>
        <v>24.499890000000001</v>
      </c>
      <c r="K21">
        <f>AVERAGE(K19:K20)</f>
        <v>18.479480000000002</v>
      </c>
    </row>
    <row r="22" spans="2:11" x14ac:dyDescent="0.25">
      <c r="B22" s="2" t="s">
        <v>3</v>
      </c>
      <c r="C22">
        <f>STDEV(C19:C20)</f>
        <v>2.727636124155862</v>
      </c>
      <c r="E22">
        <f>STDEV(E19:E20)</f>
        <v>0.17913843194580098</v>
      </c>
      <c r="G22">
        <f>STDEV(G19:G20)</f>
        <v>1.4229675443241823</v>
      </c>
      <c r="I22">
        <f>STDEV(I19:I20)</f>
        <v>1.7812444082157841</v>
      </c>
      <c r="K22">
        <f>STDEV(K19:K20)</f>
        <v>2.1631810650058867</v>
      </c>
    </row>
  </sheetData>
  <mergeCells count="6">
    <mergeCell ref="B1:U1"/>
    <mergeCell ref="C16:J17"/>
    <mergeCell ref="C2:F2"/>
    <mergeCell ref="H2:K2"/>
    <mergeCell ref="R2:U2"/>
    <mergeCell ref="M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2024-06-28T06:58:13Z</dcterms:modified>
</cp:coreProperties>
</file>