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42\Desktop\黄老师\"/>
    </mc:Choice>
  </mc:AlternateContent>
  <xr:revisionPtr revIDLastSave="0" documentId="13_ncr:1_{C74A6614-1246-4FA6-B6EF-B4E13BD01816}" xr6:coauthVersionLast="47" xr6:coauthVersionMax="47" xr10:uidLastSave="{00000000-0000-0000-0000-000000000000}"/>
  <bookViews>
    <workbookView xWindow="-108" yWindow="-108" windowWidth="23256" windowHeight="12456" activeTab="3" xr2:uid="{F21D1400-FAAB-4DB2-9AE2-622C596F70B3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F4" i="4" l="1"/>
  <c r="F5" i="4"/>
  <c r="F6" i="4"/>
  <c r="F7" i="4"/>
  <c r="F8" i="4"/>
  <c r="F9" i="4"/>
  <c r="F10" i="4"/>
  <c r="F11" i="4"/>
  <c r="F12" i="4"/>
  <c r="F3" i="4"/>
  <c r="C18" i="4"/>
  <c r="C19" i="4"/>
  <c r="B19" i="4"/>
  <c r="B18" i="4"/>
  <c r="C15" i="4"/>
  <c r="C16" i="4"/>
  <c r="B16" i="4"/>
  <c r="B15" i="4"/>
  <c r="C18" i="1"/>
  <c r="D18" i="1"/>
  <c r="E18" i="1"/>
  <c r="F18" i="1"/>
  <c r="G18" i="1"/>
  <c r="H18" i="1"/>
  <c r="I18" i="1"/>
  <c r="J18" i="1"/>
  <c r="K18" i="1"/>
  <c r="L18" i="1"/>
  <c r="B18" i="1"/>
  <c r="C16" i="1"/>
  <c r="D16" i="1"/>
  <c r="E16" i="1"/>
  <c r="F16" i="1"/>
  <c r="G16" i="1"/>
  <c r="H16" i="1"/>
  <c r="I16" i="1"/>
  <c r="J16" i="1"/>
  <c r="K16" i="1"/>
  <c r="L16" i="1"/>
  <c r="B16" i="1"/>
  <c r="C17" i="1"/>
  <c r="D17" i="1"/>
  <c r="E17" i="1"/>
  <c r="F17" i="1"/>
  <c r="G17" i="1"/>
  <c r="H17" i="1"/>
  <c r="I17" i="1"/>
  <c r="J17" i="1"/>
  <c r="K17" i="1"/>
  <c r="L17" i="1"/>
  <c r="B17" i="1"/>
  <c r="C15" i="1"/>
  <c r="D15" i="1"/>
  <c r="E15" i="1"/>
  <c r="F15" i="1"/>
  <c r="G15" i="1"/>
  <c r="H15" i="1"/>
  <c r="I15" i="1"/>
  <c r="J15" i="1"/>
  <c r="K15" i="1"/>
  <c r="B15" i="1"/>
  <c r="E18" i="4" l="1"/>
  <c r="E19" i="4"/>
  <c r="E16" i="4"/>
  <c r="E15" i="4"/>
</calcChain>
</file>

<file path=xl/sharedStrings.xml><?xml version="1.0" encoding="utf-8"?>
<sst xmlns="http://schemas.openxmlformats.org/spreadsheetml/2006/main" count="70" uniqueCount="39">
  <si>
    <t>s3</t>
    <phoneticPr fontId="1" type="noConversion"/>
  </si>
  <si>
    <t>s4</t>
    <phoneticPr fontId="1" type="noConversion"/>
  </si>
  <si>
    <t>s5</t>
  </si>
  <si>
    <t>s6</t>
  </si>
  <si>
    <t>s7</t>
  </si>
  <si>
    <t>s8</t>
  </si>
  <si>
    <t>s9</t>
  </si>
  <si>
    <t>s10</t>
  </si>
  <si>
    <t>max</t>
    <phoneticPr fontId="1" type="noConversion"/>
  </si>
  <si>
    <t>s11</t>
    <phoneticPr fontId="1" type="noConversion"/>
  </si>
  <si>
    <t>s3</t>
  </si>
  <si>
    <t>s4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</si>
  <si>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</si>
  <si>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</si>
  <si>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</si>
  <si>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</si>
  <si>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</si>
  <si>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</si>
  <si>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</si>
  <si>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</si>
  <si>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</si>
  <si>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</si>
  <si>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</si>
  <si>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 xml:space="preserve">right elbow	</t>
    <phoneticPr fontId="1" type="noConversion"/>
  </si>
  <si>
    <t>right knee</t>
    <phoneticPr fontId="1" type="noConversion"/>
  </si>
  <si>
    <t>beat arm angle (music)</t>
    <phoneticPr fontId="1" type="noConversion"/>
  </si>
  <si>
    <t>Tap surface angle (angle to the horizontal)</t>
    <phoneticPr fontId="1" type="noConversion"/>
  </si>
  <si>
    <t>Racket head speed</t>
    <phoneticPr fontId="1" type="noConversion"/>
  </si>
  <si>
    <t>The end of the lead-in moment</t>
    <phoneticPr fontId="1" type="noConversion"/>
  </si>
  <si>
    <t>End frame of the swing phase (moment of hitting)</t>
    <phoneticPr fontId="1" type="noConversion"/>
  </si>
  <si>
    <t>average level</t>
    <phoneticPr fontId="1" type="noConversion"/>
  </si>
  <si>
    <t>high level</t>
    <phoneticPr fontId="1" type="noConversion"/>
  </si>
  <si>
    <t>right elbow</t>
    <phoneticPr fontId="1" type="noConversion"/>
  </si>
  <si>
    <t>hitting moment</t>
    <phoneticPr fontId="1" type="noConversion"/>
  </si>
  <si>
    <t>participants</t>
  </si>
  <si>
    <t>(a person's) height</t>
    <phoneticPr fontId="1" type="noConversion"/>
  </si>
  <si>
    <t>weight</t>
    <phoneticPr fontId="1" type="noConversion"/>
  </si>
  <si>
    <t>(a person's) age</t>
    <phoneticPr fontId="1" type="noConversion"/>
  </si>
  <si>
    <t>international ranking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</si>
</sst>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-mm\-dd;@"/>
    <numFmt numFmtId="177" formatCode="0_);[Red]\(0\)"/>
    <numFmt numFmtId="178" formatCode="0.00_);[Red]\(0.00\)"/>
    <numFmt numFmtId="179" formatCode="0.00_ 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2" fontId="0" fillId="0" borderId="0" xfId="0" applyNumberForma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3C870-9516-4F42-9F85-BC7A904A8393}">
  <dimension ref="A1:L18"/>
  <sheetViews>
    <sheetView workbookViewId="0">
      <selection activeCell="A15" sqref="A15:A17"/>
    </sheetView>
  </sheetViews>
  <sheetFormatPr defaultRowHeight="13.8" x14ac:dyDescent="0.25"/>
  <cols>
    <col min="1" max="2" width="8.5546875" bestFit="1" customWidth="1"/>
    <col min="3" max="3" width="14.44140625" bestFit="1" customWidth="1"/>
    <col min="4" max="4" width="8.5546875" bestFit="1" customWidth="1"/>
    <col min="5" max="5" width="14.44140625" bestFit="1" customWidth="1"/>
    <col min="6" max="6" width="8.5546875" bestFit="1" customWidth="1"/>
    <col min="7" max="7" width="14.44140625" bestFit="1" customWidth="1"/>
    <col min="8" max="8" width="8.5546875" bestFit="1" customWidth="1"/>
    <col min="9" max="9" width="14.44140625" bestFit="1" customWidth="1"/>
    <col min="11" max="11" width="14.44140625" bestFit="1" customWidth="1"/>
  </cols>
  <sheetData>
    <row r="1" spans="1:12" x14ac:dyDescent="0.25">
      <c r="B1" s="19" t="s">
        <v>23</v>
      </c>
      <c r="C1" s="19"/>
      <c r="D1" s="19" t="s">
        <v>24</v>
      </c>
      <c r="E1" s="19"/>
      <c r="F1" s="19" t="s">
        <v>25</v>
      </c>
      <c r="G1" s="19"/>
      <c r="H1" s="19" t="s">
        <v>26</v>
      </c>
      <c r="I1" s="19"/>
      <c r="J1" s="19" t="s">
        <v>27</v>
      </c>
      <c r="K1" s="19"/>
    </row>
    <row r="2" spans="1:12" ht="28.05" customHeight="1" x14ac:dyDescent="0.25">
      <c r="B2" s="1" t="s">
        <v>28</v>
      </c>
      <c r="C2" s="1" t="s">
        <v>29</v>
      </c>
      <c r="D2" s="1" t="s">
        <v>28</v>
      </c>
      <c r="E2" s="1" t="s">
        <v>29</v>
      </c>
      <c r="F2" s="1" t="s">
        <v>28</v>
      </c>
      <c r="G2" s="1" t="s">
        <v>29</v>
      </c>
      <c r="H2" s="1" t="s">
        <v>28</v>
      </c>
      <c r="I2" s="1" t="s">
        <v>29</v>
      </c>
      <c r="J2" s="1" t="s">
        <v>28</v>
      </c>
      <c r="K2" s="1" t="s">
        <v>29</v>
      </c>
      <c r="L2" s="1" t="s">
        <v>8</v>
      </c>
    </row>
    <row r="3" spans="1:12" x14ac:dyDescent="0.25">
      <c r="A3" t="s">
        <v>0</v>
      </c>
      <c r="B3" s="2">
        <v>82.897000000000006</v>
      </c>
      <c r="C3" s="3">
        <v>136.74</v>
      </c>
      <c r="D3" s="2">
        <v>174.32</v>
      </c>
      <c r="E3" s="3">
        <v>130.85</v>
      </c>
      <c r="F3" s="2">
        <v>132.88999999999999</v>
      </c>
      <c r="G3" s="3">
        <v>150.57</v>
      </c>
      <c r="H3" s="4">
        <v>97.245000000000005</v>
      </c>
      <c r="I3" s="3">
        <v>46.484999999999999</v>
      </c>
      <c r="K3" s="4">
        <v>20.745000000000001</v>
      </c>
      <c r="L3">
        <v>20.838187252344103</v>
      </c>
    </row>
    <row r="4" spans="1:12" x14ac:dyDescent="0.25">
      <c r="A4" t="s">
        <v>1</v>
      </c>
      <c r="B4" s="2">
        <v>42.034999999999997</v>
      </c>
      <c r="C4" s="3">
        <v>119.03</v>
      </c>
      <c r="D4" s="2">
        <v>133.88999999999999</v>
      </c>
      <c r="E4" s="3">
        <v>128.91</v>
      </c>
      <c r="F4" s="2">
        <v>137.26</v>
      </c>
      <c r="G4" s="3">
        <v>138</v>
      </c>
      <c r="H4" s="4">
        <v>87.739000000000004</v>
      </c>
      <c r="I4" s="3">
        <v>124.76</v>
      </c>
      <c r="K4" s="4">
        <v>20.113</v>
      </c>
      <c r="L4">
        <v>20.253253872413222</v>
      </c>
    </row>
    <row r="5" spans="1:12" x14ac:dyDescent="0.25">
      <c r="A5" t="s">
        <v>2</v>
      </c>
      <c r="B5" s="2">
        <v>63.869</v>
      </c>
      <c r="C5" s="3">
        <v>144.15</v>
      </c>
      <c r="D5" s="2">
        <v>160.28</v>
      </c>
      <c r="E5" s="3">
        <v>122.16</v>
      </c>
      <c r="F5" s="2">
        <v>147.46</v>
      </c>
      <c r="G5" s="3">
        <v>126.46</v>
      </c>
      <c r="H5" s="4">
        <v>98.846000000000004</v>
      </c>
      <c r="I5" s="3">
        <v>51.703000000000003</v>
      </c>
      <c r="K5" s="4">
        <v>19.14</v>
      </c>
      <c r="L5">
        <v>19.164116389523549</v>
      </c>
    </row>
    <row r="6" spans="1:12" x14ac:dyDescent="0.25">
      <c r="A6" t="s">
        <v>3</v>
      </c>
      <c r="B6" s="2">
        <v>87.4</v>
      </c>
      <c r="C6" s="3">
        <v>145.66999999999999</v>
      </c>
      <c r="D6" s="2">
        <v>142.12</v>
      </c>
      <c r="E6" s="3">
        <v>121.34</v>
      </c>
      <c r="F6" s="2">
        <v>113.2</v>
      </c>
      <c r="G6" s="3">
        <v>149.54</v>
      </c>
      <c r="H6" s="4">
        <v>71.954999999999998</v>
      </c>
      <c r="I6" s="3">
        <v>35.347000000000001</v>
      </c>
      <c r="K6" s="4">
        <v>19.376999999999999</v>
      </c>
      <c r="L6">
        <v>19.473847162289324</v>
      </c>
    </row>
    <row r="7" spans="1:12" x14ac:dyDescent="0.25">
      <c r="A7" t="s">
        <v>4</v>
      </c>
      <c r="B7" s="2">
        <v>74.543000000000006</v>
      </c>
      <c r="C7" s="3">
        <v>101.93</v>
      </c>
      <c r="D7" s="2">
        <v>155.97</v>
      </c>
      <c r="E7" s="3">
        <v>127.73</v>
      </c>
      <c r="F7" s="2">
        <v>124.37</v>
      </c>
      <c r="G7" s="3">
        <v>100.75</v>
      </c>
      <c r="H7" s="4">
        <v>96.769000000000005</v>
      </c>
      <c r="I7">
        <v>127.81</v>
      </c>
      <c r="K7" s="4">
        <v>19.193000000000001</v>
      </c>
      <c r="L7">
        <v>20.763686465835608</v>
      </c>
    </row>
    <row r="8" spans="1:12" x14ac:dyDescent="0.25">
      <c r="A8" t="s">
        <v>5</v>
      </c>
      <c r="B8" s="2">
        <v>65.215999999999994</v>
      </c>
      <c r="C8" s="3">
        <v>142.53</v>
      </c>
      <c r="D8" s="2">
        <v>150.05000000000001</v>
      </c>
      <c r="E8" s="3">
        <v>120.8</v>
      </c>
      <c r="F8" s="2">
        <v>134.21</v>
      </c>
      <c r="G8" s="3">
        <v>146.49</v>
      </c>
      <c r="H8" s="4">
        <v>94.733000000000004</v>
      </c>
      <c r="I8" s="3">
        <v>60.039000000000001</v>
      </c>
      <c r="K8" s="4">
        <v>20.286999999999999</v>
      </c>
      <c r="L8">
        <v>20.543059703027172</v>
      </c>
    </row>
    <row r="9" spans="1:12" x14ac:dyDescent="0.25">
      <c r="A9" t="s">
        <v>6</v>
      </c>
      <c r="B9" s="2">
        <v>74.819999999999993</v>
      </c>
      <c r="C9" s="3">
        <v>141.71</v>
      </c>
      <c r="D9" s="2">
        <v>139.03</v>
      </c>
      <c r="E9">
        <v>127.28</v>
      </c>
      <c r="F9" s="2">
        <v>114.32</v>
      </c>
      <c r="G9" s="3">
        <v>154.36000000000001</v>
      </c>
      <c r="H9" s="4">
        <v>110.07</v>
      </c>
      <c r="I9" s="3">
        <v>69.245000000000005</v>
      </c>
      <c r="K9" s="4">
        <v>19.372</v>
      </c>
      <c r="L9">
        <v>19.372479893840296</v>
      </c>
    </row>
    <row r="10" spans="1:12" x14ac:dyDescent="0.25">
      <c r="A10" t="s">
        <v>7</v>
      </c>
      <c r="B10" s="2">
        <v>85.444000000000003</v>
      </c>
      <c r="C10" s="3">
        <v>140.86000000000001</v>
      </c>
      <c r="D10" s="2">
        <v>157.69</v>
      </c>
      <c r="E10">
        <v>137.97</v>
      </c>
      <c r="F10" s="3">
        <v>117.55</v>
      </c>
      <c r="G10" s="3">
        <v>149.27000000000001</v>
      </c>
      <c r="H10" s="4">
        <v>95.733000000000004</v>
      </c>
      <c r="I10" s="3">
        <v>143.62</v>
      </c>
      <c r="K10" s="4">
        <v>20.581</v>
      </c>
      <c r="L10">
        <v>20.620432261066703</v>
      </c>
    </row>
    <row r="11" spans="1:12" x14ac:dyDescent="0.25">
      <c r="A11" t="s">
        <v>9</v>
      </c>
      <c r="L11">
        <v>22.839459538178978</v>
      </c>
    </row>
    <row r="15" spans="1:12" x14ac:dyDescent="0.25">
      <c r="A15" s="5" t="s">
        <v>30</v>
      </c>
      <c r="B15" s="6">
        <f>AVERAGE(B3:B6)</f>
        <v>69.050250000000005</v>
      </c>
      <c r="C15" s="6">
        <f t="shared" ref="C15:K15" si="0">AVERAGE(C3:C6)</f>
        <v>136.39750000000001</v>
      </c>
      <c r="D15" s="6">
        <f t="shared" si="0"/>
        <v>152.6525</v>
      </c>
      <c r="E15" s="6">
        <f t="shared" si="0"/>
        <v>125.815</v>
      </c>
      <c r="F15" s="6">
        <f t="shared" si="0"/>
        <v>132.70250000000001</v>
      </c>
      <c r="G15" s="6">
        <f t="shared" si="0"/>
        <v>141.14249999999998</v>
      </c>
      <c r="H15" s="6">
        <f t="shared" si="0"/>
        <v>88.946250000000006</v>
      </c>
      <c r="I15" s="6">
        <f t="shared" si="0"/>
        <v>64.573750000000004</v>
      </c>
      <c r="J15" s="6" t="e">
        <f t="shared" si="0"/>
        <v>#DIV/0!</v>
      </c>
      <c r="K15" s="6">
        <f t="shared" si="0"/>
        <v>19.84375</v>
      </c>
      <c r="L15" s="7">
        <f>AVERAGE(L3:L6)</f>
        <v>19.932351169142549</v>
      </c>
    </row>
    <row r="16" spans="1:12" x14ac:dyDescent="0.25">
      <c r="A16" s="8"/>
      <c r="B16">
        <f>STDEV(B3:B6)</f>
        <v>20.697140662017386</v>
      </c>
      <c r="C16">
        <f t="shared" ref="C16:L16" si="1">STDEV(C3:C6)</f>
        <v>12.217854080538581</v>
      </c>
      <c r="D16">
        <f t="shared" si="1"/>
        <v>18.171628756571735</v>
      </c>
      <c r="E16">
        <f t="shared" si="1"/>
        <v>4.7719632577518132</v>
      </c>
      <c r="F16">
        <f t="shared" si="1"/>
        <v>14.36357981145369</v>
      </c>
      <c r="G16">
        <f t="shared" si="1"/>
        <v>11.326177275085652</v>
      </c>
      <c r="H16">
        <f t="shared" si="1"/>
        <v>12.342802636219444</v>
      </c>
      <c r="I16">
        <f t="shared" si="1"/>
        <v>40.69990453203382</v>
      </c>
      <c r="J16" t="e">
        <f t="shared" si="1"/>
        <v>#DIV/0!</v>
      </c>
      <c r="K16">
        <f t="shared" si="1"/>
        <v>0.72980973547904981</v>
      </c>
      <c r="L16" s="9">
        <f t="shared" si="1"/>
        <v>0.75805192335641314</v>
      </c>
    </row>
    <row r="17" spans="1:12" x14ac:dyDescent="0.25">
      <c r="A17" s="8" t="s">
        <v>31</v>
      </c>
      <c r="B17">
        <f>AVERAGE(B7:B11)</f>
        <v>75.005750000000006</v>
      </c>
      <c r="C17">
        <f t="shared" ref="C17:L17" si="2">AVERAGE(C7:C11)</f>
        <v>131.75749999999999</v>
      </c>
      <c r="D17">
        <f t="shared" si="2"/>
        <v>150.685</v>
      </c>
      <c r="E17">
        <f t="shared" si="2"/>
        <v>128.44499999999999</v>
      </c>
      <c r="F17">
        <f t="shared" si="2"/>
        <v>122.61250000000001</v>
      </c>
      <c r="G17">
        <f t="shared" si="2"/>
        <v>137.7175</v>
      </c>
      <c r="H17">
        <f t="shared" si="2"/>
        <v>99.326250000000002</v>
      </c>
      <c r="I17">
        <f t="shared" si="2"/>
        <v>100.1785</v>
      </c>
      <c r="J17" t="e">
        <f t="shared" si="2"/>
        <v>#DIV/0!</v>
      </c>
      <c r="K17">
        <f t="shared" si="2"/>
        <v>19.858250000000002</v>
      </c>
      <c r="L17" s="9">
        <f t="shared" si="2"/>
        <v>20.827823572389754</v>
      </c>
    </row>
    <row r="18" spans="1:12" x14ac:dyDescent="0.25">
      <c r="A18" s="10"/>
      <c r="B18" s="11">
        <f>STDEV(B7:B11)</f>
        <v>8.2673032432992759</v>
      </c>
      <c r="C18" s="11">
        <f t="shared" ref="C18:L18" si="3">STDEV(C7:C11)</f>
        <v>19.896685444230979</v>
      </c>
      <c r="D18" s="11">
        <f t="shared" si="3"/>
        <v>8.4309647530200618</v>
      </c>
      <c r="E18" s="11">
        <f t="shared" si="3"/>
        <v>7.0955408532401529</v>
      </c>
      <c r="F18" s="11">
        <f t="shared" si="3"/>
        <v>8.793658226244645</v>
      </c>
      <c r="G18" s="11">
        <f t="shared" si="3"/>
        <v>24.859511090660472</v>
      </c>
      <c r="H18" s="11">
        <f t="shared" si="3"/>
        <v>7.2105728563455056</v>
      </c>
      <c r="I18" s="11">
        <f t="shared" si="3"/>
        <v>41.708211010143636</v>
      </c>
      <c r="J18" s="11" t="e">
        <f t="shared" si="3"/>
        <v>#DIV/0!</v>
      </c>
      <c r="K18" s="11">
        <f t="shared" si="3"/>
        <v>0.6795073583118868</v>
      </c>
      <c r="L18" s="12">
        <f t="shared" si="3"/>
        <v>1.2542846235299223</v>
      </c>
    </row>
  </sheetData>
  <mergeCells count="5">
    <mergeCell ref="B1:C1"/>
    <mergeCell ref="D1:E1"/>
    <mergeCell ref="F1:G1"/>
    <mergeCell ref="H1:I1"/>
    <mergeCell ref="J1:K1"/>
  </mergeCells>
  <phoneticPr fontId="1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9414-DF11-4C38-B3FC-5B4C8A21C626}">
  <dimension ref="A1:I9"/>
  <sheetViews>
    <sheetView workbookViewId="0">
      <selection activeCell="B30" sqref="B30"/>
    </sheetView>
  </sheetViews>
  <sheetFormatPr defaultRowHeight="13.8" x14ac:dyDescent="0.25"/>
  <sheetData>
    <row r="1" spans="1:9" x14ac:dyDescent="0.25">
      <c r="B1" t="s">
        <v>28</v>
      </c>
      <c r="C1" t="s">
        <v>29</v>
      </c>
      <c r="D1" t="s">
        <v>28</v>
      </c>
      <c r="E1" t="s">
        <v>29</v>
      </c>
      <c r="F1" t="s">
        <v>28</v>
      </c>
      <c r="G1" t="s">
        <v>29</v>
      </c>
      <c r="H1" t="s">
        <v>28</v>
      </c>
      <c r="I1" t="s">
        <v>29</v>
      </c>
    </row>
    <row r="2" spans="1:9" x14ac:dyDescent="0.25">
      <c r="A2" t="s">
        <v>10</v>
      </c>
      <c r="B2">
        <v>82.897000000000006</v>
      </c>
      <c r="C2">
        <v>136.74</v>
      </c>
      <c r="D2">
        <v>174.32</v>
      </c>
      <c r="E2">
        <v>130.85</v>
      </c>
      <c r="F2">
        <v>132.88999999999999</v>
      </c>
      <c r="G2">
        <v>150.57</v>
      </c>
      <c r="H2">
        <v>97.245000000000005</v>
      </c>
      <c r="I2">
        <v>46.484999999999999</v>
      </c>
    </row>
    <row r="3" spans="1:9" x14ac:dyDescent="0.25">
      <c r="A3" t="s">
        <v>11</v>
      </c>
      <c r="B3">
        <v>42.034999999999997</v>
      </c>
      <c r="C3">
        <v>119.03</v>
      </c>
      <c r="D3">
        <v>133.88999999999999</v>
      </c>
      <c r="E3">
        <v>128.91</v>
      </c>
      <c r="F3">
        <v>137.26</v>
      </c>
      <c r="G3">
        <v>138</v>
      </c>
      <c r="H3">
        <v>87.739000000000004</v>
      </c>
      <c r="I3">
        <v>124.76</v>
      </c>
    </row>
    <row r="4" spans="1:9" x14ac:dyDescent="0.25">
      <c r="A4" t="s">
        <v>2</v>
      </c>
      <c r="B4">
        <v>63.869</v>
      </c>
      <c r="C4">
        <v>144.15</v>
      </c>
      <c r="D4">
        <v>160.28</v>
      </c>
      <c r="E4">
        <v>122.16</v>
      </c>
      <c r="F4">
        <v>147.46</v>
      </c>
      <c r="G4">
        <v>126.46</v>
      </c>
      <c r="H4">
        <v>98.846000000000004</v>
      </c>
      <c r="I4">
        <v>51.703000000000003</v>
      </c>
    </row>
    <row r="5" spans="1:9" x14ac:dyDescent="0.25">
      <c r="A5" t="s">
        <v>3</v>
      </c>
      <c r="B5">
        <v>87.4</v>
      </c>
      <c r="C5">
        <v>145.66999999999999</v>
      </c>
      <c r="D5">
        <v>142.12</v>
      </c>
      <c r="E5">
        <v>121.34</v>
      </c>
      <c r="F5">
        <v>113.2</v>
      </c>
      <c r="G5">
        <v>149.54</v>
      </c>
      <c r="H5">
        <v>71.954999999999998</v>
      </c>
      <c r="I5">
        <v>35.347000000000001</v>
      </c>
    </row>
    <row r="6" spans="1:9" x14ac:dyDescent="0.25">
      <c r="A6" t="s">
        <v>4</v>
      </c>
      <c r="B6">
        <v>74.543000000000006</v>
      </c>
      <c r="C6">
        <v>101.93</v>
      </c>
      <c r="D6">
        <v>155.97</v>
      </c>
      <c r="E6">
        <v>127.73</v>
      </c>
      <c r="F6">
        <v>124.37</v>
      </c>
      <c r="G6">
        <v>100.75</v>
      </c>
      <c r="H6">
        <v>96.769000000000005</v>
      </c>
      <c r="I6">
        <v>127.81</v>
      </c>
    </row>
    <row r="7" spans="1:9" x14ac:dyDescent="0.25">
      <c r="A7" t="s">
        <v>5</v>
      </c>
      <c r="B7">
        <v>65.215999999999994</v>
      </c>
      <c r="C7">
        <v>142.53</v>
      </c>
      <c r="D7">
        <v>150.05000000000001</v>
      </c>
      <c r="E7">
        <v>120.8</v>
      </c>
      <c r="F7">
        <v>134.21</v>
      </c>
      <c r="G7">
        <v>146.49</v>
      </c>
      <c r="H7">
        <v>94.733000000000004</v>
      </c>
      <c r="I7">
        <v>60.039000000000001</v>
      </c>
    </row>
    <row r="8" spans="1:9" x14ac:dyDescent="0.25">
      <c r="A8" t="s">
        <v>6</v>
      </c>
      <c r="B8">
        <v>74.819999999999993</v>
      </c>
      <c r="C8">
        <v>141.71</v>
      </c>
      <c r="D8">
        <v>139.03</v>
      </c>
      <c r="E8">
        <v>127.28</v>
      </c>
      <c r="F8">
        <v>114.32</v>
      </c>
      <c r="G8">
        <v>154.36000000000001</v>
      </c>
      <c r="H8">
        <v>110.07</v>
      </c>
      <c r="I8">
        <v>69.245000000000005</v>
      </c>
    </row>
    <row r="9" spans="1:9" x14ac:dyDescent="0.25">
      <c r="A9" t="s">
        <v>7</v>
      </c>
      <c r="B9">
        <v>85.444000000000003</v>
      </c>
      <c r="C9">
        <v>140.86000000000001</v>
      </c>
      <c r="D9">
        <v>157.69</v>
      </c>
      <c r="E9">
        <v>137.97</v>
      </c>
      <c r="F9">
        <v>117.55</v>
      </c>
      <c r="G9">
        <v>149.27000000000001</v>
      </c>
      <c r="H9">
        <v>95.733000000000004</v>
      </c>
      <c r="I9">
        <v>143.62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2178F-B5D5-470B-A7D0-2C2FE418EC8C}">
  <dimension ref="A1:G6"/>
  <sheetViews>
    <sheetView workbookViewId="0">
      <selection activeCell="C14" sqref="C14"/>
    </sheetView>
  </sheetViews>
  <sheetFormatPr defaultRowHeight="13.8" x14ac:dyDescent="0.25"/>
  <cols>
    <col min="1" max="1" width="8.5546875" bestFit="1" customWidth="1"/>
    <col min="2" max="2" width="12.44140625" bestFit="1" customWidth="1"/>
    <col min="3" max="3" width="12.33203125" bestFit="1" customWidth="1"/>
    <col min="4" max="4" width="12.44140625" bestFit="1" customWidth="1"/>
    <col min="5" max="5" width="12.33203125" bestFit="1" customWidth="1"/>
    <col min="6" max="6" width="12.44140625" bestFit="1" customWidth="1"/>
    <col min="7" max="7" width="12.33203125" bestFit="1" customWidth="1"/>
  </cols>
  <sheetData>
    <row r="1" spans="1:7" x14ac:dyDescent="0.25">
      <c r="B1" s="19" t="s">
        <v>32</v>
      </c>
      <c r="C1" s="19"/>
      <c r="D1" s="19" t="s">
        <v>24</v>
      </c>
      <c r="E1" s="19"/>
      <c r="F1" s="19" t="s">
        <v>25</v>
      </c>
      <c r="G1" s="19"/>
    </row>
    <row r="2" spans="1:7" x14ac:dyDescent="0.25">
      <c r="B2" t="s">
        <v>28</v>
      </c>
      <c r="C2" t="s">
        <v>33</v>
      </c>
      <c r="D2" t="s">
        <v>28</v>
      </c>
      <c r="E2" t="s">
        <v>33</v>
      </c>
      <c r="F2" t="s">
        <v>28</v>
      </c>
      <c r="G2" t="s">
        <v>33</v>
      </c>
    </row>
    <row r="3" spans="1:7" x14ac:dyDescent="0.25">
      <c r="A3" s="5" t="s">
        <v>30</v>
      </c>
      <c r="B3" s="13">
        <v>69.050250000000005</v>
      </c>
      <c r="C3" s="13">
        <v>136.39750000000001</v>
      </c>
      <c r="D3" s="13">
        <v>152.6525</v>
      </c>
      <c r="E3" s="13">
        <v>125.815</v>
      </c>
      <c r="F3" s="13">
        <v>132.70250000000001</v>
      </c>
      <c r="G3" s="13">
        <v>141.14249999999998</v>
      </c>
    </row>
    <row r="4" spans="1:7" x14ac:dyDescent="0.25">
      <c r="A4" s="8"/>
      <c r="B4" s="13">
        <v>20.697140662017386</v>
      </c>
      <c r="C4" s="13">
        <v>12.217854080538581</v>
      </c>
      <c r="D4" s="13">
        <v>18.171628756571735</v>
      </c>
      <c r="E4" s="13">
        <v>4.7719632577518132</v>
      </c>
      <c r="F4" s="13">
        <v>14.36357981145369</v>
      </c>
      <c r="G4" s="13">
        <v>11.326177275085652</v>
      </c>
    </row>
    <row r="5" spans="1:7" x14ac:dyDescent="0.25">
      <c r="A5" s="8" t="s">
        <v>31</v>
      </c>
      <c r="B5" s="13">
        <v>75.005750000000006</v>
      </c>
      <c r="C5" s="13">
        <v>131.75749999999999</v>
      </c>
      <c r="D5" s="13">
        <v>150.685</v>
      </c>
      <c r="E5" s="13">
        <v>128.44499999999999</v>
      </c>
      <c r="F5" s="13">
        <v>122.61250000000001</v>
      </c>
      <c r="G5" s="13">
        <v>137.7175</v>
      </c>
    </row>
    <row r="6" spans="1:7" x14ac:dyDescent="0.25">
      <c r="B6" s="13">
        <v>8.2673032432992759</v>
      </c>
      <c r="C6" s="13">
        <v>19.896685444230979</v>
      </c>
      <c r="D6" s="13">
        <v>8.4309647530200618</v>
      </c>
      <c r="E6" s="13">
        <v>7.0955408532401529</v>
      </c>
      <c r="F6" s="13">
        <v>8.793658226244645</v>
      </c>
      <c r="G6" s="13">
        <v>24.859511090660472</v>
      </c>
    </row>
  </sheetData>
  <mergeCells count="3">
    <mergeCell ref="B1:C1"/>
    <mergeCell ref="D1:E1"/>
    <mergeCell ref="F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81C2-60D3-4A7B-A7C2-5814331401B8}">
  <dimension ref="A1:G19"/>
  <sheetViews>
    <sheetView tabSelected="1" workbookViewId="0">
      <selection activeCell="I8" sqref="I8"/>
    </sheetView>
  </sheetViews>
  <sheetFormatPr defaultRowHeight="13.8" x14ac:dyDescent="0.25"/>
  <cols>
    <col min="2" max="2" width="17.88671875" bestFit="1" customWidth="1"/>
    <col min="5" max="5" width="11.109375" style="15" bestFit="1" customWidth="1"/>
    <col min="6" max="6" width="11.109375" style="16" bestFit="1" customWidth="1"/>
  </cols>
  <sheetData>
    <row r="1" spans="1:7" x14ac:dyDescent="0.25">
      <c r="B1" t="s">
        <v>34</v>
      </c>
      <c r="C1" t="s">
        <v>35</v>
      </c>
      <c r="D1" t="s">
        <v>36</v>
      </c>
      <c r="E1" s="15" t="s">
        <v>37</v>
      </c>
      <c r="G1" t="s">
        <v>38</v>
      </c>
    </row>
    <row r="2" spans="1:7" x14ac:dyDescent="0.25">
      <c r="A2" t="s">
        <v>12</v>
      </c>
      <c r="B2">
        <v>1</v>
      </c>
      <c r="C2">
        <v>190</v>
      </c>
      <c r="D2">
        <v>70</v>
      </c>
    </row>
    <row r="3" spans="1:7" x14ac:dyDescent="0.25">
      <c r="A3" t="s">
        <v>13</v>
      </c>
      <c r="B3">
        <v>2</v>
      </c>
      <c r="C3">
        <v>179</v>
      </c>
      <c r="D3">
        <v>68.5</v>
      </c>
      <c r="E3" s="15">
        <v>35092</v>
      </c>
      <c r="F3" s="16">
        <f ca="1">(TODAY()-E3)/365</f>
        <v>28.260273972602739</v>
      </c>
    </row>
    <row r="4" spans="1:7" x14ac:dyDescent="0.25">
      <c r="A4" t="s">
        <v>14</v>
      </c>
      <c r="B4">
        <v>3</v>
      </c>
      <c r="C4">
        <v>190</v>
      </c>
      <c r="D4">
        <v>69</v>
      </c>
      <c r="E4" s="15">
        <v>37576</v>
      </c>
      <c r="F4" s="16">
        <f t="shared" ref="F4:F12" ca="1" si="0">(TODAY()-E4)/365</f>
        <v>21.454794520547946</v>
      </c>
    </row>
    <row r="5" spans="1:7" x14ac:dyDescent="0.25">
      <c r="A5" t="s">
        <v>15</v>
      </c>
      <c r="B5">
        <v>4</v>
      </c>
      <c r="C5">
        <v>182</v>
      </c>
      <c r="D5">
        <v>75</v>
      </c>
      <c r="E5" s="15">
        <v>35655</v>
      </c>
      <c r="F5" s="16">
        <f t="shared" ca="1" si="0"/>
        <v>26.717808219178082</v>
      </c>
    </row>
    <row r="6" spans="1:7" x14ac:dyDescent="0.25">
      <c r="A6" t="s">
        <v>16</v>
      </c>
      <c r="B6">
        <v>5</v>
      </c>
      <c r="C6">
        <v>188</v>
      </c>
      <c r="D6">
        <v>75</v>
      </c>
      <c r="E6" s="15">
        <v>38055</v>
      </c>
      <c r="F6" s="16">
        <f t="shared" ca="1" si="0"/>
        <v>20.142465753424659</v>
      </c>
    </row>
    <row r="7" spans="1:7" x14ac:dyDescent="0.25">
      <c r="A7" t="s">
        <v>17</v>
      </c>
      <c r="B7">
        <v>6</v>
      </c>
      <c r="C7">
        <v>183</v>
      </c>
      <c r="D7">
        <v>90</v>
      </c>
      <c r="E7" s="15">
        <v>33783</v>
      </c>
      <c r="F7" s="16">
        <f t="shared" ca="1" si="0"/>
        <v>31.846575342465755</v>
      </c>
    </row>
    <row r="8" spans="1:7" x14ac:dyDescent="0.25">
      <c r="A8" t="s">
        <v>18</v>
      </c>
      <c r="B8">
        <v>7</v>
      </c>
      <c r="C8">
        <v>184</v>
      </c>
      <c r="D8">
        <v>84</v>
      </c>
      <c r="E8" s="15">
        <v>33828</v>
      </c>
      <c r="F8" s="16">
        <f t="shared" ca="1" si="0"/>
        <v>31.723287671232878</v>
      </c>
      <c r="G8">
        <v>21</v>
      </c>
    </row>
    <row r="9" spans="1:7" x14ac:dyDescent="0.25">
      <c r="A9" t="s">
        <v>19</v>
      </c>
      <c r="B9">
        <v>8</v>
      </c>
      <c r="C9">
        <v>182</v>
      </c>
      <c r="D9">
        <v>75</v>
      </c>
      <c r="E9" s="15">
        <v>34855</v>
      </c>
      <c r="F9" s="16">
        <f t="shared" ca="1" si="0"/>
        <v>28.909589041095892</v>
      </c>
      <c r="G9">
        <v>37</v>
      </c>
    </row>
    <row r="10" spans="1:7" x14ac:dyDescent="0.25">
      <c r="A10" t="s">
        <v>20</v>
      </c>
      <c r="B10">
        <v>9</v>
      </c>
      <c r="C10">
        <v>180</v>
      </c>
      <c r="D10">
        <v>72</v>
      </c>
      <c r="E10" s="15">
        <v>33862</v>
      </c>
      <c r="F10" s="16">
        <f t="shared" ca="1" si="0"/>
        <v>31.63013698630137</v>
      </c>
      <c r="G10">
        <v>32</v>
      </c>
    </row>
    <row r="11" spans="1:7" x14ac:dyDescent="0.25">
      <c r="A11" t="s">
        <v>21</v>
      </c>
      <c r="B11">
        <v>10</v>
      </c>
      <c r="C11">
        <v>168</v>
      </c>
      <c r="D11">
        <v>62</v>
      </c>
      <c r="E11" s="15">
        <v>35821</v>
      </c>
      <c r="F11" s="16">
        <f t="shared" ca="1" si="0"/>
        <v>26.263013698630136</v>
      </c>
      <c r="G11">
        <v>26</v>
      </c>
    </row>
    <row r="12" spans="1:7" x14ac:dyDescent="0.25">
      <c r="A12" t="s">
        <v>22</v>
      </c>
      <c r="B12">
        <v>11</v>
      </c>
      <c r="C12" s="14">
        <v>179</v>
      </c>
      <c r="D12">
        <v>66</v>
      </c>
      <c r="E12" s="15">
        <v>33131</v>
      </c>
      <c r="F12" s="16">
        <f t="shared" ca="1" si="0"/>
        <v>33.632876712328766</v>
      </c>
      <c r="G12">
        <v>45</v>
      </c>
    </row>
    <row r="15" spans="1:7" x14ac:dyDescent="0.25">
      <c r="B15" s="18">
        <f>AVERAGE(C2:C7)</f>
        <v>185.33333333333334</v>
      </c>
      <c r="C15" s="18">
        <f>AVERAGE(D2:D7)</f>
        <v>74.583333333333329</v>
      </c>
      <c r="E15" s="17">
        <f ca="1">AVERAGE(F3:F7)</f>
        <v>25.684383561643834</v>
      </c>
      <c r="F15" s="17"/>
    </row>
    <row r="16" spans="1:7" x14ac:dyDescent="0.25">
      <c r="B16" s="18">
        <f>AVERAGE(C8:C12)</f>
        <v>178.6</v>
      </c>
      <c r="C16" s="18">
        <f>AVERAGE(D8:D12)</f>
        <v>71.8</v>
      </c>
      <c r="E16" s="17">
        <f ca="1">AVERAGE(F9:F12)</f>
        <v>30.108904109589041</v>
      </c>
      <c r="F16" s="17"/>
    </row>
    <row r="17" spans="2:6" x14ac:dyDescent="0.25">
      <c r="B17" s="18"/>
      <c r="C17" s="18"/>
      <c r="E17" s="17"/>
      <c r="F17" s="17"/>
    </row>
    <row r="18" spans="2:6" x14ac:dyDescent="0.25">
      <c r="B18" s="18">
        <f>STDEV(C2:C7)</f>
        <v>4.6332134277050807</v>
      </c>
      <c r="C18" s="18">
        <f>STDEV(D2:D7)</f>
        <v>8.0896023800101986</v>
      </c>
      <c r="E18">
        <f ca="1">STDEV(F2:F7)</f>
        <v>4.8548445372976383</v>
      </c>
      <c r="F18" s="17"/>
    </row>
    <row r="19" spans="2:6" x14ac:dyDescent="0.25">
      <c r="B19" s="18">
        <f>STDEV(C8:C12)</f>
        <v>6.2289646009589745</v>
      </c>
      <c r="C19" s="18">
        <f>STDEV(D8:D12)</f>
        <v>8.4970583144991902</v>
      </c>
      <c r="E19">
        <f ca="1">STDEV(F8:F12)</f>
        <v>2.8743151133772598</v>
      </c>
      <c r="F19" s="17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huang</dc:creator>
  <cp:lastModifiedBy>浩杰 李</cp:lastModifiedBy>
  <dcterms:created xsi:type="dcterms:W3CDTF">2021-01-28T02:32:58Z</dcterms:created>
  <dcterms:modified xsi:type="dcterms:W3CDTF">2024-04-25T08:49:07Z</dcterms:modified>
</cp:coreProperties>
</file>