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Fig.6,7" sheetId="1" r:id="rId1"/>
    <sheet name="Fig. S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<sst xmlns="http://schemas.openxmlformats.org/spreadsheetml/2006/main" count="99" uniqueCount="24">
  <si>
    <r>
      <rPr>
        <b/>
        <sz val="11"/>
        <color rgb="FF000000"/>
        <rFont val="宋体"/>
        <charset val="134"/>
      </rPr>
      <t xml:space="preserve">Expression levels of </t>
    </r>
    <r>
      <rPr>
        <b/>
        <i/>
        <sz val="11"/>
        <color rgb="FF000000"/>
        <rFont val="宋体"/>
        <charset val="134"/>
      </rPr>
      <t>GhiCAD23</t>
    </r>
    <r>
      <rPr>
        <b/>
        <sz val="11"/>
        <color rgb="FF000000"/>
        <rFont val="宋体"/>
        <charset val="134"/>
      </rPr>
      <t xml:space="preserve"> genes</t>
    </r>
  </si>
  <si>
    <r>
      <rPr>
        <b/>
        <i/>
        <sz val="11"/>
        <color rgb="FF000000"/>
        <rFont val="宋体"/>
        <charset val="134"/>
      </rPr>
      <t>GhHIS3</t>
    </r>
    <r>
      <rPr>
        <b/>
        <sz val="11"/>
        <color rgb="FF000000"/>
        <rFont val="宋体"/>
        <charset val="134"/>
      </rPr>
      <t xml:space="preserve"> CT</t>
    </r>
  </si>
  <si>
    <t>Gene CT</t>
  </si>
  <si>
    <t>Relation expression</t>
  </si>
  <si>
    <t>SE</t>
  </si>
  <si>
    <t>TRV2:00-1</t>
  </si>
  <si>
    <t>TRV2:00</t>
  </si>
  <si>
    <t>TRV2:00-2</t>
  </si>
  <si>
    <r>
      <rPr>
        <b/>
        <sz val="11"/>
        <color rgb="FF000000"/>
        <rFont val="宋体"/>
        <charset val="134"/>
      </rPr>
      <t>TRV2:</t>
    </r>
    <r>
      <rPr>
        <b/>
        <i/>
        <sz val="11"/>
        <color rgb="FF000000"/>
        <rFont val="宋体"/>
        <charset val="134"/>
      </rPr>
      <t>GhiCAD23</t>
    </r>
  </si>
  <si>
    <t>TRV2:00-3</t>
  </si>
  <si>
    <t>TRV2:00-4</t>
  </si>
  <si>
    <t>TRV2:00-5</t>
  </si>
  <si>
    <r>
      <rPr>
        <b/>
        <sz val="11"/>
        <color rgb="FF000000"/>
        <rFont val="宋体"/>
        <charset val="134"/>
      </rPr>
      <t>TRV2:</t>
    </r>
    <r>
      <rPr>
        <b/>
        <i/>
        <sz val="11"/>
        <color rgb="FF000000"/>
        <rFont val="宋体"/>
        <charset val="134"/>
      </rPr>
      <t>GhiCAD23</t>
    </r>
    <r>
      <rPr>
        <b/>
        <sz val="11"/>
        <color rgb="FF000000"/>
        <rFont val="宋体"/>
        <charset val="134"/>
      </rPr>
      <t>-1</t>
    </r>
  </si>
  <si>
    <r>
      <rPr>
        <b/>
        <sz val="11"/>
        <color rgb="FF000000"/>
        <rFont val="宋体"/>
        <charset val="134"/>
      </rPr>
      <t>TRV2:</t>
    </r>
    <r>
      <rPr>
        <b/>
        <i/>
        <sz val="11"/>
        <color rgb="FF000000"/>
        <rFont val="宋体"/>
        <charset val="134"/>
      </rPr>
      <t>GhiCAD23</t>
    </r>
    <r>
      <rPr>
        <b/>
        <sz val="11"/>
        <color rgb="FF000000"/>
        <rFont val="宋体"/>
        <charset val="134"/>
      </rPr>
      <t>-2</t>
    </r>
  </si>
  <si>
    <r>
      <rPr>
        <b/>
        <sz val="11"/>
        <color rgb="FF000000"/>
        <rFont val="宋体"/>
        <charset val="134"/>
      </rPr>
      <t>TRV2:</t>
    </r>
    <r>
      <rPr>
        <b/>
        <i/>
        <sz val="11"/>
        <color rgb="FF000000"/>
        <rFont val="宋体"/>
        <charset val="134"/>
      </rPr>
      <t>GhiCAD23</t>
    </r>
    <r>
      <rPr>
        <b/>
        <sz val="11"/>
        <color rgb="FF000000"/>
        <rFont val="宋体"/>
        <charset val="134"/>
      </rPr>
      <t>-3</t>
    </r>
  </si>
  <si>
    <r>
      <rPr>
        <b/>
        <sz val="11"/>
        <color rgb="FF000000"/>
        <rFont val="宋体"/>
        <charset val="134"/>
      </rPr>
      <t>TRV2:</t>
    </r>
    <r>
      <rPr>
        <b/>
        <i/>
        <sz val="11"/>
        <color rgb="FF000000"/>
        <rFont val="宋体"/>
        <charset val="134"/>
      </rPr>
      <t>GhiCAD23</t>
    </r>
    <r>
      <rPr>
        <b/>
        <sz val="11"/>
        <color rgb="FF000000"/>
        <rFont val="宋体"/>
        <charset val="134"/>
      </rPr>
      <t>-4</t>
    </r>
  </si>
  <si>
    <r>
      <rPr>
        <b/>
        <sz val="11"/>
        <color rgb="FF000000"/>
        <rFont val="宋体"/>
        <charset val="134"/>
      </rPr>
      <t>TRV2:</t>
    </r>
    <r>
      <rPr>
        <b/>
        <i/>
        <sz val="11"/>
        <color rgb="FF000000"/>
        <rFont val="宋体"/>
        <charset val="134"/>
      </rPr>
      <t>GhiCAD23</t>
    </r>
    <r>
      <rPr>
        <b/>
        <sz val="11"/>
        <color rgb="FF000000"/>
        <rFont val="宋体"/>
        <charset val="134"/>
      </rPr>
      <t>-5</t>
    </r>
  </si>
  <si>
    <t>Leaf  RWC (%)</t>
  </si>
  <si>
    <t>MDA  (nM/g)</t>
  </si>
  <si>
    <t>SOD  (U/g)</t>
  </si>
  <si>
    <t>CAT  (U/g)</t>
  </si>
  <si>
    <t>Lignin content (mg/g FW)</t>
  </si>
  <si>
    <t>Control</t>
  </si>
  <si>
    <t>Drought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</si>
</sst>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i/>
      <sz val="11"/>
      <color rgb="FF00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Fill="1" applyBorder="1" applyAlignment="1"/>
    <xf numFmtId="0" fontId="0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F99BA4F5-94AE-48EC-B93D-3FD8DA165205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35156263-2876-475C-A60D-974FF34D7891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topLeftCell="A25" workbookViewId="0">
      <selection activeCell="E36" sqref="E36"/>
    </sheetView>
  </sheetViews>
  <sheetFormatPr defaultColWidth="9" defaultRowHeight="14.4" outlineLevelCol="6"/>
  <cols>
    <col min="1" max="1" width="18" style="10" customWidth="1"/>
    <col min="2" max="2" width="34.8796296296296" style="10" customWidth="1"/>
    <col min="3" max="3" width="30.1296296296296" style="10" customWidth="1"/>
    <col min="4" max="4" width="26.25" style="10" customWidth="1"/>
    <col min="5" max="5" width="28.3796296296296" style="10" customWidth="1"/>
    <col min="6" max="6" width="26.5" style="10" customWidth="1"/>
    <col min="7" max="7" width="12.8888888888889" style="10"/>
    <col min="8" max="16384" width="9" style="10"/>
  </cols>
  <sheetData>
    <row r="1" spans="1:4">
      <c r="A1" s="2" t="s">
        <v>0</v>
      </c>
      <c r="B1" s="2"/>
      <c r="C1" s="2"/>
      <c r="D1" s="2"/>
    </row>
    <row r="2" s="10" customFormat="1" spans="2:7">
      <c r="B2" s="11" t="s">
        <v>1</v>
      </c>
      <c r="C2" s="5" t="s">
        <v>2</v>
      </c>
      <c r="D2" s="5" t="s">
        <v>3</v>
      </c>
      <c r="G2" s="5" t="s">
        <v>4</v>
      </c>
    </row>
    <row r="3" spans="1:7">
      <c r="A3" s="5" t="s">
        <v>5</v>
      </c>
      <c r="B3" s="12">
        <v>15.81</v>
      </c>
      <c r="C3" s="12">
        <v>24.31</v>
      </c>
      <c r="D3" s="10">
        <f>POWER(10,(B3-C3)/3.5)*100</f>
        <v>0.372759372031495</v>
      </c>
      <c r="F3" s="5" t="s">
        <v>6</v>
      </c>
      <c r="G3" s="10">
        <f>STDEVP(D3:D7)</f>
        <v>0.0606472760039546</v>
      </c>
    </row>
    <row r="4" spans="1:7">
      <c r="A4" s="5" t="s">
        <v>7</v>
      </c>
      <c r="B4" s="12">
        <v>17.1</v>
      </c>
      <c r="C4" s="12">
        <v>25.64</v>
      </c>
      <c r="D4" s="10">
        <f t="shared" ref="D3:D12" si="0">POWER(10,(B4-C4)/3.5)*100</f>
        <v>0.363078054770101</v>
      </c>
      <c r="F4" s="5" t="s">
        <v>8</v>
      </c>
      <c r="G4" s="10">
        <f>STDEVP(D8:D12)</f>
        <v>0.00857971572073223</v>
      </c>
    </row>
    <row r="5" spans="1:4">
      <c r="A5" s="5" t="s">
        <v>9</v>
      </c>
      <c r="B5" s="12">
        <v>15.79</v>
      </c>
      <c r="C5" s="12">
        <v>24.85</v>
      </c>
      <c r="D5" s="10">
        <f t="shared" si="0"/>
        <v>0.257886478271681</v>
      </c>
    </row>
    <row r="6" spans="1:4">
      <c r="A6" s="5" t="s">
        <v>10</v>
      </c>
      <c r="B6" s="12">
        <v>17.28</v>
      </c>
      <c r="C6" s="12">
        <v>26.34</v>
      </c>
      <c r="D6" s="10">
        <f t="shared" si="0"/>
        <v>0.257886478271682</v>
      </c>
    </row>
    <row r="7" spans="1:4">
      <c r="A7" s="5" t="s">
        <v>11</v>
      </c>
      <c r="B7" s="12">
        <v>15.96</v>
      </c>
      <c r="C7" s="12">
        <v>25.23</v>
      </c>
      <c r="D7" s="10">
        <f t="shared" si="0"/>
        <v>0.224609732916635</v>
      </c>
    </row>
    <row r="8" spans="1:4">
      <c r="A8" s="5" t="s">
        <v>12</v>
      </c>
      <c r="B8" s="12">
        <v>15.45</v>
      </c>
      <c r="C8" s="12">
        <v>26</v>
      </c>
      <c r="D8" s="10">
        <f t="shared" si="0"/>
        <v>0.0967641053709453</v>
      </c>
    </row>
    <row r="9" spans="1:4">
      <c r="A9" s="5" t="s">
        <v>13</v>
      </c>
      <c r="B9" s="12">
        <v>15.81</v>
      </c>
      <c r="C9" s="12">
        <v>26.69</v>
      </c>
      <c r="D9" s="10">
        <f t="shared" si="0"/>
        <v>0.0778804713724981</v>
      </c>
    </row>
    <row r="10" spans="1:4">
      <c r="A10" s="5" t="s">
        <v>14</v>
      </c>
      <c r="B10" s="12">
        <v>16.07</v>
      </c>
      <c r="C10" s="12">
        <v>27.09</v>
      </c>
      <c r="D10" s="10">
        <f t="shared" si="0"/>
        <v>0.071027834065866</v>
      </c>
    </row>
    <row r="11" spans="1:4">
      <c r="A11" s="5" t="s">
        <v>15</v>
      </c>
      <c r="B11" s="12">
        <v>15.58</v>
      </c>
      <c r="C11" s="12">
        <v>26.42</v>
      </c>
      <c r="D11" s="10">
        <f t="shared" si="0"/>
        <v>0.079957120021234</v>
      </c>
    </row>
    <row r="12" spans="1:4">
      <c r="A12" s="5" t="s">
        <v>16</v>
      </c>
      <c r="B12" s="12">
        <v>15.58</v>
      </c>
      <c r="C12" s="12">
        <v>26.46</v>
      </c>
      <c r="D12" s="10">
        <f t="shared" si="0"/>
        <v>0.0778804713724981</v>
      </c>
    </row>
    <row r="17" s="10" customFormat="1" spans="1:5">
      <c r="A17" s="5"/>
      <c r="B17" s="5" t="s">
        <v>17</v>
      </c>
      <c r="E17" s="5" t="s">
        <v>4</v>
      </c>
    </row>
    <row r="18" spans="1:5">
      <c r="A18" s="5" t="s">
        <v>5</v>
      </c>
      <c r="B18" s="13">
        <v>86.23762376</v>
      </c>
      <c r="D18" s="5" t="s">
        <v>6</v>
      </c>
      <c r="E18" s="10">
        <f>STDEVP(B18:B21)</f>
        <v>3.83473743954818</v>
      </c>
    </row>
    <row r="19" spans="1:5">
      <c r="A19" s="5" t="s">
        <v>7</v>
      </c>
      <c r="B19" s="13">
        <v>84.17435696</v>
      </c>
      <c r="D19" s="5" t="s">
        <v>8</v>
      </c>
      <c r="E19" s="10">
        <f>STDEVP(B22:B24)</f>
        <v>5.05784192829251</v>
      </c>
    </row>
    <row r="20" spans="1:2">
      <c r="A20" s="5" t="s">
        <v>9</v>
      </c>
      <c r="B20" s="13">
        <v>91.63227017</v>
      </c>
    </row>
    <row r="21" spans="1:2">
      <c r="A21" s="5" t="s">
        <v>10</v>
      </c>
      <c r="B21" s="13">
        <v>93.58356581</v>
      </c>
    </row>
    <row r="22" spans="1:2">
      <c r="A22" s="5" t="s">
        <v>12</v>
      </c>
      <c r="B22" s="13">
        <v>56.43734319</v>
      </c>
    </row>
    <row r="23" spans="1:2">
      <c r="A23" s="5" t="s">
        <v>13</v>
      </c>
      <c r="B23" s="13">
        <v>67.72216547</v>
      </c>
    </row>
    <row r="24" spans="1:2">
      <c r="A24" s="5" t="s">
        <v>14</v>
      </c>
      <c r="B24" s="13">
        <v>57.65171504</v>
      </c>
    </row>
    <row r="27" s="10" customFormat="1" spans="2:5">
      <c r="B27" s="5" t="s">
        <v>18</v>
      </c>
      <c r="E27" s="5" t="s">
        <v>4</v>
      </c>
    </row>
    <row r="28" spans="1:5">
      <c r="A28" s="5" t="s">
        <v>5</v>
      </c>
      <c r="B28" s="13">
        <v>15.8916</v>
      </c>
      <c r="D28" s="5" t="s">
        <v>6</v>
      </c>
      <c r="E28" s="10">
        <f>STDEVP(B28:B30)</f>
        <v>2.33430669554986</v>
      </c>
    </row>
    <row r="29" spans="1:5">
      <c r="A29" s="5" t="s">
        <v>7</v>
      </c>
      <c r="B29" s="13">
        <v>14.1474</v>
      </c>
      <c r="D29" s="5" t="s">
        <v>8</v>
      </c>
      <c r="E29" s="10">
        <f>STDEVP(B31:B33)</f>
        <v>3.15784699791206</v>
      </c>
    </row>
    <row r="30" spans="1:2">
      <c r="A30" s="5" t="s">
        <v>9</v>
      </c>
      <c r="B30" s="13">
        <v>19.7353</v>
      </c>
    </row>
    <row r="31" spans="1:2">
      <c r="A31" s="5" t="s">
        <v>12</v>
      </c>
      <c r="B31" s="13">
        <v>24.9679</v>
      </c>
    </row>
    <row r="32" spans="1:2">
      <c r="A32" s="5" t="s">
        <v>13</v>
      </c>
      <c r="B32" s="13">
        <v>32.6553</v>
      </c>
    </row>
    <row r="33" spans="1:2">
      <c r="A33" s="5" t="s">
        <v>14</v>
      </c>
      <c r="B33" s="13">
        <v>28.0687</v>
      </c>
    </row>
    <row r="35" s="10" customFormat="1" spans="2:5">
      <c r="B35" s="5" t="s">
        <v>19</v>
      </c>
      <c r="E35" s="5" t="s">
        <v>4</v>
      </c>
    </row>
    <row r="36" spans="1:5">
      <c r="A36" s="5" t="s">
        <v>5</v>
      </c>
      <c r="B36" s="13">
        <v>402.963841138115</v>
      </c>
      <c r="D36" s="5" t="s">
        <v>6</v>
      </c>
      <c r="E36" s="10">
        <f>STDEVP(B36:B38)</f>
        <v>21.8340491898404</v>
      </c>
    </row>
    <row r="37" spans="1:5">
      <c r="A37" s="5" t="s">
        <v>7</v>
      </c>
      <c r="B37" s="13">
        <v>398.824221046443</v>
      </c>
      <c r="D37" s="5" t="s">
        <v>8</v>
      </c>
      <c r="E37" s="10">
        <f>STDEVP(B39:B41)</f>
        <v>1.76109429693581</v>
      </c>
    </row>
    <row r="38" spans="1:4">
      <c r="A38" s="5" t="s">
        <v>9</v>
      </c>
      <c r="B38" s="13">
        <v>354.715969989282</v>
      </c>
      <c r="D38" s="5"/>
    </row>
    <row r="39" spans="1:2">
      <c r="A39" s="5" t="s">
        <v>12</v>
      </c>
      <c r="B39" s="13">
        <v>314.509037616023</v>
      </c>
    </row>
    <row r="40" spans="1:2">
      <c r="A40" s="5" t="s">
        <v>13</v>
      </c>
      <c r="B40" s="13">
        <v>317.774495322501</v>
      </c>
    </row>
    <row r="41" spans="1:2">
      <c r="A41" s="5" t="s">
        <v>14</v>
      </c>
      <c r="B41" s="13">
        <v>313.700633837152</v>
      </c>
    </row>
    <row r="43" s="10" customFormat="1" spans="5:5">
      <c r="E43" s="5" t="s">
        <v>4</v>
      </c>
    </row>
    <row r="44" spans="2:2">
      <c r="B44" s="5" t="s">
        <v>20</v>
      </c>
    </row>
    <row r="45" spans="1:5">
      <c r="A45" s="5" t="s">
        <v>5</v>
      </c>
      <c r="B45" s="13">
        <v>371.5584</v>
      </c>
      <c r="D45" s="5" t="s">
        <v>6</v>
      </c>
      <c r="E45" s="10">
        <f>STDEVP(B45:B47)</f>
        <v>8.58702790958546</v>
      </c>
    </row>
    <row r="46" spans="1:5">
      <c r="A46" s="5" t="s">
        <v>7</v>
      </c>
      <c r="B46" s="13">
        <v>355.5576</v>
      </c>
      <c r="D46" s="5" t="s">
        <v>8</v>
      </c>
      <c r="E46" s="10">
        <f>STDEVP(B48:B50)</f>
        <v>9.52715368197657</v>
      </c>
    </row>
    <row r="47" spans="1:4">
      <c r="A47" s="5" t="s">
        <v>9</v>
      </c>
      <c r="B47" s="13">
        <v>375.3816</v>
      </c>
      <c r="D47" s="5"/>
    </row>
    <row r="48" spans="1:2">
      <c r="A48" s="5" t="s">
        <v>12</v>
      </c>
      <c r="B48" s="13">
        <v>315.3432</v>
      </c>
    </row>
    <row r="49" spans="1:2">
      <c r="A49" s="5" t="s">
        <v>13</v>
      </c>
      <c r="B49" s="13">
        <v>311.2368</v>
      </c>
    </row>
    <row r="50" spans="1:2">
      <c r="A50" s="5" t="s">
        <v>14</v>
      </c>
      <c r="B50" s="13">
        <v>333.1848</v>
      </c>
    </row>
    <row r="52" s="10" customFormat="1" spans="2:5">
      <c r="B52" s="5" t="s">
        <v>21</v>
      </c>
      <c r="E52" s="5" t="s">
        <v>4</v>
      </c>
    </row>
    <row r="53" spans="1:5">
      <c r="A53" s="5" t="s">
        <v>5</v>
      </c>
      <c r="B53" s="10">
        <v>1.16232613333333</v>
      </c>
      <c r="D53" s="5" t="s">
        <v>6</v>
      </c>
      <c r="E53" s="10">
        <f>STDEVP(B53:B55)</f>
        <v>0.0554316580701013</v>
      </c>
    </row>
    <row r="54" spans="1:5">
      <c r="A54" s="5" t="s">
        <v>7</v>
      </c>
      <c r="B54" s="10">
        <v>1.03857125</v>
      </c>
      <c r="D54" s="5" t="s">
        <v>8</v>
      </c>
      <c r="E54" s="10">
        <f>STDEVP(B56:B58)</f>
        <v>0.0313128425208568</v>
      </c>
    </row>
    <row r="55" spans="1:2">
      <c r="A55" s="5" t="s">
        <v>9</v>
      </c>
      <c r="B55" s="10">
        <v>1.0520694</v>
      </c>
    </row>
    <row r="56" spans="1:2">
      <c r="A56" s="5" t="s">
        <v>12</v>
      </c>
      <c r="B56" s="10">
        <v>0.500392583333333</v>
      </c>
    </row>
    <row r="57" spans="1:2">
      <c r="A57" s="5" t="s">
        <v>13</v>
      </c>
      <c r="B57" s="10">
        <v>0.439323283333333</v>
      </c>
    </row>
    <row r="58" spans="1:2">
      <c r="A58" s="5" t="s">
        <v>14</v>
      </c>
      <c r="B58" s="10">
        <v>0.429669266666667</v>
      </c>
    </row>
    <row r="60" s="10" customFormat="1" spans="2:5">
      <c r="B60" s="5" t="s">
        <v>21</v>
      </c>
      <c r="E60" s="5" t="s">
        <v>4</v>
      </c>
    </row>
    <row r="61" spans="1:5">
      <c r="A61" s="5" t="s">
        <v>22</v>
      </c>
      <c r="B61" s="10">
        <v>0.873302638888889</v>
      </c>
      <c r="D61" s="5" t="s">
        <v>22</v>
      </c>
      <c r="E61" s="10">
        <f>STDEVP(B61:B63)</f>
        <v>0.05358740580928</v>
      </c>
    </row>
    <row r="62" spans="1:5">
      <c r="A62" s="5" t="s">
        <v>22</v>
      </c>
      <c r="B62" s="10">
        <v>0.960742111111111</v>
      </c>
      <c r="D62" s="5" t="s">
        <v>23</v>
      </c>
      <c r="E62" s="10">
        <f>STDEVP(B64:B66)</f>
        <v>0.103161033459793</v>
      </c>
    </row>
    <row r="63" spans="1:2">
      <c r="A63" s="5" t="s">
        <v>22</v>
      </c>
      <c r="B63" s="10">
        <v>0.832240305555556</v>
      </c>
    </row>
    <row r="64" spans="1:2">
      <c r="A64" s="5" t="s">
        <v>23</v>
      </c>
      <c r="B64" s="10">
        <v>2.66351844444444</v>
      </c>
    </row>
    <row r="65" spans="1:2">
      <c r="A65" s="5" t="s">
        <v>23</v>
      </c>
      <c r="B65" s="10">
        <v>2.41903738888889</v>
      </c>
    </row>
    <row r="66" spans="1:2">
      <c r="A66" s="5" t="s">
        <v>23</v>
      </c>
      <c r="B66" s="10">
        <v>2.59661013888889</v>
      </c>
    </row>
    <row r="69" spans="1:4">
      <c r="A69" s="2"/>
      <c r="B69" s="2"/>
      <c r="C69" s="2"/>
      <c r="D69" s="2"/>
    </row>
    <row r="70" spans="1:4">
      <c r="A70" s="2"/>
      <c r="B70" s="2"/>
      <c r="C70" s="2"/>
      <c r="D70" s="2"/>
    </row>
  </sheetData>
  <mergeCells count="2">
    <mergeCell ref="A1:D1"/>
    <mergeCell ref="A69:D6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G4" sqref="G4"/>
    </sheetView>
  </sheetViews>
  <sheetFormatPr defaultColWidth="8.88888888888889" defaultRowHeight="14.4" outlineLevelCol="7"/>
  <cols>
    <col min="1" max="1" width="9.88888888888889" style="1" customWidth="1"/>
    <col min="2" max="2" width="20" style="1" customWidth="1"/>
    <col min="3" max="3" width="15.1111111111111" style="1" customWidth="1"/>
    <col min="4" max="5" width="23.2222222222222" style="1" customWidth="1"/>
    <col min="6" max="7" width="8.88888888888889" style="1"/>
    <col min="8" max="8" width="12.8888888888889" style="1"/>
    <col min="9" max="16384" width="8.88888888888889" style="1"/>
  </cols>
  <sheetData>
    <row r="1" spans="1:5">
      <c r="A1" s="2" t="s">
        <v>0</v>
      </c>
      <c r="B1" s="2"/>
      <c r="C1" s="2"/>
      <c r="D1" s="2"/>
      <c r="E1" s="2"/>
    </row>
    <row r="2" spans="1:8">
      <c r="A2" s="3"/>
      <c r="B2" s="4" t="s">
        <v>1</v>
      </c>
      <c r="C2" s="2" t="s">
        <v>2</v>
      </c>
      <c r="D2" s="2"/>
      <c r="E2" s="2" t="s">
        <v>3</v>
      </c>
      <c r="H2" s="5" t="s">
        <v>4</v>
      </c>
    </row>
    <row r="3" spans="1:8">
      <c r="A3" s="2" t="s">
        <v>22</v>
      </c>
      <c r="B3" s="6">
        <v>16.42</v>
      </c>
      <c r="C3" s="6">
        <v>27.49</v>
      </c>
      <c r="D3" s="7">
        <f>POWER(10,(B3-C3)/3.5)*100</f>
        <v>0.0687294481981949</v>
      </c>
      <c r="E3" s="7">
        <f>AVERAGE(D3:D5)</f>
        <v>0.0678427470657165</v>
      </c>
      <c r="G3" s="5" t="s">
        <v>22</v>
      </c>
      <c r="H3" s="1">
        <f>STDEVP(E3:E11)</f>
        <v>0.0100870297876691</v>
      </c>
    </row>
    <row r="4" spans="1:8">
      <c r="A4" s="2" t="s">
        <v>22</v>
      </c>
      <c r="B4" s="6">
        <v>16.42</v>
      </c>
      <c r="C4" s="6">
        <v>27.49</v>
      </c>
      <c r="D4" s="7">
        <f>POWER(10,(B4-C4)/3.5)*100</f>
        <v>0.0687294481981949</v>
      </c>
      <c r="E4" s="7"/>
      <c r="G4" s="5" t="s">
        <v>23</v>
      </c>
      <c r="H4" s="1">
        <f>STDEVP(E12:E16)</f>
        <v>0.0171413720055401</v>
      </c>
    </row>
    <row r="5" spans="1:5">
      <c r="A5" s="2" t="s">
        <v>22</v>
      </c>
      <c r="B5" s="6">
        <v>16.9</v>
      </c>
      <c r="C5" s="6">
        <v>28.03</v>
      </c>
      <c r="D5" s="7">
        <f>POWER(10,(B5-C5)/3.5)*100</f>
        <v>0.0660693448007595</v>
      </c>
      <c r="E5" s="7"/>
    </row>
    <row r="6" spans="1:5">
      <c r="A6" s="2" t="s">
        <v>22</v>
      </c>
      <c r="B6" s="6">
        <v>18.73</v>
      </c>
      <c r="C6" s="6">
        <v>29.52</v>
      </c>
      <c r="D6" s="7">
        <f>POWER(10,(B6-C6)/3.5)*100</f>
        <v>0.0826309711795694</v>
      </c>
      <c r="E6" s="7">
        <f>AVERAGE(D6:D7)</f>
        <v>0.0900168841342894</v>
      </c>
    </row>
    <row r="7" spans="1:5">
      <c r="A7" s="2" t="s">
        <v>22</v>
      </c>
      <c r="B7" s="6">
        <v>19.1</v>
      </c>
      <c r="C7" s="6">
        <v>29.64</v>
      </c>
      <c r="D7" s="7">
        <f>POWER(10,(B7-C7)/3.5)*100</f>
        <v>0.0974027970890094</v>
      </c>
      <c r="E7" s="7"/>
    </row>
    <row r="8" spans="1:5">
      <c r="A8" s="2" t="s">
        <v>22</v>
      </c>
      <c r="B8" s="6">
        <v>16.42</v>
      </c>
      <c r="C8" s="6">
        <v>27.49</v>
      </c>
      <c r="D8" s="7">
        <f t="shared" ref="D8:D16" si="0">POWER(10,(B8-C8)/3.5)*100</f>
        <v>0.0687294481981949</v>
      </c>
      <c r="E8" s="8">
        <v>0.068729448</v>
      </c>
    </row>
    <row r="9" spans="1:5">
      <c r="A9" s="2" t="s">
        <v>22</v>
      </c>
      <c r="B9" s="6">
        <v>18.73</v>
      </c>
      <c r="C9" s="6">
        <v>29.52</v>
      </c>
      <c r="D9" s="7">
        <f t="shared" si="0"/>
        <v>0.0826309711795694</v>
      </c>
      <c r="E9" s="8">
        <v>0.0826309711795694</v>
      </c>
    </row>
    <row r="10" spans="1:5">
      <c r="A10" s="2" t="s">
        <v>22</v>
      </c>
      <c r="B10" s="6">
        <v>18.96</v>
      </c>
      <c r="C10" s="6">
        <v>29.57</v>
      </c>
      <c r="D10" s="7">
        <f t="shared" si="0"/>
        <v>0.0930189490777542</v>
      </c>
      <c r="E10" s="8">
        <v>0.093018949</v>
      </c>
    </row>
    <row r="11" spans="1:5">
      <c r="A11" s="2" t="s">
        <v>22</v>
      </c>
      <c r="B11" s="6">
        <v>20.2</v>
      </c>
      <c r="C11" s="6">
        <v>31.2</v>
      </c>
      <c r="D11" s="7">
        <f t="shared" si="0"/>
        <v>0.0719685673001152</v>
      </c>
      <c r="E11" s="8">
        <v>0.071968567</v>
      </c>
    </row>
    <row r="12" spans="1:5">
      <c r="A12" s="2" t="s">
        <v>23</v>
      </c>
      <c r="B12" s="6">
        <v>18.15</v>
      </c>
      <c r="C12" s="6">
        <v>27.52</v>
      </c>
      <c r="D12" s="7">
        <f t="shared" si="0"/>
        <v>0.210308653515989</v>
      </c>
      <c r="E12" s="8">
        <v>0.210308654</v>
      </c>
    </row>
    <row r="13" spans="1:5">
      <c r="A13" s="2" t="s">
        <v>23</v>
      </c>
      <c r="B13" s="6">
        <v>19.01</v>
      </c>
      <c r="C13" s="6">
        <v>28.43</v>
      </c>
      <c r="D13" s="7">
        <f t="shared" si="0"/>
        <v>0.203503287092428</v>
      </c>
      <c r="E13" s="8">
        <v>0.203503287</v>
      </c>
    </row>
    <row r="14" spans="1:5">
      <c r="A14" s="2" t="s">
        <v>23</v>
      </c>
      <c r="B14" s="6">
        <v>19.21</v>
      </c>
      <c r="C14" s="6">
        <v>28.73</v>
      </c>
      <c r="D14" s="7">
        <f t="shared" si="0"/>
        <v>0.190546071796325</v>
      </c>
      <c r="E14" s="8">
        <v>0.190546072</v>
      </c>
    </row>
    <row r="15" spans="1:5">
      <c r="A15" s="2" t="s">
        <v>23</v>
      </c>
      <c r="B15" s="6">
        <v>19.01</v>
      </c>
      <c r="C15" s="6">
        <v>28.65</v>
      </c>
      <c r="D15" s="7">
        <f t="shared" si="0"/>
        <v>0.176081725626136</v>
      </c>
      <c r="E15" s="8">
        <v>0.176081726</v>
      </c>
    </row>
    <row r="16" spans="1:5">
      <c r="A16" s="2" t="s">
        <v>23</v>
      </c>
      <c r="B16" s="6">
        <v>18.91</v>
      </c>
      <c r="C16" s="6">
        <v>28.66</v>
      </c>
      <c r="D16" s="7">
        <f t="shared" si="0"/>
        <v>0.163789370695406</v>
      </c>
      <c r="E16" s="8">
        <v>0.163789371</v>
      </c>
    </row>
    <row r="17" spans="1:5">
      <c r="A17" s="9"/>
      <c r="B17" s="9"/>
      <c r="C17" s="9"/>
      <c r="D17" s="9"/>
      <c r="E17" s="9"/>
    </row>
  </sheetData>
  <mergeCells count="3">
    <mergeCell ref="A1:E1"/>
    <mergeCell ref="E3:E5"/>
    <mergeCell ref="E6:E7"/>
  </mergeCells>
  <pageMargins left="0.75" right="0.75" top="1" bottom="1" header="0.5" footer="0.5"/>
  <pageSetup paperSize="9" orientation="portrait"/>
  <headerFooter/>
  <ignoredErrors>
    <ignoredError sqref="H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Fig.6,7</vt:lpstr>
      <vt:lpstr>Fig. S1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微光</cp:lastModifiedBy>
  <dcterms:created xsi:type="dcterms:W3CDTF">2024-08-14T23:59:00Z</dcterms:created>
  <dcterms:modified xsi:type="dcterms:W3CDTF">2024-10-02T09:47:39Z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76979925BFC5418185881591481D56F3_11</vt:lpwstr>
  </property>
  <property fmtid="{D5CDD505-2E9C-101B-9397-08002B2CF9AE}" pid="3" name="KSOProductBuildVer">
    <vt:lpwstr>2052-12.1.0.17827</vt:lpwstr>
  </property>
</Properties>
</file>