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10.xml" ContentType="application/vnd.ms-office.chartcolorstyle+xml"/>
  <Override PartName="/xl/charts/style10.xml" ContentType="application/vnd.ms-office.chartstyle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firstSheet="1" activeTab="1"/>
  </bookViews>
  <sheets>
    <sheet name="Relative conducitivy " sheetId="20" r:id="rId1"/>
    <sheet name="relative water content " sheetId="8" r:id="rId2"/>
    <sheet name="raw " sheetId="11" r:id="rId3"/>
    <sheet name="Membership function" sheetId="16" r:id="rId4"/>
    <sheet name="CHLOROPHYLL" sheetId="10" r:id="rId5"/>
  </sheets>
  <calcPr calcId="125725"/>
</workbook>
</file>

<file path=xl/calcChain.xml><?xml version="1.0" encoding="utf-8"?>
<calcChain xmlns="http://schemas.openxmlformats.org/spreadsheetml/2006/main">
  <c r="L6" i="16"/>
  <c r="L4"/>
  <c r="L5"/>
  <c r="L3"/>
  <c r="C11"/>
  <c r="D11"/>
  <c r="E11"/>
  <c r="B11"/>
</calcChain>
</file>

<file path=xl/sharedStrings.xml><?xml version="1.0" encoding="utf-8"?>
<sst xmlns="http://schemas.openxmlformats.org/spreadsheetml/2006/main" count="62" uniqueCount="53">
  <si>
    <t>CAT</t>
    <phoneticPr fontId="1" type="noConversion"/>
  </si>
  <si>
    <t>MDA</t>
    <phoneticPr fontId="1" type="noConversion"/>
  </si>
  <si>
    <t>SOD</t>
    <phoneticPr fontId="1" type="noConversion"/>
  </si>
  <si>
    <t>POD</t>
    <phoneticPr fontId="1" type="noConversion"/>
  </si>
  <si>
    <r>
      <t>4</t>
    </r>
    <r>
      <rPr>
        <sz val="11"/>
        <color theme="1"/>
        <rFont val="微软雅黑"/>
        <family val="2"/>
        <charset val="134"/>
      </rPr>
      <t>℃</t>
    </r>
    <phoneticPr fontId="1" type="noConversion"/>
  </si>
  <si>
    <t>0℃</t>
    <phoneticPr fontId="1" type="noConversion"/>
  </si>
  <si>
    <t>-5℃</t>
    <phoneticPr fontId="1" type="noConversion"/>
  </si>
  <si>
    <t>-15℃</t>
    <phoneticPr fontId="1" type="noConversion"/>
  </si>
  <si>
    <t>-20℃</t>
    <phoneticPr fontId="1" type="noConversion"/>
  </si>
  <si>
    <t>CAT</t>
  </si>
  <si>
    <t>MDA</t>
  </si>
  <si>
    <t>SOD</t>
  </si>
  <si>
    <t>POD</t>
  </si>
  <si>
    <t>W1:</t>
  </si>
  <si>
    <t>W2</t>
    <phoneticPr fontId="1" type="noConversion"/>
  </si>
  <si>
    <t>W3</t>
    <phoneticPr fontId="1" type="noConversion"/>
  </si>
  <si>
    <t>-10℃</t>
    <phoneticPr fontId="1" type="noConversion"/>
  </si>
  <si>
    <t>-10℃</t>
    <phoneticPr fontId="1" type="noConversion"/>
  </si>
  <si>
    <t>X1</t>
    <phoneticPr fontId="1" type="noConversion"/>
  </si>
  <si>
    <t>1y.</t>
    <phoneticPr fontId="1" type="noConversion"/>
  </si>
  <si>
    <t>5y.</t>
    <phoneticPr fontId="1" type="noConversion"/>
  </si>
  <si>
    <t>10y.</t>
    <phoneticPr fontId="1" type="noConversion"/>
  </si>
  <si>
    <t>15y.</t>
    <phoneticPr fontId="1" type="noConversion"/>
  </si>
  <si>
    <t>1y.</t>
    <phoneticPr fontId="1" type="noConversion"/>
  </si>
  <si>
    <t>5y.</t>
    <phoneticPr fontId="1" type="noConversion"/>
  </si>
  <si>
    <t>10y.</t>
    <phoneticPr fontId="1" type="noConversion"/>
  </si>
  <si>
    <t>15y.</t>
    <phoneticPr fontId="1" type="noConversion"/>
  </si>
  <si>
    <t>conducitivy</t>
    <phoneticPr fontId="1" type="noConversion"/>
  </si>
  <si>
    <t>protein</t>
    <phoneticPr fontId="1" type="noConversion"/>
  </si>
  <si>
    <t>sugar</t>
    <phoneticPr fontId="1" type="noConversion"/>
  </si>
  <si>
    <t>proline</t>
    <phoneticPr fontId="1" type="noConversion"/>
  </si>
  <si>
    <t>relative water</t>
    <phoneticPr fontId="1" type="noConversion"/>
  </si>
  <si>
    <t>1Y</t>
    <phoneticPr fontId="1" type="noConversion"/>
  </si>
  <si>
    <t>5Y</t>
    <phoneticPr fontId="1" type="noConversion"/>
  </si>
  <si>
    <t>10Y</t>
    <phoneticPr fontId="1" type="noConversion"/>
  </si>
  <si>
    <t>15Y</t>
    <phoneticPr fontId="1" type="noConversion"/>
  </si>
  <si>
    <t>Proline</t>
    <phoneticPr fontId="1" type="noConversion"/>
  </si>
  <si>
    <t>sugar</t>
    <phoneticPr fontId="1" type="noConversion"/>
  </si>
  <si>
    <t>protein</t>
    <phoneticPr fontId="1" type="noConversion"/>
  </si>
  <si>
    <t>relative water</t>
    <phoneticPr fontId="1" type="noConversion"/>
  </si>
  <si>
    <t>conducitivy</t>
    <phoneticPr fontId="1" type="noConversion"/>
  </si>
  <si>
    <t>1y</t>
    <phoneticPr fontId="1" type="noConversion"/>
  </si>
  <si>
    <t>5y</t>
    <phoneticPr fontId="1" type="noConversion"/>
  </si>
  <si>
    <t>10y</t>
    <phoneticPr fontId="1" type="noConversion"/>
  </si>
  <si>
    <t>15y</t>
    <phoneticPr fontId="1" type="noConversion"/>
  </si>
  <si>
    <t>Tree age（Unit：%）</t>
    <phoneticPr fontId="1" type="noConversion"/>
  </si>
  <si>
    <t>Treatment temperature</t>
    <phoneticPr fontId="1" type="noConversion"/>
  </si>
  <si>
    <t>0 is 1a，1 is 5a，2 is 10a，3 is 15a</t>
    <phoneticPr fontId="1" type="noConversion"/>
  </si>
  <si>
    <t>Chlorophyll content</t>
  </si>
  <si>
    <t>Tree age</t>
    <phoneticPr fontId="1" type="noConversion"/>
  </si>
  <si>
    <t>Index of photosynthetic characteristics</t>
    <phoneticPr fontId="1" type="noConversion"/>
  </si>
  <si>
    <t>Tree age</t>
    <phoneticPr fontId="1" type="noConversion"/>
  </si>
  <si>
    <t>Relative water content at different temperatures（Unit：%）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</si>
</sst>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0.5"/>
      <color theme="1"/>
      <name val="Calibri"/>
      <family val="2"/>
    </font>
    <font>
      <sz val="11"/>
      <color rgb="FF000000"/>
      <name val="Calibri"/>
      <family val="2"/>
    </font>
    <font>
      <sz val="10.5"/>
      <color theme="1"/>
      <name val="宋体"/>
      <family val="3"/>
      <charset val="134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/>
      <c:lineChart>
        <c:grouping val="standard"/>
        <c:ser>
          <c:idx val="0"/>
          <c:order val="0"/>
          <c:tx>
            <c:strRef>
              <c:f>'Relative conducitivy '!$L$3</c:f>
              <c:strCache>
                <c:ptCount val="1"/>
                <c:pt idx="0">
                  <c:v>1y.</c:v>
                </c:pt>
              </c:strCache>
            </c:strRef>
          </c:tx>
          <c:spPr>
            <a:ln w="15875" cap="rnd">
              <a:solidFill>
                <a:schemeClr val="tx1">
                  <a:alpha val="97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'!$M$3:$R$3</c:f>
              <c:numCache>
                <c:formatCode>General</c:formatCode>
                <c:ptCount val="6"/>
                <c:pt idx="0">
                  <c:v>26.26</c:v>
                </c:pt>
                <c:pt idx="1">
                  <c:v>30.71</c:v>
                </c:pt>
                <c:pt idx="2">
                  <c:v>37.36</c:v>
                </c:pt>
                <c:pt idx="3">
                  <c:v>44.16</c:v>
                </c:pt>
                <c:pt idx="4">
                  <c:v>63.21</c:v>
                </c:pt>
                <c:pt idx="5">
                  <c:v>86.43</c:v>
                </c:pt>
              </c:numCache>
            </c:numRef>
          </c:val>
        </c:ser>
        <c:ser>
          <c:idx val="1"/>
          <c:order val="1"/>
          <c:tx>
            <c:strRef>
              <c:f>'Relative conducitivy '!$L$4</c:f>
              <c:strCache>
                <c:ptCount val="1"/>
                <c:pt idx="0">
                  <c:v>5y.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alpha val="96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'!$M$4:$R$4</c:f>
              <c:numCache>
                <c:formatCode>General</c:formatCode>
                <c:ptCount val="6"/>
                <c:pt idx="0">
                  <c:v>18.98</c:v>
                </c:pt>
                <c:pt idx="1">
                  <c:v>21.17</c:v>
                </c:pt>
                <c:pt idx="2">
                  <c:v>30.28</c:v>
                </c:pt>
                <c:pt idx="3">
                  <c:v>42.34</c:v>
                </c:pt>
                <c:pt idx="4">
                  <c:v>61.28</c:v>
                </c:pt>
                <c:pt idx="5">
                  <c:v>85.56</c:v>
                </c:pt>
              </c:numCache>
            </c:numRef>
          </c:val>
        </c:ser>
        <c:ser>
          <c:idx val="2"/>
          <c:order val="2"/>
          <c:tx>
            <c:strRef>
              <c:f>'Relative conducitivy '!$L$5</c:f>
              <c:strCache>
                <c:ptCount val="1"/>
                <c:pt idx="0">
                  <c:v>10y.</c:v>
                </c:pt>
              </c:strCache>
            </c:strRef>
          </c:tx>
          <c:spPr>
            <a:ln w="19050" cap="rnd">
              <a:solidFill>
                <a:schemeClr val="tx1">
                  <a:alpha val="98000"/>
                </a:schemeClr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'!$M$5:$R$5</c:f>
              <c:numCache>
                <c:formatCode>General</c:formatCode>
                <c:ptCount val="6"/>
                <c:pt idx="0">
                  <c:v>16.649999999999999</c:v>
                </c:pt>
                <c:pt idx="1">
                  <c:v>19.71</c:v>
                </c:pt>
                <c:pt idx="2">
                  <c:v>27.36</c:v>
                </c:pt>
                <c:pt idx="3">
                  <c:v>40.49</c:v>
                </c:pt>
                <c:pt idx="4">
                  <c:v>58.34</c:v>
                </c:pt>
                <c:pt idx="5">
                  <c:v>81.23</c:v>
                </c:pt>
              </c:numCache>
            </c:numRef>
          </c:val>
        </c:ser>
        <c:ser>
          <c:idx val="3"/>
          <c:order val="3"/>
          <c:tx>
            <c:strRef>
              <c:f>'Relative conducitivy '!$L$6</c:f>
              <c:strCache>
                <c:ptCount val="1"/>
                <c:pt idx="0">
                  <c:v>15y.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'!$M$6:$R$6</c:f>
              <c:numCache>
                <c:formatCode>General</c:formatCode>
                <c:ptCount val="6"/>
                <c:pt idx="0">
                  <c:v>13.98</c:v>
                </c:pt>
                <c:pt idx="1">
                  <c:v>19.239999999999998</c:v>
                </c:pt>
                <c:pt idx="2">
                  <c:v>27.18</c:v>
                </c:pt>
                <c:pt idx="3">
                  <c:v>34.24</c:v>
                </c:pt>
                <c:pt idx="4">
                  <c:v>52.05</c:v>
                </c:pt>
                <c:pt idx="5">
                  <c:v>76.239999999999995</c:v>
                </c:pt>
              </c:numCache>
            </c:numRef>
          </c:val>
        </c:ser>
        <c:marker val="1"/>
        <c:axId val="154645248"/>
        <c:axId val="154647168"/>
      </c:lineChart>
      <c:catAx>
        <c:axId val="154645248"/>
        <c:scaling>
          <c:orientation val="minMax"/>
        </c:scaling>
        <c:axPos val="b"/>
        <c:numFmt formatCode="General" sourceLinked="1"/>
        <c:maj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54647168"/>
        <c:crosses val="autoZero"/>
        <c:auto val="1"/>
        <c:lblAlgn val="ctr"/>
        <c:lblOffset val="100"/>
      </c:catAx>
      <c:valAx>
        <c:axId val="154647168"/>
        <c:scaling>
          <c:orientation val="minMax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50"/>
                  <a:t>Relative  electronic conducivity</a:t>
                </a:r>
                <a:r>
                  <a:rPr lang="zh-CN" altLang="en-US" sz="1050"/>
                  <a:t>（</a:t>
                </a:r>
                <a:r>
                  <a:rPr lang="en-US" altLang="zh-CN" sz="1050"/>
                  <a:t>%</a:t>
                </a:r>
                <a:r>
                  <a:rPr lang="zh-CN" altLang="en-US" sz="1050"/>
                  <a:t>）</a:t>
                </a:r>
              </a:p>
            </c:rich>
          </c:tx>
          <c:layout>
            <c:manualLayout>
              <c:xMode val="edge"/>
              <c:yMode val="edge"/>
              <c:x val="1.6666666666666694E-2"/>
              <c:y val="9.8391294838145182E-2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5464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978302712160991"/>
          <c:y val="2.6595022810787999E-2"/>
          <c:w val="0.37821172353455873"/>
          <c:h val="0.1526689811721770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/>
      <c:lineChart>
        <c:grouping val="standard"/>
        <c:ser>
          <c:idx val="0"/>
          <c:order val="0"/>
          <c:tx>
            <c:strRef>
              <c:f>'relative water content '!$C$4</c:f>
              <c:strCache>
                <c:ptCount val="1"/>
                <c:pt idx="0">
                  <c:v>1y.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'relative water content '!$D$3:$I$3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water content '!$D$4:$I$4</c:f>
              <c:numCache>
                <c:formatCode>General</c:formatCode>
                <c:ptCount val="6"/>
                <c:pt idx="0">
                  <c:v>95.35</c:v>
                </c:pt>
                <c:pt idx="1">
                  <c:v>71.36</c:v>
                </c:pt>
                <c:pt idx="2">
                  <c:v>54.67</c:v>
                </c:pt>
                <c:pt idx="3">
                  <c:v>43.12</c:v>
                </c:pt>
                <c:pt idx="4">
                  <c:v>26.03</c:v>
                </c:pt>
                <c:pt idx="5">
                  <c:v>23.03</c:v>
                </c:pt>
              </c:numCache>
            </c:numRef>
          </c:val>
        </c:ser>
        <c:ser>
          <c:idx val="1"/>
          <c:order val="1"/>
          <c:tx>
            <c:strRef>
              <c:f>'relative water content '!$C$5</c:f>
              <c:strCache>
                <c:ptCount val="1"/>
                <c:pt idx="0">
                  <c:v>5y.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'relative water content '!$D$3:$I$3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water content '!$D$5:$I$5</c:f>
              <c:numCache>
                <c:formatCode>General</c:formatCode>
                <c:ptCount val="6"/>
                <c:pt idx="0">
                  <c:v>88.12</c:v>
                </c:pt>
                <c:pt idx="1">
                  <c:v>63.27</c:v>
                </c:pt>
                <c:pt idx="2">
                  <c:v>45.35</c:v>
                </c:pt>
                <c:pt idx="3">
                  <c:v>33.119999999999997</c:v>
                </c:pt>
                <c:pt idx="4">
                  <c:v>15.13</c:v>
                </c:pt>
                <c:pt idx="5">
                  <c:v>11.25</c:v>
                </c:pt>
              </c:numCache>
            </c:numRef>
          </c:val>
        </c:ser>
        <c:ser>
          <c:idx val="2"/>
          <c:order val="2"/>
          <c:tx>
            <c:strRef>
              <c:f>'relative water content '!$C$6</c:f>
              <c:strCache>
                <c:ptCount val="1"/>
                <c:pt idx="0">
                  <c:v>10y.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'relative water content '!$D$3:$I$3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water content '!$D$6:$I$6</c:f>
              <c:numCache>
                <c:formatCode>General</c:formatCode>
                <c:ptCount val="6"/>
                <c:pt idx="0">
                  <c:v>78.349999999999994</c:v>
                </c:pt>
                <c:pt idx="1">
                  <c:v>55.16</c:v>
                </c:pt>
                <c:pt idx="2">
                  <c:v>40.43</c:v>
                </c:pt>
                <c:pt idx="3">
                  <c:v>28.12</c:v>
                </c:pt>
                <c:pt idx="4">
                  <c:v>14.43</c:v>
                </c:pt>
                <c:pt idx="5">
                  <c:v>9.35</c:v>
                </c:pt>
              </c:numCache>
            </c:numRef>
          </c:val>
        </c:ser>
        <c:ser>
          <c:idx val="3"/>
          <c:order val="3"/>
          <c:tx>
            <c:strRef>
              <c:f>'relative water content '!$C$7</c:f>
              <c:strCache>
                <c:ptCount val="1"/>
                <c:pt idx="0">
                  <c:v>15y.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'relative water content '!$D$3:$I$3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water content '!$D$7:$I$7</c:f>
              <c:numCache>
                <c:formatCode>General</c:formatCode>
                <c:ptCount val="6"/>
                <c:pt idx="0">
                  <c:v>65.92</c:v>
                </c:pt>
                <c:pt idx="1">
                  <c:v>49.67</c:v>
                </c:pt>
                <c:pt idx="2">
                  <c:v>34.89</c:v>
                </c:pt>
                <c:pt idx="3">
                  <c:v>23.12</c:v>
                </c:pt>
                <c:pt idx="4">
                  <c:v>11.21</c:v>
                </c:pt>
                <c:pt idx="5">
                  <c:v>8.15</c:v>
                </c:pt>
              </c:numCache>
            </c:numRef>
          </c:val>
        </c:ser>
        <c:marker val="1"/>
        <c:axId val="154928256"/>
        <c:axId val="154930176"/>
      </c:lineChart>
      <c:catAx>
        <c:axId val="154928256"/>
        <c:scaling>
          <c:orientation val="minMax"/>
        </c:scaling>
        <c:axPos val="b"/>
        <c:numFmt formatCode="General" sourceLinked="1"/>
        <c:maj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4930176"/>
        <c:crosses val="autoZero"/>
        <c:auto val="1"/>
        <c:lblAlgn val="ctr"/>
        <c:lblOffset val="100"/>
      </c:catAx>
      <c:valAx>
        <c:axId val="154930176"/>
        <c:scaling>
          <c:orientation val="minMax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Relative water content</a:t>
                </a:r>
                <a:r>
                  <a:rPr lang="zh-CN" altLang="en-US" sz="1400"/>
                  <a:t>（</a:t>
                </a:r>
                <a:r>
                  <a:rPr lang="en-US" altLang="zh-CN" sz="1400"/>
                  <a:t>%</a:t>
                </a:r>
                <a:r>
                  <a:rPr lang="zh-CN" altLang="en-US" sz="1400"/>
                  <a:t>）</a:t>
                </a:r>
              </a:p>
            </c:rich>
          </c:tx>
          <c:layout>
            <c:manualLayout>
              <c:xMode val="edge"/>
              <c:yMode val="edge"/>
              <c:x val="2.4710422707127335E-2"/>
              <c:y val="0.25283421464871503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492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9426604693877749"/>
          <c:y val="8.1020140680246128E-2"/>
          <c:w val="0.32214997540307688"/>
          <c:h val="9.5732084718262667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15</xdr:row>
      <xdr:rowOff>161925</xdr:rowOff>
    </xdr:from>
    <xdr:to>
      <xdr:col>12</xdr:col>
      <xdr:colOff>609600</xdr:colOff>
      <xdr:row>38</xdr:row>
      <xdr:rowOff>42862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681037</xdr:colOff>
      <xdr:row>13</xdr:row>
      <xdr:rowOff>42862</xdr:rowOff>
    </xdr:from>
    <xdr:to>
      <xdr:col>9</xdr:col>
      <xdr:colOff>676275</xdr:colOff>
      <xdr:row>40</xdr:row>
      <xdr:rowOff>57150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sqref="A1:E1"/>
    </sheetView>
  </sheetViews>
  <sheetFormatPr defaultRowHeight="13.5"/>
  <cols>
    <col min="1" max="1" width="11.75" customWidth="1"/>
  </cols>
  <sheetData>
    <row r="1" spans="1:18">
      <c r="A1" s="16" t="s">
        <v>45</v>
      </c>
      <c r="B1" s="16"/>
      <c r="C1" s="16"/>
      <c r="D1" s="16"/>
      <c r="E1" s="16"/>
      <c r="F1" s="7"/>
      <c r="G1" s="7"/>
      <c r="H1" s="7"/>
      <c r="I1" s="7"/>
    </row>
    <row r="2" spans="1:18" ht="16.5">
      <c r="A2" t="s">
        <v>46</v>
      </c>
      <c r="B2" t="s">
        <v>19</v>
      </c>
      <c r="C2" t="s">
        <v>20</v>
      </c>
      <c r="D2" t="s">
        <v>21</v>
      </c>
      <c r="E2" t="s">
        <v>22</v>
      </c>
      <c r="M2" t="s">
        <v>4</v>
      </c>
      <c r="N2" t="s">
        <v>5</v>
      </c>
      <c r="O2" s="5" t="s">
        <v>6</v>
      </c>
      <c r="P2" s="5" t="s">
        <v>16</v>
      </c>
      <c r="Q2" s="5" t="s">
        <v>7</v>
      </c>
      <c r="R2" s="5" t="s">
        <v>8</v>
      </c>
    </row>
    <row r="3" spans="1:18">
      <c r="A3">
        <v>4</v>
      </c>
      <c r="B3" s="1">
        <v>26.26</v>
      </c>
      <c r="C3" s="1">
        <v>18.98</v>
      </c>
      <c r="D3" s="1">
        <v>16.649999999999999</v>
      </c>
      <c r="E3" s="1">
        <v>13.98</v>
      </c>
      <c r="F3" s="1"/>
      <c r="G3" s="1"/>
      <c r="H3" s="1"/>
      <c r="I3" s="1"/>
      <c r="L3" t="s">
        <v>19</v>
      </c>
      <c r="M3" s="1">
        <v>26.26</v>
      </c>
      <c r="N3" s="1">
        <v>30.71</v>
      </c>
      <c r="O3" s="1">
        <v>37.36</v>
      </c>
      <c r="P3" s="2">
        <v>44.16</v>
      </c>
      <c r="Q3" s="1">
        <v>63.21</v>
      </c>
      <c r="R3" s="1">
        <v>86.43</v>
      </c>
    </row>
    <row r="4" spans="1:18">
      <c r="A4">
        <v>0</v>
      </c>
      <c r="B4" s="1">
        <v>30.71</v>
      </c>
      <c r="C4" s="1">
        <v>21.17</v>
      </c>
      <c r="D4" s="1">
        <v>19.71</v>
      </c>
      <c r="E4" s="1">
        <v>19.239999999999998</v>
      </c>
      <c r="F4" s="1"/>
      <c r="G4" s="1"/>
      <c r="H4" s="1"/>
      <c r="I4" s="1"/>
      <c r="J4" s="7"/>
      <c r="L4" t="s">
        <v>20</v>
      </c>
      <c r="M4" s="1">
        <v>18.98</v>
      </c>
      <c r="N4" s="1">
        <v>21.17</v>
      </c>
      <c r="O4" s="1">
        <v>30.28</v>
      </c>
      <c r="P4" s="2">
        <v>42.34</v>
      </c>
      <c r="Q4" s="1">
        <v>61.28</v>
      </c>
      <c r="R4" s="1">
        <v>85.56</v>
      </c>
    </row>
    <row r="5" spans="1:18">
      <c r="A5">
        <v>-5</v>
      </c>
      <c r="B5" s="1">
        <v>37.36</v>
      </c>
      <c r="C5" s="1">
        <v>30.28</v>
      </c>
      <c r="D5" s="1">
        <v>27.36</v>
      </c>
      <c r="E5" s="1">
        <v>27.18</v>
      </c>
      <c r="F5" s="1"/>
      <c r="G5" s="1"/>
      <c r="H5" s="1"/>
      <c r="I5" s="1"/>
      <c r="J5" s="7"/>
      <c r="L5" t="s">
        <v>21</v>
      </c>
      <c r="M5" s="1">
        <v>16.649999999999999</v>
      </c>
      <c r="N5" s="1">
        <v>19.71</v>
      </c>
      <c r="O5" s="1">
        <v>27.36</v>
      </c>
      <c r="P5" s="2">
        <v>40.49</v>
      </c>
      <c r="Q5" s="1">
        <v>58.34</v>
      </c>
      <c r="R5" s="1">
        <v>81.23</v>
      </c>
    </row>
    <row r="6" spans="1:18">
      <c r="A6">
        <v>-10</v>
      </c>
      <c r="B6" s="2">
        <v>44.16</v>
      </c>
      <c r="C6" s="2">
        <v>42.34</v>
      </c>
      <c r="D6" s="2">
        <v>40.49</v>
      </c>
      <c r="E6" s="1">
        <v>34.24</v>
      </c>
      <c r="F6" s="1"/>
      <c r="G6" s="1"/>
      <c r="H6" s="1"/>
      <c r="I6" s="1"/>
      <c r="J6" s="7"/>
      <c r="L6" t="s">
        <v>22</v>
      </c>
      <c r="M6" s="1">
        <v>13.98</v>
      </c>
      <c r="N6" s="1">
        <v>19.239999999999998</v>
      </c>
      <c r="O6" s="1">
        <v>27.18</v>
      </c>
      <c r="P6" s="1">
        <v>34.24</v>
      </c>
      <c r="Q6" s="1">
        <v>52.05</v>
      </c>
      <c r="R6" s="1">
        <v>76.239999999999995</v>
      </c>
    </row>
    <row r="7" spans="1:18">
      <c r="A7">
        <v>-15</v>
      </c>
      <c r="B7" s="1">
        <v>63.21</v>
      </c>
      <c r="C7" s="1">
        <v>61.28</v>
      </c>
      <c r="D7" s="1">
        <v>58.34</v>
      </c>
      <c r="E7" s="1">
        <v>52.05</v>
      </c>
      <c r="F7" s="1"/>
      <c r="G7" s="1"/>
      <c r="H7" s="1"/>
      <c r="I7" s="1"/>
      <c r="J7" s="7"/>
    </row>
    <row r="8" spans="1:18">
      <c r="A8">
        <v>-20</v>
      </c>
      <c r="B8" s="1">
        <v>86.43</v>
      </c>
      <c r="C8" s="1">
        <v>85.56</v>
      </c>
      <c r="D8" s="1">
        <v>81.23</v>
      </c>
      <c r="E8" s="1">
        <v>76.239999999999995</v>
      </c>
      <c r="F8" s="1"/>
      <c r="G8" s="1"/>
      <c r="H8" s="1"/>
      <c r="I8" s="1"/>
      <c r="J8" s="7"/>
    </row>
    <row r="9" spans="1:18">
      <c r="F9" s="1"/>
      <c r="G9" s="1"/>
      <c r="H9" s="1"/>
      <c r="I9" s="1"/>
      <c r="J9" s="7"/>
    </row>
    <row r="14" spans="1:18">
      <c r="A14" s="1"/>
      <c r="B14" s="1"/>
      <c r="C14" s="1"/>
      <c r="D14" s="2"/>
      <c r="E14" s="1"/>
      <c r="F14" s="1"/>
      <c r="G14" s="1"/>
      <c r="H14" s="1"/>
      <c r="I14" s="1"/>
      <c r="J14" s="1"/>
    </row>
    <row r="15" spans="1:18">
      <c r="A15" s="1"/>
      <c r="B15" s="1"/>
      <c r="C15" s="1"/>
      <c r="D15" s="2"/>
      <c r="E15" s="1"/>
      <c r="F15" s="1"/>
      <c r="G15" s="1"/>
      <c r="H15" s="1"/>
      <c r="I15" s="1"/>
      <c r="J15" s="1"/>
    </row>
    <row r="16" spans="1:18">
      <c r="A16" s="1"/>
      <c r="B16" s="1"/>
      <c r="C16" s="1"/>
      <c r="D16" s="2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I7"/>
  <sheetViews>
    <sheetView tabSelected="1" workbookViewId="0">
      <selection activeCell="K19" sqref="K19"/>
    </sheetView>
  </sheetViews>
  <sheetFormatPr defaultRowHeight="13.5"/>
  <sheetData>
    <row r="2" spans="3:9">
      <c r="D2" s="16" t="s">
        <v>52</v>
      </c>
      <c r="E2" s="16"/>
      <c r="F2" s="16"/>
      <c r="G2" s="16"/>
      <c r="H2" s="16"/>
      <c r="I2" s="16"/>
    </row>
    <row r="3" spans="3:9" ht="16.5">
      <c r="C3" t="s">
        <v>51</v>
      </c>
      <c r="D3" t="s">
        <v>4</v>
      </c>
      <c r="E3" t="s">
        <v>5</v>
      </c>
      <c r="F3" s="5" t="s">
        <v>6</v>
      </c>
      <c r="G3" s="5" t="s">
        <v>17</v>
      </c>
      <c r="H3" s="5" t="s">
        <v>7</v>
      </c>
      <c r="I3" s="5" t="s">
        <v>8</v>
      </c>
    </row>
    <row r="4" spans="3:9">
      <c r="C4" t="s">
        <v>23</v>
      </c>
      <c r="D4">
        <v>95.35</v>
      </c>
      <c r="E4">
        <v>71.36</v>
      </c>
      <c r="F4">
        <v>54.67</v>
      </c>
      <c r="G4">
        <v>43.12</v>
      </c>
      <c r="H4">
        <v>26.03</v>
      </c>
      <c r="I4">
        <v>23.03</v>
      </c>
    </row>
    <row r="5" spans="3:9">
      <c r="C5" t="s">
        <v>24</v>
      </c>
      <c r="D5">
        <v>88.12</v>
      </c>
      <c r="E5">
        <v>63.27</v>
      </c>
      <c r="F5">
        <v>45.35</v>
      </c>
      <c r="G5">
        <v>33.119999999999997</v>
      </c>
      <c r="H5">
        <v>15.13</v>
      </c>
      <c r="I5">
        <v>11.25</v>
      </c>
    </row>
    <row r="6" spans="3:9">
      <c r="C6" t="s">
        <v>25</v>
      </c>
      <c r="D6">
        <v>78.349999999999994</v>
      </c>
      <c r="E6">
        <v>55.16</v>
      </c>
      <c r="F6">
        <v>40.43</v>
      </c>
      <c r="G6">
        <v>28.12</v>
      </c>
      <c r="H6">
        <v>14.43</v>
      </c>
      <c r="I6">
        <v>9.35</v>
      </c>
    </row>
    <row r="7" spans="3:9">
      <c r="C7" t="s">
        <v>26</v>
      </c>
      <c r="D7">
        <v>65.92</v>
      </c>
      <c r="E7">
        <v>49.67</v>
      </c>
      <c r="F7">
        <v>34.89</v>
      </c>
      <c r="G7">
        <v>23.12</v>
      </c>
      <c r="H7">
        <v>11.21</v>
      </c>
      <c r="I7">
        <v>8.15</v>
      </c>
    </row>
  </sheetData>
  <mergeCells count="1">
    <mergeCell ref="D2:I2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32"/>
  <sheetViews>
    <sheetView workbookViewId="0">
      <selection activeCell="O11" sqref="O11"/>
    </sheetView>
  </sheetViews>
  <sheetFormatPr defaultRowHeight="13.5"/>
  <cols>
    <col min="2" max="2" width="13.625" customWidth="1"/>
    <col min="7" max="7" width="10.125" customWidth="1"/>
    <col min="10" max="10" width="15.625" customWidth="1"/>
    <col min="13" max="13" width="9.875" customWidth="1"/>
    <col min="14" max="15" width="10.5" customWidth="1"/>
  </cols>
  <sheetData>
    <row r="1" spans="1:19" ht="23.25">
      <c r="B1" t="s">
        <v>27</v>
      </c>
      <c r="C1" t="s">
        <v>0</v>
      </c>
      <c r="D1" t="s">
        <v>1</v>
      </c>
      <c r="E1" t="s">
        <v>2</v>
      </c>
      <c r="F1" t="s">
        <v>3</v>
      </c>
      <c r="G1" t="s">
        <v>28</v>
      </c>
      <c r="H1" t="s" ph="1">
        <v>29</v>
      </c>
      <c r="I1" t="s">
        <v>30</v>
      </c>
      <c r="J1" t="s">
        <v>31</v>
      </c>
      <c r="K1" t="s">
        <v>18</v>
      </c>
      <c r="N1" t="s">
        <v>48</v>
      </c>
      <c r="P1" s="1"/>
      <c r="Q1" s="3"/>
      <c r="R1" s="14"/>
    </row>
    <row r="2" spans="1:19">
      <c r="A2">
        <v>0</v>
      </c>
      <c r="B2" s="1">
        <v>26.26</v>
      </c>
      <c r="C2" s="14">
        <v>145.16</v>
      </c>
      <c r="D2" s="14">
        <v>12.1</v>
      </c>
      <c r="E2" s="3">
        <v>320.35000000000002</v>
      </c>
      <c r="F2" s="1">
        <v>280.27999999999997</v>
      </c>
      <c r="G2" s="6">
        <v>3.51</v>
      </c>
      <c r="H2" s="6">
        <v>9.64</v>
      </c>
      <c r="I2" s="15">
        <v>55.83</v>
      </c>
      <c r="J2" s="6">
        <v>95.35</v>
      </c>
      <c r="L2" s="6">
        <v>-1.51156</v>
      </c>
      <c r="M2">
        <v>-0.72567000000000004</v>
      </c>
      <c r="N2">
        <v>0.34343000000000001</v>
      </c>
      <c r="O2">
        <v>95.35</v>
      </c>
      <c r="P2">
        <v>88.12</v>
      </c>
      <c r="Q2">
        <v>78.349999999999994</v>
      </c>
      <c r="R2">
        <v>65.92</v>
      </c>
      <c r="S2" s="14"/>
    </row>
    <row r="3" spans="1:19">
      <c r="A3">
        <v>0</v>
      </c>
      <c r="B3" s="1">
        <v>30.71</v>
      </c>
      <c r="C3" s="14">
        <v>103.26</v>
      </c>
      <c r="D3" s="14">
        <v>15.9</v>
      </c>
      <c r="E3" s="6">
        <v>380.19</v>
      </c>
      <c r="F3" s="1">
        <v>242.24</v>
      </c>
      <c r="G3" s="6">
        <v>6.24</v>
      </c>
      <c r="H3" s="6">
        <v>15.37</v>
      </c>
      <c r="I3" s="6">
        <v>68.95</v>
      </c>
      <c r="J3" s="6">
        <v>71.36</v>
      </c>
      <c r="L3" s="6">
        <v>-1.15259</v>
      </c>
      <c r="M3">
        <v>-0.97260000000000002</v>
      </c>
      <c r="N3">
        <v>0.14846000000000001</v>
      </c>
      <c r="O3">
        <v>71.36</v>
      </c>
      <c r="P3">
        <v>63.27</v>
      </c>
      <c r="Q3">
        <v>55.16</v>
      </c>
      <c r="R3">
        <v>49.67</v>
      </c>
      <c r="S3" s="14"/>
    </row>
    <row r="4" spans="1:19">
      <c r="A4">
        <v>0</v>
      </c>
      <c r="B4" s="1">
        <v>37.36</v>
      </c>
      <c r="C4" s="14">
        <v>179.23</v>
      </c>
      <c r="D4" s="14">
        <v>10.53</v>
      </c>
      <c r="E4" s="6">
        <v>420.61</v>
      </c>
      <c r="F4" s="1">
        <v>344.43</v>
      </c>
      <c r="G4" s="6">
        <v>9.44</v>
      </c>
      <c r="H4" s="6">
        <v>26.63</v>
      </c>
      <c r="I4" s="6">
        <v>95.38</v>
      </c>
      <c r="J4" s="6">
        <v>54.67</v>
      </c>
      <c r="L4" s="6">
        <v>-0.73418000000000005</v>
      </c>
      <c r="M4">
        <v>-0.37808999999999998</v>
      </c>
      <c r="N4">
        <v>0.15337999999999999</v>
      </c>
      <c r="O4">
        <v>54.67</v>
      </c>
      <c r="P4">
        <v>45.35</v>
      </c>
      <c r="Q4">
        <v>40.43</v>
      </c>
      <c r="R4">
        <v>34.89</v>
      </c>
      <c r="S4" s="14"/>
    </row>
    <row r="5" spans="1:19">
      <c r="A5">
        <v>0</v>
      </c>
      <c r="B5" s="2">
        <v>44.16</v>
      </c>
      <c r="C5" s="14">
        <v>218.18</v>
      </c>
      <c r="D5" s="14">
        <v>25.2</v>
      </c>
      <c r="E5" s="6">
        <v>550.26</v>
      </c>
      <c r="F5" s="1">
        <v>393.45</v>
      </c>
      <c r="G5" s="6">
        <v>14.23</v>
      </c>
      <c r="H5" s="6">
        <v>45.49</v>
      </c>
      <c r="I5" s="6">
        <v>219.19</v>
      </c>
      <c r="J5" s="6">
        <v>43.12</v>
      </c>
      <c r="L5" s="6">
        <v>1.323E-2</v>
      </c>
      <c r="M5">
        <v>-0.51500999999999997</v>
      </c>
      <c r="N5">
        <v>1.2984800000000001</v>
      </c>
      <c r="O5">
        <v>43.12</v>
      </c>
      <c r="P5">
        <v>33.119999999999997</v>
      </c>
      <c r="Q5">
        <v>28.12</v>
      </c>
      <c r="R5">
        <v>23.12</v>
      </c>
      <c r="S5" s="14"/>
    </row>
    <row r="6" spans="1:19">
      <c r="A6">
        <v>0</v>
      </c>
      <c r="B6" s="1">
        <v>63.21</v>
      </c>
      <c r="C6" s="14">
        <v>326.52999999999997</v>
      </c>
      <c r="D6" s="14">
        <v>31.3</v>
      </c>
      <c r="E6" s="6">
        <v>315.35000000000002</v>
      </c>
      <c r="F6" s="1">
        <v>225.26</v>
      </c>
      <c r="G6" s="6">
        <v>17.34</v>
      </c>
      <c r="H6" s="6">
        <v>52.74</v>
      </c>
      <c r="I6" s="6">
        <v>321.27999999999997</v>
      </c>
      <c r="J6" s="6">
        <v>26.03</v>
      </c>
      <c r="L6" s="6">
        <v>0.56969999999999998</v>
      </c>
      <c r="M6">
        <v>-1.16652</v>
      </c>
      <c r="N6" s="4">
        <v>2.4593600000000002</v>
      </c>
      <c r="O6">
        <v>26.03</v>
      </c>
      <c r="P6">
        <v>15.13</v>
      </c>
      <c r="Q6">
        <v>14.43</v>
      </c>
      <c r="R6">
        <v>11.21</v>
      </c>
      <c r="S6" s="14"/>
    </row>
    <row r="7" spans="1:19">
      <c r="A7">
        <v>0</v>
      </c>
      <c r="B7" s="1">
        <v>86.43</v>
      </c>
      <c r="C7" s="14">
        <v>24.47</v>
      </c>
      <c r="D7" s="14">
        <v>36.47</v>
      </c>
      <c r="E7" s="6">
        <v>216.24</v>
      </c>
      <c r="F7" s="1">
        <v>231.36</v>
      </c>
      <c r="G7" s="6">
        <v>25.15</v>
      </c>
      <c r="H7" s="6">
        <v>55.61</v>
      </c>
      <c r="I7" s="6">
        <v>381.23</v>
      </c>
      <c r="J7" s="6">
        <v>23.03</v>
      </c>
      <c r="L7" s="6">
        <v>0.96940999999999999</v>
      </c>
      <c r="M7">
        <v>-2.09829</v>
      </c>
      <c r="N7" s="4">
        <v>0.31857000000000002</v>
      </c>
      <c r="O7">
        <v>23.03</v>
      </c>
      <c r="P7">
        <v>11.25</v>
      </c>
      <c r="Q7">
        <v>9.35</v>
      </c>
      <c r="R7">
        <v>8.15</v>
      </c>
      <c r="S7" s="14"/>
    </row>
    <row r="8" spans="1:19">
      <c r="A8">
        <v>1</v>
      </c>
      <c r="B8" s="1">
        <v>18.98</v>
      </c>
      <c r="C8" s="14">
        <v>148.16</v>
      </c>
      <c r="D8" s="14">
        <v>9.93</v>
      </c>
      <c r="E8" s="6">
        <v>612.21</v>
      </c>
      <c r="F8" s="1">
        <v>305.14999999999998</v>
      </c>
      <c r="G8" s="6">
        <v>4.45</v>
      </c>
      <c r="H8" s="14">
        <v>16.82</v>
      </c>
      <c r="I8" s="14">
        <v>65.319999999999993</v>
      </c>
      <c r="J8" s="14">
        <v>88.12</v>
      </c>
      <c r="L8">
        <v>-1.4091899999999999</v>
      </c>
      <c r="M8">
        <v>-0.31254999999999999</v>
      </c>
      <c r="N8">
        <v>7.9699999999999993E-2</v>
      </c>
      <c r="O8" s="14"/>
      <c r="Q8" s="14"/>
      <c r="R8" s="14"/>
    </row>
    <row r="9" spans="1:19">
      <c r="A9">
        <v>1</v>
      </c>
      <c r="B9" s="1">
        <v>21.17</v>
      </c>
      <c r="C9" s="14">
        <v>111.26</v>
      </c>
      <c r="D9" s="14">
        <v>11.56</v>
      </c>
      <c r="E9" s="6">
        <v>721.12</v>
      </c>
      <c r="F9" s="1">
        <v>316.26</v>
      </c>
      <c r="G9" s="6">
        <v>7.11</v>
      </c>
      <c r="H9" s="14">
        <v>27.36</v>
      </c>
      <c r="I9" s="14">
        <v>76.959999999999994</v>
      </c>
      <c r="J9" s="14">
        <v>63.27</v>
      </c>
      <c r="L9">
        <v>-1.01799</v>
      </c>
      <c r="M9">
        <v>-0.29510999999999998</v>
      </c>
      <c r="N9">
        <v>-0.28066999999999998</v>
      </c>
      <c r="P9" s="1"/>
    </row>
    <row r="10" spans="1:19">
      <c r="A10">
        <v>1</v>
      </c>
      <c r="B10" s="1">
        <v>30.28</v>
      </c>
      <c r="C10" s="14">
        <v>179.23</v>
      </c>
      <c r="D10" s="14">
        <v>8.64</v>
      </c>
      <c r="E10" s="6">
        <v>1156.67</v>
      </c>
      <c r="F10" s="1">
        <v>414.59</v>
      </c>
      <c r="G10" s="6">
        <v>13.13</v>
      </c>
      <c r="H10" s="14">
        <v>40.479999999999997</v>
      </c>
      <c r="I10" s="14">
        <v>135.32</v>
      </c>
      <c r="J10" s="14">
        <v>45.35</v>
      </c>
      <c r="L10">
        <v>-0.42576000000000003</v>
      </c>
      <c r="M10">
        <v>0.46966000000000002</v>
      </c>
      <c r="N10">
        <v>-0.27168999999999999</v>
      </c>
      <c r="P10" s="1"/>
    </row>
    <row r="11" spans="1:19">
      <c r="A11">
        <v>1</v>
      </c>
      <c r="B11" s="2">
        <v>42.34</v>
      </c>
      <c r="C11" s="14">
        <v>248.18</v>
      </c>
      <c r="D11" s="14">
        <v>15.42</v>
      </c>
      <c r="E11" s="6">
        <v>813.51</v>
      </c>
      <c r="F11" s="1">
        <v>518.26</v>
      </c>
      <c r="G11" s="6">
        <v>17.07</v>
      </c>
      <c r="H11" s="14">
        <v>53.53</v>
      </c>
      <c r="I11" s="14">
        <v>236.79</v>
      </c>
      <c r="J11" s="14">
        <v>33.119999999999997</v>
      </c>
      <c r="L11">
        <v>0.19689000000000001</v>
      </c>
      <c r="M11">
        <v>0.40997</v>
      </c>
      <c r="N11">
        <v>0.62878999999999996</v>
      </c>
      <c r="P11" s="1"/>
    </row>
    <row r="12" spans="1:19">
      <c r="A12">
        <v>1</v>
      </c>
      <c r="B12" s="1">
        <v>61.28</v>
      </c>
      <c r="C12" s="14">
        <v>346.53</v>
      </c>
      <c r="D12" s="14">
        <v>19.05</v>
      </c>
      <c r="E12" s="6">
        <v>729.12</v>
      </c>
      <c r="F12" s="1">
        <v>347.46</v>
      </c>
      <c r="G12" s="6">
        <v>22.03</v>
      </c>
      <c r="H12" s="14">
        <v>59.48</v>
      </c>
      <c r="I12" s="14">
        <v>365.33</v>
      </c>
      <c r="J12" s="14">
        <v>15.13</v>
      </c>
      <c r="L12">
        <v>0.83884000000000003</v>
      </c>
      <c r="M12">
        <v>-0.12297</v>
      </c>
      <c r="N12">
        <v>1.4707600000000001</v>
      </c>
      <c r="P12" s="1"/>
    </row>
    <row r="13" spans="1:19">
      <c r="A13">
        <v>1</v>
      </c>
      <c r="B13" s="1">
        <v>85.56</v>
      </c>
      <c r="C13" s="14">
        <v>20.47</v>
      </c>
      <c r="D13" s="14">
        <v>21.32</v>
      </c>
      <c r="E13" s="6">
        <v>226.21</v>
      </c>
      <c r="F13" s="1">
        <v>269.83999999999997</v>
      </c>
      <c r="G13" s="6">
        <v>26.24</v>
      </c>
      <c r="H13" s="14">
        <v>68.319999999999993</v>
      </c>
      <c r="I13" s="14">
        <v>425.93</v>
      </c>
      <c r="J13" s="14">
        <v>11.25</v>
      </c>
      <c r="L13">
        <v>1.1408100000000001</v>
      </c>
      <c r="M13">
        <v>-1.4986900000000001</v>
      </c>
      <c r="N13">
        <v>-1.0287999999999999</v>
      </c>
      <c r="P13" s="1"/>
    </row>
    <row r="14" spans="1:19">
      <c r="A14">
        <v>2</v>
      </c>
      <c r="B14" s="1">
        <v>16.649999999999999</v>
      </c>
      <c r="C14" s="14">
        <v>161.21</v>
      </c>
      <c r="D14" s="14">
        <v>4.1100000000000003</v>
      </c>
      <c r="E14">
        <v>635.23</v>
      </c>
      <c r="F14" s="1">
        <v>351.65</v>
      </c>
      <c r="G14" s="6">
        <v>5.17</v>
      </c>
      <c r="H14" s="6">
        <v>20.83</v>
      </c>
      <c r="I14" s="6">
        <v>75.569999999999993</v>
      </c>
      <c r="J14" s="6">
        <v>78.349999999999994</v>
      </c>
      <c r="L14" s="6">
        <v>-1.3026800000000001</v>
      </c>
      <c r="M14">
        <v>5.1959999999999999E-2</v>
      </c>
      <c r="N14">
        <v>-0.33062000000000002</v>
      </c>
      <c r="P14" s="1"/>
    </row>
    <row r="15" spans="1:19">
      <c r="A15">
        <v>2</v>
      </c>
      <c r="B15" s="1">
        <v>19.71</v>
      </c>
      <c r="C15" s="14">
        <v>134.16999999999999</v>
      </c>
      <c r="D15" s="14">
        <v>5.69</v>
      </c>
      <c r="E15">
        <v>1025.32</v>
      </c>
      <c r="F15" s="1">
        <v>372.14</v>
      </c>
      <c r="G15" s="6">
        <v>8.09</v>
      </c>
      <c r="H15" s="6">
        <v>29.73</v>
      </c>
      <c r="I15" s="6">
        <v>85.39</v>
      </c>
      <c r="J15" s="6">
        <v>55.16</v>
      </c>
      <c r="L15" s="6">
        <v>-0.91386000000000001</v>
      </c>
      <c r="M15">
        <v>0.29491000000000001</v>
      </c>
      <c r="N15">
        <v>-0.64124999999999999</v>
      </c>
      <c r="P15" s="1"/>
    </row>
    <row r="16" spans="1:19">
      <c r="A16">
        <v>2</v>
      </c>
      <c r="B16" s="1">
        <v>27.36</v>
      </c>
      <c r="C16" s="14">
        <v>228.62</v>
      </c>
      <c r="D16" s="14">
        <v>3.06</v>
      </c>
      <c r="E16">
        <v>1526.23</v>
      </c>
      <c r="F16" s="1">
        <v>423.24</v>
      </c>
      <c r="G16" s="6">
        <v>18.079999999999998</v>
      </c>
      <c r="H16" s="6">
        <v>43.38</v>
      </c>
      <c r="I16" s="6">
        <v>184.47</v>
      </c>
      <c r="J16" s="6">
        <v>40.43</v>
      </c>
      <c r="L16" s="6">
        <v>-0.20988999999999999</v>
      </c>
      <c r="M16">
        <v>1.0438000000000001</v>
      </c>
      <c r="N16">
        <v>-0.48133999999999999</v>
      </c>
      <c r="P16" s="1"/>
    </row>
    <row r="17" spans="1:21">
      <c r="A17">
        <v>2</v>
      </c>
      <c r="B17" s="2">
        <v>40.49</v>
      </c>
      <c r="C17" s="14">
        <v>275.74</v>
      </c>
      <c r="D17" s="14">
        <v>7.89</v>
      </c>
      <c r="E17">
        <v>1358.12</v>
      </c>
      <c r="F17" s="1">
        <v>609.58000000000004</v>
      </c>
      <c r="G17" s="6">
        <v>23.07</v>
      </c>
      <c r="H17" s="6">
        <v>66.930000000000007</v>
      </c>
      <c r="I17" s="6">
        <v>366.63</v>
      </c>
      <c r="J17" s="6">
        <v>28.12</v>
      </c>
      <c r="L17" s="6">
        <v>0.65385000000000004</v>
      </c>
      <c r="M17">
        <v>1.3534299999999999</v>
      </c>
      <c r="N17">
        <v>-3.567E-2</v>
      </c>
      <c r="P17" s="1"/>
    </row>
    <row r="18" spans="1:21">
      <c r="A18">
        <v>2</v>
      </c>
      <c r="B18" s="1">
        <v>58.34</v>
      </c>
      <c r="C18" s="14">
        <v>387.84</v>
      </c>
      <c r="D18" s="14">
        <v>8.56</v>
      </c>
      <c r="E18">
        <v>1020.31</v>
      </c>
      <c r="F18" s="1">
        <v>383.05</v>
      </c>
      <c r="G18" s="6">
        <v>29.08</v>
      </c>
      <c r="H18" s="6">
        <v>77.37</v>
      </c>
      <c r="I18" s="6">
        <v>433.43</v>
      </c>
      <c r="J18" s="6">
        <v>14.43</v>
      </c>
      <c r="L18" s="6">
        <v>1.19519</v>
      </c>
      <c r="M18">
        <v>0.63543000000000005</v>
      </c>
      <c r="N18">
        <v>0.69199999999999995</v>
      </c>
      <c r="P18" s="1"/>
    </row>
    <row r="19" spans="1:21">
      <c r="A19">
        <v>2</v>
      </c>
      <c r="B19" s="1">
        <v>81.23</v>
      </c>
      <c r="C19" s="14">
        <v>27.26</v>
      </c>
      <c r="D19" s="14">
        <v>10.58</v>
      </c>
      <c r="E19">
        <v>345.56</v>
      </c>
      <c r="F19" s="1">
        <v>292.06</v>
      </c>
      <c r="G19" s="6">
        <v>28.23</v>
      </c>
      <c r="H19" s="6">
        <v>79.38</v>
      </c>
      <c r="I19" s="6">
        <v>448.36</v>
      </c>
      <c r="J19" s="6">
        <v>9.35</v>
      </c>
      <c r="L19" s="6">
        <v>1.23726</v>
      </c>
      <c r="M19">
        <v>-0.97396000000000005</v>
      </c>
      <c r="N19">
        <v>-1.93892</v>
      </c>
      <c r="P19" s="1"/>
    </row>
    <row r="20" spans="1:21">
      <c r="A20">
        <v>3</v>
      </c>
      <c r="B20" s="1">
        <v>13.98</v>
      </c>
      <c r="C20" s="14">
        <v>191.21</v>
      </c>
      <c r="D20" s="14">
        <v>3.25</v>
      </c>
      <c r="E20">
        <v>809.21</v>
      </c>
      <c r="F20" s="1">
        <v>389.52</v>
      </c>
      <c r="G20" s="6">
        <v>6.18</v>
      </c>
      <c r="H20" s="6">
        <v>26.97</v>
      </c>
      <c r="I20" s="6">
        <v>85.23</v>
      </c>
      <c r="J20" s="6">
        <v>65.92</v>
      </c>
      <c r="L20" s="6">
        <v>-1.0949899999999999</v>
      </c>
      <c r="M20">
        <v>0.38453999999999999</v>
      </c>
      <c r="N20">
        <v>-0.27312999999999998</v>
      </c>
      <c r="P20" s="1"/>
    </row>
    <row r="21" spans="1:21">
      <c r="A21">
        <v>3</v>
      </c>
      <c r="B21" s="1">
        <v>19.239999999999998</v>
      </c>
      <c r="C21" s="14">
        <v>164.17</v>
      </c>
      <c r="D21" s="14">
        <v>4.08</v>
      </c>
      <c r="E21">
        <v>1210.24</v>
      </c>
      <c r="F21" s="1">
        <v>394.23</v>
      </c>
      <c r="G21" s="6">
        <v>9.9499999999999993</v>
      </c>
      <c r="H21" s="6">
        <v>39.86</v>
      </c>
      <c r="I21" s="6">
        <v>89.87</v>
      </c>
      <c r="J21" s="6">
        <v>49.67</v>
      </c>
      <c r="L21" s="6">
        <v>-0.73731999999999998</v>
      </c>
      <c r="M21">
        <v>0.63724000000000003</v>
      </c>
      <c r="N21">
        <v>-0.66879</v>
      </c>
      <c r="P21" s="1"/>
    </row>
    <row r="22" spans="1:21">
      <c r="A22">
        <v>3</v>
      </c>
      <c r="B22" s="1">
        <v>27.18</v>
      </c>
      <c r="C22" s="14">
        <v>268.62</v>
      </c>
      <c r="D22" s="14">
        <v>2.0499999999999998</v>
      </c>
      <c r="E22">
        <v>1813.12</v>
      </c>
      <c r="F22" s="1">
        <v>438.98</v>
      </c>
      <c r="G22" s="6">
        <v>19.59</v>
      </c>
      <c r="H22" s="6">
        <v>53.97</v>
      </c>
      <c r="I22" s="6">
        <v>214.38</v>
      </c>
      <c r="J22" s="6">
        <v>34.89</v>
      </c>
      <c r="L22" s="6">
        <v>1.788E-2</v>
      </c>
      <c r="M22">
        <v>1.42892</v>
      </c>
      <c r="N22">
        <v>-0.40384999999999999</v>
      </c>
      <c r="P22" s="1"/>
    </row>
    <row r="23" spans="1:21">
      <c r="A23">
        <v>3</v>
      </c>
      <c r="B23" s="1">
        <v>34.24</v>
      </c>
      <c r="C23" s="14">
        <v>335.74</v>
      </c>
      <c r="D23" s="14">
        <v>5.35</v>
      </c>
      <c r="E23">
        <v>1611.23</v>
      </c>
      <c r="F23" s="1">
        <v>672.53</v>
      </c>
      <c r="G23" s="6">
        <v>28.36</v>
      </c>
      <c r="H23" s="6">
        <v>76.75</v>
      </c>
      <c r="I23" s="6">
        <v>389.89</v>
      </c>
      <c r="J23" s="6">
        <v>23.12</v>
      </c>
      <c r="L23" s="6">
        <v>0.93903999999999999</v>
      </c>
      <c r="M23">
        <v>1.9496800000000001</v>
      </c>
      <c r="N23">
        <v>4.2900000000000001E-2</v>
      </c>
      <c r="P23" s="1"/>
    </row>
    <row r="24" spans="1:21">
      <c r="A24">
        <v>3</v>
      </c>
      <c r="B24" s="1">
        <v>52.05</v>
      </c>
      <c r="C24" s="14">
        <v>457.84</v>
      </c>
      <c r="D24" s="14">
        <v>5.89</v>
      </c>
      <c r="E24">
        <v>1312.21</v>
      </c>
      <c r="F24" s="1">
        <v>391.69</v>
      </c>
      <c r="G24" s="6">
        <v>33.19</v>
      </c>
      <c r="H24" s="6">
        <v>81.239999999999995</v>
      </c>
      <c r="I24" s="6">
        <v>453.65</v>
      </c>
      <c r="J24" s="6">
        <v>11.21</v>
      </c>
      <c r="L24" s="6">
        <v>1.3718300000000001</v>
      </c>
      <c r="M24">
        <v>1.1166700000000001</v>
      </c>
      <c r="N24">
        <v>0.89658000000000004</v>
      </c>
      <c r="P24" s="1"/>
    </row>
    <row r="25" spans="1:21">
      <c r="A25">
        <v>3</v>
      </c>
      <c r="B25" s="1">
        <v>76.239999999999995</v>
      </c>
      <c r="C25" s="14">
        <v>37.26</v>
      </c>
      <c r="D25" s="14">
        <v>8.1300000000000008</v>
      </c>
      <c r="E25">
        <v>467.32</v>
      </c>
      <c r="F25" s="1">
        <v>293.13</v>
      </c>
      <c r="G25" s="6">
        <v>32.229999999999997</v>
      </c>
      <c r="H25" s="6">
        <v>85.34</v>
      </c>
      <c r="I25" s="6">
        <v>478.96</v>
      </c>
      <c r="J25" s="6">
        <v>8.15</v>
      </c>
      <c r="L25" s="6">
        <v>1.3661099999999999</v>
      </c>
      <c r="M25">
        <v>-0.71675999999999995</v>
      </c>
      <c r="N25">
        <v>-2.17767</v>
      </c>
    </row>
    <row r="28" spans="1:21">
      <c r="B28" s="16" t="s">
        <v>47</v>
      </c>
      <c r="C28" s="16"/>
      <c r="D28" s="16"/>
      <c r="E28" s="16"/>
      <c r="F28" s="16"/>
      <c r="G28" s="16"/>
      <c r="H28" s="16"/>
      <c r="I28" s="16"/>
      <c r="J28" s="6"/>
      <c r="K28" s="6"/>
      <c r="L28" s="6"/>
    </row>
    <row r="29" spans="1:21" ht="16.5" thickBot="1">
      <c r="U29" s="12"/>
    </row>
    <row r="30" spans="1:21" ht="17.25" thickTop="1" thickBot="1">
      <c r="U30" s="13"/>
    </row>
    <row r="31" spans="1:21" ht="17.25" thickTop="1" thickBot="1">
      <c r="U31" s="13"/>
    </row>
    <row r="32" spans="1:21" ht="14.25" thickTop="1"/>
  </sheetData>
  <mergeCells count="1">
    <mergeCell ref="B28:I28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1"/>
  <sheetViews>
    <sheetView topLeftCell="A7" workbookViewId="0">
      <selection activeCell="I24" sqref="I24"/>
    </sheetView>
  </sheetViews>
  <sheetFormatPr defaultRowHeight="13.5"/>
  <cols>
    <col min="1" max="1" width="13.25" customWidth="1"/>
  </cols>
  <sheetData>
    <row r="1" spans="1:18" ht="14.25" thickBot="1">
      <c r="B1" t="s">
        <v>41</v>
      </c>
      <c r="C1" t="s">
        <v>42</v>
      </c>
      <c r="D1" t="s">
        <v>43</v>
      </c>
      <c r="E1" t="s">
        <v>44</v>
      </c>
    </row>
    <row r="2" spans="1:18" ht="15">
      <c r="A2" s="9" t="s">
        <v>40</v>
      </c>
      <c r="B2" s="8">
        <v>0.37</v>
      </c>
      <c r="C2" s="8">
        <v>0.371</v>
      </c>
      <c r="D2" s="8">
        <v>0.378</v>
      </c>
      <c r="E2" s="8">
        <v>0.38100000000000001</v>
      </c>
    </row>
    <row r="3" spans="1:18" ht="16.5" thickBot="1">
      <c r="A3" s="10" t="s">
        <v>10</v>
      </c>
      <c r="B3" s="8">
        <v>0.439</v>
      </c>
      <c r="C3" s="8">
        <v>0.44800000000000001</v>
      </c>
      <c r="D3" s="8">
        <v>0.47699999999999998</v>
      </c>
      <c r="E3" s="8">
        <v>0.45100000000000001</v>
      </c>
      <c r="I3" t="s">
        <v>13</v>
      </c>
      <c r="J3" s="12">
        <v>0.52829999999999999</v>
      </c>
      <c r="L3">
        <f>B8*J3+B9*J3+B3*J4+B2*J4+B5*J5</f>
        <v>0.80410100000000007</v>
      </c>
      <c r="N3">
        <v>0.80410100000000007</v>
      </c>
      <c r="O3">
        <v>0.80410100000000007</v>
      </c>
      <c r="P3">
        <v>0.80854169999999992</v>
      </c>
      <c r="Q3">
        <v>0.85165650000000004</v>
      </c>
      <c r="R3">
        <v>0.86432039999999988</v>
      </c>
    </row>
    <row r="4" spans="1:18" ht="17.25" thickTop="1" thickBot="1">
      <c r="A4" s="11" t="s">
        <v>39</v>
      </c>
      <c r="B4" s="8">
        <v>0.40400000000000003</v>
      </c>
      <c r="C4" s="8">
        <v>0.40899999999999997</v>
      </c>
      <c r="D4" s="8">
        <v>0.41</v>
      </c>
      <c r="E4" s="8">
        <v>0.41599999999999998</v>
      </c>
      <c r="I4" t="s">
        <v>14</v>
      </c>
      <c r="J4" s="13">
        <v>0.37959999999999999</v>
      </c>
      <c r="L4">
        <f>C8*J3+C9*J3+C2*J4+C3*J4+C5*J5</f>
        <v>0.80854169999999992</v>
      </c>
      <c r="N4">
        <v>0.80854169999999992</v>
      </c>
    </row>
    <row r="5" spans="1:18" ht="17.25" thickTop="1" thickBot="1">
      <c r="A5" s="10" t="s">
        <v>9</v>
      </c>
      <c r="B5" s="8">
        <v>0.46899999999999997</v>
      </c>
      <c r="C5" s="8">
        <v>0.47599999999999998</v>
      </c>
      <c r="D5" s="8">
        <v>0.48599999999999999</v>
      </c>
      <c r="E5" s="8">
        <v>0.48799999999999999</v>
      </c>
      <c r="I5" t="s">
        <v>15</v>
      </c>
      <c r="J5" s="13">
        <v>9.2100000000000001E-2</v>
      </c>
      <c r="L5">
        <f>(D8+D9)*J3+(D2+D3)*J4+D5*J5</f>
        <v>0.85165650000000004</v>
      </c>
      <c r="N5">
        <v>0.85165650000000004</v>
      </c>
    </row>
    <row r="6" spans="1:18" ht="15.75" thickTop="1">
      <c r="A6" s="10" t="s">
        <v>11</v>
      </c>
      <c r="B6" s="8">
        <v>0.45200000000000001</v>
      </c>
      <c r="C6" s="8">
        <v>0.52</v>
      </c>
      <c r="D6" s="8">
        <v>0.54200000000000004</v>
      </c>
      <c r="E6" s="8">
        <v>0.54700000000000004</v>
      </c>
      <c r="L6">
        <f>(E8+E9)*J3+(E3+E4)*J4+E5*J5</f>
        <v>0.86432039999999988</v>
      </c>
      <c r="N6">
        <v>0.86432039999999988</v>
      </c>
    </row>
    <row r="7" spans="1:18" ht="15">
      <c r="A7" s="10" t="s">
        <v>12</v>
      </c>
      <c r="B7" s="8">
        <v>0.36199999999999999</v>
      </c>
      <c r="C7" s="8">
        <v>0.371</v>
      </c>
      <c r="D7" s="8">
        <v>0.35699999999999998</v>
      </c>
      <c r="E7" s="8">
        <v>0.36099999999999999</v>
      </c>
    </row>
    <row r="8" spans="1:18" ht="15">
      <c r="A8" s="11" t="s">
        <v>38</v>
      </c>
      <c r="B8" s="8">
        <v>0.42</v>
      </c>
      <c r="C8" s="8">
        <v>0.42</v>
      </c>
      <c r="D8" s="8">
        <v>0.42299999999999999</v>
      </c>
      <c r="E8" s="8">
        <v>0.435</v>
      </c>
    </row>
    <row r="9" spans="1:18" ht="15.75" thickBot="1">
      <c r="A9" s="11" t="s">
        <v>37</v>
      </c>
      <c r="B9" s="8">
        <v>0.439</v>
      </c>
      <c r="C9" s="8">
        <v>0.439</v>
      </c>
      <c r="D9" s="8">
        <v>0.49</v>
      </c>
      <c r="E9" s="8">
        <v>0.49299999999999999</v>
      </c>
    </row>
    <row r="10" spans="1:18" ht="16.5" thickBot="1">
      <c r="A10" s="11" t="s">
        <v>36</v>
      </c>
      <c r="B10" s="8">
        <v>0.41299999999999998</v>
      </c>
      <c r="C10" s="8">
        <v>0.42199999999999999</v>
      </c>
      <c r="D10" s="8">
        <v>0.51</v>
      </c>
      <c r="E10" s="8">
        <v>0.50800000000000001</v>
      </c>
      <c r="L10" s="12">
        <v>0.52829999999999999</v>
      </c>
      <c r="M10" s="13">
        <v>0.37959999999999999</v>
      </c>
      <c r="N10" s="13">
        <v>9.2100000000000001E-2</v>
      </c>
    </row>
    <row r="11" spans="1:18" ht="14.25" thickTop="1">
      <c r="B11">
        <f>AVERAGE(B2:B10)</f>
        <v>0.41866666666666663</v>
      </c>
      <c r="C11">
        <f t="shared" ref="C11:E11" si="0">AVERAGE(C2:C10)</f>
        <v>0.4306666666666667</v>
      </c>
      <c r="D11">
        <f t="shared" si="0"/>
        <v>0.4525555555555556</v>
      </c>
      <c r="E11">
        <f t="shared" si="0"/>
        <v>0.45333333333333337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"/>
  <sheetViews>
    <sheetView topLeftCell="A7" workbookViewId="0">
      <selection activeCell="G5" sqref="G5"/>
    </sheetView>
  </sheetViews>
  <sheetFormatPr defaultRowHeight="13.5"/>
  <cols>
    <col min="5" max="5" width="10.375" customWidth="1"/>
  </cols>
  <sheetData>
    <row r="1" spans="1:5">
      <c r="A1" s="16" t="s">
        <v>50</v>
      </c>
      <c r="B1" s="16"/>
      <c r="C1" s="16"/>
      <c r="D1" s="16"/>
      <c r="E1" s="16"/>
    </row>
    <row r="2" spans="1:5">
      <c r="A2" t="s">
        <v>49</v>
      </c>
      <c r="B2" t="s">
        <v>32</v>
      </c>
      <c r="C2" t="s">
        <v>33</v>
      </c>
      <c r="D2" t="s">
        <v>34</v>
      </c>
      <c r="E2" t="s">
        <v>35</v>
      </c>
    </row>
    <row r="3" spans="1:5">
      <c r="B3">
        <v>2.31</v>
      </c>
      <c r="C3">
        <v>3.39</v>
      </c>
      <c r="D3">
        <v>4.45</v>
      </c>
      <c r="E3">
        <v>4.8899999999999997</v>
      </c>
    </row>
    <row r="4" spans="1:5">
      <c r="B4">
        <v>2.58</v>
      </c>
      <c r="C4">
        <v>3.49</v>
      </c>
      <c r="D4">
        <v>4.6900000000000004</v>
      </c>
      <c r="E4">
        <v>4.6900000000000004</v>
      </c>
    </row>
    <row r="5" spans="1:5">
      <c r="B5">
        <v>2.62</v>
      </c>
      <c r="C5">
        <v>3.88</v>
      </c>
      <c r="D5">
        <v>4.8099999999999996</v>
      </c>
      <c r="E5">
        <v>5.71</v>
      </c>
    </row>
    <row r="6" spans="1:5">
      <c r="B6">
        <v>2.42</v>
      </c>
      <c r="C6">
        <v>3.63</v>
      </c>
      <c r="D6">
        <v>4.82</v>
      </c>
      <c r="E6">
        <v>5.56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Relative conducitivy </vt:lpstr>
      <vt:lpstr>relative water content </vt:lpstr>
      <vt:lpstr>raw </vt:lpstr>
      <vt:lpstr>Membership function</vt:lpstr>
      <vt:lpstr>CHLOROPHYLL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2024-07-26T09:13:53Z</dcterms:modified>
</cp:coreProperties>
</file>