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<sst xmlns="http://schemas.openxmlformats.org/spreadsheetml/2006/main" count="36" uniqueCount="27">
  <si>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cn1</t>
  </si>
  <si>
    <t>mean value</t>
  </si>
  <si>
    <t>cn1-2</t>
  </si>
  <si>
    <t>cn1-3</t>
  </si>
  <si>
    <t>cn2</t>
  </si>
  <si>
    <t>cn2-2</t>
  </si>
  <si>
    <t>cn2-3</t>
  </si>
  <si>
    <t>cn</t>
  </si>
  <si>
    <t>chla</t>
  </si>
  <si>
    <t>chlb</t>
  </si>
  <si>
    <t>chla+b</t>
  </si>
  <si>
    <t>Car</t>
  </si>
  <si>
    <t>Chl a/ b</t>
  </si>
  <si>
    <t>cn3</t>
  </si>
  <si>
    <t>cn3-2</t>
  </si>
  <si>
    <t>cn3-3</t>
  </si>
  <si>
    <t>Car/Chl a+b</t>
  </si>
  <si>
    <t>ym1</t>
  </si>
  <si>
    <t>ym1-2</t>
  </si>
  <si>
    <t>ym1-3</t>
  </si>
  <si>
    <t>ym2</t>
  </si>
  <si>
    <t>ym2-2</t>
  </si>
  <si>
    <t>ym2-3</t>
  </si>
  <si>
    <t>ym</t>
  </si>
  <si>
    <t>ym3</t>
  </si>
  <si>
    <t>ym3-2</t>
  </si>
  <si>
    <t>ym3-3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</si>
</sst>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abSelected="1" workbookViewId="0">
      <selection activeCell="M13" sqref="M13"/>
    </sheetView>
  </sheetViews>
  <sheetFormatPr defaultColWidth="8.88888888888889" defaultRowHeight="14.4"/>
  <cols>
    <col min="5" max="5" width="12.8888888888889"/>
    <col min="11" max="11" width="12.8888888888889"/>
    <col min="17" max="17" width="12.8888888888889"/>
    <col min="20" max="21" width="12.8888888888889"/>
  </cols>
  <sheetData>
    <row r="1" spans="2:20">
      <c r="B1" s="1" t="s">
        <v>0</v>
      </c>
      <c r="C1" s="1"/>
      <c r="D1" s="1"/>
      <c r="E1" t="s">
        <v>1</v>
      </c>
      <c r="H1" s="1" t="s">
        <v>2</v>
      </c>
      <c r="I1" s="1"/>
      <c r="J1" s="1"/>
      <c r="K1" t="s">
        <v>1</v>
      </c>
      <c r="N1" s="1" t="s">
        <v>3</v>
      </c>
      <c r="O1" s="1"/>
      <c r="P1" s="1"/>
      <c r="Q1" t="s">
        <v>1</v>
      </c>
      <c r="T1" t="s">
        <v>1</v>
      </c>
    </row>
    <row r="2" spans="1:21">
      <c r="A2">
        <v>470</v>
      </c>
      <c r="B2">
        <v>2.2512</v>
      </c>
      <c r="C2">
        <v>2.2513</v>
      </c>
      <c r="D2">
        <v>2.2513</v>
      </c>
      <c r="E2">
        <f>AVERAGE(B2:D2)</f>
        <v>2.25126666666667</v>
      </c>
      <c r="H2">
        <v>2.2375</v>
      </c>
      <c r="I2">
        <v>2.2377</v>
      </c>
      <c r="J2">
        <v>2.2308</v>
      </c>
      <c r="K2">
        <f>AVERAGE(H2:J2)</f>
        <v>2.23533333333333</v>
      </c>
      <c r="N2">
        <v>2.3448</v>
      </c>
      <c r="O2">
        <v>2.3449</v>
      </c>
      <c r="P2">
        <v>2.3449</v>
      </c>
      <c r="Q2">
        <f>AVERAGE(N2:P2)</f>
        <v>2.34486666666667</v>
      </c>
      <c r="S2">
        <v>470</v>
      </c>
      <c r="T2">
        <f>AVERAGE(E2,E8,K2,K8,Q8,Q2,E14)</f>
        <v>2.12644285714286</v>
      </c>
      <c r="U2">
        <f>STDEVP(B2:D2,H2:J2,N2:P2,N8:P8,H8:J8,B8:D8,B14:D14)</f>
        <v>0.147069230770599</v>
      </c>
    </row>
    <row r="3" spans="1:21">
      <c r="A3">
        <v>649</v>
      </c>
      <c r="B3">
        <v>0.9147</v>
      </c>
      <c r="C3">
        <v>0.9148</v>
      </c>
      <c r="D3">
        <v>0.9141</v>
      </c>
      <c r="E3">
        <f>AVERAGE(B3:D3)</f>
        <v>0.914533333333333</v>
      </c>
      <c r="H3">
        <v>0.9098</v>
      </c>
      <c r="I3">
        <v>0.9083</v>
      </c>
      <c r="J3">
        <v>0.9088</v>
      </c>
      <c r="K3">
        <f>AVERAGE(H3:J3)</f>
        <v>0.908966666666667</v>
      </c>
      <c r="N3">
        <v>0.9621</v>
      </c>
      <c r="O3">
        <v>0.9614</v>
      </c>
      <c r="P3">
        <v>0.9615</v>
      </c>
      <c r="Q3">
        <f>AVERAGE(N3:P3)</f>
        <v>0.961666666666667</v>
      </c>
      <c r="S3">
        <v>649</v>
      </c>
      <c r="T3">
        <f>AVERAGE(E3,K3,Q3,Q9,K9,E9)</f>
        <v>0.905583333333333</v>
      </c>
      <c r="U3">
        <f>STDEVP(B3:D3,H3:J3,N3:P3,B9:D9,H9:J9,N9:P9)</f>
        <v>0.0339725583702821</v>
      </c>
    </row>
    <row r="4" spans="1:21">
      <c r="A4">
        <v>665</v>
      </c>
      <c r="B4">
        <v>1.5298</v>
      </c>
      <c r="C4">
        <v>1.5287</v>
      </c>
      <c r="D4">
        <v>1.528</v>
      </c>
      <c r="E4">
        <f>AVERAGE(B4:D4)</f>
        <v>1.52883333333333</v>
      </c>
      <c r="H4">
        <v>1.5114</v>
      </c>
      <c r="I4">
        <v>1.5094</v>
      </c>
      <c r="J4">
        <v>1.5094</v>
      </c>
      <c r="K4">
        <f>AVERAGE(H4:J4)</f>
        <v>1.51006666666667</v>
      </c>
      <c r="N4">
        <v>1.6248</v>
      </c>
      <c r="O4">
        <v>1.6229</v>
      </c>
      <c r="P4">
        <v>1.6218</v>
      </c>
      <c r="Q4">
        <f>AVERAGE(N4:P4)</f>
        <v>1.62316666666667</v>
      </c>
      <c r="S4">
        <v>665</v>
      </c>
      <c r="T4">
        <f>AVERAGE(E4,K4,Q4,Q10,K10,E10,E16)</f>
        <v>1.54225238095238</v>
      </c>
      <c r="U4">
        <f>STDEVP(B4:D4,H4:J4,N4:P4,B10:D10,H10:J10,N10:P10,B16:D16)</f>
        <v>0.0568035848889472</v>
      </c>
    </row>
    <row r="7" spans="2:20">
      <c r="B7" s="1" t="s">
        <v>4</v>
      </c>
      <c r="C7" s="1"/>
      <c r="D7" s="1"/>
      <c r="H7" s="1" t="s">
        <v>5</v>
      </c>
      <c r="I7" s="1"/>
      <c r="J7" s="1"/>
      <c r="N7" s="1" t="s">
        <v>6</v>
      </c>
      <c r="O7" s="1"/>
      <c r="P7" s="1"/>
      <c r="R7" t="s">
        <v>7</v>
      </c>
      <c r="S7" t="s">
        <v>8</v>
      </c>
      <c r="T7">
        <f>13.95*T4-6.88*T3</f>
        <v>15.2840073809524</v>
      </c>
    </row>
    <row r="8" spans="1:20">
      <c r="A8">
        <v>470</v>
      </c>
      <c r="B8">
        <v>2.0994</v>
      </c>
      <c r="C8">
        <v>2.0945</v>
      </c>
      <c r="D8">
        <v>2.0946</v>
      </c>
      <c r="E8">
        <f>AVERAGE(B8:D8)</f>
        <v>2.09616666666667</v>
      </c>
      <c r="H8">
        <v>2.0897</v>
      </c>
      <c r="I8">
        <v>2.0897</v>
      </c>
      <c r="J8">
        <v>2.0849</v>
      </c>
      <c r="K8">
        <f>AVERAGE(H8:J8)</f>
        <v>2.0881</v>
      </c>
      <c r="N8">
        <v>1.9471</v>
      </c>
      <c r="O8">
        <v>1.947</v>
      </c>
      <c r="P8">
        <v>1.947</v>
      </c>
      <c r="Q8">
        <f>AVERAGE(N8:P8)</f>
        <v>1.94703333333333</v>
      </c>
      <c r="S8" t="s">
        <v>9</v>
      </c>
      <c r="T8">
        <f>24.96*T3-7.32*T4</f>
        <v>11.3140725714286</v>
      </c>
    </row>
    <row r="9" spans="1:20">
      <c r="A9">
        <v>649</v>
      </c>
      <c r="B9">
        <v>0.9088</v>
      </c>
      <c r="C9">
        <v>0.9082</v>
      </c>
      <c r="D9">
        <v>0.9085</v>
      </c>
      <c r="E9">
        <f>AVERAGE(B9:D9)</f>
        <v>0.9085</v>
      </c>
      <c r="H9">
        <v>0.894</v>
      </c>
      <c r="I9">
        <v>0.8936</v>
      </c>
      <c r="J9">
        <v>0.8936</v>
      </c>
      <c r="K9">
        <f>AVERAGE(H9:J9)</f>
        <v>0.893733333333333</v>
      </c>
      <c r="N9">
        <v>0.8464</v>
      </c>
      <c r="O9">
        <v>0.846</v>
      </c>
      <c r="P9">
        <v>0.8459</v>
      </c>
      <c r="Q9">
        <f>AVERAGE(N9:P9)</f>
        <v>0.8461</v>
      </c>
      <c r="S9" t="s">
        <v>10</v>
      </c>
      <c r="T9">
        <f>18.08*T3+6.63*T4</f>
        <v>26.598079952381</v>
      </c>
    </row>
    <row r="10" spans="1:20">
      <c r="A10">
        <v>665</v>
      </c>
      <c r="B10">
        <v>1.5886</v>
      </c>
      <c r="C10">
        <v>1.5875</v>
      </c>
      <c r="D10">
        <v>1.5866</v>
      </c>
      <c r="E10">
        <f>AVERAGE(B10:D10)</f>
        <v>1.58756666666667</v>
      </c>
      <c r="H10">
        <v>1.5847</v>
      </c>
      <c r="I10">
        <v>1.5832</v>
      </c>
      <c r="J10">
        <v>1.5827</v>
      </c>
      <c r="K10">
        <f>AVERAGE(H10:J10)</f>
        <v>1.58353333333333</v>
      </c>
      <c r="N10">
        <v>1.525</v>
      </c>
      <c r="O10">
        <v>1.5237</v>
      </c>
      <c r="P10">
        <v>1.523</v>
      </c>
      <c r="Q10">
        <f>AVERAGE(N10:P10)</f>
        <v>1.5239</v>
      </c>
      <c r="S10" t="s">
        <v>11</v>
      </c>
      <c r="T10">
        <f>(1000*T2-2.05*T7-114.8*T8)/245</f>
        <v>3.25002086045676</v>
      </c>
    </row>
    <row r="12" ht="15.6" spans="19:20">
      <c r="S12" s="2" t="s">
        <v>12</v>
      </c>
      <c r="T12">
        <f>T7/T8</f>
        <v>1.35088468669974</v>
      </c>
    </row>
    <row r="13" ht="31.2" spans="2:20">
      <c r="B13" s="1" t="s">
        <v>13</v>
      </c>
      <c r="C13" s="1"/>
      <c r="D13" s="1"/>
      <c r="H13" s="1" t="s">
        <v>14</v>
      </c>
      <c r="I13" s="1"/>
      <c r="J13" s="1"/>
      <c r="N13" s="1" t="s">
        <v>15</v>
      </c>
      <c r="O13" s="1"/>
      <c r="P13" s="1"/>
      <c r="S13" s="2" t="s">
        <v>16</v>
      </c>
      <c r="T13">
        <f>T10/T9</f>
        <v>0.122190055307576</v>
      </c>
    </row>
    <row r="14" spans="1:16">
      <c r="A14">
        <v>470</v>
      </c>
      <c r="B14">
        <v>1.9235</v>
      </c>
      <c r="C14">
        <v>1.9234</v>
      </c>
      <c r="D14">
        <v>1.9201</v>
      </c>
      <c r="E14">
        <f>AVERAGE(B14:D14)</f>
        <v>1.92233333333333</v>
      </c>
      <c r="H14">
        <v>1.611</v>
      </c>
      <c r="I14">
        <v>1.6112</v>
      </c>
      <c r="J14">
        <v>1.6095</v>
      </c>
      <c r="N14">
        <v>1.5321</v>
      </c>
      <c r="O14">
        <v>1.5309</v>
      </c>
      <c r="P14">
        <v>1.5309</v>
      </c>
    </row>
    <row r="15" spans="1:16">
      <c r="A15">
        <v>649</v>
      </c>
      <c r="B15">
        <v>0.7833</v>
      </c>
      <c r="C15">
        <v>0.7827</v>
      </c>
      <c r="D15">
        <v>0.7827</v>
      </c>
      <c r="H15">
        <v>0.6247</v>
      </c>
      <c r="I15">
        <v>0.6251</v>
      </c>
      <c r="J15">
        <v>0.6248</v>
      </c>
      <c r="N15">
        <v>0.6044</v>
      </c>
      <c r="O15">
        <v>0.6049</v>
      </c>
      <c r="P15">
        <v>0.6044</v>
      </c>
    </row>
    <row r="16" spans="1:16">
      <c r="A16">
        <v>665</v>
      </c>
      <c r="B16">
        <v>1.4399</v>
      </c>
      <c r="C16">
        <v>1.4387</v>
      </c>
      <c r="D16">
        <v>1.4375</v>
      </c>
      <c r="E16">
        <f>AVERAGE(B16:D16)</f>
        <v>1.4387</v>
      </c>
      <c r="H16">
        <v>0.9988</v>
      </c>
      <c r="I16">
        <v>0.9986</v>
      </c>
      <c r="J16">
        <v>0.9978</v>
      </c>
      <c r="N16">
        <v>0.9574</v>
      </c>
      <c r="O16">
        <v>0.9572</v>
      </c>
      <c r="P16">
        <v>0.9562</v>
      </c>
    </row>
    <row r="19" spans="2:16">
      <c r="B19" s="1" t="s">
        <v>17</v>
      </c>
      <c r="C19" s="1"/>
      <c r="D19" s="1"/>
      <c r="H19" s="1" t="s">
        <v>18</v>
      </c>
      <c r="I19" s="1"/>
      <c r="J19" s="1"/>
      <c r="N19" s="1" t="s">
        <v>19</v>
      </c>
      <c r="O19" s="1"/>
      <c r="P19" s="1"/>
    </row>
    <row r="20" spans="1:21">
      <c r="A20">
        <v>470</v>
      </c>
      <c r="B20">
        <v>1.1351</v>
      </c>
      <c r="C20">
        <v>1.1347</v>
      </c>
      <c r="D20">
        <v>1.1346</v>
      </c>
      <c r="E20">
        <f>AVERAGE(B20:D20)</f>
        <v>1.1348</v>
      </c>
      <c r="H20">
        <v>1.1218</v>
      </c>
      <c r="I20">
        <v>1.1226</v>
      </c>
      <c r="J20">
        <v>1.122</v>
      </c>
      <c r="K20">
        <f>AVERAGE(H20:J20)</f>
        <v>1.12213333333333</v>
      </c>
      <c r="N20">
        <v>1.0856</v>
      </c>
      <c r="O20">
        <v>1.0853</v>
      </c>
      <c r="P20">
        <v>1.0842</v>
      </c>
      <c r="Q20">
        <f>AVERAGE(N20:P20)</f>
        <v>1.08503333333333</v>
      </c>
      <c r="S20">
        <v>470</v>
      </c>
      <c r="T20">
        <f>AVERAGE(E20,K20,Q20,Q26,Q32,K32,E32)</f>
        <v>1.06726666666667</v>
      </c>
      <c r="U20">
        <f>STDEVP(B20:D20,H20:J20,N20:P20,N26:P26,B32:D32,H32:J32,N32:P32)</f>
        <v>0.0782764900138534</v>
      </c>
    </row>
    <row r="21" spans="1:21">
      <c r="A21">
        <v>649</v>
      </c>
      <c r="B21">
        <v>0.4273</v>
      </c>
      <c r="C21">
        <v>0.4274</v>
      </c>
      <c r="D21">
        <v>0.4276</v>
      </c>
      <c r="E21">
        <f>AVERAGE(B21:D21)</f>
        <v>0.427433333333333</v>
      </c>
      <c r="H21">
        <v>0.4024</v>
      </c>
      <c r="I21">
        <v>0.4025</v>
      </c>
      <c r="J21">
        <v>0.4024</v>
      </c>
      <c r="K21">
        <f>AVERAGE(H21:J21)</f>
        <v>0.402433333333333</v>
      </c>
      <c r="N21">
        <v>0.3921</v>
      </c>
      <c r="O21">
        <v>0.3918</v>
      </c>
      <c r="P21">
        <v>0.3915</v>
      </c>
      <c r="Q21">
        <f>AVERAGE(N21:P21)</f>
        <v>0.3918</v>
      </c>
      <c r="S21">
        <v>649</v>
      </c>
      <c r="T21">
        <f>AVERAGE(E21,K21,Q21,Q27,K27,E27,E33,K33,Q33)</f>
        <v>0.37997037037037</v>
      </c>
      <c r="U21">
        <f>STDEVP(B21:D21,H21:J21,N21:P21,B27:D27,H27:J27,N27:P27,B33:D33,H33:J33,N33:P33)</f>
        <v>0.0412530027173315</v>
      </c>
    </row>
    <row r="22" spans="1:21">
      <c r="A22">
        <v>665</v>
      </c>
      <c r="B22">
        <v>0.7489</v>
      </c>
      <c r="C22">
        <v>0.7488</v>
      </c>
      <c r="D22">
        <v>0.7479</v>
      </c>
      <c r="E22">
        <f>AVERAGE(B22:D22)</f>
        <v>0.748533333333333</v>
      </c>
      <c r="H22">
        <v>0.7381</v>
      </c>
      <c r="I22">
        <v>0.7379</v>
      </c>
      <c r="J22">
        <v>0.7376</v>
      </c>
      <c r="K22">
        <f>AVERAGE(H22:J22)</f>
        <v>0.737866666666667</v>
      </c>
      <c r="N22">
        <v>0.7076</v>
      </c>
      <c r="O22">
        <v>0.7068</v>
      </c>
      <c r="P22">
        <v>0.7061</v>
      </c>
      <c r="Q22">
        <f>AVERAGE(N22:P22)</f>
        <v>0.706833333333333</v>
      </c>
      <c r="S22">
        <v>665</v>
      </c>
      <c r="T22">
        <f>AVERAGE(E22,K22,Q22,Q28,K28,E28,E34,K34,Q34)</f>
        <v>0.721</v>
      </c>
      <c r="U22">
        <f>STDEVP(B22:D22,H22:J22,N22:P22,B28:D28,H28:J28,N28:P28,B34:D34,H34:J34,N34:P34)</f>
        <v>0.0740825765490655</v>
      </c>
    </row>
    <row r="25" spans="2:20">
      <c r="B25" s="1" t="s">
        <v>20</v>
      </c>
      <c r="C25" s="1"/>
      <c r="D25" s="1"/>
      <c r="H25" s="1" t="s">
        <v>21</v>
      </c>
      <c r="I25" s="1"/>
      <c r="J25" s="1"/>
      <c r="N25" s="1" t="s">
        <v>22</v>
      </c>
      <c r="O25" s="1"/>
      <c r="P25" s="1"/>
      <c r="R25" t="s">
        <v>23</v>
      </c>
      <c r="S25" t="s">
        <v>8</v>
      </c>
      <c r="T25">
        <f>13.95*T22-6.88*T21</f>
        <v>7.44375385185185</v>
      </c>
    </row>
    <row r="26" spans="1:20">
      <c r="A26">
        <v>470</v>
      </c>
      <c r="B26">
        <v>0.7866</v>
      </c>
      <c r="C26">
        <v>0.7872</v>
      </c>
      <c r="D26">
        <v>0.7874</v>
      </c>
      <c r="H26">
        <v>0.7906</v>
      </c>
      <c r="I26">
        <v>0.79</v>
      </c>
      <c r="J26">
        <v>0.7902</v>
      </c>
      <c r="N26">
        <v>0.9122</v>
      </c>
      <c r="O26">
        <v>0.9116</v>
      </c>
      <c r="P26">
        <v>0.9113</v>
      </c>
      <c r="Q26">
        <f>AVERAGE(N26:P26)</f>
        <v>0.9117</v>
      </c>
      <c r="S26" t="s">
        <v>9</v>
      </c>
      <c r="T26">
        <f>24.96*T21-7.32*T22</f>
        <v>4.20634044444444</v>
      </c>
    </row>
    <row r="27" spans="1:20">
      <c r="A27">
        <v>649</v>
      </c>
      <c r="B27">
        <v>0.3137</v>
      </c>
      <c r="C27">
        <v>0.3128</v>
      </c>
      <c r="D27">
        <v>0.3127</v>
      </c>
      <c r="E27">
        <f>AVERAGE(B27:D27)</f>
        <v>0.313066666666667</v>
      </c>
      <c r="H27">
        <v>0.3226</v>
      </c>
      <c r="I27">
        <v>0.3218</v>
      </c>
      <c r="J27">
        <v>0.3221</v>
      </c>
      <c r="K27">
        <f>AVERAGE(H27:J27)</f>
        <v>0.322166666666667</v>
      </c>
      <c r="N27">
        <v>0.3692</v>
      </c>
      <c r="O27">
        <v>0.3689</v>
      </c>
      <c r="P27">
        <v>0.3691</v>
      </c>
      <c r="Q27">
        <f>AVERAGE(N27:P27)</f>
        <v>0.369066666666667</v>
      </c>
      <c r="S27" t="s">
        <v>10</v>
      </c>
      <c r="T27">
        <f>18.08*T21+6.63*T22</f>
        <v>11.6500942962963</v>
      </c>
    </row>
    <row r="28" spans="1:20">
      <c r="A28">
        <v>665</v>
      </c>
      <c r="B28">
        <v>0.6128</v>
      </c>
      <c r="C28">
        <v>0.6113</v>
      </c>
      <c r="D28">
        <v>0.6108</v>
      </c>
      <c r="E28">
        <f>AVERAGE(B28:D28)</f>
        <v>0.611633333333333</v>
      </c>
      <c r="H28">
        <v>0.6295</v>
      </c>
      <c r="I28">
        <v>0.628</v>
      </c>
      <c r="J28">
        <v>0.628</v>
      </c>
      <c r="K28">
        <f>AVERAGE(H28:J28)</f>
        <v>0.6285</v>
      </c>
      <c r="N28">
        <v>0.7669</v>
      </c>
      <c r="O28">
        <v>0.7664</v>
      </c>
      <c r="P28">
        <v>0.7661</v>
      </c>
      <c r="Q28">
        <f>AVERAGE(N28:P28)</f>
        <v>0.766466666666667</v>
      </c>
      <c r="S28" t="s">
        <v>11</v>
      </c>
      <c r="T28">
        <f>(1000*T20-2.05*T25-114.8*T26)/245</f>
        <v>2.32293505407407</v>
      </c>
    </row>
    <row r="30" ht="15.6" spans="19:20">
      <c r="S30" s="2" t="s">
        <v>12</v>
      </c>
      <c r="T30">
        <f>T25/T26</f>
        <v>1.76965082835443</v>
      </c>
    </row>
    <row r="31" ht="31.2" spans="2:20">
      <c r="B31" s="1" t="s">
        <v>24</v>
      </c>
      <c r="C31" s="1"/>
      <c r="D31" s="1"/>
      <c r="H31" s="1" t="s">
        <v>25</v>
      </c>
      <c r="I31" s="1"/>
      <c r="J31" s="1"/>
      <c r="N31" s="1" t="s">
        <v>26</v>
      </c>
      <c r="O31" s="1"/>
      <c r="P31" s="1"/>
      <c r="S31" s="2" t="s">
        <v>16</v>
      </c>
      <c r="T31">
        <f>T28/T27</f>
        <v>0.199391952974369</v>
      </c>
    </row>
    <row r="32" spans="1:17">
      <c r="A32">
        <v>470</v>
      </c>
      <c r="B32">
        <v>1.148</v>
      </c>
      <c r="C32">
        <v>1.1509</v>
      </c>
      <c r="D32">
        <v>1.1482</v>
      </c>
      <c r="E32">
        <f>AVERAGE(B32:D32)</f>
        <v>1.14903333333333</v>
      </c>
      <c r="H32">
        <v>1.065</v>
      </c>
      <c r="I32">
        <v>1.0652</v>
      </c>
      <c r="J32">
        <v>1.0648</v>
      </c>
      <c r="K32">
        <f>AVERAGE(H32:J32)</f>
        <v>1.065</v>
      </c>
      <c r="N32">
        <v>1.0041</v>
      </c>
      <c r="O32">
        <v>1.0031</v>
      </c>
      <c r="P32">
        <v>1.0023</v>
      </c>
      <c r="Q32">
        <f>AVERAGE(N32:P32)</f>
        <v>1.00316666666667</v>
      </c>
    </row>
    <row r="33" spans="1:17">
      <c r="A33">
        <v>649</v>
      </c>
      <c r="B33">
        <v>0.4434</v>
      </c>
      <c r="C33">
        <v>0.4434</v>
      </c>
      <c r="D33">
        <v>0.4444</v>
      </c>
      <c r="E33">
        <f>AVERAGE(B33:D33)</f>
        <v>0.443733333333333</v>
      </c>
      <c r="H33">
        <v>0.3887</v>
      </c>
      <c r="I33">
        <v>0.3887</v>
      </c>
      <c r="J33">
        <v>0.3883</v>
      </c>
      <c r="K33">
        <f>AVERAGE(H33:J33)</f>
        <v>0.388566666666667</v>
      </c>
      <c r="N33">
        <v>0.3617</v>
      </c>
      <c r="O33">
        <v>0.3617</v>
      </c>
      <c r="P33">
        <v>0.361</v>
      </c>
      <c r="Q33">
        <f>AVERAGE(N33:P33)</f>
        <v>0.361466666666667</v>
      </c>
    </row>
    <row r="34" spans="1:17">
      <c r="A34">
        <v>665</v>
      </c>
      <c r="B34">
        <v>0.8696</v>
      </c>
      <c r="C34">
        <v>0.8695</v>
      </c>
      <c r="D34">
        <v>0.8691</v>
      </c>
      <c r="E34">
        <f>AVERAGE(B34:D34)</f>
        <v>0.8694</v>
      </c>
      <c r="H34">
        <v>0.7511</v>
      </c>
      <c r="I34">
        <v>0.7506</v>
      </c>
      <c r="J34">
        <v>0.7497</v>
      </c>
      <c r="K34">
        <f>AVERAGE(H34:J34)</f>
        <v>0.750466666666667</v>
      </c>
      <c r="N34">
        <v>0.6697</v>
      </c>
      <c r="O34">
        <v>0.6695</v>
      </c>
      <c r="P34">
        <v>0.6687</v>
      </c>
      <c r="Q34">
        <f>AVERAGE(N34:P34)</f>
        <v>0.6693</v>
      </c>
    </row>
  </sheetData>
  <mergeCells count="18">
    <mergeCell ref="B1:D1"/>
    <mergeCell ref="H1:J1"/>
    <mergeCell ref="N1:P1"/>
    <mergeCell ref="B7:D7"/>
    <mergeCell ref="H7:J7"/>
    <mergeCell ref="N7:P7"/>
    <mergeCell ref="B13:D13"/>
    <mergeCell ref="H13:J13"/>
    <mergeCell ref="N13:P13"/>
    <mergeCell ref="B19:D19"/>
    <mergeCell ref="H19:J19"/>
    <mergeCell ref="N19:P19"/>
    <mergeCell ref="B25:D25"/>
    <mergeCell ref="H25:J25"/>
    <mergeCell ref="N25:P25"/>
    <mergeCell ref="B31:D31"/>
    <mergeCell ref="H31:J31"/>
    <mergeCell ref="N31:P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63161</dc:creator>
  <cp:lastModifiedBy>63161</cp:lastModifiedBy>
  <dcterms:created xsi:type="dcterms:W3CDTF">2024-05-18T15:30:00Z</dcterms:created>
  <dcterms:modified xsi:type="dcterms:W3CDTF">2024-08-06T09:27:24Z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BD495394074F4D4697135C84CBEF90BB_13</vt:lpwstr>
  </property>
  <property fmtid="{D5CDD505-2E9C-101B-9397-08002B2CF9AE}" pid="3" name="KSOProductBuildVer">
    <vt:lpwstr>2052-12.1.0.17147</vt:lpwstr>
  </property>
</Properties>
</file>