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OneDrive - Naresuan University\เดสก์ท็อป\manuscript 2566\1. phage peptide\Raw data\"/>
    </mc:Choice>
  </mc:AlternateContent>
  <xr:revisionPtr revIDLastSave="0" documentId="13_ncr:1_{4F0993C7-1BCB-44F3-86CD-C8A0886DCF83}" xr6:coauthVersionLast="46" xr6:coauthVersionMax="47" xr10:uidLastSave="{00000000-0000-0000-0000-000000000000}"/>
  <bookViews>
    <workbookView xWindow="-110" yWindow="-110" windowWidth="19420" windowHeight="10420" activeTab="3" xr2:uid="{1463983F-581D-4DF8-BDF9-4896E0608A6B}"/>
  </bookViews>
  <sheets>
    <sheet name="CR04-WT" sheetId="1" r:id="rId1"/>
    <sheet name="CR04-WT-NH2" sheetId="2" r:id="rId2"/>
    <sheet name="CR04-CPP" sheetId="3" r:id="rId3"/>
    <sheet name="รวม %inhibition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 l="1"/>
  <c r="N21" i="3" s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" i="3"/>
  <c r="I3" i="2"/>
  <c r="I4" i="2"/>
  <c r="I5" i="2"/>
  <c r="N5" i="2" s="1"/>
  <c r="I6" i="2"/>
  <c r="N6" i="2" s="1"/>
  <c r="I7" i="2"/>
  <c r="I8" i="2"/>
  <c r="I9" i="2"/>
  <c r="N9" i="2" s="1"/>
  <c r="I10" i="2"/>
  <c r="N10" i="2" s="1"/>
  <c r="I11" i="2"/>
  <c r="I12" i="2"/>
  <c r="I13" i="2"/>
  <c r="I14" i="2"/>
  <c r="N14" i="2" s="1"/>
  <c r="I15" i="2"/>
  <c r="I16" i="2"/>
  <c r="I17" i="2"/>
  <c r="N17" i="2" s="1"/>
  <c r="I18" i="2"/>
  <c r="N18" i="2" s="1"/>
  <c r="I19" i="2"/>
  <c r="I20" i="2"/>
  <c r="I21" i="2"/>
  <c r="N21" i="2" s="1"/>
  <c r="I2" i="2"/>
  <c r="E3" i="2"/>
  <c r="E4" i="2"/>
  <c r="E5" i="2"/>
  <c r="K5" i="2" s="1"/>
  <c r="E6" i="2"/>
  <c r="K6" i="2" s="1"/>
  <c r="E7" i="2"/>
  <c r="E8" i="2"/>
  <c r="E9" i="2"/>
  <c r="E10" i="2"/>
  <c r="K10" i="2" s="1"/>
  <c r="E11" i="2"/>
  <c r="E12" i="2"/>
  <c r="K12" i="2" s="1"/>
  <c r="E13" i="2"/>
  <c r="E14" i="2"/>
  <c r="K14" i="2" s="1"/>
  <c r="E15" i="2"/>
  <c r="E16" i="2"/>
  <c r="E17" i="2"/>
  <c r="K17" i="2" s="1"/>
  <c r="E18" i="2"/>
  <c r="K18" i="2" s="1"/>
  <c r="E19" i="2"/>
  <c r="E20" i="2"/>
  <c r="E21" i="2"/>
  <c r="E2" i="2"/>
  <c r="K2" i="2" s="1"/>
  <c r="I3" i="1"/>
  <c r="I4" i="1"/>
  <c r="I5" i="1"/>
  <c r="I6" i="1"/>
  <c r="N6" i="1" s="1"/>
  <c r="I7" i="1"/>
  <c r="I8" i="1"/>
  <c r="I9" i="1"/>
  <c r="I10" i="1"/>
  <c r="N10" i="1" s="1"/>
  <c r="I11" i="1"/>
  <c r="I12" i="1"/>
  <c r="I13" i="1"/>
  <c r="I14" i="1"/>
  <c r="N14" i="1" s="1"/>
  <c r="I15" i="1"/>
  <c r="I16" i="1"/>
  <c r="I17" i="1"/>
  <c r="I18" i="1"/>
  <c r="N18" i="1" s="1"/>
  <c r="I19" i="1"/>
  <c r="I20" i="1"/>
  <c r="I21" i="1"/>
  <c r="I2" i="1"/>
  <c r="E3" i="1"/>
  <c r="E4" i="1"/>
  <c r="E5" i="1"/>
  <c r="E6" i="1"/>
  <c r="K6" i="1" s="1"/>
  <c r="E7" i="1"/>
  <c r="E8" i="1"/>
  <c r="E9" i="1"/>
  <c r="E10" i="1"/>
  <c r="K10" i="1" s="1"/>
  <c r="E11" i="1"/>
  <c r="E12" i="1"/>
  <c r="E13" i="1"/>
  <c r="E14" i="1"/>
  <c r="K14" i="1" s="1"/>
  <c r="E15" i="1"/>
  <c r="E16" i="1"/>
  <c r="E17" i="1"/>
  <c r="E18" i="1"/>
  <c r="K18" i="1" s="1"/>
  <c r="E19" i="1"/>
  <c r="E20" i="1"/>
  <c r="E21" i="1"/>
  <c r="E2" i="1"/>
  <c r="K21" i="2"/>
  <c r="N20" i="2"/>
  <c r="Q20" i="2" s="1"/>
  <c r="K20" i="2"/>
  <c r="N19" i="2"/>
  <c r="Q19" i="2" s="1"/>
  <c r="K19" i="2"/>
  <c r="N16" i="2"/>
  <c r="K16" i="2"/>
  <c r="N15" i="2"/>
  <c r="K15" i="2"/>
  <c r="N13" i="2"/>
  <c r="K13" i="2"/>
  <c r="N12" i="2"/>
  <c r="N11" i="2"/>
  <c r="K11" i="2"/>
  <c r="Q11" i="2" s="1"/>
  <c r="K9" i="2"/>
  <c r="N8" i="2"/>
  <c r="K8" i="2"/>
  <c r="N7" i="2"/>
  <c r="Q7" i="2" s="1"/>
  <c r="K7" i="2"/>
  <c r="N4" i="2"/>
  <c r="K4" i="2"/>
  <c r="N3" i="2"/>
  <c r="Q3" i="2" s="1"/>
  <c r="K3" i="2"/>
  <c r="N2" i="2"/>
  <c r="B24" i="2"/>
  <c r="N4" i="1"/>
  <c r="N9" i="1"/>
  <c r="N15" i="1"/>
  <c r="N20" i="1"/>
  <c r="K5" i="1"/>
  <c r="K12" i="1"/>
  <c r="K17" i="1"/>
  <c r="K2" i="1"/>
  <c r="B24" i="1"/>
  <c r="N5" i="1" s="1"/>
  <c r="E21" i="3"/>
  <c r="K21" i="1" l="1"/>
  <c r="K16" i="1"/>
  <c r="K11" i="1"/>
  <c r="Q11" i="1" s="1"/>
  <c r="K3" i="1"/>
  <c r="Q3" i="1" s="1"/>
  <c r="N19" i="1"/>
  <c r="N13" i="1"/>
  <c r="N8" i="1"/>
  <c r="Q8" i="1" s="1"/>
  <c r="N3" i="1"/>
  <c r="K20" i="1"/>
  <c r="Q20" i="1" s="1"/>
  <c r="K15" i="1"/>
  <c r="Q15" i="1" s="1"/>
  <c r="K9" i="1"/>
  <c r="Q9" i="1" s="1"/>
  <c r="N2" i="1"/>
  <c r="N17" i="1"/>
  <c r="N12" i="1"/>
  <c r="Q12" i="1" s="1"/>
  <c r="N7" i="1"/>
  <c r="K8" i="1"/>
  <c r="K4" i="1"/>
  <c r="Q2" i="1"/>
  <c r="K19" i="1"/>
  <c r="Q19" i="1" s="1"/>
  <c r="K13" i="1"/>
  <c r="K7" i="1"/>
  <c r="N21" i="1"/>
  <c r="Q21" i="1" s="1"/>
  <c r="N16" i="1"/>
  <c r="Q16" i="1" s="1"/>
  <c r="N11" i="1"/>
  <c r="Q21" i="3"/>
  <c r="K2" i="3"/>
  <c r="K4" i="3"/>
  <c r="N5" i="3"/>
  <c r="K7" i="3"/>
  <c r="K10" i="3"/>
  <c r="K12" i="3"/>
  <c r="N13" i="3"/>
  <c r="K15" i="3"/>
  <c r="N18" i="3"/>
  <c r="N20" i="3"/>
  <c r="N2" i="3"/>
  <c r="Q2" i="3" s="1"/>
  <c r="N4" i="3"/>
  <c r="Q4" i="3" s="1"/>
  <c r="N7" i="3"/>
  <c r="K9" i="3"/>
  <c r="N10" i="3"/>
  <c r="N12" i="3"/>
  <c r="Q12" i="3" s="1"/>
  <c r="N15" i="3"/>
  <c r="K17" i="3"/>
  <c r="K19" i="3"/>
  <c r="K3" i="3"/>
  <c r="K6" i="3"/>
  <c r="K8" i="3"/>
  <c r="N9" i="3"/>
  <c r="Q9" i="3" s="1"/>
  <c r="K11" i="3"/>
  <c r="K14" i="3"/>
  <c r="K16" i="3"/>
  <c r="N17" i="3"/>
  <c r="Q17" i="3" s="1"/>
  <c r="N19" i="3"/>
  <c r="K21" i="3"/>
  <c r="N3" i="3"/>
  <c r="K5" i="3"/>
  <c r="N6" i="3"/>
  <c r="N8" i="3"/>
  <c r="Q8" i="3" s="1"/>
  <c r="N11" i="3"/>
  <c r="K13" i="3"/>
  <c r="N14" i="3"/>
  <c r="N16" i="3"/>
  <c r="Q16" i="3" s="1"/>
  <c r="K18" i="3"/>
  <c r="K20" i="3"/>
  <c r="Q5" i="2"/>
  <c r="Q15" i="2"/>
  <c r="Q21" i="2"/>
  <c r="Q9" i="2"/>
  <c r="Q17" i="2"/>
  <c r="Q13" i="2"/>
  <c r="Q12" i="2"/>
  <c r="Q14" i="2"/>
  <c r="Q16" i="2"/>
  <c r="Q4" i="2"/>
  <c r="Q6" i="2"/>
  <c r="Q18" i="2"/>
  <c r="Q8" i="2"/>
  <c r="Q10" i="2"/>
  <c r="Q2" i="2"/>
  <c r="Q10" i="1"/>
  <c r="Q17" i="1"/>
  <c r="Q5" i="1"/>
  <c r="Q14" i="1"/>
  <c r="Q4" i="1"/>
  <c r="Q18" i="1"/>
  <c r="Q6" i="1"/>
  <c r="Q7" i="1" l="1"/>
  <c r="Q13" i="1"/>
  <c r="Q19" i="3"/>
  <c r="Q5" i="3"/>
  <c r="Q11" i="3"/>
  <c r="Q3" i="3"/>
  <c r="Q20" i="3"/>
  <c r="Q13" i="3"/>
  <c r="Q14" i="3"/>
  <c r="Q6" i="3"/>
  <c r="Q15" i="3"/>
  <c r="Q7" i="3"/>
  <c r="Q18" i="3"/>
  <c r="Q10" i="3"/>
</calcChain>
</file>

<file path=xl/sharedStrings.xml><?xml version="1.0" encoding="utf-8"?>
<sst xmlns="http://schemas.openxmlformats.org/spreadsheetml/2006/main" count="110" uniqueCount="33">
  <si>
    <t>AB134</t>
  </si>
  <si>
    <t>AB329</t>
  </si>
  <si>
    <t>CR65-40</t>
  </si>
  <si>
    <t>CR65-47</t>
  </si>
  <si>
    <t>CR65-51</t>
  </si>
  <si>
    <t>CR65-55</t>
  </si>
  <si>
    <t>CR65-71</t>
  </si>
  <si>
    <t>AB20</t>
  </si>
  <si>
    <t>AB21</t>
  </si>
  <si>
    <t>AB57</t>
  </si>
  <si>
    <t>AB143</t>
  </si>
  <si>
    <t>CR65-74</t>
  </si>
  <si>
    <t>CR65-43</t>
  </si>
  <si>
    <t>AB23</t>
  </si>
  <si>
    <t>AB59</t>
  </si>
  <si>
    <t>AB72</t>
  </si>
  <si>
    <t>AB152</t>
  </si>
  <si>
    <t>AB175</t>
  </si>
  <si>
    <t>AB236</t>
  </si>
  <si>
    <t>AB263</t>
  </si>
  <si>
    <t xml:space="preserve">     treated with CR04-WT</t>
  </si>
  <si>
    <t xml:space="preserve">                      only AB</t>
  </si>
  <si>
    <t>average OD</t>
  </si>
  <si>
    <t xml:space="preserve">     treated with CR04-WT-NH2</t>
  </si>
  <si>
    <t xml:space="preserve">     treated with CR04-CPP</t>
  </si>
  <si>
    <t>blank</t>
  </si>
  <si>
    <t>average blank</t>
  </si>
  <si>
    <t xml:space="preserve">    OD treated well - blank</t>
  </si>
  <si>
    <t xml:space="preserve">    OD control - blank</t>
  </si>
  <si>
    <t>% Inhibition</t>
  </si>
  <si>
    <t xml:space="preserve"> PE04-1</t>
  </si>
  <si>
    <t>PE04-1(NH2)</t>
  </si>
  <si>
    <t>PE04-2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</si>
</sst>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59D9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164" fontId="0" fillId="4" borderId="1" xfId="0" applyNumberFormat="1" applyFill="1" applyBorder="1"/>
    <xf numFmtId="0" fontId="0" fillId="0" borderId="4" xfId="0" applyBorder="1"/>
    <xf numFmtId="164" fontId="0" fillId="5" borderId="1" xfId="0" applyNumberFormat="1" applyFill="1" applyBorder="1"/>
    <xf numFmtId="0" fontId="0" fillId="6" borderId="1" xfId="0" applyFill="1" applyBorder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6" borderId="2" xfId="0" applyFill="1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7" borderId="1" xfId="0" applyFill="1" applyBorder="1"/>
    <xf numFmtId="0" fontId="0" fillId="8" borderId="1" xfId="0" applyFill="1" applyBorder="1"/>
    <xf numFmtId="2" fontId="0" fillId="0" borderId="0" xfId="0" applyNumberFormat="1"/>
    <xf numFmtId="164" fontId="0" fillId="7" borderId="1" xfId="0" applyNumberFormat="1" applyFill="1" applyBorder="1"/>
    <xf numFmtId="2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7" borderId="0" xfId="0" applyFill="1"/>
    <xf numFmtId="0" fontId="1" fillId="11" borderId="0" xfId="0" applyFont="1" applyFill="1"/>
    <xf numFmtId="0" fontId="0" fillId="1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'รวม %inhibition'!$B$1</c:f>
              <c:strCache>
                <c:ptCount val="1"/>
                <c:pt idx="0">
                  <c:v> PE04-1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'รวม %inhibition'!$A$2:$A$21</c:f>
              <c:strCache>
                <c:ptCount val="20"/>
                <c:pt idx="0">
                  <c:v>AB134</c:v>
                </c:pt>
                <c:pt idx="1">
                  <c:v>AB329</c:v>
                </c:pt>
                <c:pt idx="2">
                  <c:v>CR65-40</c:v>
                </c:pt>
                <c:pt idx="3">
                  <c:v>CR65-47</c:v>
                </c:pt>
                <c:pt idx="4">
                  <c:v>CR65-51</c:v>
                </c:pt>
                <c:pt idx="5">
                  <c:v>CR65-55</c:v>
                </c:pt>
                <c:pt idx="6">
                  <c:v>CR65-71</c:v>
                </c:pt>
                <c:pt idx="7">
                  <c:v>AB20</c:v>
                </c:pt>
                <c:pt idx="8">
                  <c:v>AB21</c:v>
                </c:pt>
                <c:pt idx="9">
                  <c:v>AB57</c:v>
                </c:pt>
                <c:pt idx="10">
                  <c:v>AB143</c:v>
                </c:pt>
                <c:pt idx="11">
                  <c:v>CR65-74</c:v>
                </c:pt>
                <c:pt idx="12">
                  <c:v>CR65-43</c:v>
                </c:pt>
                <c:pt idx="13">
                  <c:v>AB23</c:v>
                </c:pt>
                <c:pt idx="14">
                  <c:v>AB59</c:v>
                </c:pt>
                <c:pt idx="15">
                  <c:v>AB72</c:v>
                </c:pt>
                <c:pt idx="16">
                  <c:v>AB152</c:v>
                </c:pt>
                <c:pt idx="17">
                  <c:v>AB175</c:v>
                </c:pt>
                <c:pt idx="18">
                  <c:v>AB236</c:v>
                </c:pt>
                <c:pt idx="19">
                  <c:v>AB263</c:v>
                </c:pt>
              </c:strCache>
            </c:strRef>
          </c:cat>
          <c:val>
            <c:numRef>
              <c:f>'รวม %inhibition'!$B$2:$B$21</c:f>
              <c:numCache>
                <c:formatCode>0.000</c:formatCode>
                <c:ptCount val="20"/>
                <c:pt idx="0">
                  <c:v>74.860439151470047</c:v>
                </c:pt>
                <c:pt idx="1">
                  <c:v>62.285223367697604</c:v>
                </c:pt>
                <c:pt idx="2">
                  <c:v>26.378896882494001</c:v>
                </c:pt>
                <c:pt idx="3">
                  <c:v>61.491935483870961</c:v>
                </c:pt>
                <c:pt idx="4">
                  <c:v>76.001863932898416</c:v>
                </c:pt>
                <c:pt idx="5">
                  <c:v>51.258278145695343</c:v>
                </c:pt>
                <c:pt idx="6">
                  <c:v>18.376928236083156</c:v>
                </c:pt>
                <c:pt idx="7">
                  <c:v>71.34765164031154</c:v>
                </c:pt>
                <c:pt idx="8">
                  <c:v>40.984284532671623</c:v>
                </c:pt>
                <c:pt idx="9">
                  <c:v>28.96103896103897</c:v>
                </c:pt>
                <c:pt idx="10">
                  <c:v>38.183347350714882</c:v>
                </c:pt>
                <c:pt idx="11">
                  <c:v>36.530238240684199</c:v>
                </c:pt>
                <c:pt idx="12">
                  <c:v>70.76452599388378</c:v>
                </c:pt>
                <c:pt idx="13">
                  <c:v>92.107508532423211</c:v>
                </c:pt>
                <c:pt idx="14">
                  <c:v>87.160493827160508</c:v>
                </c:pt>
                <c:pt idx="15">
                  <c:v>61.363636363636374</c:v>
                </c:pt>
                <c:pt idx="16">
                  <c:v>61.81930693069306</c:v>
                </c:pt>
                <c:pt idx="17">
                  <c:v>44.213263979193741</c:v>
                </c:pt>
                <c:pt idx="18">
                  <c:v>85.923888124713429</c:v>
                </c:pt>
                <c:pt idx="19">
                  <c:v>72.360969269334319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C-4126-8D05-BD9E7D20EED4}"/>
            </c:ext>
          </c:extLst>
        </c:ser>
        <c:ser>
          <c:idx val="1"/>
          <c:order val="1"/>
          <c:tx>
            <c:strRef>
              <c:f>'รวม %inhibition'!$C$1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'รวม %inhibition'!$A$2:$A$21</c:f>
              <c:strCache>
                <c:ptCount val="20"/>
                <c:pt idx="0">
                  <c:v>AB134</c:v>
                </c:pt>
                <c:pt idx="1">
                  <c:v>AB329</c:v>
                </c:pt>
                <c:pt idx="2">
                  <c:v>CR65-40</c:v>
                </c:pt>
                <c:pt idx="3">
                  <c:v>CR65-47</c:v>
                </c:pt>
                <c:pt idx="4">
                  <c:v>CR65-51</c:v>
                </c:pt>
                <c:pt idx="5">
                  <c:v>CR65-55</c:v>
                </c:pt>
                <c:pt idx="6">
                  <c:v>CR65-71</c:v>
                </c:pt>
                <c:pt idx="7">
                  <c:v>AB20</c:v>
                </c:pt>
                <c:pt idx="8">
                  <c:v>AB21</c:v>
                </c:pt>
                <c:pt idx="9">
                  <c:v>AB57</c:v>
                </c:pt>
                <c:pt idx="10">
                  <c:v>AB143</c:v>
                </c:pt>
                <c:pt idx="11">
                  <c:v>CR65-74</c:v>
                </c:pt>
                <c:pt idx="12">
                  <c:v>CR65-43</c:v>
                </c:pt>
                <c:pt idx="13">
                  <c:v>AB23</c:v>
                </c:pt>
                <c:pt idx="14">
                  <c:v>AB59</c:v>
                </c:pt>
                <c:pt idx="15">
                  <c:v>AB72</c:v>
                </c:pt>
                <c:pt idx="16">
                  <c:v>AB152</c:v>
                </c:pt>
                <c:pt idx="17">
                  <c:v>AB175</c:v>
                </c:pt>
                <c:pt idx="18">
                  <c:v>AB236</c:v>
                </c:pt>
                <c:pt idx="19">
                  <c:v>AB263</c:v>
                </c:pt>
              </c:strCache>
            </c:strRef>
          </c:cat>
          <c:val>
            <c:numRef>
              <c:f>'รวม %inhibition'!$C$2:$C$21</c:f>
            </c:numRef>
          </c:val>
          <c:extLst>
            <c:ext xmlns:c16="http://schemas.microsoft.com/office/drawing/2014/chart" uri="{C3380CC4-5D6E-409C-BE32-E72D297353CC}">
              <c16:uniqueId val="{00000001-8ECC-4126-8D05-BD9E7D20EED4}"/>
            </c:ext>
          </c:extLst>
        </c:ser>
        <c:ser>
          <c:idx val="2"/>
          <c:order val="2"/>
          <c:tx>
            <c:strRef>
              <c:f>'รวม %inhibition'!$D$1</c:f>
              <c:strCache>
                <c:ptCount val="1"/>
                <c:pt idx="0">
                  <c:v>PE04-1(NH2)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'รวม %inhibition'!$A$2:$A$21</c:f>
              <c:strCache>
                <c:ptCount val="20"/>
                <c:pt idx="0">
                  <c:v>AB134</c:v>
                </c:pt>
                <c:pt idx="1">
                  <c:v>AB329</c:v>
                </c:pt>
                <c:pt idx="2">
                  <c:v>CR65-40</c:v>
                </c:pt>
                <c:pt idx="3">
                  <c:v>CR65-47</c:v>
                </c:pt>
                <c:pt idx="4">
                  <c:v>CR65-51</c:v>
                </c:pt>
                <c:pt idx="5">
                  <c:v>CR65-55</c:v>
                </c:pt>
                <c:pt idx="6">
                  <c:v>CR65-71</c:v>
                </c:pt>
                <c:pt idx="7">
                  <c:v>AB20</c:v>
                </c:pt>
                <c:pt idx="8">
                  <c:v>AB21</c:v>
                </c:pt>
                <c:pt idx="9">
                  <c:v>AB57</c:v>
                </c:pt>
                <c:pt idx="10">
                  <c:v>AB143</c:v>
                </c:pt>
                <c:pt idx="11">
                  <c:v>CR65-74</c:v>
                </c:pt>
                <c:pt idx="12">
                  <c:v>CR65-43</c:v>
                </c:pt>
                <c:pt idx="13">
                  <c:v>AB23</c:v>
                </c:pt>
                <c:pt idx="14">
                  <c:v>AB59</c:v>
                </c:pt>
                <c:pt idx="15">
                  <c:v>AB72</c:v>
                </c:pt>
                <c:pt idx="16">
                  <c:v>AB152</c:v>
                </c:pt>
                <c:pt idx="17">
                  <c:v>AB175</c:v>
                </c:pt>
                <c:pt idx="18">
                  <c:v>AB236</c:v>
                </c:pt>
                <c:pt idx="19">
                  <c:v>AB263</c:v>
                </c:pt>
              </c:strCache>
            </c:strRef>
          </c:cat>
          <c:val>
            <c:numRef>
              <c:f>'รวม %inhibition'!$D$2:$D$21</c:f>
              <c:numCache>
                <c:formatCode>0.000</c:formatCode>
                <c:ptCount val="20"/>
                <c:pt idx="0">
                  <c:v>93.621495327102807</c:v>
                </c:pt>
                <c:pt idx="1">
                  <c:v>40.435222672064775</c:v>
                </c:pt>
                <c:pt idx="2">
                  <c:v>46.542796222966814</c:v>
                </c:pt>
                <c:pt idx="3">
                  <c:v>88.475000000000009</c:v>
                </c:pt>
                <c:pt idx="4">
                  <c:v>85.966287730301843</c:v>
                </c:pt>
                <c:pt idx="5">
                  <c:v>91.460715603098492</c:v>
                </c:pt>
                <c:pt idx="6">
                  <c:v>52.371062651436482</c:v>
                </c:pt>
                <c:pt idx="7">
                  <c:v>64.318706697459589</c:v>
                </c:pt>
                <c:pt idx="8">
                  <c:v>71.094339622641513</c:v>
                </c:pt>
                <c:pt idx="9">
                  <c:v>57.567049808429104</c:v>
                </c:pt>
                <c:pt idx="10">
                  <c:v>73.498845265588912</c:v>
                </c:pt>
                <c:pt idx="11">
                  <c:v>98.262883613202078</c:v>
                </c:pt>
                <c:pt idx="12">
                  <c:v>74.685138539042839</c:v>
                </c:pt>
                <c:pt idx="13">
                  <c:v>97.721032399780341</c:v>
                </c:pt>
                <c:pt idx="14">
                  <c:v>97.536087605774028</c:v>
                </c:pt>
                <c:pt idx="15">
                  <c:v>63.501602564102591</c:v>
                </c:pt>
                <c:pt idx="16">
                  <c:v>63.378684807256235</c:v>
                </c:pt>
                <c:pt idx="17">
                  <c:v>71.462974111980742</c:v>
                </c:pt>
                <c:pt idx="18">
                  <c:v>88.694177501413236</c:v>
                </c:pt>
                <c:pt idx="19">
                  <c:v>89.671264129420308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CC-4126-8D05-BD9E7D20EED4}"/>
            </c:ext>
          </c:extLst>
        </c:ser>
        <c:ser>
          <c:idx val="3"/>
          <c:order val="3"/>
          <c:tx>
            <c:strRef>
              <c:f>'รวม %inhibition'!$E$1</c:f>
              <c:strCache>
                <c:ptCount val="1"/>
                <c:pt idx="0">
                  <c:v>PE04-2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'รวม %inhibition'!$A$2:$A$21</c:f>
              <c:strCache>
                <c:ptCount val="20"/>
                <c:pt idx="0">
                  <c:v>AB134</c:v>
                </c:pt>
                <c:pt idx="1">
                  <c:v>AB329</c:v>
                </c:pt>
                <c:pt idx="2">
                  <c:v>CR65-40</c:v>
                </c:pt>
                <c:pt idx="3">
                  <c:v>CR65-47</c:v>
                </c:pt>
                <c:pt idx="4">
                  <c:v>CR65-51</c:v>
                </c:pt>
                <c:pt idx="5">
                  <c:v>CR65-55</c:v>
                </c:pt>
                <c:pt idx="6">
                  <c:v>CR65-71</c:v>
                </c:pt>
                <c:pt idx="7">
                  <c:v>AB20</c:v>
                </c:pt>
                <c:pt idx="8">
                  <c:v>AB21</c:v>
                </c:pt>
                <c:pt idx="9">
                  <c:v>AB57</c:v>
                </c:pt>
                <c:pt idx="10">
                  <c:v>AB143</c:v>
                </c:pt>
                <c:pt idx="11">
                  <c:v>CR65-74</c:v>
                </c:pt>
                <c:pt idx="12">
                  <c:v>CR65-43</c:v>
                </c:pt>
                <c:pt idx="13">
                  <c:v>AB23</c:v>
                </c:pt>
                <c:pt idx="14">
                  <c:v>AB59</c:v>
                </c:pt>
                <c:pt idx="15">
                  <c:v>AB72</c:v>
                </c:pt>
                <c:pt idx="16">
                  <c:v>AB152</c:v>
                </c:pt>
                <c:pt idx="17">
                  <c:v>AB175</c:v>
                </c:pt>
                <c:pt idx="18">
                  <c:v>AB236</c:v>
                </c:pt>
                <c:pt idx="19">
                  <c:v>AB263</c:v>
                </c:pt>
              </c:strCache>
            </c:strRef>
          </c:cat>
          <c:val>
            <c:numRef>
              <c:f>'รวม %inhibition'!$E$2:$E$21</c:f>
              <c:numCache>
                <c:formatCode>0.000</c:formatCode>
                <c:ptCount val="20"/>
                <c:pt idx="0">
                  <c:v>92.400998929718142</c:v>
                </c:pt>
                <c:pt idx="1">
                  <c:v>84.560143626570905</c:v>
                </c:pt>
                <c:pt idx="2">
                  <c:v>84.737732656514382</c:v>
                </c:pt>
                <c:pt idx="3">
                  <c:v>90.516039051603897</c:v>
                </c:pt>
                <c:pt idx="4">
                  <c:v>95.078459343794577</c:v>
                </c:pt>
                <c:pt idx="5">
                  <c:v>99.710808531148331</c:v>
                </c:pt>
                <c:pt idx="6">
                  <c:v>98.517126148705088</c:v>
                </c:pt>
                <c:pt idx="7">
                  <c:v>92.318840579710141</c:v>
                </c:pt>
                <c:pt idx="8">
                  <c:v>92.307692307692307</c:v>
                </c:pt>
                <c:pt idx="9">
                  <c:v>92.365930599369079</c:v>
                </c:pt>
                <c:pt idx="10">
                  <c:v>90.717754991905025</c:v>
                </c:pt>
                <c:pt idx="11">
                  <c:v>97.405857740585773</c:v>
                </c:pt>
                <c:pt idx="12">
                  <c:v>53.654188948306604</c:v>
                </c:pt>
                <c:pt idx="13">
                  <c:v>94.896957801766447</c:v>
                </c:pt>
                <c:pt idx="14">
                  <c:v>97.152126892573904</c:v>
                </c:pt>
                <c:pt idx="15">
                  <c:v>97.540983606557376</c:v>
                </c:pt>
                <c:pt idx="16">
                  <c:v>98.22904368358914</c:v>
                </c:pt>
                <c:pt idx="17">
                  <c:v>98.181818181818173</c:v>
                </c:pt>
                <c:pt idx="18">
                  <c:v>99.672437997192333</c:v>
                </c:pt>
                <c:pt idx="19">
                  <c:v>88.43819865857553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CC-4126-8D05-BD9E7D20E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3336032"/>
        <c:axId val="1383367520"/>
      </c:barChart>
      <c:catAx>
        <c:axId val="147333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367520"/>
        <c:crosses val="autoZero"/>
        <c:auto val="1"/>
        <c:lblAlgn val="ctr"/>
        <c:lblOffset val="100"/>
        <c:noMultiLvlLbl val="0"/>
      </c:catAx>
      <c:valAx>
        <c:axId val="138336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Inhibition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333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596240</xdr:colOff>
      <xdr:row>0</xdr:row>
      <xdr:rowOff>158172</xdr:rowOff>
    </xdr:from>
    <xdr:to>
      <xdr:col>21</xdr:col>
      <xdr:colOff>24739</xdr:colOff>
      <xdr:row>23</xdr:row>
      <xdr:rowOff>164935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9F4F53-5474-5EC9-1D72-32DA8C968A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0D97A-DC6F-43BC-9444-3B1D5717FDB6}">
  <dimension ref="A1:Q24"/>
  <sheetViews>
    <sheetView zoomScale="84" zoomScaleNormal="74" workbookViewId="0">
      <selection activeCell="Q2" sqref="Q2:Q21"/>
    </sheetView>
  </sheetViews>
  <sheetFormatPr defaultRowHeight="14.5" x14ac:dyDescent="0.35"/>
  <cols>
    <col min="1" max="1" width="13.1796875" customWidth="1"/>
    <col min="5" max="5" width="12.08984375" customWidth="1"/>
    <col min="6" max="6" width="9.81640625" customWidth="1"/>
    <col min="9" max="9" width="10.54296875" customWidth="1"/>
    <col min="11" max="11" width="10.1796875" customWidth="1"/>
    <col min="17" max="17" width="12.36328125" customWidth="1"/>
  </cols>
  <sheetData>
    <row r="1" spans="1:17" x14ac:dyDescent="0.35">
      <c r="B1" s="27" t="s">
        <v>20</v>
      </c>
      <c r="C1" s="28"/>
      <c r="D1" s="29"/>
      <c r="E1" s="1" t="s">
        <v>22</v>
      </c>
      <c r="F1" s="3" t="s">
        <v>21</v>
      </c>
      <c r="G1" s="4"/>
      <c r="H1" s="5"/>
      <c r="I1" s="1" t="s">
        <v>22</v>
      </c>
      <c r="K1" s="24" t="s">
        <v>27</v>
      </c>
      <c r="L1" s="25"/>
      <c r="M1" s="26"/>
      <c r="N1" s="21" t="s">
        <v>28</v>
      </c>
      <c r="O1" s="22"/>
      <c r="P1" s="23"/>
      <c r="Q1" s="15" t="s">
        <v>29</v>
      </c>
    </row>
    <row r="2" spans="1:17" x14ac:dyDescent="0.35">
      <c r="A2" s="9" t="s">
        <v>0</v>
      </c>
      <c r="B2" s="1">
        <v>0.53800000000000003</v>
      </c>
      <c r="C2" s="1">
        <v>0.58499999999999996</v>
      </c>
      <c r="D2" s="1">
        <v>0.66800000000000004</v>
      </c>
      <c r="E2" s="6">
        <f>AVERAGE(B2:D2)</f>
        <v>0.59699999999999998</v>
      </c>
      <c r="F2" s="1">
        <v>2.2480000000000002</v>
      </c>
      <c r="G2" s="1">
        <v>1.6419999999999999</v>
      </c>
      <c r="H2" s="7">
        <v>1.9239999999999999</v>
      </c>
      <c r="I2" s="8">
        <f>AVERAGE(F2:H2)</f>
        <v>1.9379999999999999</v>
      </c>
      <c r="K2" s="20">
        <f>E2-B$24</f>
        <v>0.45033333333333331</v>
      </c>
      <c r="L2" s="20"/>
      <c r="M2" s="20"/>
      <c r="N2" s="20">
        <f>I2-B$24</f>
        <v>1.7913333333333332</v>
      </c>
      <c r="O2" s="20"/>
      <c r="P2" s="20"/>
      <c r="Q2" s="19">
        <f>((N2-K2)/N2)*100</f>
        <v>74.860439151470047</v>
      </c>
    </row>
    <row r="3" spans="1:17" x14ac:dyDescent="0.35">
      <c r="A3" s="9" t="s">
        <v>1</v>
      </c>
      <c r="B3" s="1">
        <v>0.313</v>
      </c>
      <c r="C3" s="1">
        <v>0.29899999999999999</v>
      </c>
      <c r="D3" s="1">
        <v>0.26700000000000002</v>
      </c>
      <c r="E3" s="6">
        <f t="shared" ref="E3:E21" si="0">AVERAGE(B3:D3)</f>
        <v>0.29299999999999998</v>
      </c>
      <c r="F3" s="1">
        <v>0.54200000000000004</v>
      </c>
      <c r="G3" s="1">
        <v>0.57499999999999996</v>
      </c>
      <c r="H3" s="1">
        <v>0.48699999999999999</v>
      </c>
      <c r="I3" s="8">
        <f t="shared" ref="I3:I21" si="1">AVERAGE(F3:H3)</f>
        <v>0.53466666666666673</v>
      </c>
      <c r="K3" s="20">
        <f t="shared" ref="K3:K21" si="2">E3-B$24</f>
        <v>0.14633333333333332</v>
      </c>
      <c r="L3" s="20"/>
      <c r="M3" s="20"/>
      <c r="N3" s="20">
        <f t="shared" ref="N3:N21" si="3">I3-B$24</f>
        <v>0.38800000000000007</v>
      </c>
      <c r="O3" s="20"/>
      <c r="P3" s="20"/>
      <c r="Q3" s="19">
        <f t="shared" ref="Q3:Q21" si="4">((N3-K3)/N3)*100</f>
        <v>62.285223367697604</v>
      </c>
    </row>
    <row r="4" spans="1:17" x14ac:dyDescent="0.35">
      <c r="A4" s="9" t="s">
        <v>2</v>
      </c>
      <c r="B4" s="1">
        <v>0.95499999999999996</v>
      </c>
      <c r="C4" s="1">
        <v>0.82399999999999995</v>
      </c>
      <c r="D4" s="1">
        <v>0.81</v>
      </c>
      <c r="E4" s="6">
        <f t="shared" si="0"/>
        <v>0.86299999999999999</v>
      </c>
      <c r="F4" s="1">
        <v>1.026</v>
      </c>
      <c r="G4" s="1">
        <v>1.2809999999999999</v>
      </c>
      <c r="H4" s="1">
        <v>1.052</v>
      </c>
      <c r="I4" s="8">
        <f t="shared" si="1"/>
        <v>1.1196666666666666</v>
      </c>
      <c r="K4" s="20">
        <f t="shared" si="2"/>
        <v>0.71633333333333327</v>
      </c>
      <c r="L4" s="20"/>
      <c r="M4" s="20"/>
      <c r="N4" s="20">
        <f t="shared" si="3"/>
        <v>0.97299999999999986</v>
      </c>
      <c r="O4" s="20"/>
      <c r="P4" s="20"/>
      <c r="Q4" s="19">
        <f t="shared" si="4"/>
        <v>26.378896882494001</v>
      </c>
    </row>
    <row r="5" spans="1:17" x14ac:dyDescent="0.35">
      <c r="A5" s="9" t="s">
        <v>3</v>
      </c>
      <c r="B5" s="1">
        <v>0.95099999999999996</v>
      </c>
      <c r="C5" s="1">
        <v>0.81</v>
      </c>
      <c r="D5" s="1">
        <v>0.78</v>
      </c>
      <c r="E5" s="6">
        <f t="shared" si="0"/>
        <v>0.84700000000000009</v>
      </c>
      <c r="F5" s="1">
        <v>1.159</v>
      </c>
      <c r="G5" s="1">
        <v>2.2410000000000001</v>
      </c>
      <c r="H5" s="1">
        <v>2.496</v>
      </c>
      <c r="I5" s="8">
        <f t="shared" si="1"/>
        <v>1.9653333333333336</v>
      </c>
      <c r="K5" s="20">
        <f t="shared" si="2"/>
        <v>0.70033333333333347</v>
      </c>
      <c r="L5" s="20"/>
      <c r="M5" s="20"/>
      <c r="N5" s="20">
        <f t="shared" si="3"/>
        <v>1.8186666666666669</v>
      </c>
      <c r="O5" s="20"/>
      <c r="P5" s="20"/>
      <c r="Q5" s="19">
        <f t="shared" si="4"/>
        <v>61.491935483870961</v>
      </c>
    </row>
    <row r="6" spans="1:17" x14ac:dyDescent="0.35">
      <c r="A6" s="9" t="s">
        <v>4</v>
      </c>
      <c r="B6" s="1">
        <v>0.60599999999999998</v>
      </c>
      <c r="C6" s="1">
        <v>0.57799999999999996</v>
      </c>
      <c r="D6" s="1">
        <v>0.28599999999999998</v>
      </c>
      <c r="E6" s="6">
        <f t="shared" si="0"/>
        <v>0.49</v>
      </c>
      <c r="F6" s="1">
        <v>1.3080000000000001</v>
      </c>
      <c r="G6" s="1">
        <v>2.0070000000000001</v>
      </c>
      <c r="H6" s="1">
        <v>1.417</v>
      </c>
      <c r="I6" s="8">
        <f t="shared" si="1"/>
        <v>1.5773333333333335</v>
      </c>
      <c r="K6" s="20">
        <f t="shared" si="2"/>
        <v>0.34333333333333332</v>
      </c>
      <c r="L6" s="20"/>
      <c r="M6" s="20"/>
      <c r="N6" s="20">
        <f t="shared" si="3"/>
        <v>1.4306666666666668</v>
      </c>
      <c r="O6" s="20"/>
      <c r="P6" s="20"/>
      <c r="Q6" s="19">
        <f t="shared" si="4"/>
        <v>76.001863932898416</v>
      </c>
    </row>
    <row r="7" spans="1:17" x14ac:dyDescent="0.35">
      <c r="A7" s="9" t="s">
        <v>5</v>
      </c>
      <c r="B7" s="1">
        <v>0.91300000000000003</v>
      </c>
      <c r="C7" s="1">
        <v>0.46899999999999997</v>
      </c>
      <c r="D7" s="1">
        <v>0.89800000000000002</v>
      </c>
      <c r="E7" s="6">
        <f t="shared" si="0"/>
        <v>0.76000000000000012</v>
      </c>
      <c r="F7" s="1">
        <v>1.468</v>
      </c>
      <c r="G7" s="1">
        <v>1.5680000000000001</v>
      </c>
      <c r="H7" s="1">
        <v>1.179</v>
      </c>
      <c r="I7" s="8">
        <f t="shared" si="1"/>
        <v>1.405</v>
      </c>
      <c r="K7" s="20">
        <f t="shared" si="2"/>
        <v>0.61333333333333351</v>
      </c>
      <c r="L7" s="20"/>
      <c r="M7" s="20"/>
      <c r="N7" s="20">
        <f t="shared" si="3"/>
        <v>1.2583333333333333</v>
      </c>
      <c r="O7" s="20"/>
      <c r="P7" s="20"/>
      <c r="Q7" s="19">
        <f t="shared" si="4"/>
        <v>51.258278145695343</v>
      </c>
    </row>
    <row r="8" spans="1:17" x14ac:dyDescent="0.35">
      <c r="A8" s="9" t="s">
        <v>6</v>
      </c>
      <c r="B8" s="1">
        <v>0.91300000000000003</v>
      </c>
      <c r="C8" s="1">
        <v>1.0169999999999999</v>
      </c>
      <c r="D8" s="1">
        <v>0.94399999999999995</v>
      </c>
      <c r="E8" s="6">
        <f t="shared" si="0"/>
        <v>0.95799999999999985</v>
      </c>
      <c r="F8" s="1">
        <v>1.143</v>
      </c>
      <c r="G8" s="1">
        <v>1.3049999999999999</v>
      </c>
      <c r="H8" s="1">
        <v>0.97399999999999998</v>
      </c>
      <c r="I8" s="8">
        <f t="shared" si="1"/>
        <v>1.1406666666666665</v>
      </c>
      <c r="K8" s="20">
        <f t="shared" si="2"/>
        <v>0.81133333333333324</v>
      </c>
      <c r="L8" s="20"/>
      <c r="M8" s="20"/>
      <c r="N8" s="20">
        <f t="shared" si="3"/>
        <v>0.99399999999999977</v>
      </c>
      <c r="O8" s="20"/>
      <c r="P8" s="20"/>
      <c r="Q8" s="19">
        <f t="shared" si="4"/>
        <v>18.376928236083156</v>
      </c>
    </row>
    <row r="9" spans="1:17" x14ac:dyDescent="0.35">
      <c r="A9" s="9" t="s">
        <v>7</v>
      </c>
      <c r="B9" s="1">
        <v>0.67500000000000004</v>
      </c>
      <c r="C9" s="1">
        <v>0.49399999999999999</v>
      </c>
      <c r="D9" s="1">
        <v>0.48499999999999999</v>
      </c>
      <c r="E9" s="6">
        <f t="shared" si="0"/>
        <v>0.55133333333333334</v>
      </c>
      <c r="F9" s="1">
        <v>1.615</v>
      </c>
      <c r="G9" s="1">
        <v>1.292</v>
      </c>
      <c r="H9" s="1">
        <v>1.77</v>
      </c>
      <c r="I9" s="8">
        <f t="shared" si="1"/>
        <v>1.5589999999999999</v>
      </c>
      <c r="K9" s="20">
        <f t="shared" si="2"/>
        <v>0.40466666666666667</v>
      </c>
      <c r="L9" s="20"/>
      <c r="M9" s="20"/>
      <c r="N9" s="20">
        <f t="shared" si="3"/>
        <v>1.4123333333333332</v>
      </c>
      <c r="O9" s="20"/>
      <c r="P9" s="20"/>
      <c r="Q9" s="19">
        <f t="shared" si="4"/>
        <v>71.34765164031154</v>
      </c>
    </row>
    <row r="10" spans="1:17" x14ac:dyDescent="0.35">
      <c r="A10" s="9" t="s">
        <v>8</v>
      </c>
      <c r="B10" s="1">
        <v>0.60899999999999999</v>
      </c>
      <c r="C10" s="1">
        <v>0.628</v>
      </c>
      <c r="D10" s="1">
        <v>0.63</v>
      </c>
      <c r="E10" s="6">
        <f t="shared" si="0"/>
        <v>0.62233333333333329</v>
      </c>
      <c r="F10" s="1">
        <v>0.88500000000000001</v>
      </c>
      <c r="G10" s="1">
        <v>0.995</v>
      </c>
      <c r="H10" s="1">
        <v>0.97799999999999998</v>
      </c>
      <c r="I10" s="8">
        <f t="shared" si="1"/>
        <v>0.95266666666666655</v>
      </c>
      <c r="K10" s="20">
        <f t="shared" si="2"/>
        <v>0.47566666666666663</v>
      </c>
      <c r="L10" s="20"/>
      <c r="M10" s="20"/>
      <c r="N10" s="20">
        <f t="shared" si="3"/>
        <v>0.80599999999999983</v>
      </c>
      <c r="O10" s="20"/>
      <c r="P10" s="20"/>
      <c r="Q10" s="19">
        <f t="shared" si="4"/>
        <v>40.984284532671623</v>
      </c>
    </row>
    <row r="11" spans="1:17" x14ac:dyDescent="0.35">
      <c r="A11" s="9" t="s">
        <v>9</v>
      </c>
      <c r="B11" s="1">
        <v>0.57199999999999995</v>
      </c>
      <c r="C11" s="1">
        <v>0.73899999999999999</v>
      </c>
      <c r="D11" s="1">
        <v>0.77</v>
      </c>
      <c r="E11" s="6">
        <f t="shared" si="0"/>
        <v>0.69366666666666665</v>
      </c>
      <c r="F11" s="1">
        <v>0.85699999999999998</v>
      </c>
      <c r="G11" s="1">
        <v>0.89300000000000002</v>
      </c>
      <c r="H11" s="1">
        <v>1</v>
      </c>
      <c r="I11" s="8">
        <f t="shared" si="1"/>
        <v>0.91666666666666663</v>
      </c>
      <c r="K11" s="20">
        <f t="shared" si="2"/>
        <v>0.54699999999999993</v>
      </c>
      <c r="L11" s="20"/>
      <c r="M11" s="20"/>
      <c r="N11" s="20">
        <f t="shared" si="3"/>
        <v>0.77</v>
      </c>
      <c r="O11" s="20"/>
      <c r="P11" s="20"/>
      <c r="Q11" s="19">
        <f t="shared" si="4"/>
        <v>28.96103896103897</v>
      </c>
    </row>
    <row r="12" spans="1:17" x14ac:dyDescent="0.35">
      <c r="A12" s="9" t="s">
        <v>10</v>
      </c>
      <c r="B12" s="1">
        <v>0.59399999999999997</v>
      </c>
      <c r="C12" s="1">
        <v>0.66600000000000004</v>
      </c>
      <c r="D12" s="1">
        <v>0.65</v>
      </c>
      <c r="E12" s="6">
        <f t="shared" si="0"/>
        <v>0.63666666666666671</v>
      </c>
      <c r="F12" s="1">
        <v>0.998</v>
      </c>
      <c r="G12" s="1">
        <v>0.72099999999999997</v>
      </c>
      <c r="H12" s="1">
        <v>1.099</v>
      </c>
      <c r="I12" s="8">
        <f t="shared" si="1"/>
        <v>0.93933333333333324</v>
      </c>
      <c r="K12" s="20">
        <f t="shared" si="2"/>
        <v>0.49000000000000005</v>
      </c>
      <c r="L12" s="20"/>
      <c r="M12" s="20"/>
      <c r="N12" s="20">
        <f t="shared" si="3"/>
        <v>0.79266666666666663</v>
      </c>
      <c r="O12" s="20"/>
      <c r="P12" s="20"/>
      <c r="Q12" s="19">
        <f t="shared" si="4"/>
        <v>38.183347350714882</v>
      </c>
    </row>
    <row r="13" spans="1:17" x14ac:dyDescent="0.35">
      <c r="A13" s="9" t="s">
        <v>11</v>
      </c>
      <c r="B13" s="1">
        <v>0.55700000000000005</v>
      </c>
      <c r="C13" s="1">
        <v>0.47599999999999998</v>
      </c>
      <c r="D13" s="1">
        <v>0.44600000000000001</v>
      </c>
      <c r="E13" s="6">
        <f t="shared" si="0"/>
        <v>0.49299999999999994</v>
      </c>
      <c r="F13" s="1">
        <v>0.68300000000000005</v>
      </c>
      <c r="G13" s="1">
        <v>0.66500000000000004</v>
      </c>
      <c r="H13" s="1">
        <v>0.72899999999999998</v>
      </c>
      <c r="I13" s="8">
        <f t="shared" si="1"/>
        <v>0.69233333333333336</v>
      </c>
      <c r="K13" s="20">
        <f t="shared" si="2"/>
        <v>0.34633333333333327</v>
      </c>
      <c r="L13" s="20"/>
      <c r="M13" s="20"/>
      <c r="N13" s="20">
        <f t="shared" si="3"/>
        <v>0.54566666666666674</v>
      </c>
      <c r="O13" s="20"/>
      <c r="P13" s="20"/>
      <c r="Q13" s="19">
        <f t="shared" si="4"/>
        <v>36.530238240684199</v>
      </c>
    </row>
    <row r="14" spans="1:17" x14ac:dyDescent="0.35">
      <c r="A14" s="9" t="s">
        <v>12</v>
      </c>
      <c r="B14" s="1">
        <v>0.23899999999999999</v>
      </c>
      <c r="C14" s="1">
        <v>0.30299999999999999</v>
      </c>
      <c r="D14" s="1">
        <v>0.376</v>
      </c>
      <c r="E14" s="6">
        <f t="shared" si="0"/>
        <v>0.30599999999999999</v>
      </c>
      <c r="F14" s="1">
        <v>0.57599999999999996</v>
      </c>
      <c r="G14" s="1">
        <v>0.752</v>
      </c>
      <c r="H14" s="1">
        <v>0.747</v>
      </c>
      <c r="I14" s="8">
        <f t="shared" si="1"/>
        <v>0.69166666666666654</v>
      </c>
      <c r="K14" s="20">
        <f t="shared" si="2"/>
        <v>0.15933333333333333</v>
      </c>
      <c r="L14" s="20"/>
      <c r="M14" s="20"/>
      <c r="N14" s="20">
        <f t="shared" si="3"/>
        <v>0.54499999999999993</v>
      </c>
      <c r="O14" s="20"/>
      <c r="P14" s="20"/>
      <c r="Q14" s="19">
        <f t="shared" si="4"/>
        <v>70.76452599388378</v>
      </c>
    </row>
    <row r="15" spans="1:17" x14ac:dyDescent="0.35">
      <c r="A15" s="9" t="s">
        <v>13</v>
      </c>
      <c r="B15" s="1">
        <v>0.17</v>
      </c>
      <c r="C15" s="1">
        <v>0.20899999999999999</v>
      </c>
      <c r="D15" s="1">
        <v>0.246</v>
      </c>
      <c r="E15" s="6">
        <f t="shared" si="0"/>
        <v>0.20833333333333334</v>
      </c>
      <c r="F15" s="1">
        <v>0.61199999999999999</v>
      </c>
      <c r="G15" s="1">
        <v>0.9</v>
      </c>
      <c r="H15" s="1">
        <v>1.272</v>
      </c>
      <c r="I15" s="8">
        <f t="shared" si="1"/>
        <v>0.92799999999999994</v>
      </c>
      <c r="K15" s="20">
        <f t="shared" si="2"/>
        <v>6.1666666666666675E-2</v>
      </c>
      <c r="L15" s="20"/>
      <c r="M15" s="20"/>
      <c r="N15" s="20">
        <f t="shared" si="3"/>
        <v>0.78133333333333321</v>
      </c>
      <c r="O15" s="20"/>
      <c r="P15" s="20"/>
      <c r="Q15" s="19">
        <f t="shared" si="4"/>
        <v>92.107508532423211</v>
      </c>
    </row>
    <row r="16" spans="1:17" x14ac:dyDescent="0.35">
      <c r="A16" s="9" t="s">
        <v>14</v>
      </c>
      <c r="B16" s="1">
        <v>0.219</v>
      </c>
      <c r="C16" s="1">
        <v>0.27800000000000002</v>
      </c>
      <c r="D16" s="1">
        <v>0.255</v>
      </c>
      <c r="E16" s="6">
        <f t="shared" si="0"/>
        <v>0.25066666666666665</v>
      </c>
      <c r="F16" s="1">
        <v>0.624</v>
      </c>
      <c r="G16" s="1">
        <v>0.97699999999999998</v>
      </c>
      <c r="H16" s="1">
        <v>1.2689999999999999</v>
      </c>
      <c r="I16" s="8">
        <f t="shared" si="1"/>
        <v>0.95666666666666667</v>
      </c>
      <c r="K16" s="20">
        <f t="shared" si="2"/>
        <v>0.10399999999999998</v>
      </c>
      <c r="L16" s="20"/>
      <c r="M16" s="20"/>
      <c r="N16" s="20">
        <f t="shared" si="3"/>
        <v>0.81</v>
      </c>
      <c r="O16" s="20"/>
      <c r="P16" s="20"/>
      <c r="Q16" s="19">
        <f t="shared" si="4"/>
        <v>87.160493827160508</v>
      </c>
    </row>
    <row r="17" spans="1:17" x14ac:dyDescent="0.35">
      <c r="A17" s="9" t="s">
        <v>15</v>
      </c>
      <c r="B17" s="1">
        <v>0.32800000000000001</v>
      </c>
      <c r="C17" s="1">
        <v>0.39400000000000002</v>
      </c>
      <c r="D17" s="1">
        <v>0.432</v>
      </c>
      <c r="E17" s="6">
        <f t="shared" si="0"/>
        <v>0.38466666666666666</v>
      </c>
      <c r="F17" s="1">
        <v>0.59299999999999997</v>
      </c>
      <c r="G17" s="1">
        <v>0.60299999999999998</v>
      </c>
      <c r="H17" s="1">
        <v>1.0920000000000001</v>
      </c>
      <c r="I17" s="8">
        <f t="shared" si="1"/>
        <v>0.76266666666666671</v>
      </c>
      <c r="K17" s="20">
        <f t="shared" si="2"/>
        <v>0.23799999999999999</v>
      </c>
      <c r="L17" s="20"/>
      <c r="M17" s="20"/>
      <c r="N17" s="20">
        <f t="shared" si="3"/>
        <v>0.6160000000000001</v>
      </c>
      <c r="O17" s="20"/>
      <c r="P17" s="20"/>
      <c r="Q17" s="19">
        <f t="shared" si="4"/>
        <v>61.363636363636374</v>
      </c>
    </row>
    <row r="18" spans="1:17" x14ac:dyDescent="0.35">
      <c r="A18" s="9" t="s">
        <v>16</v>
      </c>
      <c r="B18" s="1">
        <v>0.26300000000000001</v>
      </c>
      <c r="C18" s="1">
        <v>0.38500000000000001</v>
      </c>
      <c r="D18" s="1">
        <v>0.40899999999999997</v>
      </c>
      <c r="E18" s="6">
        <f t="shared" si="0"/>
        <v>0.35233333333333333</v>
      </c>
      <c r="F18" s="1">
        <v>0.59</v>
      </c>
      <c r="G18" s="1">
        <v>0.70099999999999996</v>
      </c>
      <c r="H18" s="1">
        <v>0.76500000000000001</v>
      </c>
      <c r="I18" s="8">
        <f t="shared" si="1"/>
        <v>0.68533333333333335</v>
      </c>
      <c r="K18" s="20">
        <f t="shared" si="2"/>
        <v>0.20566666666666666</v>
      </c>
      <c r="L18" s="20"/>
      <c r="M18" s="20"/>
      <c r="N18" s="20">
        <f t="shared" si="3"/>
        <v>0.53866666666666663</v>
      </c>
      <c r="O18" s="20"/>
      <c r="P18" s="20"/>
      <c r="Q18" s="19">
        <f t="shared" si="4"/>
        <v>61.81930693069306</v>
      </c>
    </row>
    <row r="19" spans="1:17" x14ac:dyDescent="0.35">
      <c r="A19" s="9" t="s">
        <v>17</v>
      </c>
      <c r="B19" s="1">
        <v>0.55000000000000004</v>
      </c>
      <c r="C19" s="1">
        <v>0.55300000000000005</v>
      </c>
      <c r="D19" s="1">
        <v>0.624</v>
      </c>
      <c r="E19" s="6">
        <f t="shared" si="0"/>
        <v>0.57566666666666677</v>
      </c>
      <c r="F19" s="1">
        <v>0.9</v>
      </c>
      <c r="G19" s="1">
        <v>0.84399999999999997</v>
      </c>
      <c r="H19" s="1">
        <v>1.0029999999999999</v>
      </c>
      <c r="I19" s="8">
        <f t="shared" si="1"/>
        <v>0.91566666666666663</v>
      </c>
      <c r="K19" s="20">
        <f t="shared" si="2"/>
        <v>0.4290000000000001</v>
      </c>
      <c r="L19" s="20"/>
      <c r="M19" s="20"/>
      <c r="N19" s="20">
        <f t="shared" si="3"/>
        <v>0.76899999999999991</v>
      </c>
      <c r="O19" s="20"/>
      <c r="P19" s="20"/>
      <c r="Q19" s="19">
        <f t="shared" si="4"/>
        <v>44.213263979193741</v>
      </c>
    </row>
    <row r="20" spans="1:17" x14ac:dyDescent="0.35">
      <c r="A20" s="9" t="s">
        <v>18</v>
      </c>
      <c r="B20" s="1">
        <v>0.27800000000000002</v>
      </c>
      <c r="C20" s="1">
        <v>0.221</v>
      </c>
      <c r="D20" s="1">
        <v>0.248</v>
      </c>
      <c r="E20" s="6">
        <f t="shared" si="0"/>
        <v>0.249</v>
      </c>
      <c r="F20" s="1">
        <v>0.61299999999999999</v>
      </c>
      <c r="G20" s="1">
        <v>0.87</v>
      </c>
      <c r="H20" s="1">
        <v>1.1379999999999999</v>
      </c>
      <c r="I20" s="8">
        <f t="shared" si="1"/>
        <v>0.8736666666666667</v>
      </c>
      <c r="K20" s="20">
        <f t="shared" si="2"/>
        <v>0.10233333333333333</v>
      </c>
      <c r="L20" s="20"/>
      <c r="M20" s="20"/>
      <c r="N20" s="20">
        <f t="shared" si="3"/>
        <v>0.72700000000000009</v>
      </c>
      <c r="O20" s="20"/>
      <c r="P20" s="20"/>
      <c r="Q20" s="19">
        <f t="shared" si="4"/>
        <v>85.923888124713429</v>
      </c>
    </row>
    <row r="21" spans="1:17" x14ac:dyDescent="0.35">
      <c r="A21" s="9" t="s">
        <v>19</v>
      </c>
      <c r="B21" s="1">
        <v>1.034</v>
      </c>
      <c r="C21" s="1">
        <v>1.1399999999999999</v>
      </c>
      <c r="D21" s="1">
        <v>1.2430000000000001</v>
      </c>
      <c r="E21" s="6">
        <f t="shared" si="0"/>
        <v>1.139</v>
      </c>
      <c r="F21" s="1">
        <v>3.9710000000000001</v>
      </c>
      <c r="G21" s="1">
        <v>3.5009999999999999</v>
      </c>
      <c r="H21" s="1">
        <v>3.7389999999999999</v>
      </c>
      <c r="I21" s="8">
        <f t="shared" si="1"/>
        <v>3.7369999999999997</v>
      </c>
      <c r="K21" s="20">
        <f t="shared" si="2"/>
        <v>0.99233333333333329</v>
      </c>
      <c r="L21" s="20"/>
      <c r="M21" s="20"/>
      <c r="N21" s="20">
        <f t="shared" si="3"/>
        <v>3.5903333333333332</v>
      </c>
      <c r="O21" s="20"/>
      <c r="P21" s="20"/>
      <c r="Q21" s="19">
        <f t="shared" si="4"/>
        <v>72.360969269334319</v>
      </c>
    </row>
    <row r="23" spans="1:17" x14ac:dyDescent="0.35">
      <c r="A23" s="16" t="s">
        <v>25</v>
      </c>
      <c r="B23" s="1">
        <v>0.15</v>
      </c>
      <c r="C23" s="14">
        <v>0.155</v>
      </c>
      <c r="D23" s="1">
        <v>0.13500000000000001</v>
      </c>
    </row>
    <row r="24" spans="1:17" x14ac:dyDescent="0.35">
      <c r="A24" s="15" t="s">
        <v>26</v>
      </c>
      <c r="B24" s="15">
        <f>AVERAGE(B23:D23)</f>
        <v>0.14666666666666667</v>
      </c>
    </row>
  </sheetData>
  <mergeCells count="43">
    <mergeCell ref="B1:D1"/>
    <mergeCell ref="K2:M2"/>
    <mergeCell ref="K3:M3"/>
    <mergeCell ref="K4:M4"/>
    <mergeCell ref="K5:M5"/>
    <mergeCell ref="K1:M1"/>
    <mergeCell ref="K7:M7"/>
    <mergeCell ref="K8:M8"/>
    <mergeCell ref="K9:M9"/>
    <mergeCell ref="K21:M21"/>
    <mergeCell ref="K20:M20"/>
    <mergeCell ref="K19:M19"/>
    <mergeCell ref="K18:M18"/>
    <mergeCell ref="K17:M17"/>
    <mergeCell ref="K16:M16"/>
    <mergeCell ref="K15:M15"/>
    <mergeCell ref="K6:M6"/>
    <mergeCell ref="K14:M14"/>
    <mergeCell ref="K13:M13"/>
    <mergeCell ref="K12:M12"/>
    <mergeCell ref="K11:M11"/>
    <mergeCell ref="K10:M10"/>
    <mergeCell ref="N12:P12"/>
    <mergeCell ref="N1:P1"/>
    <mergeCell ref="N2:P2"/>
    <mergeCell ref="N3:P3"/>
    <mergeCell ref="N4:P4"/>
    <mergeCell ref="N5:P5"/>
    <mergeCell ref="N6:P6"/>
    <mergeCell ref="N7:P7"/>
    <mergeCell ref="N8:P8"/>
    <mergeCell ref="N9:P9"/>
    <mergeCell ref="N10:P10"/>
    <mergeCell ref="N11:P11"/>
    <mergeCell ref="N19:P19"/>
    <mergeCell ref="N20:P20"/>
    <mergeCell ref="N21:P21"/>
    <mergeCell ref="N13:P13"/>
    <mergeCell ref="N14:P14"/>
    <mergeCell ref="N15:P15"/>
    <mergeCell ref="N16:P16"/>
    <mergeCell ref="N17:P17"/>
    <mergeCell ref="N18:P18"/>
  </mergeCells>
  <conditionalFormatting sqref="Q2:Q2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{51C0EFF8-35C1-42A2-B367-753D1E6D1709}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C0EFF8-35C1-42A2-B367-753D1E6D17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Q2:Q21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A440-99ED-47B3-A779-2E92390B030D}">
  <dimension ref="A1:Q24"/>
  <sheetViews>
    <sheetView zoomScale="81" zoomScaleNormal="81" workbookViewId="0">
      <selection activeCell="Q2" sqref="Q2:Q21"/>
    </sheetView>
  </sheetViews>
  <sheetFormatPr defaultRowHeight="14.5" x14ac:dyDescent="0.35"/>
  <cols>
    <col min="1" max="1" width="12.90625" customWidth="1"/>
    <col min="5" max="5" width="10.81640625" customWidth="1"/>
    <col min="9" max="9" width="10.26953125" customWidth="1"/>
    <col min="17" max="17" width="11.7265625" customWidth="1"/>
  </cols>
  <sheetData>
    <row r="1" spans="1:17" x14ac:dyDescent="0.35">
      <c r="B1" s="2" t="s">
        <v>23</v>
      </c>
      <c r="C1" s="2"/>
      <c r="D1" s="2"/>
      <c r="E1" s="1" t="s">
        <v>22</v>
      </c>
      <c r="F1" s="3" t="s">
        <v>21</v>
      </c>
      <c r="G1" s="4"/>
      <c r="H1" s="5"/>
      <c r="I1" s="1" t="s">
        <v>22</v>
      </c>
      <c r="K1" s="24" t="s">
        <v>27</v>
      </c>
      <c r="L1" s="25"/>
      <c r="M1" s="26"/>
      <c r="N1" s="21" t="s">
        <v>28</v>
      </c>
      <c r="O1" s="22"/>
      <c r="P1" s="23"/>
      <c r="Q1" s="15" t="s">
        <v>29</v>
      </c>
    </row>
    <row r="2" spans="1:17" x14ac:dyDescent="0.35">
      <c r="A2" s="9" t="s">
        <v>0</v>
      </c>
      <c r="B2" s="1">
        <v>0.14899999999999999</v>
      </c>
      <c r="C2" s="1">
        <v>0.217</v>
      </c>
      <c r="D2" s="1">
        <v>0.34799999999999998</v>
      </c>
      <c r="E2" s="6">
        <f>AVERAGE(B2:D2)</f>
        <v>0.23799999999999999</v>
      </c>
      <c r="F2" s="1">
        <v>1.43</v>
      </c>
      <c r="G2" s="1">
        <v>1.6819999999999999</v>
      </c>
      <c r="H2" s="7">
        <v>1.609</v>
      </c>
      <c r="I2" s="8">
        <f>AVERAGE(F2:H2)</f>
        <v>1.5736666666666668</v>
      </c>
      <c r="K2" s="20">
        <f>E2-B$24</f>
        <v>9.099999999999997E-2</v>
      </c>
      <c r="L2" s="20"/>
      <c r="M2" s="20"/>
      <c r="N2" s="20">
        <f>I2-B$24</f>
        <v>1.4266666666666667</v>
      </c>
      <c r="O2" s="20"/>
      <c r="P2" s="20"/>
      <c r="Q2" s="17">
        <f>((N2-K2)/N2)*100</f>
        <v>93.621495327102807</v>
      </c>
    </row>
    <row r="3" spans="1:17" x14ac:dyDescent="0.35">
      <c r="A3" s="9" t="s">
        <v>1</v>
      </c>
      <c r="B3" s="1">
        <v>0.59699999999999998</v>
      </c>
      <c r="C3" s="1">
        <v>0.48</v>
      </c>
      <c r="D3" s="1">
        <v>0.54100000000000004</v>
      </c>
      <c r="E3" s="6">
        <f t="shared" ref="E3:E21" si="0">AVERAGE(B3:D3)</f>
        <v>0.53933333333333333</v>
      </c>
      <c r="F3" s="1">
        <v>0.78</v>
      </c>
      <c r="G3" s="1">
        <v>0.91100000000000003</v>
      </c>
      <c r="H3" s="1">
        <v>0.72599999999999998</v>
      </c>
      <c r="I3" s="8">
        <f t="shared" ref="I3:I21" si="1">AVERAGE(F3:H3)</f>
        <v>0.80566666666666664</v>
      </c>
      <c r="K3" s="20">
        <f t="shared" ref="K3:K21" si="2">E3-B$24</f>
        <v>0.39233333333333331</v>
      </c>
      <c r="L3" s="20"/>
      <c r="M3" s="20"/>
      <c r="N3" s="20">
        <f t="shared" ref="N3:N21" si="3">I3-B$24</f>
        <v>0.65866666666666662</v>
      </c>
      <c r="O3" s="20"/>
      <c r="P3" s="20"/>
      <c r="Q3" s="17">
        <f t="shared" ref="Q3:Q21" si="4">((N3-K3)/N3)*100</f>
        <v>40.435222672064775</v>
      </c>
    </row>
    <row r="4" spans="1:17" x14ac:dyDescent="0.35">
      <c r="A4" s="9" t="s">
        <v>2</v>
      </c>
      <c r="B4" s="1">
        <v>0.78500000000000003</v>
      </c>
      <c r="C4" s="1">
        <v>0.65500000000000003</v>
      </c>
      <c r="D4" s="1">
        <v>0.75600000000000001</v>
      </c>
      <c r="E4" s="6">
        <f t="shared" si="0"/>
        <v>0.73199999999999987</v>
      </c>
      <c r="F4" s="1">
        <v>1.073</v>
      </c>
      <c r="G4" s="1">
        <v>1.196</v>
      </c>
      <c r="H4" s="1">
        <v>1.4550000000000001</v>
      </c>
      <c r="I4" s="8">
        <f t="shared" si="1"/>
        <v>1.2413333333333334</v>
      </c>
      <c r="K4" s="20">
        <f t="shared" si="2"/>
        <v>0.58499999999999985</v>
      </c>
      <c r="L4" s="20"/>
      <c r="M4" s="20"/>
      <c r="N4" s="20">
        <f t="shared" si="3"/>
        <v>1.0943333333333334</v>
      </c>
      <c r="O4" s="20"/>
      <c r="P4" s="20"/>
      <c r="Q4" s="17">
        <f t="shared" si="4"/>
        <v>46.542796222966814</v>
      </c>
    </row>
    <row r="5" spans="1:17" x14ac:dyDescent="0.35">
      <c r="A5" s="9" t="s">
        <v>3</v>
      </c>
      <c r="B5" s="1">
        <v>0.39100000000000001</v>
      </c>
      <c r="C5" s="1">
        <v>0.434</v>
      </c>
      <c r="D5" s="1">
        <v>0.53800000000000003</v>
      </c>
      <c r="E5" s="6">
        <f t="shared" si="0"/>
        <v>0.45433333333333331</v>
      </c>
      <c r="F5" s="1">
        <v>3.2639999999999998</v>
      </c>
      <c r="G5" s="1">
        <v>2.8250000000000002</v>
      </c>
      <c r="H5" s="1">
        <v>2.3519999999999999</v>
      </c>
      <c r="I5" s="8">
        <f t="shared" si="1"/>
        <v>2.8136666666666668</v>
      </c>
      <c r="K5" s="20">
        <f t="shared" si="2"/>
        <v>0.30733333333333329</v>
      </c>
      <c r="L5" s="20"/>
      <c r="M5" s="20"/>
      <c r="N5" s="20">
        <f t="shared" si="3"/>
        <v>2.666666666666667</v>
      </c>
      <c r="O5" s="20"/>
      <c r="P5" s="20"/>
      <c r="Q5" s="17">
        <f t="shared" si="4"/>
        <v>88.475000000000009</v>
      </c>
    </row>
    <row r="6" spans="1:17" x14ac:dyDescent="0.35">
      <c r="A6" s="9" t="s">
        <v>4</v>
      </c>
      <c r="B6" s="1">
        <v>0.20200000000000001</v>
      </c>
      <c r="C6" s="1">
        <v>0.36699999999999999</v>
      </c>
      <c r="D6" s="1">
        <v>0.23</v>
      </c>
      <c r="E6" s="6">
        <f t="shared" si="0"/>
        <v>0.26633333333333331</v>
      </c>
      <c r="F6" s="1">
        <v>0.875</v>
      </c>
      <c r="G6" s="1">
        <v>1.095</v>
      </c>
      <c r="H6" s="1">
        <v>1.022</v>
      </c>
      <c r="I6" s="8">
        <f t="shared" si="1"/>
        <v>0.99733333333333329</v>
      </c>
      <c r="K6" s="20">
        <f t="shared" si="2"/>
        <v>0.11933333333333329</v>
      </c>
      <c r="L6" s="20"/>
      <c r="M6" s="20"/>
      <c r="N6" s="20">
        <f t="shared" si="3"/>
        <v>0.85033333333333327</v>
      </c>
      <c r="O6" s="20"/>
      <c r="P6" s="20"/>
      <c r="Q6" s="17">
        <f t="shared" si="4"/>
        <v>85.966287730301843</v>
      </c>
    </row>
    <row r="7" spans="1:17" x14ac:dyDescent="0.35">
      <c r="A7" s="9" t="s">
        <v>5</v>
      </c>
      <c r="B7" s="1">
        <v>0.27400000000000002</v>
      </c>
      <c r="C7" s="1">
        <v>0.20499999999999999</v>
      </c>
      <c r="D7" s="1">
        <v>0.42499999999999999</v>
      </c>
      <c r="E7" s="6">
        <f t="shared" si="0"/>
        <v>0.30133333333333329</v>
      </c>
      <c r="F7" s="1">
        <v>2.38</v>
      </c>
      <c r="G7" s="1">
        <v>1.5</v>
      </c>
      <c r="H7" s="1">
        <v>1.9830000000000001</v>
      </c>
      <c r="I7" s="8">
        <f t="shared" si="1"/>
        <v>1.9543333333333333</v>
      </c>
      <c r="K7" s="20">
        <f t="shared" si="2"/>
        <v>0.15433333333333327</v>
      </c>
      <c r="L7" s="20"/>
      <c r="M7" s="20"/>
      <c r="N7" s="20">
        <f t="shared" si="3"/>
        <v>1.8073333333333332</v>
      </c>
      <c r="O7" s="20"/>
      <c r="P7" s="20"/>
      <c r="Q7" s="17">
        <f t="shared" si="4"/>
        <v>91.460715603098492</v>
      </c>
    </row>
    <row r="8" spans="1:17" x14ac:dyDescent="0.35">
      <c r="A8" s="9" t="s">
        <v>6</v>
      </c>
      <c r="B8" s="1">
        <v>0.50700000000000001</v>
      </c>
      <c r="C8" s="1">
        <v>0.64</v>
      </c>
      <c r="D8" s="1">
        <v>0.67</v>
      </c>
      <c r="E8" s="6">
        <f t="shared" si="0"/>
        <v>0.60566666666666669</v>
      </c>
      <c r="F8" s="1">
        <v>1.2749999999999999</v>
      </c>
      <c r="G8" s="1">
        <v>0.98899999999999999</v>
      </c>
      <c r="H8" s="1">
        <v>1.0660000000000001</v>
      </c>
      <c r="I8" s="8">
        <f t="shared" si="1"/>
        <v>1.1100000000000001</v>
      </c>
      <c r="K8" s="20">
        <f t="shared" si="2"/>
        <v>0.45866666666666667</v>
      </c>
      <c r="L8" s="20"/>
      <c r="M8" s="20"/>
      <c r="N8" s="20">
        <f t="shared" si="3"/>
        <v>0.96300000000000008</v>
      </c>
      <c r="O8" s="20"/>
      <c r="P8" s="20"/>
      <c r="Q8" s="17">
        <f t="shared" si="4"/>
        <v>52.371062651436482</v>
      </c>
    </row>
    <row r="9" spans="1:17" x14ac:dyDescent="0.35">
      <c r="A9" s="9" t="s">
        <v>7</v>
      </c>
      <c r="B9" s="1">
        <v>0.32600000000000001</v>
      </c>
      <c r="C9" s="1">
        <v>0.58199999999999996</v>
      </c>
      <c r="D9" s="1">
        <v>0.46</v>
      </c>
      <c r="E9" s="6">
        <f t="shared" si="0"/>
        <v>0.45599999999999996</v>
      </c>
      <c r="F9" s="1">
        <v>0.68</v>
      </c>
      <c r="G9" s="1">
        <v>1.0920000000000001</v>
      </c>
      <c r="H9" s="1">
        <v>1.2669999999999999</v>
      </c>
      <c r="I9" s="8">
        <f t="shared" si="1"/>
        <v>1.0130000000000001</v>
      </c>
      <c r="K9" s="20">
        <f t="shared" si="2"/>
        <v>0.30899999999999994</v>
      </c>
      <c r="L9" s="20"/>
      <c r="M9" s="20"/>
      <c r="N9" s="20">
        <f t="shared" si="3"/>
        <v>0.8660000000000001</v>
      </c>
      <c r="O9" s="20"/>
      <c r="P9" s="20"/>
      <c r="Q9" s="17">
        <f t="shared" si="4"/>
        <v>64.318706697459589</v>
      </c>
    </row>
    <row r="10" spans="1:17" x14ac:dyDescent="0.35">
      <c r="A10" s="9" t="s">
        <v>8</v>
      </c>
      <c r="B10" s="1">
        <v>0.17499999999999999</v>
      </c>
      <c r="C10" s="1">
        <v>0.45800000000000002</v>
      </c>
      <c r="D10" s="1">
        <v>0.191</v>
      </c>
      <c r="E10" s="6">
        <f t="shared" si="0"/>
        <v>0.27466666666666667</v>
      </c>
      <c r="F10" s="1">
        <v>0.55500000000000005</v>
      </c>
      <c r="G10" s="1">
        <v>0.56299999999999994</v>
      </c>
      <c r="H10" s="1">
        <v>0.64800000000000002</v>
      </c>
      <c r="I10" s="8">
        <f t="shared" si="1"/>
        <v>0.58866666666666667</v>
      </c>
      <c r="K10" s="20">
        <f t="shared" si="2"/>
        <v>0.12766666666666665</v>
      </c>
      <c r="L10" s="20"/>
      <c r="M10" s="20"/>
      <c r="N10" s="20">
        <f t="shared" si="3"/>
        <v>0.44166666666666665</v>
      </c>
      <c r="O10" s="20"/>
      <c r="P10" s="20"/>
      <c r="Q10" s="17">
        <f t="shared" si="4"/>
        <v>71.094339622641513</v>
      </c>
    </row>
    <row r="11" spans="1:17" x14ac:dyDescent="0.35">
      <c r="A11" s="9" t="s">
        <v>9</v>
      </c>
      <c r="B11" s="1">
        <v>0.22900000000000001</v>
      </c>
      <c r="C11" s="1">
        <v>0.23300000000000001</v>
      </c>
      <c r="D11" s="1">
        <v>0.42199999999999999</v>
      </c>
      <c r="E11" s="6">
        <f t="shared" si="0"/>
        <v>0.29466666666666669</v>
      </c>
      <c r="F11" s="1">
        <v>0.46100000000000002</v>
      </c>
      <c r="G11" s="1">
        <v>0.41199999999999998</v>
      </c>
      <c r="H11" s="1">
        <v>0.61199999999999999</v>
      </c>
      <c r="I11" s="8">
        <f t="shared" si="1"/>
        <v>0.49499999999999994</v>
      </c>
      <c r="K11" s="20">
        <f t="shared" si="2"/>
        <v>0.14766666666666667</v>
      </c>
      <c r="L11" s="20"/>
      <c r="M11" s="20"/>
      <c r="N11" s="20">
        <f t="shared" si="3"/>
        <v>0.34799999999999992</v>
      </c>
      <c r="O11" s="20"/>
      <c r="P11" s="20"/>
      <c r="Q11" s="17">
        <f t="shared" si="4"/>
        <v>57.567049808429104</v>
      </c>
    </row>
    <row r="12" spans="1:17" x14ac:dyDescent="0.35">
      <c r="A12" s="9" t="s">
        <v>10</v>
      </c>
      <c r="B12" s="1">
        <v>0.33</v>
      </c>
      <c r="C12" s="1">
        <v>0.252</v>
      </c>
      <c r="D12" s="1">
        <v>0.318</v>
      </c>
      <c r="E12" s="6">
        <f t="shared" si="0"/>
        <v>0.30000000000000004</v>
      </c>
      <c r="F12" s="1">
        <v>0.65</v>
      </c>
      <c r="G12" s="1">
        <v>0.745</v>
      </c>
      <c r="H12" s="1">
        <v>0.77800000000000002</v>
      </c>
      <c r="I12" s="8">
        <f t="shared" si="1"/>
        <v>0.72433333333333338</v>
      </c>
      <c r="K12" s="20">
        <f t="shared" si="2"/>
        <v>0.15300000000000002</v>
      </c>
      <c r="L12" s="20"/>
      <c r="M12" s="20"/>
      <c r="N12" s="20">
        <f t="shared" si="3"/>
        <v>0.57733333333333337</v>
      </c>
      <c r="O12" s="20"/>
      <c r="P12" s="20"/>
      <c r="Q12" s="17">
        <f t="shared" si="4"/>
        <v>73.498845265588912</v>
      </c>
    </row>
    <row r="13" spans="1:17" x14ac:dyDescent="0.35">
      <c r="A13" s="9" t="s">
        <v>11</v>
      </c>
      <c r="B13" s="1">
        <v>0.16300000000000001</v>
      </c>
      <c r="C13" s="1">
        <v>0.158</v>
      </c>
      <c r="D13" s="1">
        <v>0.15</v>
      </c>
      <c r="E13" s="6">
        <f t="shared" si="0"/>
        <v>0.157</v>
      </c>
      <c r="F13" s="1">
        <v>0.73299999999999998</v>
      </c>
      <c r="G13" s="1">
        <v>0.69499999999999995</v>
      </c>
      <c r="H13" s="1">
        <v>0.74</v>
      </c>
      <c r="I13" s="8">
        <f t="shared" si="1"/>
        <v>0.72266666666666668</v>
      </c>
      <c r="K13" s="20">
        <f t="shared" si="2"/>
        <v>9.9999999999999811E-3</v>
      </c>
      <c r="L13" s="20"/>
      <c r="M13" s="20"/>
      <c r="N13" s="20">
        <f t="shared" si="3"/>
        <v>0.57566666666666666</v>
      </c>
      <c r="O13" s="20"/>
      <c r="P13" s="20"/>
      <c r="Q13" s="17">
        <f t="shared" si="4"/>
        <v>98.262883613202078</v>
      </c>
    </row>
    <row r="14" spans="1:17" x14ac:dyDescent="0.35">
      <c r="A14" s="9" t="s">
        <v>12</v>
      </c>
      <c r="B14" s="1">
        <v>0.25600000000000001</v>
      </c>
      <c r="C14" s="1">
        <v>0.28799999999999998</v>
      </c>
      <c r="D14" s="1">
        <v>0.29899999999999999</v>
      </c>
      <c r="E14" s="6">
        <f t="shared" si="0"/>
        <v>0.28099999999999997</v>
      </c>
      <c r="F14" s="1">
        <v>0.67100000000000004</v>
      </c>
      <c r="G14" s="1">
        <v>0.68600000000000005</v>
      </c>
      <c r="H14" s="1">
        <v>0.67200000000000004</v>
      </c>
      <c r="I14" s="8">
        <f t="shared" si="1"/>
        <v>0.67633333333333345</v>
      </c>
      <c r="K14" s="20">
        <f t="shared" si="2"/>
        <v>0.13399999999999995</v>
      </c>
      <c r="L14" s="20"/>
      <c r="M14" s="20"/>
      <c r="N14" s="20">
        <f t="shared" si="3"/>
        <v>0.52933333333333343</v>
      </c>
      <c r="O14" s="20"/>
      <c r="P14" s="20"/>
      <c r="Q14" s="17">
        <f t="shared" si="4"/>
        <v>74.685138539042839</v>
      </c>
    </row>
    <row r="15" spans="1:17" x14ac:dyDescent="0.35">
      <c r="A15" s="9" t="s">
        <v>13</v>
      </c>
      <c r="B15" s="1">
        <v>0.159</v>
      </c>
      <c r="C15" s="1">
        <v>0.15</v>
      </c>
      <c r="D15" s="1">
        <v>0.215</v>
      </c>
      <c r="E15" s="6">
        <f t="shared" si="0"/>
        <v>0.17466666666666666</v>
      </c>
      <c r="F15" s="1">
        <v>1.369</v>
      </c>
      <c r="G15" s="1">
        <v>1.486</v>
      </c>
      <c r="H15" s="1">
        <v>1.228</v>
      </c>
      <c r="I15" s="8">
        <f t="shared" si="1"/>
        <v>1.361</v>
      </c>
      <c r="K15" s="20">
        <f t="shared" si="2"/>
        <v>2.7666666666666645E-2</v>
      </c>
      <c r="L15" s="20"/>
      <c r="M15" s="20"/>
      <c r="N15" s="20">
        <f t="shared" si="3"/>
        <v>1.214</v>
      </c>
      <c r="O15" s="20"/>
      <c r="P15" s="20"/>
      <c r="Q15" s="17">
        <f t="shared" si="4"/>
        <v>97.721032399780341</v>
      </c>
    </row>
    <row r="16" spans="1:17" x14ac:dyDescent="0.35">
      <c r="A16" s="9" t="s">
        <v>14</v>
      </c>
      <c r="B16" s="1">
        <v>0.216</v>
      </c>
      <c r="C16" s="1">
        <v>0.16500000000000001</v>
      </c>
      <c r="D16" s="1">
        <v>0.159</v>
      </c>
      <c r="E16" s="6">
        <f t="shared" si="0"/>
        <v>0.18000000000000002</v>
      </c>
      <c r="F16" s="1">
        <v>1.64</v>
      </c>
      <c r="G16" s="1">
        <v>1.4259999999999999</v>
      </c>
      <c r="H16" s="1">
        <v>1.393</v>
      </c>
      <c r="I16" s="8">
        <f t="shared" si="1"/>
        <v>1.4863333333333333</v>
      </c>
      <c r="K16" s="20">
        <f t="shared" si="2"/>
        <v>3.3000000000000002E-2</v>
      </c>
      <c r="L16" s="20"/>
      <c r="M16" s="20"/>
      <c r="N16" s="20">
        <f t="shared" si="3"/>
        <v>1.3393333333333333</v>
      </c>
      <c r="O16" s="20"/>
      <c r="P16" s="20"/>
      <c r="Q16" s="17">
        <f t="shared" si="4"/>
        <v>97.536087605774028</v>
      </c>
    </row>
    <row r="17" spans="1:17" x14ac:dyDescent="0.35">
      <c r="A17" s="9" t="s">
        <v>15</v>
      </c>
      <c r="B17" s="1">
        <v>0.42</v>
      </c>
      <c r="C17" s="1">
        <v>0.437</v>
      </c>
      <c r="D17" s="1">
        <v>0.495</v>
      </c>
      <c r="E17" s="6">
        <f t="shared" si="0"/>
        <v>0.4506666666666666</v>
      </c>
      <c r="F17" s="1">
        <v>0.88800000000000001</v>
      </c>
      <c r="G17" s="1">
        <v>1.1120000000000001</v>
      </c>
      <c r="H17" s="1">
        <v>0.93700000000000006</v>
      </c>
      <c r="I17" s="8">
        <f t="shared" si="1"/>
        <v>0.97900000000000009</v>
      </c>
      <c r="K17" s="20">
        <f t="shared" si="2"/>
        <v>0.30366666666666658</v>
      </c>
      <c r="L17" s="20"/>
      <c r="M17" s="20"/>
      <c r="N17" s="20">
        <f t="shared" si="3"/>
        <v>0.83200000000000007</v>
      </c>
      <c r="O17" s="20"/>
      <c r="P17" s="20"/>
      <c r="Q17" s="17">
        <f t="shared" si="4"/>
        <v>63.501602564102591</v>
      </c>
    </row>
    <row r="18" spans="1:17" x14ac:dyDescent="0.35">
      <c r="A18" s="9" t="s">
        <v>16</v>
      </c>
      <c r="B18" s="1">
        <v>0.44</v>
      </c>
      <c r="C18" s="1">
        <v>0.33700000000000002</v>
      </c>
      <c r="D18" s="1">
        <v>0.31</v>
      </c>
      <c r="E18" s="6">
        <f t="shared" si="0"/>
        <v>0.36233333333333334</v>
      </c>
      <c r="F18" s="1">
        <v>0.64600000000000002</v>
      </c>
      <c r="G18" s="1">
        <v>0.65300000000000002</v>
      </c>
      <c r="H18" s="1">
        <v>0.90600000000000003</v>
      </c>
      <c r="I18" s="8">
        <f t="shared" si="1"/>
        <v>0.73499999999999999</v>
      </c>
      <c r="K18" s="20">
        <f t="shared" si="2"/>
        <v>0.21533333333333332</v>
      </c>
      <c r="L18" s="20"/>
      <c r="M18" s="20"/>
      <c r="N18" s="20">
        <f t="shared" si="3"/>
        <v>0.58799999999999997</v>
      </c>
      <c r="O18" s="20"/>
      <c r="P18" s="20"/>
      <c r="Q18" s="17">
        <f t="shared" si="4"/>
        <v>63.378684807256235</v>
      </c>
    </row>
    <row r="19" spans="1:17" x14ac:dyDescent="0.35">
      <c r="A19" s="9" t="s">
        <v>17</v>
      </c>
      <c r="B19" s="1">
        <v>0.29399999999999998</v>
      </c>
      <c r="C19" s="1">
        <v>0.42499999999999999</v>
      </c>
      <c r="D19" s="1">
        <v>0.19600000000000001</v>
      </c>
      <c r="E19" s="6">
        <f t="shared" si="0"/>
        <v>0.30499999999999999</v>
      </c>
      <c r="F19" s="1">
        <v>0.63200000000000001</v>
      </c>
      <c r="G19" s="1">
        <v>0.63</v>
      </c>
      <c r="H19" s="1">
        <v>0.84</v>
      </c>
      <c r="I19" s="8">
        <f t="shared" si="1"/>
        <v>0.70066666666666666</v>
      </c>
      <c r="K19" s="20">
        <f t="shared" si="2"/>
        <v>0.15799999999999997</v>
      </c>
      <c r="L19" s="20"/>
      <c r="M19" s="20"/>
      <c r="N19" s="20">
        <f t="shared" si="3"/>
        <v>0.55366666666666664</v>
      </c>
      <c r="O19" s="20"/>
      <c r="P19" s="20"/>
      <c r="Q19" s="17">
        <f t="shared" si="4"/>
        <v>71.462974111980742</v>
      </c>
    </row>
    <row r="20" spans="1:17" x14ac:dyDescent="0.35">
      <c r="A20" s="9" t="s">
        <v>18</v>
      </c>
      <c r="B20" s="1">
        <v>0.26100000000000001</v>
      </c>
      <c r="C20" s="1">
        <v>0.14499999999999999</v>
      </c>
      <c r="D20" s="1">
        <v>0.23499999999999999</v>
      </c>
      <c r="E20" s="6">
        <f t="shared" si="0"/>
        <v>0.21366666666666667</v>
      </c>
      <c r="F20" s="1">
        <v>0.83499999999999996</v>
      </c>
      <c r="G20" s="1">
        <v>0.65400000000000003</v>
      </c>
      <c r="H20" s="1">
        <v>0.72099999999999997</v>
      </c>
      <c r="I20" s="8">
        <f t="shared" si="1"/>
        <v>0.73666666666666669</v>
      </c>
      <c r="K20" s="20">
        <f t="shared" si="2"/>
        <v>6.6666666666666652E-2</v>
      </c>
      <c r="L20" s="20"/>
      <c r="M20" s="20"/>
      <c r="N20" s="20">
        <f t="shared" si="3"/>
        <v>0.58966666666666667</v>
      </c>
      <c r="O20" s="20"/>
      <c r="P20" s="20"/>
      <c r="Q20" s="17">
        <f t="shared" si="4"/>
        <v>88.694177501413236</v>
      </c>
    </row>
    <row r="21" spans="1:17" x14ac:dyDescent="0.35">
      <c r="A21" s="9" t="s">
        <v>19</v>
      </c>
      <c r="B21" s="1">
        <v>0.48599999999999999</v>
      </c>
      <c r="C21" s="1">
        <v>0.47699999999999998</v>
      </c>
      <c r="D21" s="1">
        <v>0.47399999999999998</v>
      </c>
      <c r="E21" s="6">
        <f t="shared" si="0"/>
        <v>0.47899999999999993</v>
      </c>
      <c r="F21" s="1">
        <v>3.5910000000000002</v>
      </c>
      <c r="G21" s="1">
        <v>3.601</v>
      </c>
      <c r="H21" s="1">
        <v>2.8919999999999999</v>
      </c>
      <c r="I21" s="8">
        <f t="shared" si="1"/>
        <v>3.3613333333333331</v>
      </c>
      <c r="K21" s="20">
        <f t="shared" si="2"/>
        <v>0.33199999999999991</v>
      </c>
      <c r="L21" s="20"/>
      <c r="M21" s="20"/>
      <c r="N21" s="20">
        <f t="shared" si="3"/>
        <v>3.2143333333333333</v>
      </c>
      <c r="O21" s="20"/>
      <c r="P21" s="20"/>
      <c r="Q21" s="17">
        <f t="shared" si="4"/>
        <v>89.671264129420308</v>
      </c>
    </row>
    <row r="23" spans="1:17" x14ac:dyDescent="0.35">
      <c r="A23" s="16" t="s">
        <v>25</v>
      </c>
      <c r="B23" s="1">
        <v>0.14000000000000001</v>
      </c>
      <c r="C23" s="14">
        <v>0.156</v>
      </c>
      <c r="D23" s="1">
        <v>0.14499999999999999</v>
      </c>
    </row>
    <row r="24" spans="1:17" x14ac:dyDescent="0.35">
      <c r="A24" s="15" t="s">
        <v>26</v>
      </c>
      <c r="B24" s="15">
        <f>AVERAGE(B23:D23)</f>
        <v>0.14700000000000002</v>
      </c>
    </row>
  </sheetData>
  <mergeCells count="42">
    <mergeCell ref="K1:M1"/>
    <mergeCell ref="N1:P1"/>
    <mergeCell ref="K2:M2"/>
    <mergeCell ref="N2:P2"/>
    <mergeCell ref="K3:M3"/>
    <mergeCell ref="N3:P3"/>
    <mergeCell ref="K4:M4"/>
    <mergeCell ref="N4:P4"/>
    <mergeCell ref="K5:M5"/>
    <mergeCell ref="N5:P5"/>
    <mergeCell ref="K6:M6"/>
    <mergeCell ref="N6:P6"/>
    <mergeCell ref="K7:M7"/>
    <mergeCell ref="N7:P7"/>
    <mergeCell ref="K8:M8"/>
    <mergeCell ref="N8:P8"/>
    <mergeCell ref="K9:M9"/>
    <mergeCell ref="N9:P9"/>
    <mergeCell ref="K10:M10"/>
    <mergeCell ref="N10:P10"/>
    <mergeCell ref="K11:M11"/>
    <mergeCell ref="N11:P11"/>
    <mergeCell ref="K12:M12"/>
    <mergeCell ref="N12:P12"/>
    <mergeCell ref="K13:M13"/>
    <mergeCell ref="N13:P13"/>
    <mergeCell ref="K14:M14"/>
    <mergeCell ref="N14:P14"/>
    <mergeCell ref="K15:M15"/>
    <mergeCell ref="N15:P15"/>
    <mergeCell ref="K16:M16"/>
    <mergeCell ref="N16:P16"/>
    <mergeCell ref="K17:M17"/>
    <mergeCell ref="N17:P17"/>
    <mergeCell ref="K18:M18"/>
    <mergeCell ref="N18:P18"/>
    <mergeCell ref="K19:M19"/>
    <mergeCell ref="N19:P19"/>
    <mergeCell ref="K20:M20"/>
    <mergeCell ref="N20:P20"/>
    <mergeCell ref="K21:M21"/>
    <mergeCell ref="N21:P21"/>
  </mergeCells>
  <conditionalFormatting sqref="Q2:Q2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{01A48E50-7E41-45C2-AB3D-276A66C21D0F}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A48E50-7E41-45C2-AB3D-276A66C21D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Q2:Q21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C006F-CB71-49F9-BE42-A586F025C63B}">
  <dimension ref="A1:Q24"/>
  <sheetViews>
    <sheetView zoomScale="84" zoomScaleNormal="84" workbookViewId="0">
      <selection activeCell="S10" sqref="S10"/>
    </sheetView>
  </sheetViews>
  <sheetFormatPr defaultRowHeight="14.5" x14ac:dyDescent="0.35"/>
  <cols>
    <col min="1" max="1" width="13.36328125" customWidth="1"/>
    <col min="5" max="5" width="10.81640625" customWidth="1"/>
    <col min="9" max="9" width="10.7265625" customWidth="1"/>
    <col min="17" max="17" width="11.6328125" customWidth="1"/>
  </cols>
  <sheetData>
    <row r="1" spans="1:17" x14ac:dyDescent="0.35">
      <c r="B1" s="2" t="s">
        <v>24</v>
      </c>
      <c r="C1" s="2"/>
      <c r="D1" s="2"/>
      <c r="E1" s="1" t="s">
        <v>22</v>
      </c>
      <c r="F1" s="3" t="s">
        <v>21</v>
      </c>
      <c r="G1" s="4"/>
      <c r="H1" s="5"/>
      <c r="I1" s="1" t="s">
        <v>22</v>
      </c>
      <c r="K1" s="24" t="s">
        <v>27</v>
      </c>
      <c r="L1" s="25"/>
      <c r="M1" s="26"/>
      <c r="N1" s="21" t="s">
        <v>28</v>
      </c>
      <c r="O1" s="22"/>
      <c r="P1" s="23"/>
      <c r="Q1" s="15" t="s">
        <v>29</v>
      </c>
    </row>
    <row r="2" spans="1:17" x14ac:dyDescent="0.35">
      <c r="A2" s="9" t="s">
        <v>0</v>
      </c>
      <c r="B2" s="1">
        <v>0.193</v>
      </c>
      <c r="C2" s="1">
        <v>0.22500000000000001</v>
      </c>
      <c r="D2" s="1">
        <v>0.23300000000000001</v>
      </c>
      <c r="E2" s="6">
        <f>AVERAGE(B2:D2)</f>
        <v>0.217</v>
      </c>
      <c r="F2" s="1">
        <v>1.0660000000000001</v>
      </c>
      <c r="G2" s="1">
        <v>0.79100000000000004</v>
      </c>
      <c r="H2" s="7">
        <v>1.3839999999999999</v>
      </c>
      <c r="I2" s="8">
        <f>AVERAGE(F2:H2)</f>
        <v>1.0803333333333334</v>
      </c>
      <c r="K2" s="20">
        <f>E2-B$24</f>
        <v>7.1000000000000008E-2</v>
      </c>
      <c r="L2" s="20"/>
      <c r="M2" s="20"/>
      <c r="N2" s="20">
        <f>I2-B$24</f>
        <v>0.93433333333333335</v>
      </c>
      <c r="O2" s="20"/>
      <c r="P2" s="20"/>
      <c r="Q2" s="19">
        <f>((N2-K2)/N2)*100</f>
        <v>92.400998929718142</v>
      </c>
    </row>
    <row r="3" spans="1:17" x14ac:dyDescent="0.35">
      <c r="A3" s="9" t="s">
        <v>1</v>
      </c>
      <c r="B3" s="1">
        <v>0.27200000000000002</v>
      </c>
      <c r="C3" s="1">
        <v>0.184</v>
      </c>
      <c r="D3" s="1">
        <v>0.154</v>
      </c>
      <c r="E3" s="6">
        <f t="shared" ref="E3:E20" si="0">AVERAGE(B3:D3)</f>
        <v>0.20333333333333334</v>
      </c>
      <c r="F3" s="1">
        <v>0.53100000000000003</v>
      </c>
      <c r="G3" s="1">
        <v>0.36299999999999999</v>
      </c>
      <c r="H3" s="1">
        <v>0.65800000000000003</v>
      </c>
      <c r="I3" s="8">
        <f t="shared" ref="I3:I21" si="1">AVERAGE(F3:H3)</f>
        <v>0.51733333333333331</v>
      </c>
      <c r="K3" s="20">
        <f t="shared" ref="K3:K21" si="2">E3-B$24</f>
        <v>5.7333333333333347E-2</v>
      </c>
      <c r="L3" s="20"/>
      <c r="M3" s="20"/>
      <c r="N3" s="20">
        <f t="shared" ref="N3:N21" si="3">I3-B$24</f>
        <v>0.37133333333333329</v>
      </c>
      <c r="O3" s="20"/>
      <c r="P3" s="20"/>
      <c r="Q3" s="19">
        <f t="shared" ref="Q3:Q21" si="4">((N3-K3)/N3)*100</f>
        <v>84.560143626570905</v>
      </c>
    </row>
    <row r="4" spans="1:17" x14ac:dyDescent="0.35">
      <c r="A4" s="9" t="s">
        <v>2</v>
      </c>
      <c r="B4" s="1">
        <v>0.251</v>
      </c>
      <c r="C4" s="1">
        <v>0.39500000000000002</v>
      </c>
      <c r="D4" s="1">
        <v>0.24299999999999999</v>
      </c>
      <c r="E4" s="6">
        <f t="shared" si="0"/>
        <v>0.29633333333333334</v>
      </c>
      <c r="F4" s="1">
        <v>1.1319999999999999</v>
      </c>
      <c r="G4" s="1">
        <v>0.97499999999999998</v>
      </c>
      <c r="H4" s="1">
        <v>1.286</v>
      </c>
      <c r="I4" s="8">
        <f t="shared" si="1"/>
        <v>1.131</v>
      </c>
      <c r="K4" s="20">
        <f t="shared" si="2"/>
        <v>0.15033333333333335</v>
      </c>
      <c r="L4" s="20"/>
      <c r="M4" s="20"/>
      <c r="N4" s="20">
        <f t="shared" si="3"/>
        <v>0.98499999999999999</v>
      </c>
      <c r="O4" s="20"/>
      <c r="P4" s="20"/>
      <c r="Q4" s="19">
        <f t="shared" si="4"/>
        <v>84.737732656514382</v>
      </c>
    </row>
    <row r="5" spans="1:17" x14ac:dyDescent="0.35">
      <c r="A5" s="9" t="s">
        <v>3</v>
      </c>
      <c r="B5" s="1">
        <v>0.151</v>
      </c>
      <c r="C5" s="1">
        <v>0.27</v>
      </c>
      <c r="D5" s="1">
        <v>0.42499999999999999</v>
      </c>
      <c r="E5" s="6">
        <f t="shared" si="0"/>
        <v>0.28200000000000003</v>
      </c>
      <c r="F5" s="1">
        <v>1.159</v>
      </c>
      <c r="G5" s="1">
        <v>2.0710000000000002</v>
      </c>
      <c r="H5" s="1">
        <v>1.51</v>
      </c>
      <c r="I5" s="8">
        <f t="shared" si="1"/>
        <v>1.58</v>
      </c>
      <c r="K5" s="20">
        <f t="shared" si="2"/>
        <v>0.13600000000000004</v>
      </c>
      <c r="L5" s="20"/>
      <c r="M5" s="20"/>
      <c r="N5" s="20">
        <f t="shared" si="3"/>
        <v>1.4340000000000002</v>
      </c>
      <c r="O5" s="20"/>
      <c r="P5" s="20"/>
      <c r="Q5" s="19">
        <f t="shared" si="4"/>
        <v>90.516039051603897</v>
      </c>
    </row>
    <row r="6" spans="1:17" x14ac:dyDescent="0.35">
      <c r="A6" s="9" t="s">
        <v>4</v>
      </c>
      <c r="B6" s="1">
        <v>0.159</v>
      </c>
      <c r="C6" s="1">
        <v>0.16200000000000001</v>
      </c>
      <c r="D6" s="1">
        <v>0.186</v>
      </c>
      <c r="E6" s="6">
        <f t="shared" si="0"/>
        <v>0.16900000000000001</v>
      </c>
      <c r="F6" s="1">
        <v>0.44500000000000001</v>
      </c>
      <c r="G6" s="1">
        <v>0.65900000000000003</v>
      </c>
      <c r="H6" s="1">
        <v>0.73599999999999999</v>
      </c>
      <c r="I6" s="8">
        <f t="shared" si="1"/>
        <v>0.6133333333333334</v>
      </c>
      <c r="K6" s="20">
        <f t="shared" si="2"/>
        <v>2.300000000000002E-2</v>
      </c>
      <c r="L6" s="20"/>
      <c r="M6" s="20"/>
      <c r="N6" s="20">
        <f t="shared" si="3"/>
        <v>0.46733333333333338</v>
      </c>
      <c r="O6" s="20"/>
      <c r="P6" s="20"/>
      <c r="Q6" s="19">
        <f t="shared" si="4"/>
        <v>95.078459343794577</v>
      </c>
    </row>
    <row r="7" spans="1:17" x14ac:dyDescent="0.35">
      <c r="A7" s="9" t="s">
        <v>5</v>
      </c>
      <c r="B7" s="1">
        <v>0.14099999999999999</v>
      </c>
      <c r="C7" s="1">
        <v>0.186</v>
      </c>
      <c r="D7" s="1">
        <v>0.13500000000000001</v>
      </c>
      <c r="E7" s="6">
        <f t="shared" si="0"/>
        <v>0.154</v>
      </c>
      <c r="F7" s="1">
        <v>2.3069999999999999</v>
      </c>
      <c r="G7" s="1">
        <v>3.7349999999999999</v>
      </c>
      <c r="H7" s="1">
        <v>2.6949999999999998</v>
      </c>
      <c r="I7" s="8">
        <f t="shared" si="1"/>
        <v>2.9123333333333332</v>
      </c>
      <c r="K7" s="20">
        <f t="shared" si="2"/>
        <v>8.0000000000000071E-3</v>
      </c>
      <c r="L7" s="20"/>
      <c r="M7" s="20"/>
      <c r="N7" s="20">
        <f t="shared" si="3"/>
        <v>2.7663333333333333</v>
      </c>
      <c r="O7" s="20"/>
      <c r="P7" s="20"/>
      <c r="Q7" s="19">
        <f t="shared" si="4"/>
        <v>99.710808531148331</v>
      </c>
    </row>
    <row r="8" spans="1:17" x14ac:dyDescent="0.35">
      <c r="A8" s="9" t="s">
        <v>6</v>
      </c>
      <c r="B8" s="1">
        <v>0.153</v>
      </c>
      <c r="C8" s="1">
        <v>0.20399999999999999</v>
      </c>
      <c r="D8" s="1">
        <v>0.152</v>
      </c>
      <c r="E8" s="6">
        <f t="shared" si="0"/>
        <v>0.16966666666666666</v>
      </c>
      <c r="F8" s="1">
        <v>1.601</v>
      </c>
      <c r="G8" s="1">
        <v>1.895</v>
      </c>
      <c r="H8" s="1">
        <v>1.73</v>
      </c>
      <c r="I8" s="8">
        <f t="shared" si="1"/>
        <v>1.742</v>
      </c>
      <c r="K8" s="20">
        <f t="shared" si="2"/>
        <v>2.3666666666666669E-2</v>
      </c>
      <c r="L8" s="20"/>
      <c r="M8" s="20"/>
      <c r="N8" s="20">
        <f t="shared" si="3"/>
        <v>1.5960000000000001</v>
      </c>
      <c r="O8" s="20"/>
      <c r="P8" s="20"/>
      <c r="Q8" s="19">
        <f t="shared" si="4"/>
        <v>98.517126148705088</v>
      </c>
    </row>
    <row r="9" spans="1:17" x14ac:dyDescent="0.35">
      <c r="A9" s="9" t="s">
        <v>7</v>
      </c>
      <c r="B9" s="1">
        <v>0.18</v>
      </c>
      <c r="C9" s="1">
        <v>0.19900000000000001</v>
      </c>
      <c r="D9" s="1">
        <v>0.377</v>
      </c>
      <c r="E9" s="6">
        <f t="shared" si="0"/>
        <v>0.252</v>
      </c>
      <c r="F9" s="1">
        <v>1.3</v>
      </c>
      <c r="G9" s="1">
        <v>1.6870000000000001</v>
      </c>
      <c r="H9" s="1">
        <v>1.591</v>
      </c>
      <c r="I9" s="8">
        <f t="shared" si="1"/>
        <v>1.526</v>
      </c>
      <c r="K9" s="20">
        <f t="shared" si="2"/>
        <v>0.10600000000000001</v>
      </c>
      <c r="L9" s="20"/>
      <c r="M9" s="20"/>
      <c r="N9" s="20">
        <f t="shared" si="3"/>
        <v>1.3800000000000001</v>
      </c>
      <c r="O9" s="20"/>
      <c r="P9" s="20"/>
      <c r="Q9" s="19">
        <f t="shared" si="4"/>
        <v>92.318840579710141</v>
      </c>
    </row>
    <row r="10" spans="1:17" x14ac:dyDescent="0.35">
      <c r="A10" s="9" t="s">
        <v>8</v>
      </c>
      <c r="B10" s="1">
        <v>0.17699999999999999</v>
      </c>
      <c r="C10" s="1">
        <v>0.215</v>
      </c>
      <c r="D10" s="1">
        <v>0.19900000000000001</v>
      </c>
      <c r="E10" s="6">
        <f t="shared" si="0"/>
        <v>0.19699999999999998</v>
      </c>
      <c r="F10" s="1">
        <v>0.84499999999999997</v>
      </c>
      <c r="G10" s="1">
        <v>0.754</v>
      </c>
      <c r="H10" s="1">
        <v>0.82799999999999996</v>
      </c>
      <c r="I10" s="8">
        <f t="shared" si="1"/>
        <v>0.80900000000000005</v>
      </c>
      <c r="K10" s="20">
        <f t="shared" si="2"/>
        <v>5.099999999999999E-2</v>
      </c>
      <c r="L10" s="20"/>
      <c r="M10" s="20"/>
      <c r="N10" s="20">
        <f t="shared" si="3"/>
        <v>0.66300000000000003</v>
      </c>
      <c r="O10" s="20"/>
      <c r="P10" s="20"/>
      <c r="Q10" s="19">
        <f t="shared" si="4"/>
        <v>92.307692307692307</v>
      </c>
    </row>
    <row r="11" spans="1:17" x14ac:dyDescent="0.35">
      <c r="A11" s="9" t="s">
        <v>9</v>
      </c>
      <c r="B11" s="1">
        <v>0.20499999999999999</v>
      </c>
      <c r="C11" s="1">
        <v>0.192</v>
      </c>
      <c r="D11" s="1">
        <v>0.16200000000000001</v>
      </c>
      <c r="E11" s="6">
        <f t="shared" si="0"/>
        <v>0.18633333333333335</v>
      </c>
      <c r="F11" s="1">
        <v>0.51800000000000002</v>
      </c>
      <c r="G11" s="1">
        <v>0.69899999999999995</v>
      </c>
      <c r="H11" s="1">
        <v>0.80600000000000005</v>
      </c>
      <c r="I11" s="8">
        <f t="shared" si="1"/>
        <v>0.67433333333333334</v>
      </c>
      <c r="K11" s="20">
        <f t="shared" si="2"/>
        <v>4.033333333333336E-2</v>
      </c>
      <c r="L11" s="20"/>
      <c r="M11" s="20"/>
      <c r="N11" s="20">
        <f t="shared" si="3"/>
        <v>0.52833333333333332</v>
      </c>
      <c r="O11" s="20"/>
      <c r="P11" s="20"/>
      <c r="Q11" s="19">
        <f t="shared" si="4"/>
        <v>92.365930599369079</v>
      </c>
    </row>
    <row r="12" spans="1:17" x14ac:dyDescent="0.35">
      <c r="A12" s="9" t="s">
        <v>10</v>
      </c>
      <c r="B12" s="1">
        <v>0.24099999999999999</v>
      </c>
      <c r="C12" s="1">
        <v>0.17899999999999999</v>
      </c>
      <c r="D12" s="1">
        <v>0.19</v>
      </c>
      <c r="E12" s="6">
        <f t="shared" si="0"/>
        <v>0.20333333333333334</v>
      </c>
      <c r="F12" s="1">
        <v>0.69299999999999995</v>
      </c>
      <c r="G12" s="1">
        <v>0.73099999999999998</v>
      </c>
      <c r="H12" s="1">
        <v>0.86699999999999999</v>
      </c>
      <c r="I12" s="8">
        <f t="shared" si="1"/>
        <v>0.7636666666666666</v>
      </c>
      <c r="K12" s="20">
        <f t="shared" si="2"/>
        <v>5.7333333333333347E-2</v>
      </c>
      <c r="L12" s="20"/>
      <c r="M12" s="20"/>
      <c r="N12" s="20">
        <f t="shared" si="3"/>
        <v>0.61766666666666659</v>
      </c>
      <c r="O12" s="20"/>
      <c r="P12" s="20"/>
      <c r="Q12" s="19">
        <f t="shared" si="4"/>
        <v>90.717754991905025</v>
      </c>
    </row>
    <row r="13" spans="1:17" x14ac:dyDescent="0.35">
      <c r="A13" s="9" t="s">
        <v>11</v>
      </c>
      <c r="B13" s="1">
        <v>0.16500000000000001</v>
      </c>
      <c r="C13" s="1">
        <v>0.159</v>
      </c>
      <c r="D13" s="1">
        <v>0.14499999999999999</v>
      </c>
      <c r="E13" s="6">
        <f t="shared" si="0"/>
        <v>0.15633333333333332</v>
      </c>
      <c r="F13" s="1">
        <v>0.56599999999999995</v>
      </c>
      <c r="G13" s="1">
        <v>0.50800000000000001</v>
      </c>
      <c r="H13" s="1">
        <v>0.55900000000000005</v>
      </c>
      <c r="I13" s="8">
        <f t="shared" si="1"/>
        <v>0.54433333333333334</v>
      </c>
      <c r="K13" s="20">
        <f t="shared" si="2"/>
        <v>1.0333333333333333E-2</v>
      </c>
      <c r="L13" s="20"/>
      <c r="M13" s="20"/>
      <c r="N13" s="20">
        <f t="shared" si="3"/>
        <v>0.39833333333333332</v>
      </c>
      <c r="O13" s="20"/>
      <c r="P13" s="20"/>
      <c r="Q13" s="19">
        <f t="shared" si="4"/>
        <v>97.405857740585773</v>
      </c>
    </row>
    <row r="14" spans="1:17" x14ac:dyDescent="0.35">
      <c r="A14" s="9" t="s">
        <v>12</v>
      </c>
      <c r="B14" s="1">
        <v>0.33</v>
      </c>
      <c r="C14" s="1">
        <v>0.376</v>
      </c>
      <c r="D14" s="1">
        <v>0.252</v>
      </c>
      <c r="E14" s="6">
        <f t="shared" si="0"/>
        <v>0.3193333333333333</v>
      </c>
      <c r="F14" s="1">
        <v>0.47299999999999998</v>
      </c>
      <c r="G14" s="1">
        <v>0.54300000000000004</v>
      </c>
      <c r="H14" s="1">
        <v>0.54400000000000004</v>
      </c>
      <c r="I14" s="8">
        <f t="shared" si="1"/>
        <v>0.52</v>
      </c>
      <c r="K14" s="20">
        <f t="shared" si="2"/>
        <v>0.17333333333333331</v>
      </c>
      <c r="L14" s="20"/>
      <c r="M14" s="20"/>
      <c r="N14" s="20">
        <f t="shared" si="3"/>
        <v>0.374</v>
      </c>
      <c r="O14" s="20"/>
      <c r="P14" s="20"/>
      <c r="Q14" s="19">
        <f t="shared" si="4"/>
        <v>53.654188948306604</v>
      </c>
    </row>
    <row r="15" spans="1:17" x14ac:dyDescent="0.35">
      <c r="A15" s="9" t="s">
        <v>13</v>
      </c>
      <c r="B15" s="1">
        <v>0.16700000000000001</v>
      </c>
      <c r="C15" s="1">
        <v>0.16</v>
      </c>
      <c r="D15" s="1">
        <v>0.16300000000000001</v>
      </c>
      <c r="E15" s="6">
        <f t="shared" si="0"/>
        <v>0.16333333333333333</v>
      </c>
      <c r="F15" s="1">
        <v>0.434</v>
      </c>
      <c r="G15" s="1">
        <v>0.51500000000000001</v>
      </c>
      <c r="H15" s="1">
        <v>0.50800000000000001</v>
      </c>
      <c r="I15" s="8">
        <f t="shared" si="1"/>
        <v>0.48566666666666669</v>
      </c>
      <c r="K15" s="20">
        <f t="shared" si="2"/>
        <v>1.7333333333333339E-2</v>
      </c>
      <c r="L15" s="20"/>
      <c r="M15" s="20"/>
      <c r="N15" s="20">
        <f t="shared" si="3"/>
        <v>0.33966666666666667</v>
      </c>
      <c r="O15" s="20"/>
      <c r="P15" s="20"/>
      <c r="Q15" s="19">
        <f t="shared" si="4"/>
        <v>94.896957801766447</v>
      </c>
    </row>
    <row r="16" spans="1:17" x14ac:dyDescent="0.35">
      <c r="A16" s="9" t="s">
        <v>14</v>
      </c>
      <c r="B16" s="1">
        <v>0.159</v>
      </c>
      <c r="C16" s="1">
        <v>0.18099999999999999</v>
      </c>
      <c r="D16" s="1">
        <v>0.17699999999999999</v>
      </c>
      <c r="E16" s="6">
        <f t="shared" si="0"/>
        <v>0.17233333333333331</v>
      </c>
      <c r="F16" s="1">
        <v>0.85</v>
      </c>
      <c r="G16" s="1">
        <v>1.0109999999999999</v>
      </c>
      <c r="H16" s="1">
        <v>1.351</v>
      </c>
      <c r="I16" s="8">
        <f t="shared" si="1"/>
        <v>1.0706666666666667</v>
      </c>
      <c r="K16" s="20">
        <f t="shared" si="2"/>
        <v>2.633333333333332E-2</v>
      </c>
      <c r="L16" s="20"/>
      <c r="M16" s="20"/>
      <c r="N16" s="20">
        <f t="shared" si="3"/>
        <v>0.92466666666666664</v>
      </c>
      <c r="O16" s="20"/>
      <c r="P16" s="20"/>
      <c r="Q16" s="19">
        <f t="shared" si="4"/>
        <v>97.152126892573904</v>
      </c>
    </row>
    <row r="17" spans="1:17" x14ac:dyDescent="0.35">
      <c r="A17" s="9" t="s">
        <v>15</v>
      </c>
      <c r="B17" s="1">
        <v>0.159</v>
      </c>
      <c r="C17" s="1">
        <v>0.16300000000000001</v>
      </c>
      <c r="D17" s="1">
        <v>0.16400000000000001</v>
      </c>
      <c r="E17" s="6">
        <f t="shared" si="0"/>
        <v>0.16200000000000001</v>
      </c>
      <c r="F17" s="1">
        <v>0.79200000000000004</v>
      </c>
      <c r="G17" s="1">
        <v>0.85</v>
      </c>
      <c r="H17" s="1">
        <v>0.748</v>
      </c>
      <c r="I17" s="8">
        <f t="shared" si="1"/>
        <v>0.79666666666666652</v>
      </c>
      <c r="K17" s="20">
        <f t="shared" si="2"/>
        <v>1.6000000000000014E-2</v>
      </c>
      <c r="L17" s="20"/>
      <c r="M17" s="20"/>
      <c r="N17" s="20">
        <f t="shared" si="3"/>
        <v>0.6506666666666665</v>
      </c>
      <c r="O17" s="20"/>
      <c r="P17" s="20"/>
      <c r="Q17" s="19">
        <f t="shared" si="4"/>
        <v>97.540983606557376</v>
      </c>
    </row>
    <row r="18" spans="1:17" x14ac:dyDescent="0.35">
      <c r="A18" s="9" t="s">
        <v>16</v>
      </c>
      <c r="B18" s="1">
        <v>0.16400000000000001</v>
      </c>
      <c r="C18" s="1">
        <v>0.15</v>
      </c>
      <c r="D18" s="1">
        <v>0.154</v>
      </c>
      <c r="E18" s="6">
        <f t="shared" si="0"/>
        <v>0.156</v>
      </c>
      <c r="F18" s="1">
        <v>0.70399999999999996</v>
      </c>
      <c r="G18" s="1">
        <v>0.66600000000000004</v>
      </c>
      <c r="H18" s="1">
        <v>0.76200000000000001</v>
      </c>
      <c r="I18" s="8">
        <f t="shared" si="1"/>
        <v>0.71066666666666667</v>
      </c>
      <c r="K18" s="20">
        <f t="shared" si="2"/>
        <v>1.0000000000000009E-2</v>
      </c>
      <c r="L18" s="20"/>
      <c r="M18" s="20"/>
      <c r="N18" s="20">
        <f t="shared" si="3"/>
        <v>0.56466666666666665</v>
      </c>
      <c r="O18" s="20"/>
      <c r="P18" s="20"/>
      <c r="Q18" s="19">
        <f t="shared" si="4"/>
        <v>98.22904368358914</v>
      </c>
    </row>
    <row r="19" spans="1:17" x14ac:dyDescent="0.35">
      <c r="A19" s="9" t="s">
        <v>17</v>
      </c>
      <c r="B19" s="1">
        <v>0.16300000000000001</v>
      </c>
      <c r="C19" s="1">
        <v>0.158</v>
      </c>
      <c r="D19" s="1">
        <v>0.161</v>
      </c>
      <c r="E19" s="6">
        <f t="shared" si="0"/>
        <v>0.16066666666666665</v>
      </c>
      <c r="F19" s="1">
        <v>0.98599999999999999</v>
      </c>
      <c r="G19" s="1">
        <v>1.0469999999999999</v>
      </c>
      <c r="H19" s="1">
        <v>0.82499999999999996</v>
      </c>
      <c r="I19" s="8">
        <f t="shared" si="1"/>
        <v>0.95266666666666655</v>
      </c>
      <c r="K19" s="20">
        <f t="shared" si="2"/>
        <v>1.4666666666666661E-2</v>
      </c>
      <c r="L19" s="20"/>
      <c r="M19" s="20"/>
      <c r="N19" s="20">
        <f t="shared" si="3"/>
        <v>0.80666666666666653</v>
      </c>
      <c r="O19" s="20"/>
      <c r="P19" s="20"/>
      <c r="Q19" s="19">
        <f t="shared" si="4"/>
        <v>98.181818181818173</v>
      </c>
    </row>
    <row r="20" spans="1:17" x14ac:dyDescent="0.35">
      <c r="A20" s="9" t="s">
        <v>18</v>
      </c>
      <c r="B20" s="1">
        <v>0.14899999999999999</v>
      </c>
      <c r="C20" s="1">
        <v>0.152</v>
      </c>
      <c r="D20" s="1">
        <v>0.14399999999999999</v>
      </c>
      <c r="E20" s="6">
        <f t="shared" si="0"/>
        <v>0.14833333333333332</v>
      </c>
      <c r="F20" s="1">
        <v>1.181</v>
      </c>
      <c r="G20" s="1">
        <v>0.67300000000000004</v>
      </c>
      <c r="H20" s="1">
        <v>0.72099999999999997</v>
      </c>
      <c r="I20" s="8">
        <f t="shared" si="1"/>
        <v>0.85833333333333339</v>
      </c>
      <c r="K20" s="20">
        <f t="shared" si="2"/>
        <v>2.3333333333333262E-3</v>
      </c>
      <c r="L20" s="20"/>
      <c r="M20" s="20"/>
      <c r="N20" s="20">
        <f t="shared" si="3"/>
        <v>0.71233333333333337</v>
      </c>
      <c r="O20" s="20"/>
      <c r="P20" s="20"/>
      <c r="Q20" s="19">
        <f t="shared" si="4"/>
        <v>99.672437997192333</v>
      </c>
    </row>
    <row r="21" spans="1:17" x14ac:dyDescent="0.35">
      <c r="A21" s="9" t="s">
        <v>19</v>
      </c>
      <c r="B21" s="1">
        <v>0.495</v>
      </c>
      <c r="C21" s="1">
        <v>0.55300000000000005</v>
      </c>
      <c r="D21" s="1">
        <v>0.47599999999999998</v>
      </c>
      <c r="E21" s="6">
        <f t="shared" ref="E21" si="5">AVERAGE(B21:D21)</f>
        <v>0.50800000000000001</v>
      </c>
      <c r="F21" s="1">
        <v>3.3809999999999998</v>
      </c>
      <c r="G21" s="1">
        <v>3.5209999999999999</v>
      </c>
      <c r="H21" s="1">
        <v>2.9289999999999998</v>
      </c>
      <c r="I21" s="8">
        <f t="shared" si="1"/>
        <v>3.2769999999999997</v>
      </c>
      <c r="K21" s="20">
        <f t="shared" si="2"/>
        <v>0.36199999999999999</v>
      </c>
      <c r="L21" s="20"/>
      <c r="M21" s="20"/>
      <c r="N21" s="20">
        <f t="shared" si="3"/>
        <v>3.1309999999999998</v>
      </c>
      <c r="O21" s="20"/>
      <c r="P21" s="20"/>
      <c r="Q21" s="19">
        <f t="shared" si="4"/>
        <v>88.43819865857553</v>
      </c>
    </row>
    <row r="23" spans="1:17" x14ac:dyDescent="0.35">
      <c r="A23" s="16" t="s">
        <v>25</v>
      </c>
      <c r="B23" s="1">
        <v>0.14499999999999999</v>
      </c>
      <c r="C23" s="14">
        <v>0.156</v>
      </c>
      <c r="D23" s="1">
        <v>0.13700000000000001</v>
      </c>
    </row>
    <row r="24" spans="1:17" x14ac:dyDescent="0.35">
      <c r="A24" s="15" t="s">
        <v>26</v>
      </c>
      <c r="B24" s="18">
        <f>AVERAGE(B23:D23)</f>
        <v>0.14599999999999999</v>
      </c>
    </row>
  </sheetData>
  <mergeCells count="42">
    <mergeCell ref="K2:M2"/>
    <mergeCell ref="N2:P2"/>
    <mergeCell ref="K3:M3"/>
    <mergeCell ref="N3:P3"/>
    <mergeCell ref="K4:M4"/>
    <mergeCell ref="N4:P4"/>
    <mergeCell ref="K5:M5"/>
    <mergeCell ref="N5:P5"/>
    <mergeCell ref="K6:M6"/>
    <mergeCell ref="N6:P6"/>
    <mergeCell ref="K7:M7"/>
    <mergeCell ref="N7:P7"/>
    <mergeCell ref="K8:M8"/>
    <mergeCell ref="N8:P8"/>
    <mergeCell ref="K9:M9"/>
    <mergeCell ref="N9:P9"/>
    <mergeCell ref="K10:M10"/>
    <mergeCell ref="N10:P10"/>
    <mergeCell ref="K16:M16"/>
    <mergeCell ref="N16:P16"/>
    <mergeCell ref="K11:M11"/>
    <mergeCell ref="N11:P11"/>
    <mergeCell ref="K12:M12"/>
    <mergeCell ref="N12:P12"/>
    <mergeCell ref="K13:M13"/>
    <mergeCell ref="N13:P13"/>
    <mergeCell ref="K1:M1"/>
    <mergeCell ref="N1:P1"/>
    <mergeCell ref="K20:M20"/>
    <mergeCell ref="N20:P20"/>
    <mergeCell ref="K21:M21"/>
    <mergeCell ref="N21:P21"/>
    <mergeCell ref="K17:M17"/>
    <mergeCell ref="N17:P17"/>
    <mergeCell ref="K18:M18"/>
    <mergeCell ref="N18:P18"/>
    <mergeCell ref="K19:M19"/>
    <mergeCell ref="N19:P19"/>
    <mergeCell ref="K14:M14"/>
    <mergeCell ref="N14:P14"/>
    <mergeCell ref="K15:M15"/>
    <mergeCell ref="N15:P15"/>
  </mergeCells>
  <conditionalFormatting sqref="Q2:Q2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{51C6DE53-7F12-45AC-9E75-33A7180E545C}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C6DE53-7F12-45AC-9E75-33A7180E54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Q2:Q21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3F589-1032-482D-A8EF-2140466C9B08}">
  <dimension ref="A1:E22"/>
  <sheetViews>
    <sheetView tabSelected="1" zoomScale="77" zoomScaleNormal="77" workbookViewId="0">
      <selection activeCell="E25" sqref="E25"/>
    </sheetView>
  </sheetViews>
  <sheetFormatPr defaultRowHeight="14.5" x14ac:dyDescent="0.35"/>
  <cols>
    <col min="2" max="2" width="15.54296875" customWidth="1"/>
    <col min="3" max="3" width="8.984375E-2" hidden="1" customWidth="1"/>
    <col min="4" max="4" width="15.26953125" customWidth="1"/>
    <col min="5" max="5" width="14" customWidth="1"/>
    <col min="6" max="6" width="8.7265625" customWidth="1"/>
  </cols>
  <sheetData>
    <row r="1" spans="1:5" x14ac:dyDescent="0.35">
      <c r="B1" s="30" t="s">
        <v>30</v>
      </c>
      <c r="C1" s="2"/>
      <c r="D1" s="31" t="s">
        <v>31</v>
      </c>
      <c r="E1" s="32" t="s">
        <v>32</v>
      </c>
    </row>
    <row r="2" spans="1:5" x14ac:dyDescent="0.35">
      <c r="A2" s="12" t="s">
        <v>0</v>
      </c>
      <c r="B2" s="10">
        <v>74.860439151470047</v>
      </c>
      <c r="C2" s="13"/>
      <c r="D2" s="10">
        <v>93.621495327102807</v>
      </c>
      <c r="E2" s="10">
        <v>92.400998929718142</v>
      </c>
    </row>
    <row r="3" spans="1:5" x14ac:dyDescent="0.35">
      <c r="A3" s="12" t="s">
        <v>1</v>
      </c>
      <c r="B3" s="10">
        <v>62.285223367697604</v>
      </c>
      <c r="C3" s="13"/>
      <c r="D3" s="10">
        <v>40.435222672064775</v>
      </c>
      <c r="E3" s="10">
        <v>84.560143626570905</v>
      </c>
    </row>
    <row r="4" spans="1:5" x14ac:dyDescent="0.35">
      <c r="A4" s="12" t="s">
        <v>2</v>
      </c>
      <c r="B4" s="10">
        <v>26.378896882494001</v>
      </c>
      <c r="C4" s="13"/>
      <c r="D4" s="10">
        <v>46.542796222966814</v>
      </c>
      <c r="E4" s="10">
        <v>84.737732656514382</v>
      </c>
    </row>
    <row r="5" spans="1:5" x14ac:dyDescent="0.35">
      <c r="A5" s="12" t="s">
        <v>3</v>
      </c>
      <c r="B5" s="10">
        <v>61.491935483870961</v>
      </c>
      <c r="C5" s="13"/>
      <c r="D5" s="10">
        <v>88.475000000000009</v>
      </c>
      <c r="E5" s="10">
        <v>90.516039051603897</v>
      </c>
    </row>
    <row r="6" spans="1:5" x14ac:dyDescent="0.35">
      <c r="A6" s="12" t="s">
        <v>4</v>
      </c>
      <c r="B6" s="10">
        <v>76.001863932898416</v>
      </c>
      <c r="C6" s="13"/>
      <c r="D6" s="10">
        <v>85.966287730301843</v>
      </c>
      <c r="E6" s="10">
        <v>95.078459343794577</v>
      </c>
    </row>
    <row r="7" spans="1:5" x14ac:dyDescent="0.35">
      <c r="A7" s="12" t="s">
        <v>5</v>
      </c>
      <c r="B7" s="10">
        <v>51.258278145695343</v>
      </c>
      <c r="C7" s="13"/>
      <c r="D7" s="10">
        <v>91.460715603098492</v>
      </c>
      <c r="E7" s="10">
        <v>99.710808531148331</v>
      </c>
    </row>
    <row r="8" spans="1:5" x14ac:dyDescent="0.35">
      <c r="A8" s="12" t="s">
        <v>6</v>
      </c>
      <c r="B8" s="10">
        <v>18.376928236083156</v>
      </c>
      <c r="C8" s="13"/>
      <c r="D8" s="10">
        <v>52.371062651436482</v>
      </c>
      <c r="E8" s="10">
        <v>98.517126148705088</v>
      </c>
    </row>
    <row r="9" spans="1:5" x14ac:dyDescent="0.35">
      <c r="A9" s="12" t="s">
        <v>7</v>
      </c>
      <c r="B9" s="10">
        <v>71.34765164031154</v>
      </c>
      <c r="C9" s="13"/>
      <c r="D9" s="10">
        <v>64.318706697459589</v>
      </c>
      <c r="E9" s="10">
        <v>92.318840579710141</v>
      </c>
    </row>
    <row r="10" spans="1:5" x14ac:dyDescent="0.35">
      <c r="A10" s="12" t="s">
        <v>8</v>
      </c>
      <c r="B10" s="10">
        <v>40.984284532671623</v>
      </c>
      <c r="C10" s="13"/>
      <c r="D10" s="10">
        <v>71.094339622641513</v>
      </c>
      <c r="E10" s="10">
        <v>92.307692307692307</v>
      </c>
    </row>
    <row r="11" spans="1:5" x14ac:dyDescent="0.35">
      <c r="A11" s="12" t="s">
        <v>9</v>
      </c>
      <c r="B11" s="10">
        <v>28.96103896103897</v>
      </c>
      <c r="C11" s="13"/>
      <c r="D11" s="10">
        <v>57.567049808429104</v>
      </c>
      <c r="E11" s="10">
        <v>92.365930599369079</v>
      </c>
    </row>
    <row r="12" spans="1:5" x14ac:dyDescent="0.35">
      <c r="A12" s="12" t="s">
        <v>10</v>
      </c>
      <c r="B12" s="10">
        <v>38.183347350714882</v>
      </c>
      <c r="C12" s="13"/>
      <c r="D12" s="10">
        <v>73.498845265588912</v>
      </c>
      <c r="E12" s="10">
        <v>90.717754991905025</v>
      </c>
    </row>
    <row r="13" spans="1:5" x14ac:dyDescent="0.35">
      <c r="A13" s="12" t="s">
        <v>11</v>
      </c>
      <c r="B13" s="10">
        <v>36.530238240684199</v>
      </c>
      <c r="C13" s="13"/>
      <c r="D13" s="10">
        <v>98.262883613202078</v>
      </c>
      <c r="E13" s="10">
        <v>97.405857740585773</v>
      </c>
    </row>
    <row r="14" spans="1:5" x14ac:dyDescent="0.35">
      <c r="A14" s="12" t="s">
        <v>12</v>
      </c>
      <c r="B14" s="10">
        <v>70.76452599388378</v>
      </c>
      <c r="C14" s="13"/>
      <c r="D14" s="10">
        <v>74.685138539042839</v>
      </c>
      <c r="E14" s="10">
        <v>53.654188948306604</v>
      </c>
    </row>
    <row r="15" spans="1:5" x14ac:dyDescent="0.35">
      <c r="A15" s="12" t="s">
        <v>13</v>
      </c>
      <c r="B15" s="10">
        <v>92.107508532423211</v>
      </c>
      <c r="C15" s="13"/>
      <c r="D15" s="10">
        <v>97.721032399780341</v>
      </c>
      <c r="E15" s="10">
        <v>94.896957801766447</v>
      </c>
    </row>
    <row r="16" spans="1:5" x14ac:dyDescent="0.35">
      <c r="A16" s="12" t="s">
        <v>14</v>
      </c>
      <c r="B16" s="10">
        <v>87.160493827160508</v>
      </c>
      <c r="C16" s="13"/>
      <c r="D16" s="10">
        <v>97.536087605774028</v>
      </c>
      <c r="E16" s="10">
        <v>97.152126892573904</v>
      </c>
    </row>
    <row r="17" spans="1:5" x14ac:dyDescent="0.35">
      <c r="A17" s="12" t="s">
        <v>15</v>
      </c>
      <c r="B17" s="10">
        <v>61.363636363636374</v>
      </c>
      <c r="C17" s="13"/>
      <c r="D17" s="10">
        <v>63.501602564102591</v>
      </c>
      <c r="E17" s="10">
        <v>97.540983606557376</v>
      </c>
    </row>
    <row r="18" spans="1:5" x14ac:dyDescent="0.35">
      <c r="A18" s="12" t="s">
        <v>16</v>
      </c>
      <c r="B18" s="10">
        <v>61.81930693069306</v>
      </c>
      <c r="C18" s="13"/>
      <c r="D18" s="10">
        <v>63.378684807256235</v>
      </c>
      <c r="E18" s="10">
        <v>98.22904368358914</v>
      </c>
    </row>
    <row r="19" spans="1:5" x14ac:dyDescent="0.35">
      <c r="A19" s="12" t="s">
        <v>17</v>
      </c>
      <c r="B19" s="10">
        <v>44.213263979193741</v>
      </c>
      <c r="C19" s="13"/>
      <c r="D19" s="10">
        <v>71.462974111980742</v>
      </c>
      <c r="E19" s="10">
        <v>98.181818181818173</v>
      </c>
    </row>
    <row r="20" spans="1:5" x14ac:dyDescent="0.35">
      <c r="A20" s="12" t="s">
        <v>18</v>
      </c>
      <c r="B20" s="10">
        <v>85.923888124713429</v>
      </c>
      <c r="C20" s="13"/>
      <c r="D20" s="10">
        <v>88.694177501413236</v>
      </c>
      <c r="E20" s="10">
        <v>99.672437997192333</v>
      </c>
    </row>
    <row r="21" spans="1:5" x14ac:dyDescent="0.35">
      <c r="A21" s="12" t="s">
        <v>19</v>
      </c>
      <c r="B21" s="10">
        <v>72.360969269334319</v>
      </c>
      <c r="C21" s="13"/>
      <c r="D21" s="10">
        <v>89.671264129420308</v>
      </c>
      <c r="E21" s="10">
        <v>88.43819865857553</v>
      </c>
    </row>
    <row r="22" spans="1:5" x14ac:dyDescent="0.35">
      <c r="B22" s="11"/>
      <c r="C22" s="11"/>
      <c r="D22" s="11"/>
      <c r="E22" s="11"/>
    </row>
  </sheetData>
  <conditionalFormatting sqref="B2:E2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{2934343E-44ED-4028-8810-666035934407}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34343E-44ED-4028-8810-6660359344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B2:E21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CR04-WT</vt:lpstr>
      <vt:lpstr>CR04-WT-NH2</vt:lpstr>
      <vt:lpstr>CR04-CPP</vt:lpstr>
      <vt:lpstr>รวม %inhibition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dcterms:created xsi:type="dcterms:W3CDTF">2023-08-25T04:14:40Z</dcterms:created>
  <dcterms:modified xsi:type="dcterms:W3CDTF">2023-12-19T14:31:16Z</dcterms:modified>
</cp:coreProperties>
</file>